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90" windowWidth="6435" windowHeight="3960"/>
  </bookViews>
  <sheets>
    <sheet name="&lt;1&gt;利用者支援事業" sheetId="3" r:id="rId1"/>
    <sheet name="&lt;2&gt;時間外保育事業(延長保育事業)" sheetId="18" r:id="rId2"/>
    <sheet name="&lt;3&gt;放課後児童健全育成事業" sheetId="19" r:id="rId3"/>
    <sheet name="&lt;4&gt;病児保育事業等" sheetId="20" r:id="rId4"/>
    <sheet name="&lt;5&gt;地域子育て支援拠点事業" sheetId="21" r:id="rId5"/>
    <sheet name="&lt;6&gt;子育て短期支援事業" sheetId="22" r:id="rId6"/>
    <sheet name="&lt;7&gt;一時預かり事業 (在園児)" sheetId="32" r:id="rId7"/>
    <sheet name="&lt;8&gt;一時預かり事業(在園児以外)" sheetId="24" r:id="rId8"/>
    <sheet name="&lt;9&gt;ファミリー・サポート・センター事業（就学児のみ）" sheetId="25" r:id="rId9"/>
    <sheet name="&lt;10&gt;乳児家庭全戸訪問事業ほか" sheetId="26" r:id="rId10"/>
    <sheet name="&lt;11&gt;子どもを守るための地域ネットワーク機能強化事業ほか" sheetId="29" r:id="rId11"/>
  </sheets>
  <definedNames>
    <definedName name="_xlnm.Print_Area" localSheetId="0">'&lt;1&gt;利用者支援事業'!$A$1:$F$54</definedName>
    <definedName name="_xlnm.Print_Area" localSheetId="9">'&lt;10&gt;乳児家庭全戸訪問事業ほか'!$A$1:$D$54</definedName>
    <definedName name="_xlnm.Print_Area" localSheetId="10">'&lt;11&gt;子どもを守るための地域ネットワーク機能強化事業ほか'!$A$1:$D$54</definedName>
    <definedName name="_xlnm.Print_Area" localSheetId="1">'&lt;2&gt;時間外保育事業(延長保育事業)'!$A$1:$C$54</definedName>
    <definedName name="_xlnm.Print_Area" localSheetId="2">'&lt;3&gt;放課後児童健全育成事業'!$A$1:$E$54</definedName>
    <definedName name="_xlnm.Print_Area" localSheetId="3">'&lt;4&gt;病児保育事業等'!$A$1:$J$54</definedName>
    <definedName name="_xlnm.Print_Area" localSheetId="4">'&lt;5&gt;地域子育て支援拠点事業'!$A$1:$E$54</definedName>
    <definedName name="_xlnm.Print_Area" localSheetId="5">'&lt;6&gt;子育て短期支援事業'!$A$1:$C$54</definedName>
    <definedName name="_xlnm.Print_Area" localSheetId="6">'&lt;7&gt;一時預かり事業 (在園児)'!$A$1:$E$54</definedName>
    <definedName name="_xlnm.Print_Area" localSheetId="7">'&lt;8&gt;一時預かり事業(在園児以外)'!$A$1:$G$54</definedName>
    <definedName name="_xlnm.Print_Area" localSheetId="8">'&lt;9&gt;ファミリー・サポート・センター事業（就学児のみ）'!$A$1:$B$54</definedName>
    <definedName name="_xlnm.Print_Titles" localSheetId="0">'&lt;1&gt;利用者支援事業'!$A:$A,'&lt;1&gt;利用者支援事業'!$2:$3</definedName>
    <definedName name="_xlnm.Print_Titles" localSheetId="9">'&lt;10&gt;乳児家庭全戸訪問事業ほか'!$A:$A,'&lt;10&gt;乳児家庭全戸訪問事業ほか'!$2:$3</definedName>
    <definedName name="_xlnm.Print_Titles" localSheetId="10">'&lt;11&gt;子どもを守るための地域ネットワーク機能強化事業ほか'!$A:$A,'&lt;11&gt;子どもを守るための地域ネットワーク機能強化事業ほか'!$2:$3</definedName>
    <definedName name="_xlnm.Print_Titles" localSheetId="1">'&lt;2&gt;時間外保育事業(延長保育事業)'!$A:$A,'&lt;2&gt;時間外保育事業(延長保育事業)'!$2:$3</definedName>
    <definedName name="_xlnm.Print_Titles" localSheetId="2">'&lt;3&gt;放課後児童健全育成事業'!$A:$A,'&lt;3&gt;放課後児童健全育成事業'!$2:$3</definedName>
    <definedName name="_xlnm.Print_Titles" localSheetId="3">'&lt;4&gt;病児保育事業等'!$A:$A,'&lt;4&gt;病児保育事業等'!$2:$3</definedName>
    <definedName name="_xlnm.Print_Titles" localSheetId="4">'&lt;5&gt;地域子育て支援拠点事業'!$A:$A,'&lt;5&gt;地域子育て支援拠点事業'!$2:$3</definedName>
    <definedName name="_xlnm.Print_Titles" localSheetId="5">'&lt;6&gt;子育て短期支援事業'!$A:$A,'&lt;6&gt;子育て短期支援事業'!$2:$3</definedName>
    <definedName name="_xlnm.Print_Titles" localSheetId="6">'&lt;7&gt;一時預かり事業 (在園児)'!$A:$A,'&lt;7&gt;一時預かり事業 (在園児)'!$2:$3</definedName>
    <definedName name="_xlnm.Print_Titles" localSheetId="7">'&lt;8&gt;一時預かり事業(在園児以外)'!$A:$A,'&lt;8&gt;一時預かり事業(在園児以外)'!$2:$3</definedName>
    <definedName name="_xlnm.Print_Titles" localSheetId="8">'&lt;9&gt;ファミリー・サポート・センター事業（就学児のみ）'!$A:$A,'&lt;9&gt;ファミリー・サポート・センター事業（就学児のみ）'!$2:$3</definedName>
    <definedName name="Q_照合_私学11_幼_園児数">#REF!</definedName>
    <definedName name="クエリ1">#REF!</definedName>
    <definedName name="クエリ２">#REF!</definedName>
  </definedNames>
  <calcPr calcId="162913"/>
</workbook>
</file>

<file path=xl/calcChain.xml><?xml version="1.0" encoding="utf-8"?>
<calcChain xmlns="http://schemas.openxmlformats.org/spreadsheetml/2006/main">
  <c r="B29" i="32" l="1"/>
  <c r="C40" i="20" l="1"/>
  <c r="B40" i="20" s="1"/>
  <c r="C39" i="20"/>
  <c r="B39" i="20" s="1"/>
  <c r="C38" i="20"/>
  <c r="B38" i="20" s="1"/>
  <c r="C52" i="20"/>
  <c r="B52" i="20" s="1"/>
  <c r="C49" i="20"/>
  <c r="B49" i="20" s="1"/>
  <c r="C47" i="20"/>
  <c r="B47" i="20" s="1"/>
  <c r="C44" i="20"/>
  <c r="B44" i="20" s="1"/>
  <c r="C14" i="20"/>
  <c r="B14" i="20" s="1"/>
  <c r="C15" i="20"/>
  <c r="B15" i="20" s="1"/>
  <c r="C19" i="20"/>
  <c r="B19" i="20" s="1"/>
  <c r="C51" i="20"/>
  <c r="B51" i="20" s="1"/>
  <c r="C37" i="20"/>
  <c r="B37" i="20" s="1"/>
  <c r="C24" i="20"/>
  <c r="B24" i="20" s="1"/>
  <c r="C25" i="20"/>
  <c r="B25" i="20" s="1"/>
  <c r="C50" i="20"/>
  <c r="B50" i="20" s="1"/>
  <c r="C33" i="20"/>
  <c r="B33" i="20" s="1"/>
  <c r="C41" i="20"/>
  <c r="B41" i="20" s="1"/>
  <c r="C21" i="20"/>
  <c r="B21" i="20" s="1"/>
  <c r="C27" i="20"/>
  <c r="B27" i="20" s="1"/>
  <c r="C34" i="20"/>
  <c r="B34" i="20" s="1"/>
  <c r="C31" i="20"/>
  <c r="B31" i="20" s="1"/>
  <c r="C13" i="20"/>
  <c r="B13" i="20" s="1"/>
  <c r="C43" i="20"/>
  <c r="B43" i="20" s="1"/>
  <c r="C26" i="20"/>
  <c r="B26" i="20" s="1"/>
  <c r="C32" i="20"/>
  <c r="B32" i="20" s="1"/>
  <c r="C36" i="20"/>
  <c r="B36" i="20" s="1"/>
  <c r="C23" i="20"/>
  <c r="B23" i="20" s="1"/>
  <c r="C35" i="20"/>
  <c r="B35" i="20" s="1"/>
  <c r="C48" i="20"/>
  <c r="B48" i="20" s="1"/>
  <c r="C30" i="20"/>
  <c r="B30" i="20" s="1"/>
  <c r="C20" i="20"/>
  <c r="B20" i="20" s="1"/>
  <c r="C28" i="20"/>
  <c r="B28" i="20" s="1"/>
  <c r="C46" i="20"/>
  <c r="B46" i="20" s="1"/>
  <c r="C42" i="20"/>
  <c r="B42" i="20" s="1"/>
  <c r="C17" i="20"/>
  <c r="B17" i="20" s="1"/>
  <c r="C12" i="20"/>
  <c r="B12" i="20" s="1"/>
  <c r="C45" i="20"/>
  <c r="B45" i="20" s="1"/>
  <c r="C22" i="20"/>
  <c r="B22" i="20" s="1"/>
  <c r="C16" i="20"/>
  <c r="B16" i="20" s="1"/>
  <c r="C29" i="20"/>
  <c r="B29" i="20" s="1"/>
  <c r="C18" i="20"/>
  <c r="B18" i="20" s="1"/>
  <c r="C11" i="20"/>
  <c r="B11" i="20" s="1"/>
  <c r="B40" i="24" l="1"/>
  <c r="B39" i="24"/>
  <c r="B38" i="24"/>
  <c r="B52" i="24"/>
  <c r="B49" i="24"/>
  <c r="B47" i="24"/>
  <c r="B44" i="24"/>
  <c r="B14" i="24"/>
  <c r="B15" i="24"/>
  <c r="B19" i="24"/>
  <c r="B51" i="24"/>
  <c r="B37" i="24"/>
  <c r="B24" i="24"/>
  <c r="B25" i="24"/>
  <c r="B50" i="24"/>
  <c r="B33" i="24"/>
  <c r="B41" i="24"/>
  <c r="B21" i="24"/>
  <c r="B27" i="24"/>
  <c r="B34" i="24"/>
  <c r="B31" i="24"/>
  <c r="B13" i="24"/>
  <c r="B43" i="24"/>
  <c r="B26" i="24"/>
  <c r="B32" i="24"/>
  <c r="B36" i="24"/>
  <c r="B23" i="24"/>
  <c r="B35" i="24"/>
  <c r="B48" i="24"/>
  <c r="B30" i="24"/>
  <c r="B20" i="24"/>
  <c r="B28" i="24"/>
  <c r="B46" i="24"/>
  <c r="B42" i="24"/>
  <c r="B17" i="24"/>
  <c r="B12" i="24"/>
  <c r="B45" i="24"/>
  <c r="B22" i="24"/>
  <c r="B16" i="24"/>
  <c r="B29" i="24"/>
  <c r="B18" i="24"/>
  <c r="B11" i="24"/>
  <c r="B10" i="24"/>
  <c r="B40" i="32"/>
  <c r="B39" i="32"/>
  <c r="B38" i="32"/>
  <c r="B52" i="32"/>
  <c r="B49" i="32"/>
  <c r="B47" i="32"/>
  <c r="B44" i="32"/>
  <c r="B14" i="32"/>
  <c r="B15" i="32"/>
  <c r="B19" i="32"/>
  <c r="B51" i="32"/>
  <c r="B37" i="32"/>
  <c r="B24" i="32"/>
  <c r="B25" i="32"/>
  <c r="B50" i="32"/>
  <c r="B33" i="32"/>
  <c r="B41" i="32"/>
  <c r="B21" i="32"/>
  <c r="B27" i="32"/>
  <c r="B34" i="32"/>
  <c r="B31" i="32"/>
  <c r="B13" i="32"/>
  <c r="B43" i="32"/>
  <c r="B26" i="32"/>
  <c r="B32" i="32"/>
  <c r="B36" i="32"/>
  <c r="B23" i="32"/>
  <c r="B35" i="32"/>
  <c r="B48" i="32"/>
  <c r="B30" i="32"/>
  <c r="B20" i="32"/>
  <c r="B28" i="32"/>
  <c r="B46" i="32"/>
  <c r="B42" i="32"/>
  <c r="B17" i="32"/>
  <c r="B12" i="32"/>
  <c r="B45" i="32"/>
  <c r="B22" i="32"/>
  <c r="B16" i="32"/>
  <c r="B18" i="32"/>
  <c r="B11" i="32"/>
  <c r="B40" i="21"/>
  <c r="B39" i="21"/>
  <c r="B38" i="21"/>
  <c r="B52" i="21"/>
  <c r="B49" i="21"/>
  <c r="B47" i="21"/>
  <c r="B44" i="21"/>
  <c r="B14" i="21"/>
  <c r="B15" i="21"/>
  <c r="B19" i="21"/>
  <c r="B51" i="21"/>
  <c r="B37" i="21"/>
  <c r="B24" i="21"/>
  <c r="B25" i="21"/>
  <c r="B50" i="21"/>
  <c r="B33" i="21"/>
  <c r="B41" i="21"/>
  <c r="B21" i="21"/>
  <c r="B27" i="21"/>
  <c r="B34" i="21"/>
  <c r="B31" i="21"/>
  <c r="B13" i="21"/>
  <c r="B43" i="21"/>
  <c r="B26" i="21"/>
  <c r="B32" i="21"/>
  <c r="B36" i="21"/>
  <c r="B23" i="21"/>
  <c r="B35" i="21"/>
  <c r="B48" i="21"/>
  <c r="B30" i="21"/>
  <c r="B20" i="21"/>
  <c r="B28" i="21"/>
  <c r="B46" i="21"/>
  <c r="B42" i="21"/>
  <c r="B17" i="21"/>
  <c r="B12" i="21"/>
  <c r="B45" i="21"/>
  <c r="B22" i="21"/>
  <c r="B16" i="21"/>
  <c r="B29" i="21"/>
  <c r="B18" i="21"/>
  <c r="B11" i="21"/>
  <c r="B40" i="19" l="1"/>
  <c r="B39" i="19"/>
  <c r="B38" i="19"/>
  <c r="B52" i="19"/>
  <c r="B50" i="19"/>
  <c r="B47" i="19"/>
  <c r="B44" i="19"/>
  <c r="B14" i="19"/>
  <c r="B15" i="19"/>
  <c r="B19" i="19"/>
  <c r="B51" i="19"/>
  <c r="B37" i="19"/>
  <c r="B24" i="19"/>
  <c r="B25" i="19"/>
  <c r="B49" i="19"/>
  <c r="B33" i="19"/>
  <c r="B41" i="19"/>
  <c r="B21" i="19"/>
  <c r="B27" i="19"/>
  <c r="B34" i="19"/>
  <c r="B31" i="19"/>
  <c r="B13" i="19"/>
  <c r="B43" i="19"/>
  <c r="B26" i="19"/>
  <c r="B32" i="19"/>
  <c r="B36" i="19"/>
  <c r="B23" i="19"/>
  <c r="B35" i="19"/>
  <c r="B48" i="19"/>
  <c r="B30" i="19"/>
  <c r="B20" i="19"/>
  <c r="B28" i="19"/>
  <c r="B46" i="19"/>
  <c r="B42" i="19"/>
  <c r="B17" i="19"/>
  <c r="B12" i="19"/>
  <c r="B45" i="19"/>
  <c r="B22" i="19"/>
  <c r="B16" i="19"/>
  <c r="B29" i="19"/>
  <c r="B18" i="19"/>
  <c r="B11" i="19"/>
  <c r="B40" i="3"/>
  <c r="B39" i="3"/>
  <c r="B38" i="3"/>
  <c r="B52" i="3"/>
  <c r="B49" i="3"/>
  <c r="B47" i="3"/>
  <c r="B44" i="3"/>
  <c r="B14" i="3"/>
  <c r="B15" i="3"/>
  <c r="B19" i="3"/>
  <c r="B51" i="3"/>
  <c r="B37" i="3"/>
  <c r="B24" i="3"/>
  <c r="B25" i="3"/>
  <c r="B50" i="3"/>
  <c r="B33" i="3"/>
  <c r="B41" i="3"/>
  <c r="B21" i="3"/>
  <c r="B27" i="3"/>
  <c r="B34" i="3"/>
  <c r="B31" i="3"/>
  <c r="B13" i="3"/>
  <c r="B43" i="3"/>
  <c r="B26" i="3"/>
  <c r="B32" i="3"/>
  <c r="B36" i="3"/>
  <c r="B23" i="3"/>
  <c r="B35" i="3"/>
  <c r="B48" i="3"/>
  <c r="B30" i="3"/>
  <c r="B20" i="3"/>
  <c r="B28" i="3"/>
  <c r="B46" i="3"/>
  <c r="B42" i="3"/>
  <c r="B17" i="3"/>
  <c r="B12" i="3"/>
  <c r="B45" i="3"/>
  <c r="B22" i="3"/>
  <c r="B16" i="3"/>
  <c r="B29" i="3"/>
  <c r="B18" i="3"/>
  <c r="B11" i="3"/>
  <c r="B10" i="3"/>
  <c r="D10" i="20" l="1"/>
  <c r="C10" i="20" s="1"/>
  <c r="B10" i="20" s="1"/>
  <c r="D54" i="29" l="1"/>
  <c r="C54" i="29"/>
  <c r="D54" i="26"/>
  <c r="C54" i="26"/>
  <c r="E54" i="32"/>
  <c r="D54" i="32"/>
  <c r="C54" i="32"/>
  <c r="A54" i="32"/>
  <c r="B53" i="32"/>
  <c r="B10" i="32"/>
  <c r="B53" i="24"/>
  <c r="F54" i="24"/>
  <c r="E54" i="24"/>
  <c r="B54" i="32" l="1"/>
  <c r="E54" i="21"/>
  <c r="B54" i="3" l="1"/>
  <c r="B53" i="19"/>
  <c r="B10" i="19"/>
  <c r="B53" i="21"/>
  <c r="B10" i="21"/>
  <c r="F54" i="20"/>
  <c r="E54" i="20"/>
  <c r="D54" i="20"/>
  <c r="C54" i="20"/>
  <c r="B53" i="20"/>
  <c r="A54" i="3"/>
  <c r="F54" i="3"/>
  <c r="B54" i="29" l="1"/>
  <c r="A54" i="29"/>
  <c r="B54" i="26"/>
  <c r="A54" i="26"/>
  <c r="B54" i="25"/>
  <c r="A54" i="25"/>
  <c r="G54" i="24"/>
  <c r="D54" i="24"/>
  <c r="C54" i="24"/>
  <c r="B54" i="24"/>
  <c r="A54" i="24"/>
  <c r="C54" i="22"/>
  <c r="B54" i="22"/>
  <c r="A54" i="22"/>
  <c r="D54" i="21"/>
  <c r="C54" i="21"/>
  <c r="B54" i="21"/>
  <c r="A54" i="21"/>
  <c r="J54" i="20"/>
  <c r="I54" i="20"/>
  <c r="H54" i="20"/>
  <c r="G54" i="20"/>
  <c r="B54" i="20"/>
  <c r="A54" i="20"/>
  <c r="E54" i="19"/>
  <c r="D54" i="19"/>
  <c r="C54" i="19"/>
  <c r="A54" i="19"/>
  <c r="C54" i="18"/>
  <c r="B54" i="18"/>
  <c r="A54" i="18"/>
  <c r="B54" i="19" l="1"/>
  <c r="C54" i="3"/>
  <c r="D54" i="3"/>
  <c r="E54" i="3"/>
</calcChain>
</file>

<file path=xl/sharedStrings.xml><?xml version="1.0" encoding="utf-8"?>
<sst xmlns="http://schemas.openxmlformats.org/spreadsheetml/2006/main" count="605" uniqueCount="97">
  <si>
    <t>市町村名</t>
    <rPh sb="0" eb="3">
      <t>シチョウソン</t>
    </rPh>
    <rPh sb="3" eb="4">
      <t>メイ</t>
    </rPh>
    <phoneticPr fontId="1"/>
  </si>
  <si>
    <t>人</t>
    <rPh sb="0" eb="1">
      <t>ニン</t>
    </rPh>
    <phoneticPr fontId="1"/>
  </si>
  <si>
    <t>１号認定</t>
    <rPh sb="1" eb="2">
      <t>ゴウ</t>
    </rPh>
    <rPh sb="2" eb="4">
      <t>ニンテイ</t>
    </rPh>
    <phoneticPr fontId="1"/>
  </si>
  <si>
    <t>人日</t>
    <rPh sb="0" eb="2">
      <t>ニンニチ</t>
    </rPh>
    <phoneticPr fontId="1"/>
  </si>
  <si>
    <t>人回</t>
    <rPh sb="0" eb="1">
      <t>ニン</t>
    </rPh>
    <rPh sb="1" eb="2">
      <t>カイ</t>
    </rPh>
    <phoneticPr fontId="1"/>
  </si>
  <si>
    <t>か所</t>
    <rPh sb="1" eb="2">
      <t>ショ</t>
    </rPh>
    <phoneticPr fontId="1"/>
  </si>
  <si>
    <t>施設数</t>
    <rPh sb="0" eb="3">
      <t>シセツスウ</t>
    </rPh>
    <phoneticPr fontId="1"/>
  </si>
  <si>
    <t>２号認定</t>
    <rPh sb="1" eb="2">
      <t>ゴウ</t>
    </rPh>
    <rPh sb="2" eb="4">
      <t>ニンテイ</t>
    </rPh>
    <phoneticPr fontId="1"/>
  </si>
  <si>
    <t>一時預かり</t>
    <rPh sb="0" eb="2">
      <t>イチジ</t>
    </rPh>
    <rPh sb="2" eb="3">
      <t>アズ</t>
    </rPh>
    <phoneticPr fontId="1"/>
  </si>
  <si>
    <t>トワイライトステイ</t>
    <phoneticPr fontId="1"/>
  </si>
  <si>
    <t>特定型</t>
    <rPh sb="0" eb="2">
      <t>トクテイ</t>
    </rPh>
    <rPh sb="2" eb="3">
      <t>ガタ</t>
    </rPh>
    <phoneticPr fontId="1"/>
  </si>
  <si>
    <t>その他</t>
    <rPh sb="2" eb="3">
      <t>ホカ</t>
    </rPh>
    <phoneticPr fontId="1"/>
  </si>
  <si>
    <t>小学１～３</t>
    <rPh sb="0" eb="2">
      <t>ショウガク</t>
    </rPh>
    <phoneticPr fontId="1"/>
  </si>
  <si>
    <t>小学４～６</t>
    <rPh sb="0" eb="2">
      <t>ショウガク</t>
    </rPh>
    <phoneticPr fontId="1"/>
  </si>
  <si>
    <t>延べ人数</t>
    <rPh sb="0" eb="1">
      <t>ノ</t>
    </rPh>
    <rPh sb="2" eb="4">
      <t>ニンズウ</t>
    </rPh>
    <phoneticPr fontId="1"/>
  </si>
  <si>
    <t>基本型</t>
    <rPh sb="0" eb="2">
      <t>キホン</t>
    </rPh>
    <rPh sb="2" eb="3">
      <t>ガタ</t>
    </rPh>
    <phoneticPr fontId="1"/>
  </si>
  <si>
    <t>実人数</t>
    <rPh sb="0" eb="1">
      <t>ジツ</t>
    </rPh>
    <rPh sb="1" eb="3">
      <t>ニンズウ</t>
    </rPh>
    <phoneticPr fontId="1"/>
  </si>
  <si>
    <t>病児・病後児対応型</t>
    <rPh sb="0" eb="2">
      <t>ビョウジ</t>
    </rPh>
    <rPh sb="3" eb="6">
      <t>ビョウゴジ</t>
    </rPh>
    <rPh sb="6" eb="9">
      <t>タイオウガタ</t>
    </rPh>
    <phoneticPr fontId="1"/>
  </si>
  <si>
    <t>体調不良児対応型</t>
    <rPh sb="0" eb="2">
      <t>タイチョウ</t>
    </rPh>
    <rPh sb="2" eb="4">
      <t>フリョウ</t>
    </rPh>
    <rPh sb="4" eb="5">
      <t>ジ</t>
    </rPh>
    <rPh sb="5" eb="8">
      <t>タイオウガタ</t>
    </rPh>
    <phoneticPr fontId="1"/>
  </si>
  <si>
    <t>非施設型（訪問型）</t>
    <rPh sb="0" eb="1">
      <t>ヒ</t>
    </rPh>
    <rPh sb="1" eb="3">
      <t>シセツ</t>
    </rPh>
    <rPh sb="3" eb="4">
      <t>ガタ</t>
    </rPh>
    <rPh sb="5" eb="8">
      <t>ホウモンガタ</t>
    </rPh>
    <phoneticPr fontId="1"/>
  </si>
  <si>
    <t>地域子育て支援拠点事業</t>
    <rPh sb="0" eb="4">
      <t>チイキコソダ</t>
    </rPh>
    <rPh sb="5" eb="7">
      <t>シエン</t>
    </rPh>
    <rPh sb="7" eb="9">
      <t>キョテン</t>
    </rPh>
    <rPh sb="9" eb="11">
      <t>ジギョウ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</si>
  <si>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</si>
  <si>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</si>
  <si>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</si>
  <si>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高槻市</t>
    <rPh sb="0" eb="3">
      <t>タカツキシ</t>
    </rPh>
    <phoneticPr fontId="1"/>
  </si>
  <si>
    <t>東大阪市</t>
    <rPh sb="0" eb="4">
      <t>ヒガシオオサカシ</t>
    </rPh>
    <phoneticPr fontId="1"/>
  </si>
  <si>
    <t>豊中市</t>
    <rPh sb="0" eb="3">
      <t>トヨナカシ</t>
    </rPh>
    <phoneticPr fontId="1"/>
  </si>
  <si>
    <t>枚方市</t>
    <rPh sb="0" eb="3">
      <t>ヒラカタシ</t>
    </rPh>
    <phoneticPr fontId="1"/>
  </si>
  <si>
    <t>岸和田市</t>
    <rPh sb="0" eb="4">
      <t>キシワダシ</t>
    </rPh>
    <phoneticPr fontId="1"/>
  </si>
  <si>
    <t>池田市</t>
    <rPh sb="0" eb="3">
      <t>イケダシ</t>
    </rPh>
    <phoneticPr fontId="1"/>
  </si>
  <si>
    <t>吹田市</t>
    <rPh sb="0" eb="3">
      <t>スイタシ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</si>
  <si>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</si>
  <si>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</si>
  <si>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</si>
  <si>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</si>
  <si>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</si>
  <si>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</si>
  <si>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</si>
  <si>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</si>
  <si>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</si>
  <si>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</si>
  <si>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大東市</t>
    <rPh sb="0" eb="3">
      <t>ダイトウシ</t>
    </rPh>
    <phoneticPr fontId="1"/>
  </si>
  <si>
    <t>和泉市</t>
    <rPh sb="0" eb="2">
      <t>イズミ</t>
    </rPh>
    <rPh sb="2" eb="3">
      <t>シ</t>
    </rPh>
    <phoneticPr fontId="1"/>
  </si>
  <si>
    <t>箕面市</t>
    <rPh sb="0" eb="3">
      <t>ミノオシ</t>
    </rPh>
    <phoneticPr fontId="1"/>
  </si>
  <si>
    <t>柏原市</t>
    <rPh sb="0" eb="2">
      <t>カシハラ</t>
    </rPh>
    <rPh sb="2" eb="3">
      <t>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</si>
  <si>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</si>
  <si>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</si>
  <si>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</si>
  <si>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</si>
  <si>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</si>
  <si>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</si>
  <si>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</si>
  <si>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</si>
  <si>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大阪狭山市</t>
    <rPh sb="0" eb="5">
      <t>オオサカサヤマシ</t>
    </rPh>
    <phoneticPr fontId="1"/>
  </si>
  <si>
    <t>阪南市</t>
    <rPh sb="0" eb="3">
      <t>ハンナンシ</t>
    </rPh>
    <phoneticPr fontId="1"/>
  </si>
  <si>
    <t>島本町</t>
    <rPh sb="0" eb="3">
      <t>シマモトチョウ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</si>
  <si>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</si>
  <si>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</si>
  <si>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忠岡町</t>
    <rPh sb="0" eb="3">
      <t>タダオカチョウ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</si>
  <si>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</si>
  <si>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</si>
  <si>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2">
      <t>ミサキチョウ</t>
    </rPh>
    <phoneticPr fontId="1"/>
  </si>
  <si>
    <t>太子町</t>
    <rPh sb="0" eb="3">
      <t>タイシチョウ</t>
    </rPh>
    <phoneticPr fontId="1"/>
  </si>
  <si>
    <t>千早赤阪村</t>
    <rPh sb="0" eb="5">
      <t>チハヤアカサカムラ</t>
    </rPh>
    <phoneticPr fontId="1"/>
  </si>
  <si>
    <t>河南町</t>
    <rPh sb="0" eb="2">
      <t>カナン</t>
    </rPh>
    <rPh sb="2" eb="3">
      <t>チョウ</t>
    </rPh>
    <phoneticPr fontId="1"/>
  </si>
  <si>
    <t>母子保健型</t>
    <rPh sb="0" eb="2">
      <t>ボシ</t>
    </rPh>
    <rPh sb="2" eb="4">
      <t>ホケン</t>
    </rPh>
    <rPh sb="4" eb="5">
      <t>ガタ</t>
    </rPh>
    <phoneticPr fontId="1"/>
  </si>
  <si>
    <t>計</t>
    <rPh sb="0" eb="1">
      <t>ケイ</t>
    </rPh>
    <phoneticPr fontId="1"/>
  </si>
  <si>
    <t>実施した場合「１」</t>
    <rPh sb="0" eb="2">
      <t>ジッシ</t>
    </rPh>
    <rPh sb="4" eb="6">
      <t>バアイ</t>
    </rPh>
    <phoneticPr fontId="1"/>
  </si>
  <si>
    <t>実施しなかった場合「0」</t>
    <rPh sb="0" eb="2">
      <t>ジッシ</t>
    </rPh>
    <rPh sb="7" eb="9">
      <t>バアイ</t>
    </rPh>
    <phoneticPr fontId="1"/>
  </si>
  <si>
    <t>登録児童数計</t>
    <rPh sb="0" eb="2">
      <t>トウロク</t>
    </rPh>
    <rPh sb="2" eb="4">
      <t>ジドウ</t>
    </rPh>
    <rPh sb="4" eb="5">
      <t>スウ</t>
    </rPh>
    <rPh sb="5" eb="6">
      <t>ケイ</t>
    </rPh>
    <phoneticPr fontId="1"/>
  </si>
  <si>
    <t>その他</t>
    <rPh sb="2" eb="3">
      <t>タ</t>
    </rPh>
    <phoneticPr fontId="1"/>
  </si>
  <si>
    <t>ファミサポのうち</t>
    <phoneticPr fontId="1"/>
  </si>
  <si>
    <t>病児・緊急対応強化事業</t>
    <rPh sb="0" eb="2">
      <t>ビョウジ</t>
    </rPh>
    <rPh sb="3" eb="5">
      <t>キンキュウ</t>
    </rPh>
    <rPh sb="5" eb="7">
      <t>タイオウ</t>
    </rPh>
    <rPh sb="7" eb="9">
      <t>キョウカ</t>
    </rPh>
    <rPh sb="9" eb="11">
      <t>ジギョウ</t>
    </rPh>
    <phoneticPr fontId="1"/>
  </si>
  <si>
    <t>月当たり延べ利用回数</t>
    <phoneticPr fontId="1"/>
  </si>
  <si>
    <t>病児・緊急対応強化事業を除く</t>
    <rPh sb="0" eb="2">
      <t>ビョウジ</t>
    </rPh>
    <rPh sb="3" eb="5">
      <t>キンキュウ</t>
    </rPh>
    <rPh sb="5" eb="7">
      <t>タイオウ</t>
    </rPh>
    <rPh sb="7" eb="9">
      <t>キョウカ</t>
    </rPh>
    <rPh sb="9" eb="11">
      <t>ジギョウ</t>
    </rPh>
    <rPh sb="12" eb="13">
      <t>ノゾ</t>
    </rPh>
    <phoneticPr fontId="1"/>
  </si>
  <si>
    <t>クラブ数</t>
    <rPh sb="3" eb="4">
      <t>スウ</t>
    </rPh>
    <phoneticPr fontId="1"/>
  </si>
  <si>
    <t>＜１＞　利用者支援事業</t>
    <rPh sb="4" eb="7">
      <t>リヨウシャ</t>
    </rPh>
    <rPh sb="7" eb="9">
      <t>シエン</t>
    </rPh>
    <rPh sb="9" eb="11">
      <t>ジギョウ</t>
    </rPh>
    <phoneticPr fontId="1"/>
  </si>
  <si>
    <t>＜２＞　時間外保育事業（延長保育事業）</t>
    <rPh sb="4" eb="7">
      <t>ジカンガイ</t>
    </rPh>
    <rPh sb="7" eb="9">
      <t>ホイク</t>
    </rPh>
    <rPh sb="9" eb="11">
      <t>ジギョウ</t>
    </rPh>
    <rPh sb="12" eb="14">
      <t>エンチョウ</t>
    </rPh>
    <rPh sb="14" eb="16">
      <t>ホイク</t>
    </rPh>
    <rPh sb="16" eb="18">
      <t>ジギョウ</t>
    </rPh>
    <phoneticPr fontId="1"/>
  </si>
  <si>
    <t>＜３＞　放課後児童健全育成事業</t>
    <phoneticPr fontId="1"/>
  </si>
  <si>
    <t>＜４＞　病児保育事業等（病児保育事業及び、子育て援助活動支援事業（ファミリー・サポート・センター事業）のうち病児・緊急対応強化事業）</t>
    <rPh sb="4" eb="6">
      <t>ビョウジ</t>
    </rPh>
    <rPh sb="6" eb="8">
      <t>ホイク</t>
    </rPh>
    <rPh sb="8" eb="10">
      <t>ジギョウ</t>
    </rPh>
    <rPh sb="10" eb="11">
      <t>トウ</t>
    </rPh>
    <rPh sb="18" eb="19">
      <t>オヨ</t>
    </rPh>
    <phoneticPr fontId="1"/>
  </si>
  <si>
    <t>＜５＞　地域子育て支援拠点事業</t>
    <phoneticPr fontId="1"/>
  </si>
  <si>
    <t>＜６＞　子育て短期支援事業（ショートステイ）</t>
    <phoneticPr fontId="1"/>
  </si>
  <si>
    <t>＜７＞　幼稚園における在園児を対象とした一時預かり（預かり保育）</t>
    <rPh sb="4" eb="7">
      <t>ヨウチエン</t>
    </rPh>
    <rPh sb="11" eb="13">
      <t>ザイエン</t>
    </rPh>
    <rPh sb="13" eb="14">
      <t>ジ</t>
    </rPh>
    <rPh sb="15" eb="17">
      <t>タイショウ</t>
    </rPh>
    <rPh sb="20" eb="22">
      <t>イチジ</t>
    </rPh>
    <rPh sb="22" eb="23">
      <t>アズ</t>
    </rPh>
    <rPh sb="26" eb="27">
      <t>アズ</t>
    </rPh>
    <rPh sb="29" eb="31">
      <t>ホイク</t>
    </rPh>
    <phoneticPr fontId="1"/>
  </si>
  <si>
    <t>＜８＞　一時預かり事業・子育て短期支援事業（トワイライトステイ）、子育て援助活動支援事業
（ファミリー・サポート・センター事業）のうち病児・緊急対応強化事業を除くもの</t>
    <rPh sb="4" eb="6">
      <t>イチジ</t>
    </rPh>
    <rPh sb="6" eb="7">
      <t>アズ</t>
    </rPh>
    <rPh sb="9" eb="11">
      <t>ジギョウ</t>
    </rPh>
    <rPh sb="12" eb="14">
      <t>コソダ</t>
    </rPh>
    <rPh sb="15" eb="17">
      <t>タンキ</t>
    </rPh>
    <rPh sb="17" eb="19">
      <t>シエン</t>
    </rPh>
    <rPh sb="19" eb="21">
      <t>ジギョウ</t>
    </rPh>
    <rPh sb="33" eb="35">
      <t>コソダ</t>
    </rPh>
    <rPh sb="36" eb="38">
      <t>エンジョ</t>
    </rPh>
    <rPh sb="38" eb="40">
      <t>カツドウ</t>
    </rPh>
    <rPh sb="40" eb="42">
      <t>シエン</t>
    </rPh>
    <rPh sb="42" eb="44">
      <t>ジギョウ</t>
    </rPh>
    <rPh sb="61" eb="63">
      <t>ジギョウ</t>
    </rPh>
    <rPh sb="67" eb="69">
      <t>ビョウジ</t>
    </rPh>
    <rPh sb="70" eb="72">
      <t>キンキュウ</t>
    </rPh>
    <rPh sb="72" eb="74">
      <t>タイオウ</t>
    </rPh>
    <rPh sb="74" eb="76">
      <t>キョウカ</t>
    </rPh>
    <rPh sb="76" eb="78">
      <t>ジギョウ</t>
    </rPh>
    <rPh sb="79" eb="80">
      <t>ノゾ</t>
    </rPh>
    <phoneticPr fontId="1"/>
  </si>
  <si>
    <t>＜９＞　子育て援助活動支援事業
（ファミリー・サポート・センター事業）（就学児のみ）</t>
    <phoneticPr fontId="1"/>
  </si>
  <si>
    <t>＜１０＞</t>
    <phoneticPr fontId="1"/>
  </si>
  <si>
    <t>①　乳児家庭全戸訪問事業</t>
    <rPh sb="2" eb="4">
      <t>ニュウジ</t>
    </rPh>
    <rPh sb="4" eb="6">
      <t>カテイ</t>
    </rPh>
    <rPh sb="6" eb="8">
      <t>ゼンコ</t>
    </rPh>
    <rPh sb="8" eb="10">
      <t>ホウモン</t>
    </rPh>
    <rPh sb="10" eb="12">
      <t>ジギョウ</t>
    </rPh>
    <phoneticPr fontId="1"/>
  </si>
  <si>
    <t>②　養育支援訪問事業</t>
    <rPh sb="2" eb="4">
      <t>ヨウイク</t>
    </rPh>
    <rPh sb="4" eb="6">
      <t>シエン</t>
    </rPh>
    <rPh sb="6" eb="8">
      <t>ホウモン</t>
    </rPh>
    <rPh sb="8" eb="10">
      <t>ジギョウ</t>
    </rPh>
    <phoneticPr fontId="1"/>
  </si>
  <si>
    <t>③　妊産婦健診</t>
    <rPh sb="2" eb="5">
      <t>ニンサンプ</t>
    </rPh>
    <rPh sb="5" eb="7">
      <t>ケンシン</t>
    </rPh>
    <phoneticPr fontId="1"/>
  </si>
  <si>
    <t>＜１１＞</t>
    <phoneticPr fontId="1"/>
  </si>
  <si>
    <t>②　実費徴収に伴う
　補足給付事業</t>
    <rPh sb="2" eb="4">
      <t>ジッピ</t>
    </rPh>
    <rPh sb="4" eb="6">
      <t>チョウシュウ</t>
    </rPh>
    <rPh sb="7" eb="8">
      <t>トモナ</t>
    </rPh>
    <rPh sb="11" eb="13">
      <t>ホソク</t>
    </rPh>
    <rPh sb="13" eb="15">
      <t>キュウフ</t>
    </rPh>
    <rPh sb="15" eb="17">
      <t>ジギョウ</t>
    </rPh>
    <phoneticPr fontId="1"/>
  </si>
  <si>
    <t>③　多様な主体の
　　参入促進事業</t>
    <rPh sb="2" eb="4">
      <t>タヨウ</t>
    </rPh>
    <rPh sb="5" eb="7">
      <t>シュタイ</t>
    </rPh>
    <rPh sb="11" eb="13">
      <t>サンニュウ</t>
    </rPh>
    <rPh sb="13" eb="15">
      <t>ソクシン</t>
    </rPh>
    <rPh sb="15" eb="17">
      <t>ジギョウ</t>
    </rPh>
    <phoneticPr fontId="1"/>
  </si>
  <si>
    <t>①　子どもを守るための地域ネットワーク機能強化事業</t>
    <rPh sb="2" eb="3">
      <t>コ</t>
    </rPh>
    <rPh sb="6" eb="7">
      <t>マモ</t>
    </rPh>
    <rPh sb="11" eb="13">
      <t>チイキ</t>
    </rPh>
    <rPh sb="19" eb="21">
      <t>キノウ</t>
    </rPh>
    <rPh sb="21" eb="23">
      <t>キョウカ</t>
    </rPh>
    <rPh sb="23" eb="25">
      <t>ジギョウ</t>
    </rPh>
    <phoneticPr fontId="1"/>
  </si>
  <si>
    <t>令和２年度見込み</t>
    <rPh sb="0" eb="2">
      <t>レイワ</t>
    </rPh>
    <rPh sb="3" eb="5">
      <t>ネンド</t>
    </rPh>
    <rPh sb="5" eb="7">
      <t>ミコ</t>
    </rPh>
    <phoneticPr fontId="1"/>
  </si>
  <si>
    <t>令和２年度見込み</t>
    <rPh sb="5" eb="7">
      <t>ミコ</t>
    </rPh>
    <phoneticPr fontId="1"/>
  </si>
  <si>
    <t>令和２年５月１日時点</t>
    <rPh sb="0" eb="2">
      <t>レイワ</t>
    </rPh>
    <rPh sb="5" eb="6">
      <t>ガツ</t>
    </rPh>
    <rPh sb="7" eb="8">
      <t>ニチ</t>
    </rPh>
    <rPh sb="8" eb="10">
      <t>ジテン</t>
    </rPh>
    <phoneticPr fontId="1"/>
  </si>
  <si>
    <t>R２年度見込み</t>
    <rPh sb="2" eb="4">
      <t>ネンド</t>
    </rPh>
    <rPh sb="4" eb="6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</si>
</sst>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市&quot;&quot;町&quot;&quot;村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>
      <alignment vertical="center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vertical="center" shrinkToFit="1"/>
    </xf>
    <xf numFmtId="3" fontId="2" fillId="0" borderId="2" xfId="0" applyNumberFormat="1" applyFont="1" applyFill="1" applyBorder="1" applyAlignment="1">
      <alignment vertical="center" shrinkToFit="1"/>
    </xf>
    <xf numFmtId="3" fontId="2" fillId="0" borderId="9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3" fontId="2" fillId="0" borderId="12" xfId="0" applyNumberFormat="1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3" fontId="2" fillId="0" borderId="12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vertical="center" shrinkToFit="1"/>
    </xf>
    <xf numFmtId="3" fontId="2" fillId="0" borderId="7" xfId="0" applyNumberFormat="1" applyFont="1" applyFill="1" applyBorder="1" applyAlignment="1">
      <alignment vertical="center" shrinkToFit="1"/>
    </xf>
    <xf numFmtId="176" fontId="2" fillId="0" borderId="15" xfId="0" applyNumberFormat="1" applyFont="1" applyFill="1" applyBorder="1" applyAlignment="1">
      <alignment horizontal="lef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>
      <alignment vertical="center"/>
    </xf>
    <xf numFmtId="3" fontId="2" fillId="0" borderId="21" xfId="0" applyNumberFormat="1" applyFont="1" applyFill="1" applyBorder="1">
      <alignment vertical="center"/>
    </xf>
    <xf numFmtId="3" fontId="2" fillId="0" borderId="14" xfId="0" applyNumberFormat="1" applyFont="1" applyFill="1" applyBorder="1">
      <alignment vertical="center"/>
    </xf>
    <xf numFmtId="3" fontId="2" fillId="0" borderId="22" xfId="0" applyNumberFormat="1" applyFont="1" applyFill="1" applyBorder="1">
      <alignment vertical="center"/>
    </xf>
    <xf numFmtId="3" fontId="3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3" fontId="2" fillId="0" borderId="15" xfId="0" applyNumberFormat="1" applyFont="1" applyFill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3" fontId="2" fillId="0" borderId="12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horizontal="center" vertical="center" shrinkToFit="1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>
      <alignment vertical="center"/>
    </xf>
    <xf numFmtId="3" fontId="2" fillId="0" borderId="17" xfId="0" applyNumberFormat="1" applyFont="1" applyFill="1" applyBorder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 shrinkToFit="1"/>
    </xf>
    <xf numFmtId="3" fontId="2" fillId="0" borderId="17" xfId="0" applyNumberFormat="1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left" vertical="center"/>
    </xf>
    <xf numFmtId="3" fontId="2" fillId="0" borderId="11" xfId="0" applyNumberFormat="1" applyFont="1" applyFill="1" applyBorder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horizontal="center" vertical="center" shrinkToFit="1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23" xfId="0" applyNumberFormat="1" applyFont="1" applyFill="1" applyBorder="1">
      <alignment vertical="center"/>
    </xf>
    <xf numFmtId="3" fontId="4" fillId="0" borderId="1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horizontal="center" vertical="center" shrinkToFi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shrinkToFit="1"/>
    </xf>
    <xf numFmtId="3" fontId="2" fillId="0" borderId="17" xfId="0" applyNumberFormat="1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 shrinkToFit="1"/>
    </xf>
    <xf numFmtId="3" fontId="7" fillId="0" borderId="8" xfId="0" applyNumberFormat="1" applyFont="1" applyFill="1" applyBorder="1" applyAlignment="1">
      <alignment horizontal="center" vertical="center" wrapText="1" shrinkToFit="1"/>
    </xf>
    <xf numFmtId="3" fontId="7" fillId="0" borderId="9" xfId="0" applyNumberFormat="1" applyFont="1" applyFill="1" applyBorder="1" applyAlignment="1">
      <alignment horizontal="center" vertical="center" wrapText="1" shrinkToFit="1"/>
    </xf>
    <xf numFmtId="3" fontId="7" fillId="0" borderId="10" xfId="0" applyNumberFormat="1" applyFont="1" applyFill="1" applyBorder="1" applyAlignment="1">
      <alignment horizontal="left" vertical="center" wrapText="1" indent="3" shrinkToFit="1"/>
    </xf>
    <xf numFmtId="3" fontId="7" fillId="0" borderId="11" xfId="0" applyNumberFormat="1" applyFont="1" applyFill="1" applyBorder="1" applyAlignment="1">
      <alignment horizontal="left" vertical="center" wrapText="1" indent="3" shrinkToFit="1"/>
    </xf>
    <xf numFmtId="3" fontId="5" fillId="0" borderId="10" xfId="0" applyNumberFormat="1" applyFont="1" applyFill="1" applyBorder="1" applyAlignment="1">
      <alignment horizontal="left" vertical="center" wrapText="1" indent="3"/>
    </xf>
    <xf numFmtId="3" fontId="5" fillId="0" borderId="11" xfId="0" applyNumberFormat="1" applyFont="1" applyFill="1" applyBorder="1" applyAlignment="1">
      <alignment horizontal="left" vertical="center" wrapText="1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tabSelected="1" view="pageBreakPreview" zoomScale="85" zoomScaleNormal="75" zoomScaleSheetLayoutView="85" workbookViewId="0">
      <pane xSplit="1" ySplit="7" topLeftCell="B8" activePane="bottomRight" state="frozen"/>
      <selection activeCell="A32" sqref="A31:A32"/>
      <selection pane="topRight" activeCell="A32" sqref="A31:A32"/>
      <selection pane="bottomLeft" activeCell="A32" sqref="A31:A32"/>
      <selection pane="bottomRight" activeCell="I12" sqref="I12"/>
    </sheetView>
  </sheetViews>
  <sheetFormatPr defaultColWidth="9" defaultRowHeight="13.5" x14ac:dyDescent="0.15"/>
  <cols>
    <col min="1" max="6" width="13" style="13" customWidth="1"/>
    <col min="7" max="16384" width="9" style="13"/>
  </cols>
  <sheetData>
    <row r="2" spans="1:6" s="10" customFormat="1" ht="24.75" customHeight="1" x14ac:dyDescent="0.15">
      <c r="A2" s="9"/>
      <c r="B2" s="76" t="s">
        <v>76</v>
      </c>
      <c r="C2" s="76"/>
      <c r="D2" s="76"/>
      <c r="E2" s="76"/>
      <c r="F2" s="76"/>
    </row>
    <row r="3" spans="1:6" s="10" customFormat="1" ht="24.75" customHeight="1" x14ac:dyDescent="0.15">
      <c r="A3" s="11" t="s">
        <v>0</v>
      </c>
      <c r="B3" s="76"/>
      <c r="C3" s="76"/>
      <c r="D3" s="76"/>
      <c r="E3" s="76"/>
      <c r="F3" s="76"/>
    </row>
    <row r="4" spans="1:6" ht="21.75" customHeight="1" x14ac:dyDescent="0.15">
      <c r="A4" s="12"/>
      <c r="B4" s="77" t="s">
        <v>96</v>
      </c>
      <c r="C4" s="78"/>
      <c r="D4" s="78"/>
      <c r="E4" s="78"/>
      <c r="F4" s="79"/>
    </row>
    <row r="5" spans="1:6" s="15" customFormat="1" ht="15.75" customHeight="1" x14ac:dyDescent="0.15">
      <c r="A5" s="14"/>
      <c r="B5" s="80"/>
      <c r="C5" s="81"/>
      <c r="D5" s="81"/>
      <c r="E5" s="81"/>
      <c r="F5" s="82"/>
    </row>
    <row r="6" spans="1:6" s="17" customFormat="1" ht="17.25" customHeight="1" x14ac:dyDescent="0.15">
      <c r="A6" s="16"/>
      <c r="B6" s="5"/>
      <c r="C6" s="6"/>
      <c r="D6" s="7"/>
      <c r="E6" s="6"/>
      <c r="F6" s="8"/>
    </row>
    <row r="7" spans="1:6" s="17" customFormat="1" ht="17.25" customHeight="1" x14ac:dyDescent="0.15">
      <c r="A7" s="18"/>
      <c r="B7" s="19" t="s">
        <v>66</v>
      </c>
      <c r="C7" s="20" t="s">
        <v>15</v>
      </c>
      <c r="D7" s="20" t="s">
        <v>10</v>
      </c>
      <c r="E7" s="21" t="s">
        <v>65</v>
      </c>
      <c r="F7" s="20" t="s">
        <v>70</v>
      </c>
    </row>
    <row r="8" spans="1:6" ht="15.75" customHeight="1" x14ac:dyDescent="0.15">
      <c r="A8" s="3"/>
      <c r="B8" s="3" t="s">
        <v>5</v>
      </c>
      <c r="C8" s="3" t="s">
        <v>5</v>
      </c>
      <c r="D8" s="3" t="s">
        <v>5</v>
      </c>
      <c r="E8" s="3" t="s">
        <v>5</v>
      </c>
      <c r="F8" s="3" t="s">
        <v>5</v>
      </c>
    </row>
    <row r="9" spans="1:6" ht="15.75" customHeight="1" thickBot="1" x14ac:dyDescent="0.2">
      <c r="A9" s="14"/>
      <c r="B9" s="14"/>
      <c r="C9" s="14"/>
      <c r="D9" s="14"/>
      <c r="E9" s="14"/>
      <c r="F9" s="14"/>
    </row>
    <row r="10" spans="1:6" ht="15.75" customHeight="1" thickBot="1" x14ac:dyDescent="0.2">
      <c r="A10" s="24" t="s">
        <v>22</v>
      </c>
      <c r="B10" s="24">
        <f t="shared" ref="B10:B52" si="0">SUM(C10:F10)</f>
        <v>24</v>
      </c>
      <c r="C10" s="24">
        <v>14</v>
      </c>
      <c r="D10" s="24">
        <v>10</v>
      </c>
      <c r="E10" s="24"/>
      <c r="F10" s="24"/>
    </row>
    <row r="11" spans="1:6" ht="15.75" customHeight="1" thickBot="1" x14ac:dyDescent="0.2">
      <c r="A11" s="24" t="s">
        <v>23</v>
      </c>
      <c r="B11" s="24">
        <f t="shared" si="0"/>
        <v>15</v>
      </c>
      <c r="C11" s="24">
        <v>7</v>
      </c>
      <c r="D11" s="24"/>
      <c r="E11" s="24">
        <v>8</v>
      </c>
      <c r="F11" s="24"/>
    </row>
    <row r="12" spans="1:6" ht="15.75" customHeight="1" x14ac:dyDescent="0.15">
      <c r="A12" s="25" t="s">
        <v>29</v>
      </c>
      <c r="B12" s="25">
        <f t="shared" ref="B12:B17" si="1">SUM(C12:F12)</f>
        <v>3</v>
      </c>
      <c r="C12" s="25">
        <v>1</v>
      </c>
      <c r="D12" s="25">
        <v>1</v>
      </c>
      <c r="E12" s="25">
        <v>1</v>
      </c>
      <c r="F12" s="25"/>
    </row>
    <row r="13" spans="1:6" ht="15.75" customHeight="1" x14ac:dyDescent="0.15">
      <c r="A13" s="26" t="s">
        <v>43</v>
      </c>
      <c r="B13" s="26">
        <f t="shared" si="1"/>
        <v>3</v>
      </c>
      <c r="C13" s="26"/>
      <c r="D13" s="26">
        <v>2</v>
      </c>
      <c r="E13" s="26">
        <v>1</v>
      </c>
      <c r="F13" s="26"/>
    </row>
    <row r="14" spans="1:6" ht="15.75" customHeight="1" x14ac:dyDescent="0.15">
      <c r="A14" s="26" t="s">
        <v>57</v>
      </c>
      <c r="B14" s="26">
        <f t="shared" si="1"/>
        <v>1</v>
      </c>
      <c r="C14" s="26">
        <v>0</v>
      </c>
      <c r="D14" s="26">
        <v>0</v>
      </c>
      <c r="E14" s="26">
        <v>1</v>
      </c>
      <c r="F14" s="26">
        <v>0</v>
      </c>
    </row>
    <row r="15" spans="1:6" ht="15.75" customHeight="1" x14ac:dyDescent="0.15">
      <c r="A15" s="26" t="s">
        <v>56</v>
      </c>
      <c r="B15" s="26">
        <f t="shared" si="1"/>
        <v>2</v>
      </c>
      <c r="C15" s="26">
        <v>1</v>
      </c>
      <c r="D15" s="26"/>
      <c r="E15" s="26">
        <v>1</v>
      </c>
      <c r="F15" s="26"/>
    </row>
    <row r="16" spans="1:6" ht="15.75" customHeight="1" x14ac:dyDescent="0.15">
      <c r="A16" s="26" t="s">
        <v>26</v>
      </c>
      <c r="B16" s="26">
        <f t="shared" si="1"/>
        <v>5</v>
      </c>
      <c r="C16" s="26">
        <v>1</v>
      </c>
      <c r="D16" s="26">
        <v>1</v>
      </c>
      <c r="E16" s="26">
        <v>3</v>
      </c>
      <c r="F16" s="26">
        <v>0</v>
      </c>
    </row>
    <row r="17" spans="1:6" ht="15.75" customHeight="1" x14ac:dyDescent="0.15">
      <c r="A17" s="26" t="s">
        <v>30</v>
      </c>
      <c r="B17" s="26">
        <f t="shared" si="1"/>
        <v>4</v>
      </c>
      <c r="C17" s="26">
        <v>1</v>
      </c>
      <c r="D17" s="26">
        <v>1</v>
      </c>
      <c r="E17" s="26">
        <v>2</v>
      </c>
      <c r="F17" s="26"/>
    </row>
    <row r="18" spans="1:6" ht="15.75" customHeight="1" x14ac:dyDescent="0.15">
      <c r="A18" s="26" t="s">
        <v>24</v>
      </c>
      <c r="B18" s="26">
        <f t="shared" si="0"/>
        <v>3</v>
      </c>
      <c r="C18" s="26"/>
      <c r="D18" s="26">
        <v>1</v>
      </c>
      <c r="E18" s="26">
        <v>2</v>
      </c>
      <c r="F18" s="26"/>
    </row>
    <row r="19" spans="1:6" ht="15.75" customHeight="1" x14ac:dyDescent="0.15">
      <c r="A19" s="26" t="s">
        <v>55</v>
      </c>
      <c r="B19" s="26">
        <f t="shared" ref="B19:B28" si="2">SUM(C19:F19)</f>
        <v>1</v>
      </c>
      <c r="C19" s="26">
        <v>0</v>
      </c>
      <c r="D19" s="26">
        <v>0</v>
      </c>
      <c r="E19" s="26">
        <v>1</v>
      </c>
      <c r="F19" s="26"/>
    </row>
    <row r="20" spans="1:6" ht="15.75" customHeight="1" x14ac:dyDescent="0.15">
      <c r="A20" s="26" t="s">
        <v>34</v>
      </c>
      <c r="B20" s="26">
        <f t="shared" si="2"/>
        <v>8</v>
      </c>
      <c r="C20" s="26">
        <v>6</v>
      </c>
      <c r="D20" s="26">
        <v>1</v>
      </c>
      <c r="E20" s="26">
        <v>1</v>
      </c>
      <c r="F20" s="26">
        <v>0</v>
      </c>
    </row>
    <row r="21" spans="1:6" ht="15.75" customHeight="1" thickBot="1" x14ac:dyDescent="0.2">
      <c r="A21" s="27" t="s">
        <v>47</v>
      </c>
      <c r="B21" s="27">
        <f t="shared" si="2"/>
        <v>2</v>
      </c>
      <c r="C21" s="27">
        <v>1</v>
      </c>
      <c r="D21" s="27"/>
      <c r="E21" s="27">
        <v>1</v>
      </c>
      <c r="F21" s="27"/>
    </row>
    <row r="22" spans="1:6" ht="15.75" customHeight="1" x14ac:dyDescent="0.15">
      <c r="A22" s="25" t="s">
        <v>27</v>
      </c>
      <c r="B22" s="25">
        <f t="shared" si="2"/>
        <v>3</v>
      </c>
      <c r="C22" s="25"/>
      <c r="D22" s="25">
        <v>1</v>
      </c>
      <c r="E22" s="25">
        <v>2</v>
      </c>
      <c r="F22" s="25">
        <v>0</v>
      </c>
    </row>
    <row r="23" spans="1:6" ht="15.75" customHeight="1" x14ac:dyDescent="0.15">
      <c r="A23" s="26" t="s">
        <v>38</v>
      </c>
      <c r="B23" s="26">
        <f t="shared" si="2"/>
        <v>6</v>
      </c>
      <c r="C23" s="26">
        <v>3</v>
      </c>
      <c r="D23" s="26">
        <v>1</v>
      </c>
      <c r="E23" s="26">
        <v>2</v>
      </c>
      <c r="F23" s="26"/>
    </row>
    <row r="24" spans="1:6" ht="15.75" customHeight="1" x14ac:dyDescent="0.15">
      <c r="A24" s="26" t="s">
        <v>52</v>
      </c>
      <c r="B24" s="26">
        <f t="shared" si="2"/>
        <v>2</v>
      </c>
      <c r="C24" s="26">
        <v>1</v>
      </c>
      <c r="D24" s="26"/>
      <c r="E24" s="26">
        <v>1</v>
      </c>
      <c r="F24" s="26"/>
    </row>
    <row r="25" spans="1:6" ht="15.75" customHeight="1" x14ac:dyDescent="0.15">
      <c r="A25" s="26" t="s">
        <v>51</v>
      </c>
      <c r="B25" s="26">
        <f t="shared" si="2"/>
        <v>2</v>
      </c>
      <c r="C25" s="26">
        <v>1</v>
      </c>
      <c r="D25" s="26"/>
      <c r="E25" s="26">
        <v>1</v>
      </c>
      <c r="F25" s="26"/>
    </row>
    <row r="26" spans="1:6" ht="15.75" customHeight="1" x14ac:dyDescent="0.15">
      <c r="A26" s="26" t="s">
        <v>41</v>
      </c>
      <c r="B26" s="26">
        <f t="shared" si="2"/>
        <v>1</v>
      </c>
      <c r="C26" s="26"/>
      <c r="D26" s="26"/>
      <c r="E26" s="26"/>
      <c r="F26" s="26">
        <v>1</v>
      </c>
    </row>
    <row r="27" spans="1:6" ht="15.75" customHeight="1" x14ac:dyDescent="0.15">
      <c r="A27" s="26" t="s">
        <v>46</v>
      </c>
      <c r="B27" s="26">
        <f t="shared" si="2"/>
        <v>3</v>
      </c>
      <c r="C27" s="26">
        <v>1</v>
      </c>
      <c r="D27" s="26">
        <v>1</v>
      </c>
      <c r="E27" s="26">
        <v>1</v>
      </c>
      <c r="F27" s="26"/>
    </row>
    <row r="28" spans="1:6" ht="15.75" customHeight="1" thickBot="1" x14ac:dyDescent="0.2">
      <c r="A28" s="27" t="s">
        <v>33</v>
      </c>
      <c r="B28" s="27">
        <f t="shared" si="2"/>
        <v>1</v>
      </c>
      <c r="C28" s="27">
        <v>0</v>
      </c>
      <c r="D28" s="27">
        <v>0</v>
      </c>
      <c r="E28" s="27">
        <v>1</v>
      </c>
      <c r="F28" s="27">
        <v>0</v>
      </c>
    </row>
    <row r="29" spans="1:6" ht="15.75" customHeight="1" x14ac:dyDescent="0.15">
      <c r="A29" s="25" t="s">
        <v>25</v>
      </c>
      <c r="B29" s="25">
        <f t="shared" si="0"/>
        <v>8</v>
      </c>
      <c r="C29" s="25">
        <v>4</v>
      </c>
      <c r="D29" s="25">
        <v>1</v>
      </c>
      <c r="E29" s="25">
        <v>3</v>
      </c>
      <c r="F29" s="25"/>
    </row>
    <row r="30" spans="1:6" ht="15.75" customHeight="1" x14ac:dyDescent="0.15">
      <c r="A30" s="26" t="s">
        <v>35</v>
      </c>
      <c r="B30" s="26">
        <f t="shared" ref="B30:B44" si="3">SUM(C30:F30)</f>
        <v>2</v>
      </c>
      <c r="C30" s="26"/>
      <c r="D30" s="26">
        <v>1</v>
      </c>
      <c r="E30" s="26">
        <v>1</v>
      </c>
      <c r="F30" s="26"/>
    </row>
    <row r="31" spans="1:6" ht="15.75" customHeight="1" thickBot="1" x14ac:dyDescent="0.2">
      <c r="A31" s="27" t="s">
        <v>44</v>
      </c>
      <c r="B31" s="27">
        <f t="shared" si="3"/>
        <v>1</v>
      </c>
      <c r="C31" s="27"/>
      <c r="D31" s="27"/>
      <c r="E31" s="27">
        <v>1</v>
      </c>
      <c r="F31" s="27"/>
    </row>
    <row r="32" spans="1:6" ht="15.75" customHeight="1" x14ac:dyDescent="0.15">
      <c r="A32" s="25" t="s">
        <v>40</v>
      </c>
      <c r="B32" s="25">
        <f t="shared" si="3"/>
        <v>2</v>
      </c>
      <c r="C32" s="25">
        <v>1</v>
      </c>
      <c r="D32" s="25"/>
      <c r="E32" s="25">
        <v>1</v>
      </c>
      <c r="F32" s="25"/>
    </row>
    <row r="33" spans="1:6" ht="15.75" customHeight="1" x14ac:dyDescent="0.15">
      <c r="A33" s="26" t="s">
        <v>49</v>
      </c>
      <c r="B33" s="26">
        <f t="shared" si="3"/>
        <v>1</v>
      </c>
      <c r="C33" s="26"/>
      <c r="D33" s="26"/>
      <c r="E33" s="26">
        <v>1</v>
      </c>
      <c r="F33" s="26"/>
    </row>
    <row r="34" spans="1:6" ht="15.75" customHeight="1" x14ac:dyDescent="0.15">
      <c r="A34" s="26" t="s">
        <v>45</v>
      </c>
      <c r="B34" s="26">
        <f t="shared" si="3"/>
        <v>2</v>
      </c>
      <c r="C34" s="26">
        <v>1</v>
      </c>
      <c r="D34" s="26"/>
      <c r="E34" s="26">
        <v>1</v>
      </c>
      <c r="F34" s="26"/>
    </row>
    <row r="35" spans="1:6" ht="15.75" customHeight="1" x14ac:dyDescent="0.15">
      <c r="A35" s="26" t="s">
        <v>37</v>
      </c>
      <c r="B35" s="26">
        <f t="shared" si="3"/>
        <v>2</v>
      </c>
      <c r="C35" s="26"/>
      <c r="D35" s="26">
        <v>1</v>
      </c>
      <c r="E35" s="26">
        <v>1</v>
      </c>
      <c r="F35" s="26"/>
    </row>
    <row r="36" spans="1:6" ht="15.75" customHeight="1" x14ac:dyDescent="0.15">
      <c r="A36" s="26" t="s">
        <v>39</v>
      </c>
      <c r="B36" s="26">
        <f t="shared" si="3"/>
        <v>2</v>
      </c>
      <c r="C36" s="26">
        <v>1</v>
      </c>
      <c r="D36" s="26"/>
      <c r="E36" s="26">
        <v>1</v>
      </c>
      <c r="F36" s="26"/>
    </row>
    <row r="37" spans="1:6" ht="15.75" customHeight="1" x14ac:dyDescent="0.15">
      <c r="A37" s="26" t="s">
        <v>53</v>
      </c>
      <c r="B37" s="26">
        <f t="shared" si="3"/>
        <v>3</v>
      </c>
      <c r="C37" s="26">
        <v>2</v>
      </c>
      <c r="D37" s="26"/>
      <c r="E37" s="26">
        <v>1</v>
      </c>
      <c r="F37" s="26"/>
    </row>
    <row r="38" spans="1:6" ht="15.75" customHeight="1" x14ac:dyDescent="0.15">
      <c r="A38" s="26" t="s">
        <v>62</v>
      </c>
      <c r="B38" s="26">
        <f t="shared" si="3"/>
        <v>1</v>
      </c>
      <c r="C38" s="26"/>
      <c r="D38" s="26"/>
      <c r="E38" s="26">
        <v>1</v>
      </c>
      <c r="F38" s="26"/>
    </row>
    <row r="39" spans="1:6" ht="15.75" customHeight="1" x14ac:dyDescent="0.15">
      <c r="A39" s="26" t="s">
        <v>64</v>
      </c>
      <c r="B39" s="26">
        <f t="shared" si="3"/>
        <v>2</v>
      </c>
      <c r="C39" s="26">
        <v>1</v>
      </c>
      <c r="D39" s="26"/>
      <c r="E39" s="26">
        <v>1</v>
      </c>
      <c r="F39" s="26"/>
    </row>
    <row r="40" spans="1:6" ht="15.75" customHeight="1" thickBot="1" x14ac:dyDescent="0.2">
      <c r="A40" s="27" t="s">
        <v>63</v>
      </c>
      <c r="B40" s="27">
        <f t="shared" si="3"/>
        <v>1</v>
      </c>
      <c r="C40" s="27">
        <v>0</v>
      </c>
      <c r="D40" s="27">
        <v>0</v>
      </c>
      <c r="E40" s="27">
        <v>1</v>
      </c>
      <c r="F40" s="27">
        <v>0</v>
      </c>
    </row>
    <row r="41" spans="1:6" ht="15.75" customHeight="1" x14ac:dyDescent="0.15">
      <c r="A41" s="25" t="s">
        <v>48</v>
      </c>
      <c r="B41" s="25">
        <f t="shared" si="3"/>
        <v>4</v>
      </c>
      <c r="C41" s="25">
        <v>3</v>
      </c>
      <c r="D41" s="25"/>
      <c r="E41" s="25">
        <v>1</v>
      </c>
      <c r="F41" s="25"/>
    </row>
    <row r="42" spans="1:6" ht="15.75" customHeight="1" x14ac:dyDescent="0.15">
      <c r="A42" s="26" t="s">
        <v>31</v>
      </c>
      <c r="B42" s="26">
        <f t="shared" si="3"/>
        <v>5</v>
      </c>
      <c r="C42" s="26">
        <v>3</v>
      </c>
      <c r="D42" s="26">
        <v>1</v>
      </c>
      <c r="E42" s="26">
        <v>1</v>
      </c>
      <c r="F42" s="26"/>
    </row>
    <row r="43" spans="1:6" ht="15.75" customHeight="1" x14ac:dyDescent="0.15">
      <c r="A43" s="26" t="s">
        <v>42</v>
      </c>
      <c r="B43" s="26">
        <f t="shared" si="3"/>
        <v>3</v>
      </c>
      <c r="C43" s="26"/>
      <c r="D43" s="26">
        <v>2</v>
      </c>
      <c r="E43" s="26">
        <v>1</v>
      </c>
      <c r="F43" s="26"/>
    </row>
    <row r="44" spans="1:6" ht="15.75" customHeight="1" x14ac:dyDescent="0.15">
      <c r="A44" s="26" t="s">
        <v>58</v>
      </c>
      <c r="B44" s="26">
        <f t="shared" si="3"/>
        <v>3</v>
      </c>
      <c r="C44" s="26">
        <v>2</v>
      </c>
      <c r="D44" s="26">
        <v>0</v>
      </c>
      <c r="E44" s="26">
        <v>1</v>
      </c>
      <c r="F44" s="26">
        <v>0</v>
      </c>
    </row>
    <row r="45" spans="1:6" ht="15.75" customHeight="1" x14ac:dyDescent="0.15">
      <c r="A45" s="26" t="s">
        <v>28</v>
      </c>
      <c r="B45" s="26">
        <f t="shared" si="0"/>
        <v>2</v>
      </c>
      <c r="C45" s="26"/>
      <c r="D45" s="26">
        <v>1</v>
      </c>
      <c r="E45" s="26">
        <v>1</v>
      </c>
      <c r="F45" s="26"/>
    </row>
    <row r="46" spans="1:6" ht="15.75" customHeight="1" x14ac:dyDescent="0.15">
      <c r="A46" s="26" t="s">
        <v>32</v>
      </c>
      <c r="B46" s="26">
        <f t="shared" si="0"/>
        <v>1</v>
      </c>
      <c r="C46" s="26"/>
      <c r="D46" s="26"/>
      <c r="E46" s="26">
        <v>1</v>
      </c>
      <c r="F46" s="26"/>
    </row>
    <row r="47" spans="1:6" ht="15.75" customHeight="1" x14ac:dyDescent="0.15">
      <c r="A47" s="26" t="s">
        <v>59</v>
      </c>
      <c r="B47" s="26">
        <f>SUM(C47:F47)</f>
        <v>1</v>
      </c>
      <c r="C47" s="26"/>
      <c r="D47" s="26"/>
      <c r="E47" s="26">
        <v>1</v>
      </c>
      <c r="F47" s="26"/>
    </row>
    <row r="48" spans="1:6" ht="15.75" customHeight="1" x14ac:dyDescent="0.15">
      <c r="A48" s="26" t="s">
        <v>36</v>
      </c>
      <c r="B48" s="26">
        <f t="shared" si="0"/>
        <v>6</v>
      </c>
      <c r="C48" s="26">
        <v>1</v>
      </c>
      <c r="D48" s="26"/>
      <c r="E48" s="26">
        <v>5</v>
      </c>
      <c r="F48" s="26"/>
    </row>
    <row r="49" spans="1:6" ht="15.75" customHeight="1" x14ac:dyDescent="0.15">
      <c r="A49" s="26" t="s">
        <v>60</v>
      </c>
      <c r="B49" s="26">
        <f>SUM(C49:F49)</f>
        <v>2</v>
      </c>
      <c r="C49" s="26">
        <v>1</v>
      </c>
      <c r="D49" s="26"/>
      <c r="E49" s="26">
        <v>1</v>
      </c>
      <c r="F49" s="26"/>
    </row>
    <row r="50" spans="1:6" ht="15.75" customHeight="1" x14ac:dyDescent="0.15">
      <c r="A50" s="26" t="s">
        <v>50</v>
      </c>
      <c r="B50" s="26">
        <f t="shared" si="0"/>
        <v>2</v>
      </c>
      <c r="C50" s="26">
        <v>1</v>
      </c>
      <c r="D50" s="26"/>
      <c r="E50" s="26">
        <v>1</v>
      </c>
      <c r="F50" s="26"/>
    </row>
    <row r="51" spans="1:6" ht="15.75" customHeight="1" x14ac:dyDescent="0.15">
      <c r="A51" s="26" t="s">
        <v>54</v>
      </c>
      <c r="B51" s="26">
        <f t="shared" si="0"/>
        <v>1</v>
      </c>
      <c r="C51" s="26">
        <v>0</v>
      </c>
      <c r="D51" s="26">
        <v>0</v>
      </c>
      <c r="E51" s="26">
        <v>1</v>
      </c>
      <c r="F51" s="26">
        <v>0</v>
      </c>
    </row>
    <row r="52" spans="1:6" ht="15.75" customHeight="1" thickBot="1" x14ac:dyDescent="0.2">
      <c r="A52" s="27" t="s">
        <v>61</v>
      </c>
      <c r="B52" s="27">
        <f t="shared" si="0"/>
        <v>3</v>
      </c>
      <c r="C52" s="27">
        <v>1</v>
      </c>
      <c r="D52" s="27">
        <v>1</v>
      </c>
      <c r="E52" s="27">
        <v>1</v>
      </c>
      <c r="F52" s="27"/>
    </row>
    <row r="53" spans="1:6" ht="14.25" thickBot="1" x14ac:dyDescent="0.2">
      <c r="A53" s="4"/>
      <c r="B53" s="4"/>
      <c r="C53" s="4"/>
      <c r="D53" s="4"/>
      <c r="E53" s="4"/>
      <c r="F53" s="4"/>
    </row>
    <row r="54" spans="1:6" ht="14.25" thickTop="1" x14ac:dyDescent="0.15">
      <c r="A54" s="22">
        <f>COUNTA(A9:A53)</f>
        <v>43</v>
      </c>
      <c r="B54" s="23">
        <f>SUM(B9:B53)</f>
        <v>149</v>
      </c>
      <c r="C54" s="23">
        <f>SUM(C9:C53)</f>
        <v>60</v>
      </c>
      <c r="D54" s="23">
        <f>SUM(D9:D53)</f>
        <v>28</v>
      </c>
      <c r="E54" s="23">
        <f>SUM(E9:E53)</f>
        <v>60</v>
      </c>
      <c r="F54" s="23">
        <f>SUM(F9:F53)</f>
        <v>1</v>
      </c>
    </row>
  </sheetData>
  <mergeCells count="2">
    <mergeCell ref="B2:F3"/>
    <mergeCell ref="B4:F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view="pageBreakPreview" zoomScale="90" zoomScaleNormal="75" zoomScaleSheetLayoutView="9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sqref="A1:XFD1048576"/>
    </sheetView>
  </sheetViews>
  <sheetFormatPr defaultColWidth="9" defaultRowHeight="13.5" x14ac:dyDescent="0.15"/>
  <cols>
    <col min="1" max="1" width="13" style="13" customWidth="1"/>
    <col min="2" max="4" width="33.625" style="13" customWidth="1"/>
    <col min="5" max="16384" width="9" style="13"/>
  </cols>
  <sheetData>
    <row r="2" spans="1:4" s="10" customFormat="1" ht="24.75" customHeight="1" x14ac:dyDescent="0.15">
      <c r="A2" s="28"/>
      <c r="B2" s="115" t="s">
        <v>85</v>
      </c>
      <c r="C2" s="116"/>
      <c r="D2" s="117"/>
    </row>
    <row r="3" spans="1:4" s="10" customFormat="1" ht="24.75" customHeight="1" x14ac:dyDescent="0.15">
      <c r="A3" s="29" t="s">
        <v>0</v>
      </c>
      <c r="B3" s="118" t="s">
        <v>86</v>
      </c>
      <c r="C3" s="118" t="s">
        <v>87</v>
      </c>
      <c r="D3" s="118" t="s">
        <v>88</v>
      </c>
    </row>
    <row r="4" spans="1:4" ht="21.75" customHeight="1" x14ac:dyDescent="0.15">
      <c r="A4" s="14"/>
      <c r="B4" s="119"/>
      <c r="C4" s="119"/>
      <c r="D4" s="119"/>
    </row>
    <row r="5" spans="1:4" s="15" customFormat="1" ht="22.5" customHeight="1" x14ac:dyDescent="0.15">
      <c r="A5" s="14"/>
      <c r="B5" s="68" t="s">
        <v>93</v>
      </c>
      <c r="C5" s="68" t="s">
        <v>93</v>
      </c>
      <c r="D5" s="68" t="s">
        <v>93</v>
      </c>
    </row>
    <row r="6" spans="1:4" s="17" customFormat="1" ht="11.25" customHeight="1" x14ac:dyDescent="0.15">
      <c r="A6" s="16"/>
      <c r="B6" s="69"/>
      <c r="C6" s="69"/>
      <c r="D6" s="70"/>
    </row>
    <row r="7" spans="1:4" s="17" customFormat="1" ht="17.25" customHeight="1" x14ac:dyDescent="0.15">
      <c r="A7" s="18"/>
      <c r="B7" s="71"/>
      <c r="C7" s="71"/>
      <c r="D7" s="72"/>
    </row>
    <row r="8" spans="1:4" ht="15.75" customHeight="1" x14ac:dyDescent="0.15">
      <c r="A8" s="3"/>
      <c r="B8" s="3" t="s">
        <v>1</v>
      </c>
      <c r="C8" s="3" t="s">
        <v>1</v>
      </c>
      <c r="D8" s="73" t="s">
        <v>4</v>
      </c>
    </row>
    <row r="9" spans="1:4" ht="15.75" customHeight="1" thickBot="1" x14ac:dyDescent="0.2">
      <c r="A9" s="14"/>
      <c r="B9" s="14"/>
      <c r="C9" s="14"/>
      <c r="D9" s="43"/>
    </row>
    <row r="10" spans="1:4" ht="15.75" customHeight="1" thickBot="1" x14ac:dyDescent="0.2">
      <c r="A10" s="24" t="s">
        <v>22</v>
      </c>
      <c r="B10" s="24">
        <v>15815</v>
      </c>
      <c r="C10" s="74">
        <v>1529</v>
      </c>
      <c r="D10" s="75">
        <v>375996</v>
      </c>
    </row>
    <row r="11" spans="1:4" ht="15.75" customHeight="1" thickBot="1" x14ac:dyDescent="0.2">
      <c r="A11" s="24" t="s">
        <v>23</v>
      </c>
      <c r="B11" s="24">
        <v>5501</v>
      </c>
      <c r="C11" s="24">
        <v>570</v>
      </c>
      <c r="D11" s="75">
        <v>82195</v>
      </c>
    </row>
    <row r="12" spans="1:4" ht="15.75" customHeight="1" x14ac:dyDescent="0.15">
      <c r="A12" s="25" t="s">
        <v>29</v>
      </c>
      <c r="B12" s="25">
        <v>749</v>
      </c>
      <c r="C12" s="25">
        <v>35</v>
      </c>
      <c r="D12" s="25">
        <v>10486</v>
      </c>
    </row>
    <row r="13" spans="1:4" ht="15.75" customHeight="1" x14ac:dyDescent="0.15">
      <c r="A13" s="26" t="s">
        <v>43</v>
      </c>
      <c r="B13" s="26">
        <v>997</v>
      </c>
      <c r="C13" s="26">
        <v>33</v>
      </c>
      <c r="D13" s="26">
        <v>10240</v>
      </c>
    </row>
    <row r="14" spans="1:4" ht="15.75" customHeight="1" x14ac:dyDescent="0.15">
      <c r="A14" s="26" t="s">
        <v>57</v>
      </c>
      <c r="B14" s="26">
        <v>34</v>
      </c>
      <c r="C14" s="26">
        <v>6</v>
      </c>
      <c r="D14" s="26">
        <v>369</v>
      </c>
    </row>
    <row r="15" spans="1:4" ht="15.75" customHeight="1" x14ac:dyDescent="0.15">
      <c r="A15" s="26" t="s">
        <v>56</v>
      </c>
      <c r="B15" s="26">
        <v>38</v>
      </c>
      <c r="C15" s="26">
        <v>0</v>
      </c>
      <c r="D15" s="26">
        <v>366</v>
      </c>
    </row>
    <row r="16" spans="1:4" ht="15.75" customHeight="1" x14ac:dyDescent="0.15">
      <c r="A16" s="26" t="s">
        <v>26</v>
      </c>
      <c r="B16" s="26">
        <v>3131</v>
      </c>
      <c r="C16" s="26">
        <v>568</v>
      </c>
      <c r="D16" s="26">
        <v>400086</v>
      </c>
    </row>
    <row r="17" spans="1:4" ht="15.75" customHeight="1" x14ac:dyDescent="0.15">
      <c r="A17" s="26" t="s">
        <v>30</v>
      </c>
      <c r="B17" s="26">
        <v>3112</v>
      </c>
      <c r="C17" s="26">
        <v>975</v>
      </c>
      <c r="D17" s="26">
        <v>38400</v>
      </c>
    </row>
    <row r="18" spans="1:4" ht="15.75" customHeight="1" x14ac:dyDescent="0.15">
      <c r="A18" s="26" t="s">
        <v>24</v>
      </c>
      <c r="B18" s="26">
        <v>2469</v>
      </c>
      <c r="C18" s="26">
        <v>180</v>
      </c>
      <c r="D18" s="26">
        <v>27500</v>
      </c>
    </row>
    <row r="19" spans="1:4" ht="15.75" customHeight="1" x14ac:dyDescent="0.15">
      <c r="A19" s="26" t="s">
        <v>55</v>
      </c>
      <c r="B19" s="26">
        <v>259</v>
      </c>
      <c r="C19" s="26">
        <v>6</v>
      </c>
      <c r="D19" s="26">
        <v>3456</v>
      </c>
    </row>
    <row r="20" spans="1:4" ht="15.75" customHeight="1" x14ac:dyDescent="0.15">
      <c r="A20" s="26" t="s">
        <v>34</v>
      </c>
      <c r="B20" s="26">
        <v>2143</v>
      </c>
      <c r="C20" s="26">
        <v>72</v>
      </c>
      <c r="D20" s="26"/>
    </row>
    <row r="21" spans="1:4" ht="15.75" customHeight="1" thickBot="1" x14ac:dyDescent="0.2">
      <c r="A21" s="27" t="s">
        <v>47</v>
      </c>
      <c r="B21" s="27">
        <v>800</v>
      </c>
      <c r="C21" s="27">
        <v>500</v>
      </c>
      <c r="D21" s="27">
        <v>9000</v>
      </c>
    </row>
    <row r="22" spans="1:4" ht="15.75" customHeight="1" x14ac:dyDescent="0.15">
      <c r="A22" s="25" t="s">
        <v>27</v>
      </c>
      <c r="B22" s="25">
        <v>2569</v>
      </c>
      <c r="C22" s="25">
        <v>600</v>
      </c>
      <c r="D22" s="25">
        <v>34079</v>
      </c>
    </row>
    <row r="23" spans="1:4" ht="15.75" customHeight="1" x14ac:dyDescent="0.15">
      <c r="A23" s="26" t="s">
        <v>38</v>
      </c>
      <c r="B23" s="26">
        <v>1242</v>
      </c>
      <c r="C23" s="26">
        <v>100</v>
      </c>
      <c r="D23" s="26">
        <v>17844</v>
      </c>
    </row>
    <row r="24" spans="1:4" ht="15.75" customHeight="1" x14ac:dyDescent="0.15">
      <c r="A24" s="26" t="s">
        <v>52</v>
      </c>
      <c r="B24" s="26">
        <v>487</v>
      </c>
      <c r="C24" s="26">
        <v>5</v>
      </c>
      <c r="D24" s="26">
        <v>6614</v>
      </c>
    </row>
    <row r="25" spans="1:4" ht="15.75" customHeight="1" x14ac:dyDescent="0.15">
      <c r="A25" s="26" t="s">
        <v>51</v>
      </c>
      <c r="B25" s="26">
        <v>369</v>
      </c>
      <c r="C25" s="26">
        <v>14</v>
      </c>
      <c r="D25" s="26">
        <v>5166</v>
      </c>
    </row>
    <row r="26" spans="1:4" ht="15.75" customHeight="1" x14ac:dyDescent="0.15">
      <c r="A26" s="26" t="s">
        <v>41</v>
      </c>
      <c r="B26" s="26">
        <v>890</v>
      </c>
      <c r="C26" s="26">
        <v>10</v>
      </c>
      <c r="D26" s="26">
        <v>11290</v>
      </c>
    </row>
    <row r="27" spans="1:4" ht="15.75" customHeight="1" x14ac:dyDescent="0.15">
      <c r="A27" s="26" t="s">
        <v>46</v>
      </c>
      <c r="B27" s="26">
        <v>699</v>
      </c>
      <c r="C27" s="26">
        <v>8</v>
      </c>
      <c r="D27" s="26">
        <v>9125</v>
      </c>
    </row>
    <row r="28" spans="1:4" ht="15.75" customHeight="1" thickBot="1" x14ac:dyDescent="0.2">
      <c r="A28" s="27" t="s">
        <v>33</v>
      </c>
      <c r="B28" s="27">
        <v>1106</v>
      </c>
      <c r="C28" s="27">
        <v>16</v>
      </c>
      <c r="D28" s="27">
        <v>13481</v>
      </c>
    </row>
    <row r="29" spans="1:4" ht="15.75" customHeight="1" x14ac:dyDescent="0.15">
      <c r="A29" s="25" t="s">
        <v>25</v>
      </c>
      <c r="B29" s="25">
        <v>2975</v>
      </c>
      <c r="C29" s="25">
        <v>18</v>
      </c>
      <c r="D29" s="25">
        <v>44838</v>
      </c>
    </row>
    <row r="30" spans="1:4" ht="15.75" customHeight="1" x14ac:dyDescent="0.15">
      <c r="A30" s="26" t="s">
        <v>35</v>
      </c>
      <c r="B30" s="26">
        <v>1774</v>
      </c>
      <c r="C30" s="26">
        <v>30</v>
      </c>
      <c r="D30" s="26">
        <v>27690</v>
      </c>
    </row>
    <row r="31" spans="1:4" ht="15.75" customHeight="1" thickBot="1" x14ac:dyDescent="0.2">
      <c r="A31" s="27" t="s">
        <v>44</v>
      </c>
      <c r="B31" s="27">
        <v>424</v>
      </c>
      <c r="C31" s="27">
        <v>19</v>
      </c>
      <c r="D31" s="27">
        <v>678</v>
      </c>
    </row>
    <row r="32" spans="1:4" ht="15.75" customHeight="1" x14ac:dyDescent="0.15">
      <c r="A32" s="25" t="s">
        <v>40</v>
      </c>
      <c r="B32" s="25">
        <v>790</v>
      </c>
      <c r="C32" s="25">
        <v>378</v>
      </c>
      <c r="D32" s="25">
        <v>9857</v>
      </c>
    </row>
    <row r="33" spans="1:4" ht="15.75" customHeight="1" x14ac:dyDescent="0.15">
      <c r="A33" s="26" t="s">
        <v>49</v>
      </c>
      <c r="B33" s="26">
        <v>397</v>
      </c>
      <c r="C33" s="26">
        <v>40</v>
      </c>
      <c r="D33" s="26">
        <v>5443</v>
      </c>
    </row>
    <row r="34" spans="1:4" ht="15.75" customHeight="1" x14ac:dyDescent="0.15">
      <c r="A34" s="26" t="s">
        <v>45</v>
      </c>
      <c r="B34" s="26">
        <v>629</v>
      </c>
      <c r="C34" s="26">
        <v>36</v>
      </c>
      <c r="D34" s="26">
        <v>8128</v>
      </c>
    </row>
    <row r="35" spans="1:4" ht="15.75" customHeight="1" x14ac:dyDescent="0.15">
      <c r="A35" s="26" t="s">
        <v>37</v>
      </c>
      <c r="B35" s="26">
        <v>622</v>
      </c>
      <c r="C35" s="26">
        <v>76</v>
      </c>
      <c r="D35" s="26">
        <v>8397</v>
      </c>
    </row>
    <row r="36" spans="1:4" ht="15.75" customHeight="1" x14ac:dyDescent="0.15">
      <c r="A36" s="26" t="s">
        <v>39</v>
      </c>
      <c r="B36" s="26">
        <v>509</v>
      </c>
      <c r="C36" s="26">
        <v>4</v>
      </c>
      <c r="D36" s="26">
        <v>509</v>
      </c>
    </row>
    <row r="37" spans="1:4" ht="15.75" customHeight="1" x14ac:dyDescent="0.15">
      <c r="A37" s="26" t="s">
        <v>53</v>
      </c>
      <c r="B37" s="26">
        <v>500</v>
      </c>
      <c r="C37" s="26">
        <v>4</v>
      </c>
      <c r="D37" s="26">
        <v>6100</v>
      </c>
    </row>
    <row r="38" spans="1:4" ht="15.75" customHeight="1" x14ac:dyDescent="0.15">
      <c r="A38" s="26" t="s">
        <v>62</v>
      </c>
      <c r="B38" s="26">
        <v>50</v>
      </c>
      <c r="C38" s="26">
        <v>15</v>
      </c>
      <c r="D38" s="26">
        <v>673</v>
      </c>
    </row>
    <row r="39" spans="1:4" ht="15.75" customHeight="1" x14ac:dyDescent="0.15">
      <c r="A39" s="26" t="s">
        <v>64</v>
      </c>
      <c r="B39" s="26">
        <v>61</v>
      </c>
      <c r="C39" s="26">
        <v>9</v>
      </c>
      <c r="D39" s="26">
        <v>743</v>
      </c>
    </row>
    <row r="40" spans="1:4" ht="15.75" customHeight="1" thickBot="1" x14ac:dyDescent="0.2">
      <c r="A40" s="27" t="s">
        <v>63</v>
      </c>
      <c r="B40" s="27">
        <v>12</v>
      </c>
      <c r="C40" s="27">
        <v>1</v>
      </c>
      <c r="D40" s="27">
        <v>22</v>
      </c>
    </row>
    <row r="41" spans="1:4" ht="15.75" customHeight="1" x14ac:dyDescent="0.15">
      <c r="A41" s="25" t="s">
        <v>48</v>
      </c>
      <c r="B41" s="25">
        <v>435</v>
      </c>
      <c r="C41" s="25">
        <v>200</v>
      </c>
      <c r="D41" s="25">
        <v>5452</v>
      </c>
    </row>
    <row r="42" spans="1:4" ht="15.75" customHeight="1" x14ac:dyDescent="0.15">
      <c r="A42" s="26" t="s">
        <v>31</v>
      </c>
      <c r="B42" s="26">
        <v>568</v>
      </c>
      <c r="C42" s="26">
        <v>74</v>
      </c>
      <c r="D42" s="26">
        <v>6816</v>
      </c>
    </row>
    <row r="43" spans="1:4" ht="15.75" customHeight="1" x14ac:dyDescent="0.15">
      <c r="A43" s="26" t="s">
        <v>42</v>
      </c>
      <c r="B43" s="26">
        <v>1080</v>
      </c>
      <c r="C43" s="26">
        <v>7</v>
      </c>
      <c r="D43" s="26">
        <v>15000</v>
      </c>
    </row>
    <row r="44" spans="1:4" ht="15.75" customHeight="1" x14ac:dyDescent="0.15">
      <c r="A44" s="26" t="s">
        <v>58</v>
      </c>
      <c r="B44" s="26">
        <v>108</v>
      </c>
      <c r="C44" s="26">
        <v>18</v>
      </c>
      <c r="D44" s="26">
        <v>1302</v>
      </c>
    </row>
    <row r="45" spans="1:4" ht="15.75" customHeight="1" x14ac:dyDescent="0.15">
      <c r="A45" s="26" t="s">
        <v>28</v>
      </c>
      <c r="B45" s="26">
        <v>1036</v>
      </c>
      <c r="C45" s="26">
        <v>10</v>
      </c>
      <c r="D45" s="26">
        <v>17000</v>
      </c>
    </row>
    <row r="46" spans="1:4" ht="15.75" customHeight="1" x14ac:dyDescent="0.15">
      <c r="A46" s="26" t="s">
        <v>32</v>
      </c>
      <c r="B46" s="26">
        <v>550</v>
      </c>
      <c r="C46" s="26">
        <v>110</v>
      </c>
      <c r="D46" s="26">
        <v>5700</v>
      </c>
    </row>
    <row r="47" spans="1:4" ht="15.75" customHeight="1" x14ac:dyDescent="0.15">
      <c r="A47" s="26" t="s">
        <v>59</v>
      </c>
      <c r="B47" s="26">
        <v>284</v>
      </c>
      <c r="C47" s="26">
        <v>61</v>
      </c>
      <c r="D47" s="26">
        <v>417</v>
      </c>
    </row>
    <row r="48" spans="1:4" ht="15.75" customHeight="1" x14ac:dyDescent="0.15">
      <c r="A48" s="26" t="s">
        <v>36</v>
      </c>
      <c r="B48" s="26">
        <v>624</v>
      </c>
      <c r="C48" s="26">
        <v>6</v>
      </c>
      <c r="D48" s="26">
        <v>8315</v>
      </c>
    </row>
    <row r="49" spans="1:4" ht="15.75" customHeight="1" x14ac:dyDescent="0.15">
      <c r="A49" s="26" t="s">
        <v>60</v>
      </c>
      <c r="B49" s="26">
        <v>70</v>
      </c>
      <c r="C49" s="26">
        <v>0</v>
      </c>
      <c r="D49" s="26">
        <v>1120</v>
      </c>
    </row>
    <row r="50" spans="1:4" ht="15.75" customHeight="1" x14ac:dyDescent="0.15">
      <c r="A50" s="26" t="s">
        <v>50</v>
      </c>
      <c r="B50" s="26">
        <v>401</v>
      </c>
      <c r="C50" s="26">
        <v>160</v>
      </c>
      <c r="D50" s="26">
        <v>5000</v>
      </c>
    </row>
    <row r="51" spans="1:4" ht="15.75" customHeight="1" x14ac:dyDescent="0.15">
      <c r="A51" s="26" t="s">
        <v>54</v>
      </c>
      <c r="B51" s="26">
        <v>281</v>
      </c>
      <c r="C51" s="26">
        <v>53</v>
      </c>
      <c r="D51" s="26">
        <v>410</v>
      </c>
    </row>
    <row r="52" spans="1:4" ht="15.75" customHeight="1" thickBot="1" x14ac:dyDescent="0.2">
      <c r="A52" s="27" t="s">
        <v>61</v>
      </c>
      <c r="B52" s="27">
        <v>57</v>
      </c>
      <c r="C52" s="27">
        <v>121</v>
      </c>
      <c r="D52" s="27">
        <v>660</v>
      </c>
    </row>
    <row r="53" spans="1:4" ht="14.25" thickBot="1" x14ac:dyDescent="0.2">
      <c r="A53" s="4"/>
      <c r="B53" s="4"/>
      <c r="C53" s="4"/>
      <c r="D53" s="4"/>
    </row>
    <row r="54" spans="1:4" ht="14.25" thickTop="1" x14ac:dyDescent="0.15">
      <c r="A54" s="22">
        <f>COUNTA(A9:A53)</f>
        <v>43</v>
      </c>
      <c r="B54" s="31">
        <f>SUM(B9:B53)</f>
        <v>56647</v>
      </c>
      <c r="C54" s="31">
        <f>SUM(C9:C53)</f>
        <v>6677</v>
      </c>
      <c r="D54" s="31">
        <f>SUM(D9:D53)</f>
        <v>1235963</v>
      </c>
    </row>
  </sheetData>
  <mergeCells count="4">
    <mergeCell ref="B2:D2"/>
    <mergeCell ref="B3:B4"/>
    <mergeCell ref="C3:C4"/>
    <mergeCell ref="D3:D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view="pageBreakPreview" zoomScale="90" zoomScaleNormal="75" zoomScaleSheetLayoutView="9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activeCell="D55" sqref="D55"/>
    </sheetView>
  </sheetViews>
  <sheetFormatPr defaultColWidth="9" defaultRowHeight="13.5" x14ac:dyDescent="0.15"/>
  <cols>
    <col min="1" max="1" width="13" style="13" customWidth="1"/>
    <col min="2" max="4" width="33.375" style="13" customWidth="1"/>
    <col min="5" max="16384" width="9" style="13"/>
  </cols>
  <sheetData>
    <row r="2" spans="1:4" s="10" customFormat="1" ht="24.75" customHeight="1" x14ac:dyDescent="0.15">
      <c r="A2" s="28"/>
      <c r="B2" s="120" t="s">
        <v>89</v>
      </c>
      <c r="C2" s="121"/>
      <c r="D2" s="122"/>
    </row>
    <row r="3" spans="1:4" s="10" customFormat="1" ht="24.75" customHeight="1" x14ac:dyDescent="0.15">
      <c r="A3" s="29" t="s">
        <v>0</v>
      </c>
      <c r="B3" s="123" t="s">
        <v>92</v>
      </c>
      <c r="C3" s="125" t="s">
        <v>90</v>
      </c>
      <c r="D3" s="125" t="s">
        <v>91</v>
      </c>
    </row>
    <row r="4" spans="1:4" ht="15.75" customHeight="1" x14ac:dyDescent="0.15">
      <c r="A4" s="14"/>
      <c r="B4" s="124"/>
      <c r="C4" s="126"/>
      <c r="D4" s="126"/>
    </row>
    <row r="5" spans="1:4" s="15" customFormat="1" ht="24" customHeight="1" x14ac:dyDescent="0.15">
      <c r="A5" s="14"/>
      <c r="B5" s="68" t="s">
        <v>94</v>
      </c>
      <c r="C5" s="68" t="s">
        <v>94</v>
      </c>
      <c r="D5" s="68" t="s">
        <v>93</v>
      </c>
    </row>
    <row r="6" spans="1:4" s="17" customFormat="1" ht="17.25" customHeight="1" x14ac:dyDescent="0.15">
      <c r="A6" s="16"/>
      <c r="B6" s="1" t="s">
        <v>67</v>
      </c>
      <c r="C6" s="1" t="s">
        <v>67</v>
      </c>
      <c r="D6" s="1" t="s">
        <v>67</v>
      </c>
    </row>
    <row r="7" spans="1:4" s="17" customFormat="1" ht="17.25" customHeight="1" x14ac:dyDescent="0.15">
      <c r="A7" s="18"/>
      <c r="B7" s="2" t="s">
        <v>68</v>
      </c>
      <c r="C7" s="2" t="s">
        <v>68</v>
      </c>
      <c r="D7" s="2" t="s">
        <v>68</v>
      </c>
    </row>
    <row r="8" spans="1:4" ht="15.75" customHeight="1" x14ac:dyDescent="0.15">
      <c r="A8" s="3"/>
      <c r="B8" s="3"/>
      <c r="C8" s="3"/>
      <c r="D8" s="3"/>
    </row>
    <row r="9" spans="1:4" ht="15.75" customHeight="1" thickBot="1" x14ac:dyDescent="0.2">
      <c r="A9" s="14"/>
      <c r="B9" s="14"/>
      <c r="C9" s="14"/>
      <c r="D9" s="14"/>
    </row>
    <row r="10" spans="1:4" ht="15.75" customHeight="1" thickBot="1" x14ac:dyDescent="0.2">
      <c r="A10" s="24" t="s">
        <v>22</v>
      </c>
      <c r="B10" s="24">
        <v>1</v>
      </c>
      <c r="C10" s="24">
        <v>1</v>
      </c>
      <c r="D10" s="24">
        <v>1</v>
      </c>
    </row>
    <row r="11" spans="1:4" ht="15.75" customHeight="1" thickBot="1" x14ac:dyDescent="0.2">
      <c r="A11" s="24" t="s">
        <v>23</v>
      </c>
      <c r="B11" s="24">
        <v>1</v>
      </c>
      <c r="C11" s="24">
        <v>1</v>
      </c>
      <c r="D11" s="24">
        <v>1</v>
      </c>
    </row>
    <row r="12" spans="1:4" ht="15.75" customHeight="1" x14ac:dyDescent="0.15">
      <c r="A12" s="25" t="s">
        <v>29</v>
      </c>
      <c r="B12" s="25">
        <v>1</v>
      </c>
      <c r="C12" s="25">
        <v>1</v>
      </c>
      <c r="D12" s="25">
        <v>1</v>
      </c>
    </row>
    <row r="13" spans="1:4" ht="15.75" customHeight="1" x14ac:dyDescent="0.15">
      <c r="A13" s="26" t="s">
        <v>43</v>
      </c>
      <c r="B13" s="26">
        <v>1</v>
      </c>
      <c r="C13" s="26">
        <v>1</v>
      </c>
      <c r="D13" s="26">
        <v>1</v>
      </c>
    </row>
    <row r="14" spans="1:4" ht="15.75" customHeight="1" x14ac:dyDescent="0.15">
      <c r="A14" s="26" t="s">
        <v>57</v>
      </c>
      <c r="B14" s="26">
        <v>0</v>
      </c>
      <c r="C14" s="26">
        <v>0</v>
      </c>
      <c r="D14" s="26">
        <v>0</v>
      </c>
    </row>
    <row r="15" spans="1:4" ht="15.75" customHeight="1" x14ac:dyDescent="0.15">
      <c r="A15" s="26" t="s">
        <v>56</v>
      </c>
      <c r="B15" s="26">
        <v>0</v>
      </c>
      <c r="C15" s="26">
        <v>1</v>
      </c>
      <c r="D15" s="26">
        <v>0</v>
      </c>
    </row>
    <row r="16" spans="1:4" ht="15.75" customHeight="1" x14ac:dyDescent="0.15">
      <c r="A16" s="26" t="s">
        <v>26</v>
      </c>
      <c r="B16" s="26">
        <v>1</v>
      </c>
      <c r="C16" s="26">
        <v>1</v>
      </c>
      <c r="D16" s="26">
        <v>1</v>
      </c>
    </row>
    <row r="17" spans="1:4" ht="15.75" customHeight="1" x14ac:dyDescent="0.15">
      <c r="A17" s="26" t="s">
        <v>30</v>
      </c>
      <c r="B17" s="26">
        <v>1</v>
      </c>
      <c r="C17" s="26">
        <v>1</v>
      </c>
      <c r="D17" s="26">
        <v>1</v>
      </c>
    </row>
    <row r="18" spans="1:4" ht="15.75" customHeight="1" x14ac:dyDescent="0.15">
      <c r="A18" s="26" t="s">
        <v>24</v>
      </c>
      <c r="B18" s="26">
        <v>1</v>
      </c>
      <c r="C18" s="26">
        <v>1</v>
      </c>
      <c r="D18" s="26">
        <v>1</v>
      </c>
    </row>
    <row r="19" spans="1:4" ht="15.75" customHeight="1" x14ac:dyDescent="0.15">
      <c r="A19" s="26" t="s">
        <v>55</v>
      </c>
      <c r="B19" s="26">
        <v>1</v>
      </c>
      <c r="C19" s="26">
        <v>1</v>
      </c>
      <c r="D19" s="26">
        <v>0</v>
      </c>
    </row>
    <row r="20" spans="1:4" ht="15.75" customHeight="1" x14ac:dyDescent="0.15">
      <c r="A20" s="26" t="s">
        <v>34</v>
      </c>
      <c r="B20" s="26">
        <v>0</v>
      </c>
      <c r="C20" s="26">
        <v>1</v>
      </c>
      <c r="D20" s="26">
        <v>1</v>
      </c>
    </row>
    <row r="21" spans="1:4" ht="15.75" customHeight="1" thickBot="1" x14ac:dyDescent="0.2">
      <c r="A21" s="27" t="s">
        <v>47</v>
      </c>
      <c r="B21" s="27">
        <v>1</v>
      </c>
      <c r="C21" s="27">
        <v>1</v>
      </c>
      <c r="D21" s="27">
        <v>0</v>
      </c>
    </row>
    <row r="22" spans="1:4" ht="15.75" customHeight="1" x14ac:dyDescent="0.15">
      <c r="A22" s="25" t="s">
        <v>27</v>
      </c>
      <c r="B22" s="25">
        <v>1</v>
      </c>
      <c r="C22" s="25">
        <v>1</v>
      </c>
      <c r="D22" s="25">
        <v>0</v>
      </c>
    </row>
    <row r="23" spans="1:4" ht="15.75" customHeight="1" x14ac:dyDescent="0.15">
      <c r="A23" s="26" t="s">
        <v>38</v>
      </c>
      <c r="B23" s="26">
        <v>1</v>
      </c>
      <c r="C23" s="26">
        <v>1</v>
      </c>
      <c r="D23" s="26">
        <v>0</v>
      </c>
    </row>
    <row r="24" spans="1:4" ht="15.75" customHeight="1" x14ac:dyDescent="0.15">
      <c r="A24" s="26" t="s">
        <v>52</v>
      </c>
      <c r="B24" s="26">
        <v>1</v>
      </c>
      <c r="C24" s="26">
        <v>1</v>
      </c>
      <c r="D24" s="26">
        <v>1</v>
      </c>
    </row>
    <row r="25" spans="1:4" ht="15.75" customHeight="1" x14ac:dyDescent="0.15">
      <c r="A25" s="26" t="s">
        <v>51</v>
      </c>
      <c r="B25" s="26">
        <v>1</v>
      </c>
      <c r="C25" s="26">
        <v>1</v>
      </c>
      <c r="D25" s="26">
        <v>0</v>
      </c>
    </row>
    <row r="26" spans="1:4" ht="15.75" customHeight="1" x14ac:dyDescent="0.15">
      <c r="A26" s="26" t="s">
        <v>41</v>
      </c>
      <c r="B26" s="26">
        <v>1</v>
      </c>
      <c r="C26" s="26">
        <v>1</v>
      </c>
      <c r="D26" s="26">
        <v>0</v>
      </c>
    </row>
    <row r="27" spans="1:4" ht="15.75" customHeight="1" x14ac:dyDescent="0.15">
      <c r="A27" s="26" t="s">
        <v>46</v>
      </c>
      <c r="B27" s="26">
        <v>1</v>
      </c>
      <c r="C27" s="26">
        <v>0</v>
      </c>
      <c r="D27" s="26">
        <v>0</v>
      </c>
    </row>
    <row r="28" spans="1:4" ht="15.75" customHeight="1" thickBot="1" x14ac:dyDescent="0.2">
      <c r="A28" s="27" t="s">
        <v>33</v>
      </c>
      <c r="B28" s="27">
        <v>1</v>
      </c>
      <c r="C28" s="27">
        <v>1</v>
      </c>
      <c r="D28" s="27">
        <v>1</v>
      </c>
    </row>
    <row r="29" spans="1:4" ht="15.75" customHeight="1" x14ac:dyDescent="0.15">
      <c r="A29" s="25" t="s">
        <v>25</v>
      </c>
      <c r="B29" s="25">
        <v>1</v>
      </c>
      <c r="C29" s="25">
        <v>1</v>
      </c>
      <c r="D29" s="25">
        <v>1</v>
      </c>
    </row>
    <row r="30" spans="1:4" ht="15.75" customHeight="1" x14ac:dyDescent="0.15">
      <c r="A30" s="26" t="s">
        <v>35</v>
      </c>
      <c r="B30" s="26">
        <v>1</v>
      </c>
      <c r="C30" s="26">
        <v>1</v>
      </c>
      <c r="D30" s="26">
        <v>1</v>
      </c>
    </row>
    <row r="31" spans="1:4" ht="15.75" customHeight="1" thickBot="1" x14ac:dyDescent="0.2">
      <c r="A31" s="27" t="s">
        <v>44</v>
      </c>
      <c r="B31" s="27">
        <v>1</v>
      </c>
      <c r="C31" s="27">
        <v>1</v>
      </c>
      <c r="D31" s="27">
        <v>0</v>
      </c>
    </row>
    <row r="32" spans="1:4" ht="15.75" customHeight="1" x14ac:dyDescent="0.15">
      <c r="A32" s="25" t="s">
        <v>40</v>
      </c>
      <c r="B32" s="25">
        <v>1</v>
      </c>
      <c r="C32" s="25">
        <v>1</v>
      </c>
      <c r="D32" s="25">
        <v>1</v>
      </c>
    </row>
    <row r="33" spans="1:4" ht="15.75" customHeight="1" x14ac:dyDescent="0.15">
      <c r="A33" s="26" t="s">
        <v>49</v>
      </c>
      <c r="B33" s="26">
        <v>1</v>
      </c>
      <c r="C33" s="26">
        <v>1</v>
      </c>
      <c r="D33" s="26">
        <v>0</v>
      </c>
    </row>
    <row r="34" spans="1:4" ht="15.75" customHeight="1" x14ac:dyDescent="0.15">
      <c r="A34" s="26" t="s">
        <v>45</v>
      </c>
      <c r="B34" s="26">
        <v>1</v>
      </c>
      <c r="C34" s="26">
        <v>1</v>
      </c>
      <c r="D34" s="26">
        <v>0</v>
      </c>
    </row>
    <row r="35" spans="1:4" ht="15.75" customHeight="1" x14ac:dyDescent="0.15">
      <c r="A35" s="26" t="s">
        <v>37</v>
      </c>
      <c r="B35" s="26">
        <v>1</v>
      </c>
      <c r="C35" s="26">
        <v>1</v>
      </c>
      <c r="D35" s="26">
        <v>0</v>
      </c>
    </row>
    <row r="36" spans="1:4" ht="15.75" customHeight="1" x14ac:dyDescent="0.15">
      <c r="A36" s="26" t="s">
        <v>39</v>
      </c>
      <c r="B36" s="26">
        <v>1</v>
      </c>
      <c r="C36" s="26">
        <v>1</v>
      </c>
      <c r="D36" s="26">
        <v>0</v>
      </c>
    </row>
    <row r="37" spans="1:4" ht="15.75" customHeight="1" x14ac:dyDescent="0.15">
      <c r="A37" s="26" t="s">
        <v>53</v>
      </c>
      <c r="B37" s="26">
        <v>0</v>
      </c>
      <c r="C37" s="26">
        <v>0</v>
      </c>
      <c r="D37" s="26">
        <v>0</v>
      </c>
    </row>
    <row r="38" spans="1:4" ht="15.75" customHeight="1" x14ac:dyDescent="0.15">
      <c r="A38" s="26" t="s">
        <v>62</v>
      </c>
      <c r="B38" s="26">
        <v>0</v>
      </c>
      <c r="C38" s="26">
        <v>1</v>
      </c>
      <c r="D38" s="26">
        <v>0</v>
      </c>
    </row>
    <row r="39" spans="1:4" ht="15.75" customHeight="1" x14ac:dyDescent="0.15">
      <c r="A39" s="26" t="s">
        <v>64</v>
      </c>
      <c r="B39" s="26">
        <v>1</v>
      </c>
      <c r="C39" s="26">
        <v>1</v>
      </c>
      <c r="D39" s="26">
        <v>0</v>
      </c>
    </row>
    <row r="40" spans="1:4" ht="15.75" customHeight="1" thickBot="1" x14ac:dyDescent="0.2">
      <c r="A40" s="27" t="s">
        <v>63</v>
      </c>
      <c r="B40" s="27">
        <v>0</v>
      </c>
      <c r="C40" s="27">
        <v>0</v>
      </c>
      <c r="D40" s="27">
        <v>0</v>
      </c>
    </row>
    <row r="41" spans="1:4" ht="15.75" customHeight="1" x14ac:dyDescent="0.15">
      <c r="A41" s="25" t="s">
        <v>48</v>
      </c>
      <c r="B41" s="25">
        <v>1</v>
      </c>
      <c r="C41" s="25">
        <v>1</v>
      </c>
      <c r="D41" s="25">
        <v>0</v>
      </c>
    </row>
    <row r="42" spans="1:4" ht="15.75" customHeight="1" x14ac:dyDescent="0.15">
      <c r="A42" s="26" t="s">
        <v>31</v>
      </c>
      <c r="B42" s="26">
        <v>1</v>
      </c>
      <c r="C42" s="26">
        <v>0</v>
      </c>
      <c r="D42" s="26">
        <v>0</v>
      </c>
    </row>
    <row r="43" spans="1:4" ht="15.75" customHeight="1" x14ac:dyDescent="0.15">
      <c r="A43" s="26" t="s">
        <v>42</v>
      </c>
      <c r="B43" s="26">
        <v>1</v>
      </c>
      <c r="C43" s="26">
        <v>1</v>
      </c>
      <c r="D43" s="26">
        <v>0</v>
      </c>
    </row>
    <row r="44" spans="1:4" ht="15.75" customHeight="1" x14ac:dyDescent="0.15">
      <c r="A44" s="26" t="s">
        <v>58</v>
      </c>
      <c r="B44" s="26">
        <v>0</v>
      </c>
      <c r="C44" s="26">
        <v>0</v>
      </c>
      <c r="D44" s="26">
        <v>0</v>
      </c>
    </row>
    <row r="45" spans="1:4" ht="15.75" customHeight="1" x14ac:dyDescent="0.15">
      <c r="A45" s="26" t="s">
        <v>28</v>
      </c>
      <c r="B45" s="26">
        <v>1</v>
      </c>
      <c r="C45" s="26">
        <v>1</v>
      </c>
      <c r="D45" s="26">
        <v>0</v>
      </c>
    </row>
    <row r="46" spans="1:4" ht="15.75" customHeight="1" x14ac:dyDescent="0.15">
      <c r="A46" s="26" t="s">
        <v>32</v>
      </c>
      <c r="B46" s="26">
        <v>1</v>
      </c>
      <c r="C46" s="26">
        <v>1</v>
      </c>
      <c r="D46" s="26">
        <v>0</v>
      </c>
    </row>
    <row r="47" spans="1:4" ht="15.75" customHeight="1" x14ac:dyDescent="0.15">
      <c r="A47" s="26" t="s">
        <v>59</v>
      </c>
      <c r="B47" s="26">
        <v>1</v>
      </c>
      <c r="C47" s="26">
        <v>1</v>
      </c>
      <c r="D47" s="26">
        <v>0</v>
      </c>
    </row>
    <row r="48" spans="1:4" ht="15.75" customHeight="1" x14ac:dyDescent="0.15">
      <c r="A48" s="26" t="s">
        <v>36</v>
      </c>
      <c r="B48" s="26">
        <v>1</v>
      </c>
      <c r="C48" s="26">
        <v>0</v>
      </c>
      <c r="D48" s="26">
        <v>0</v>
      </c>
    </row>
    <row r="49" spans="1:4" ht="15.75" customHeight="1" x14ac:dyDescent="0.15">
      <c r="A49" s="26" t="s">
        <v>60</v>
      </c>
      <c r="B49" s="26">
        <v>1</v>
      </c>
      <c r="C49" s="26">
        <v>1</v>
      </c>
      <c r="D49" s="26">
        <v>0</v>
      </c>
    </row>
    <row r="50" spans="1:4" ht="15.75" customHeight="1" x14ac:dyDescent="0.15">
      <c r="A50" s="26" t="s">
        <v>50</v>
      </c>
      <c r="B50" s="26">
        <v>1</v>
      </c>
      <c r="C50" s="26">
        <v>1</v>
      </c>
      <c r="D50" s="26">
        <v>0</v>
      </c>
    </row>
    <row r="51" spans="1:4" ht="15.75" customHeight="1" x14ac:dyDescent="0.15">
      <c r="A51" s="26" t="s">
        <v>54</v>
      </c>
      <c r="B51" s="26">
        <v>1</v>
      </c>
      <c r="C51" s="26">
        <v>1</v>
      </c>
      <c r="D51" s="26">
        <v>0</v>
      </c>
    </row>
    <row r="52" spans="1:4" ht="15.75" customHeight="1" thickBot="1" x14ac:dyDescent="0.2">
      <c r="A52" s="27" t="s">
        <v>61</v>
      </c>
      <c r="B52" s="27">
        <v>1</v>
      </c>
      <c r="C52" s="27">
        <v>0</v>
      </c>
      <c r="D52" s="27">
        <v>0</v>
      </c>
    </row>
    <row r="53" spans="1:4" ht="14.25" thickBot="1" x14ac:dyDescent="0.2">
      <c r="A53" s="4"/>
      <c r="B53" s="4"/>
      <c r="C53" s="4"/>
      <c r="D53" s="4"/>
    </row>
    <row r="54" spans="1:4" ht="14.25" thickTop="1" x14ac:dyDescent="0.15">
      <c r="A54" s="22">
        <f>COUNTA(A9:A53)</f>
        <v>43</v>
      </c>
      <c r="B54" s="31">
        <f>SUM(B9:B53)</f>
        <v>36</v>
      </c>
      <c r="C54" s="31">
        <f>SUM(C9:C53)</f>
        <v>35</v>
      </c>
      <c r="D54" s="31">
        <f>SUM(D9:D53)</f>
        <v>13</v>
      </c>
    </row>
  </sheetData>
  <mergeCells count="4">
    <mergeCell ref="B2:D2"/>
    <mergeCell ref="B3:B4"/>
    <mergeCell ref="C3:C4"/>
    <mergeCell ref="D3:D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4"/>
  <sheetViews>
    <sheetView view="pageBreakPreview" zoomScale="90" zoomScaleNormal="75" zoomScaleSheetLayoutView="9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activeCell="F12" sqref="F12"/>
    </sheetView>
  </sheetViews>
  <sheetFormatPr defaultColWidth="9" defaultRowHeight="13.5" x14ac:dyDescent="0.15"/>
  <cols>
    <col min="1" max="1" width="13" style="13" customWidth="1"/>
    <col min="2" max="3" width="20.625" style="13" customWidth="1"/>
    <col min="4" max="16384" width="9" style="13"/>
  </cols>
  <sheetData>
    <row r="2" spans="1:3" s="10" customFormat="1" ht="24.75" customHeight="1" x14ac:dyDescent="0.15">
      <c r="A2" s="28"/>
      <c r="B2" s="83" t="s">
        <v>77</v>
      </c>
      <c r="C2" s="83"/>
    </row>
    <row r="3" spans="1:3" s="10" customFormat="1" ht="24.75" customHeight="1" x14ac:dyDescent="0.15">
      <c r="A3" s="29" t="s">
        <v>0</v>
      </c>
      <c r="B3" s="83"/>
      <c r="C3" s="83"/>
    </row>
    <row r="4" spans="1:3" ht="21.75" customHeight="1" x14ac:dyDescent="0.15">
      <c r="A4" s="14"/>
      <c r="B4" s="77" t="s">
        <v>96</v>
      </c>
      <c r="C4" s="79"/>
    </row>
    <row r="5" spans="1:3" s="15" customFormat="1" ht="15.75" customHeight="1" x14ac:dyDescent="0.15">
      <c r="A5" s="14"/>
      <c r="B5" s="84"/>
      <c r="C5" s="85"/>
    </row>
    <row r="6" spans="1:3" s="17" customFormat="1" ht="17.25" customHeight="1" x14ac:dyDescent="0.15">
      <c r="A6" s="16"/>
      <c r="B6" s="80"/>
      <c r="C6" s="82"/>
    </row>
    <row r="7" spans="1:3" s="17" customFormat="1" ht="17.25" customHeight="1" x14ac:dyDescent="0.15">
      <c r="A7" s="18"/>
      <c r="B7" s="30" t="s">
        <v>16</v>
      </c>
      <c r="C7" s="30" t="s">
        <v>6</v>
      </c>
    </row>
    <row r="8" spans="1:3" ht="15.75" customHeight="1" x14ac:dyDescent="0.15">
      <c r="A8" s="3"/>
      <c r="B8" s="3" t="s">
        <v>1</v>
      </c>
      <c r="C8" s="3" t="s">
        <v>5</v>
      </c>
    </row>
    <row r="9" spans="1:3" ht="15.75" customHeight="1" thickBot="1" x14ac:dyDescent="0.2">
      <c r="A9" s="14"/>
      <c r="B9" s="14"/>
      <c r="C9" s="14"/>
    </row>
    <row r="10" spans="1:3" ht="15.75" customHeight="1" thickBot="1" x14ac:dyDescent="0.2">
      <c r="A10" s="24" t="s">
        <v>22</v>
      </c>
      <c r="B10" s="24">
        <v>20340</v>
      </c>
      <c r="C10" s="24">
        <v>542</v>
      </c>
    </row>
    <row r="11" spans="1:3" ht="15.75" customHeight="1" thickBot="1" x14ac:dyDescent="0.2">
      <c r="A11" s="24" t="s">
        <v>23</v>
      </c>
      <c r="B11" s="24">
        <v>7720</v>
      </c>
      <c r="C11" s="24">
        <v>139</v>
      </c>
    </row>
    <row r="12" spans="1:3" ht="15.75" customHeight="1" x14ac:dyDescent="0.15">
      <c r="A12" s="25" t="s">
        <v>29</v>
      </c>
      <c r="B12" s="25">
        <v>1026</v>
      </c>
      <c r="C12" s="25">
        <v>22</v>
      </c>
    </row>
    <row r="13" spans="1:3" ht="15.75" customHeight="1" x14ac:dyDescent="0.15">
      <c r="A13" s="26" t="s">
        <v>43</v>
      </c>
      <c r="B13" s="26">
        <v>980</v>
      </c>
      <c r="C13" s="26">
        <v>38</v>
      </c>
    </row>
    <row r="14" spans="1:3" ht="15.75" customHeight="1" x14ac:dyDescent="0.15">
      <c r="A14" s="26" t="s">
        <v>57</v>
      </c>
      <c r="B14" s="26">
        <v>55</v>
      </c>
      <c r="C14" s="26">
        <v>2</v>
      </c>
    </row>
    <row r="15" spans="1:3" ht="15.75" customHeight="1" x14ac:dyDescent="0.15">
      <c r="A15" s="26" t="s">
        <v>56</v>
      </c>
      <c r="B15" s="26">
        <v>45</v>
      </c>
      <c r="C15" s="26">
        <v>2</v>
      </c>
    </row>
    <row r="16" spans="1:3" ht="15.75" customHeight="1" x14ac:dyDescent="0.15">
      <c r="A16" s="26" t="s">
        <v>26</v>
      </c>
      <c r="B16" s="26">
        <v>253</v>
      </c>
      <c r="C16" s="26">
        <v>111</v>
      </c>
    </row>
    <row r="17" spans="1:3" ht="15.75" customHeight="1" x14ac:dyDescent="0.15">
      <c r="A17" s="26" t="s">
        <v>30</v>
      </c>
      <c r="B17" s="26">
        <v>3838</v>
      </c>
      <c r="C17" s="26">
        <v>102</v>
      </c>
    </row>
    <row r="18" spans="1:3" ht="15.75" customHeight="1" x14ac:dyDescent="0.15">
      <c r="A18" s="26" t="s">
        <v>24</v>
      </c>
      <c r="B18" s="26">
        <v>1432</v>
      </c>
      <c r="C18" s="26">
        <v>51</v>
      </c>
    </row>
    <row r="19" spans="1:3" ht="15.75" customHeight="1" x14ac:dyDescent="0.15">
      <c r="A19" s="26" t="s">
        <v>55</v>
      </c>
      <c r="B19" s="26">
        <v>382</v>
      </c>
      <c r="C19" s="26">
        <v>10</v>
      </c>
    </row>
    <row r="20" spans="1:3" ht="15.75" customHeight="1" x14ac:dyDescent="0.15">
      <c r="A20" s="26" t="s">
        <v>34</v>
      </c>
      <c r="B20" s="26">
        <v>1895</v>
      </c>
      <c r="C20" s="26">
        <v>49</v>
      </c>
    </row>
    <row r="21" spans="1:3" ht="15.75" customHeight="1" thickBot="1" x14ac:dyDescent="0.2">
      <c r="A21" s="27" t="s">
        <v>47</v>
      </c>
      <c r="B21" s="27">
        <v>613</v>
      </c>
      <c r="C21" s="27">
        <v>23</v>
      </c>
    </row>
    <row r="22" spans="1:3" ht="15.75" customHeight="1" x14ac:dyDescent="0.15">
      <c r="A22" s="25" t="s">
        <v>27</v>
      </c>
      <c r="B22" s="25">
        <v>4898</v>
      </c>
      <c r="C22" s="25">
        <v>77</v>
      </c>
    </row>
    <row r="23" spans="1:3" ht="15.75" customHeight="1" x14ac:dyDescent="0.15">
      <c r="A23" s="26" t="s">
        <v>38</v>
      </c>
      <c r="B23" s="26">
        <v>2765</v>
      </c>
      <c r="C23" s="26">
        <v>44</v>
      </c>
    </row>
    <row r="24" spans="1:3" ht="15.75" customHeight="1" x14ac:dyDescent="0.15">
      <c r="A24" s="26" t="s">
        <v>52</v>
      </c>
      <c r="B24" s="26">
        <v>614</v>
      </c>
      <c r="C24" s="26">
        <v>10</v>
      </c>
    </row>
    <row r="25" spans="1:3" ht="15.75" customHeight="1" x14ac:dyDescent="0.15">
      <c r="A25" s="26" t="s">
        <v>51</v>
      </c>
      <c r="B25" s="26">
        <v>1194</v>
      </c>
      <c r="C25" s="26">
        <v>12</v>
      </c>
    </row>
    <row r="26" spans="1:3" ht="15.75" customHeight="1" x14ac:dyDescent="0.15">
      <c r="A26" s="26" t="s">
        <v>41</v>
      </c>
      <c r="B26" s="26">
        <v>1046</v>
      </c>
      <c r="C26" s="26">
        <v>25</v>
      </c>
    </row>
    <row r="27" spans="1:3" ht="15.75" customHeight="1" x14ac:dyDescent="0.15">
      <c r="A27" s="26" t="s">
        <v>46</v>
      </c>
      <c r="B27" s="26">
        <v>876</v>
      </c>
      <c r="C27" s="26">
        <v>22</v>
      </c>
    </row>
    <row r="28" spans="1:3" ht="15.75" customHeight="1" thickBot="1" x14ac:dyDescent="0.2">
      <c r="A28" s="27" t="s">
        <v>33</v>
      </c>
      <c r="B28" s="27">
        <v>1242</v>
      </c>
      <c r="C28" s="27">
        <v>55</v>
      </c>
    </row>
    <row r="29" spans="1:3" ht="15.75" customHeight="1" x14ac:dyDescent="0.15">
      <c r="A29" s="25" t="s">
        <v>25</v>
      </c>
      <c r="B29" s="25">
        <v>2777</v>
      </c>
      <c r="C29" s="25">
        <v>92</v>
      </c>
    </row>
    <row r="30" spans="1:3" ht="15.75" customHeight="1" x14ac:dyDescent="0.15">
      <c r="A30" s="26" t="s">
        <v>35</v>
      </c>
      <c r="B30" s="26">
        <v>2695</v>
      </c>
      <c r="C30" s="26">
        <v>50</v>
      </c>
    </row>
    <row r="31" spans="1:3" ht="15.75" customHeight="1" thickBot="1" x14ac:dyDescent="0.2">
      <c r="A31" s="27" t="s">
        <v>44</v>
      </c>
      <c r="B31" s="27">
        <v>623</v>
      </c>
      <c r="C31" s="27">
        <v>15</v>
      </c>
    </row>
    <row r="32" spans="1:3" ht="15.75" customHeight="1" x14ac:dyDescent="0.15">
      <c r="A32" s="25" t="s">
        <v>40</v>
      </c>
      <c r="B32" s="25">
        <v>1037</v>
      </c>
      <c r="C32" s="25">
        <v>17</v>
      </c>
    </row>
    <row r="33" spans="1:3" ht="15.75" customHeight="1" x14ac:dyDescent="0.15">
      <c r="A33" s="26" t="s">
        <v>49</v>
      </c>
      <c r="B33" s="26">
        <v>463</v>
      </c>
      <c r="C33" s="26">
        <v>12</v>
      </c>
    </row>
    <row r="34" spans="1:3" ht="15.75" customHeight="1" x14ac:dyDescent="0.15">
      <c r="A34" s="26" t="s">
        <v>45</v>
      </c>
      <c r="B34" s="26">
        <v>4331</v>
      </c>
      <c r="C34" s="26">
        <v>16</v>
      </c>
    </row>
    <row r="35" spans="1:3" ht="15.75" customHeight="1" x14ac:dyDescent="0.15">
      <c r="A35" s="26" t="s">
        <v>37</v>
      </c>
      <c r="B35" s="26">
        <v>245</v>
      </c>
      <c r="C35" s="26">
        <v>2</v>
      </c>
    </row>
    <row r="36" spans="1:3" ht="15.75" customHeight="1" x14ac:dyDescent="0.15">
      <c r="A36" s="26" t="s">
        <v>39</v>
      </c>
      <c r="B36" s="26">
        <v>1252</v>
      </c>
      <c r="C36" s="26">
        <v>23</v>
      </c>
    </row>
    <row r="37" spans="1:3" ht="15.75" customHeight="1" x14ac:dyDescent="0.15">
      <c r="A37" s="26" t="s">
        <v>53</v>
      </c>
      <c r="B37" s="26">
        <v>598</v>
      </c>
      <c r="C37" s="26">
        <v>11</v>
      </c>
    </row>
    <row r="38" spans="1:3" ht="15.75" customHeight="1" x14ac:dyDescent="0.15">
      <c r="A38" s="26" t="s">
        <v>62</v>
      </c>
      <c r="B38" s="26">
        <v>120</v>
      </c>
      <c r="C38" s="26">
        <v>3</v>
      </c>
    </row>
    <row r="39" spans="1:3" ht="15.75" customHeight="1" x14ac:dyDescent="0.15">
      <c r="A39" s="26" t="s">
        <v>64</v>
      </c>
      <c r="B39" s="26">
        <v>155</v>
      </c>
      <c r="C39" s="26">
        <v>2</v>
      </c>
    </row>
    <row r="40" spans="1:3" ht="15.75" customHeight="1" thickBot="1" x14ac:dyDescent="0.2">
      <c r="A40" s="27" t="s">
        <v>63</v>
      </c>
      <c r="B40" s="27">
        <v>150</v>
      </c>
      <c r="C40" s="27">
        <v>1</v>
      </c>
    </row>
    <row r="41" spans="1:3" ht="15.75" customHeight="1" x14ac:dyDescent="0.15">
      <c r="A41" s="25" t="s">
        <v>48</v>
      </c>
      <c r="B41" s="25">
        <v>333</v>
      </c>
      <c r="C41" s="25">
        <v>10</v>
      </c>
    </row>
    <row r="42" spans="1:3" ht="15.75" customHeight="1" x14ac:dyDescent="0.15">
      <c r="A42" s="26" t="s">
        <v>31</v>
      </c>
      <c r="B42" s="26">
        <v>468</v>
      </c>
      <c r="C42" s="26">
        <v>7</v>
      </c>
    </row>
    <row r="43" spans="1:3" ht="15.75" customHeight="1" x14ac:dyDescent="0.15">
      <c r="A43" s="26" t="s">
        <v>42</v>
      </c>
      <c r="B43" s="26">
        <v>9221</v>
      </c>
      <c r="C43" s="26">
        <v>29</v>
      </c>
    </row>
    <row r="44" spans="1:3" ht="15.75" customHeight="1" x14ac:dyDescent="0.15">
      <c r="A44" s="26" t="s">
        <v>58</v>
      </c>
      <c r="B44" s="26">
        <v>159</v>
      </c>
      <c r="C44" s="26">
        <v>3</v>
      </c>
    </row>
    <row r="45" spans="1:3" ht="15.75" customHeight="1" x14ac:dyDescent="0.15">
      <c r="A45" s="26" t="s">
        <v>28</v>
      </c>
      <c r="B45" s="26">
        <v>142</v>
      </c>
      <c r="C45" s="26">
        <v>27</v>
      </c>
    </row>
    <row r="46" spans="1:3" ht="15.75" customHeight="1" x14ac:dyDescent="0.15">
      <c r="A46" s="26" t="s">
        <v>32</v>
      </c>
      <c r="B46" s="26">
        <v>935</v>
      </c>
      <c r="C46" s="26">
        <v>20</v>
      </c>
    </row>
    <row r="47" spans="1:3" ht="15.75" customHeight="1" x14ac:dyDescent="0.15">
      <c r="A47" s="26" t="s">
        <v>59</v>
      </c>
      <c r="B47" s="26">
        <v>552</v>
      </c>
      <c r="C47" s="26">
        <v>9</v>
      </c>
    </row>
    <row r="48" spans="1:3" ht="15.75" customHeight="1" x14ac:dyDescent="0.15">
      <c r="A48" s="26" t="s">
        <v>36</v>
      </c>
      <c r="B48" s="26">
        <v>1299</v>
      </c>
      <c r="C48" s="26">
        <v>17</v>
      </c>
    </row>
    <row r="49" spans="1:3" ht="15.75" customHeight="1" x14ac:dyDescent="0.15">
      <c r="A49" s="26" t="s">
        <v>60</v>
      </c>
      <c r="B49" s="26">
        <v>108</v>
      </c>
      <c r="C49" s="26">
        <v>1</v>
      </c>
    </row>
    <row r="50" spans="1:3" ht="15.75" customHeight="1" x14ac:dyDescent="0.15">
      <c r="A50" s="26" t="s">
        <v>50</v>
      </c>
      <c r="B50" s="26">
        <v>475</v>
      </c>
      <c r="C50" s="26">
        <v>10</v>
      </c>
    </row>
    <row r="51" spans="1:3" ht="15.75" customHeight="1" x14ac:dyDescent="0.15">
      <c r="A51" s="26" t="s">
        <v>54</v>
      </c>
      <c r="B51" s="26">
        <v>298</v>
      </c>
      <c r="C51" s="26">
        <v>7</v>
      </c>
    </row>
    <row r="52" spans="1:3" ht="15.75" customHeight="1" thickBot="1" x14ac:dyDescent="0.2">
      <c r="A52" s="27" t="s">
        <v>61</v>
      </c>
      <c r="B52" s="27">
        <v>63</v>
      </c>
      <c r="C52" s="27">
        <v>3</v>
      </c>
    </row>
    <row r="53" spans="1:3" ht="14.25" thickBot="1" x14ac:dyDescent="0.2">
      <c r="A53" s="4"/>
      <c r="B53" s="4"/>
      <c r="C53" s="4"/>
    </row>
    <row r="54" spans="1:3" ht="14.25" thickTop="1" x14ac:dyDescent="0.15">
      <c r="A54" s="22">
        <f>COUNTA(A9:A53)</f>
        <v>43</v>
      </c>
      <c r="B54" s="31">
        <f>SUM(B9:B53)</f>
        <v>79713</v>
      </c>
      <c r="C54" s="31">
        <f>SUM(C9:C53)</f>
        <v>1723</v>
      </c>
    </row>
  </sheetData>
  <mergeCells count="2">
    <mergeCell ref="B2:C3"/>
    <mergeCell ref="B4:C6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4"/>
  <sheetViews>
    <sheetView view="pageBreakPreview" zoomScale="90" zoomScaleNormal="75" zoomScaleSheetLayoutView="9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activeCell="H9" sqref="H9"/>
    </sheetView>
  </sheetViews>
  <sheetFormatPr defaultColWidth="9" defaultRowHeight="13.5" x14ac:dyDescent="0.15"/>
  <cols>
    <col min="1" max="1" width="13" style="13" customWidth="1"/>
    <col min="2" max="5" width="14.125" style="13" customWidth="1"/>
    <col min="6" max="16384" width="9" style="13"/>
  </cols>
  <sheetData>
    <row r="2" spans="1:5" s="10" customFormat="1" ht="24.75" customHeight="1" x14ac:dyDescent="0.15">
      <c r="A2" s="28"/>
      <c r="B2" s="76" t="s">
        <v>78</v>
      </c>
      <c r="C2" s="76"/>
      <c r="D2" s="76"/>
      <c r="E2" s="76"/>
    </row>
    <row r="3" spans="1:5" s="10" customFormat="1" ht="24.75" customHeight="1" x14ac:dyDescent="0.15">
      <c r="A3" s="29" t="s">
        <v>0</v>
      </c>
      <c r="B3" s="76"/>
      <c r="C3" s="76"/>
      <c r="D3" s="76"/>
      <c r="E3" s="76"/>
    </row>
    <row r="4" spans="1:5" ht="21.75" customHeight="1" x14ac:dyDescent="0.15">
      <c r="A4" s="14"/>
      <c r="B4" s="86" t="s">
        <v>95</v>
      </c>
      <c r="C4" s="86"/>
      <c r="D4" s="86"/>
      <c r="E4" s="86"/>
    </row>
    <row r="5" spans="1:5" s="15" customFormat="1" ht="15.75" customHeight="1" x14ac:dyDescent="0.15">
      <c r="A5" s="14"/>
      <c r="B5" s="32" t="s">
        <v>69</v>
      </c>
      <c r="C5" s="33"/>
      <c r="D5" s="34"/>
      <c r="E5" s="35"/>
    </row>
    <row r="6" spans="1:5" s="17" customFormat="1" ht="17.25" customHeight="1" x14ac:dyDescent="0.15">
      <c r="A6" s="16"/>
      <c r="B6" s="36"/>
      <c r="C6" s="37" t="s">
        <v>12</v>
      </c>
      <c r="D6" s="37" t="s">
        <v>13</v>
      </c>
      <c r="E6" s="38" t="s">
        <v>75</v>
      </c>
    </row>
    <row r="7" spans="1:5" s="17" customFormat="1" ht="17.25" customHeight="1" x14ac:dyDescent="0.15">
      <c r="A7" s="18"/>
      <c r="B7" s="39"/>
      <c r="C7" s="39"/>
      <c r="D7" s="39"/>
      <c r="E7" s="40"/>
    </row>
    <row r="8" spans="1:5" ht="15.75" customHeight="1" x14ac:dyDescent="0.15">
      <c r="A8" s="3"/>
      <c r="B8" s="3" t="s">
        <v>1</v>
      </c>
      <c r="C8" s="3" t="s">
        <v>1</v>
      </c>
      <c r="D8" s="3" t="s">
        <v>1</v>
      </c>
      <c r="E8" s="3" t="s">
        <v>5</v>
      </c>
    </row>
    <row r="9" spans="1:5" ht="15.75" customHeight="1" thickBot="1" x14ac:dyDescent="0.2">
      <c r="A9" s="14"/>
      <c r="B9" s="14"/>
      <c r="C9" s="14"/>
      <c r="D9" s="14"/>
      <c r="E9" s="14"/>
    </row>
    <row r="10" spans="1:5" ht="15.75" customHeight="1" thickBot="1" x14ac:dyDescent="0.2">
      <c r="A10" s="24" t="s">
        <v>22</v>
      </c>
      <c r="B10" s="24">
        <f t="shared" ref="B10:B52" si="0">SUM(C10:D10)</f>
        <v>6201</v>
      </c>
      <c r="C10" s="24">
        <v>4462</v>
      </c>
      <c r="D10" s="24">
        <v>1739</v>
      </c>
      <c r="E10" s="24">
        <v>190</v>
      </c>
    </row>
    <row r="11" spans="1:5" ht="15.75" customHeight="1" thickBot="1" x14ac:dyDescent="0.2">
      <c r="A11" s="24" t="s">
        <v>23</v>
      </c>
      <c r="B11" s="24">
        <f t="shared" si="0"/>
        <v>11758</v>
      </c>
      <c r="C11" s="24">
        <v>8733</v>
      </c>
      <c r="D11" s="24">
        <v>3025</v>
      </c>
      <c r="E11" s="24">
        <v>99</v>
      </c>
    </row>
    <row r="12" spans="1:5" ht="15.75" customHeight="1" x14ac:dyDescent="0.15">
      <c r="A12" s="25" t="s">
        <v>29</v>
      </c>
      <c r="B12" s="25">
        <f t="shared" ref="B12:B17" si="1">SUM(C12:D12)</f>
        <v>803</v>
      </c>
      <c r="C12" s="25">
        <v>795</v>
      </c>
      <c r="D12" s="25">
        <v>8</v>
      </c>
      <c r="E12" s="25">
        <v>13</v>
      </c>
    </row>
    <row r="13" spans="1:5" ht="15.75" customHeight="1" x14ac:dyDescent="0.15">
      <c r="A13" s="26" t="s">
        <v>43</v>
      </c>
      <c r="B13" s="26">
        <f t="shared" si="1"/>
        <v>1689</v>
      </c>
      <c r="C13" s="26">
        <v>1312</v>
      </c>
      <c r="D13" s="26">
        <v>377</v>
      </c>
      <c r="E13" s="26">
        <v>36</v>
      </c>
    </row>
    <row r="14" spans="1:5" ht="15.75" customHeight="1" x14ac:dyDescent="0.15">
      <c r="A14" s="26" t="s">
        <v>57</v>
      </c>
      <c r="B14" s="26">
        <f t="shared" si="1"/>
        <v>61</v>
      </c>
      <c r="C14" s="26">
        <v>47</v>
      </c>
      <c r="D14" s="26">
        <v>14</v>
      </c>
      <c r="E14" s="26">
        <v>1</v>
      </c>
    </row>
    <row r="15" spans="1:5" ht="15.75" customHeight="1" x14ac:dyDescent="0.15">
      <c r="A15" s="26" t="s">
        <v>56</v>
      </c>
      <c r="B15" s="26">
        <f t="shared" si="1"/>
        <v>94</v>
      </c>
      <c r="C15" s="26">
        <v>64</v>
      </c>
      <c r="D15" s="26">
        <v>30</v>
      </c>
      <c r="E15" s="26">
        <v>3</v>
      </c>
    </row>
    <row r="16" spans="1:5" ht="15.75" customHeight="1" x14ac:dyDescent="0.15">
      <c r="A16" s="26" t="s">
        <v>26</v>
      </c>
      <c r="B16" s="26">
        <f t="shared" si="1"/>
        <v>4623</v>
      </c>
      <c r="C16" s="26">
        <v>3876</v>
      </c>
      <c r="D16" s="26">
        <v>747</v>
      </c>
      <c r="E16" s="26">
        <v>82</v>
      </c>
    </row>
    <row r="17" spans="1:5" ht="15.75" customHeight="1" x14ac:dyDescent="0.15">
      <c r="A17" s="26" t="s">
        <v>30</v>
      </c>
      <c r="B17" s="26">
        <f t="shared" si="1"/>
        <v>4109</v>
      </c>
      <c r="C17" s="26">
        <v>3399</v>
      </c>
      <c r="D17" s="26">
        <v>710</v>
      </c>
      <c r="E17" s="26">
        <v>36</v>
      </c>
    </row>
    <row r="18" spans="1:5" ht="15.75" customHeight="1" x14ac:dyDescent="0.15">
      <c r="A18" s="26" t="s">
        <v>24</v>
      </c>
      <c r="B18" s="26">
        <f t="shared" si="0"/>
        <v>3203</v>
      </c>
      <c r="C18" s="26">
        <v>3193</v>
      </c>
      <c r="D18" s="26">
        <v>10</v>
      </c>
      <c r="E18" s="26">
        <v>70</v>
      </c>
    </row>
    <row r="19" spans="1:5" ht="15.75" customHeight="1" x14ac:dyDescent="0.15">
      <c r="A19" s="26" t="s">
        <v>55</v>
      </c>
      <c r="B19" s="26">
        <f t="shared" ref="B19:B28" si="2">SUM(C19:D19)</f>
        <v>548</v>
      </c>
      <c r="C19" s="26">
        <v>452</v>
      </c>
      <c r="D19" s="26">
        <v>96</v>
      </c>
      <c r="E19" s="26"/>
    </row>
    <row r="20" spans="1:5" ht="15.75" customHeight="1" x14ac:dyDescent="0.15">
      <c r="A20" s="26" t="s">
        <v>34</v>
      </c>
      <c r="B20" s="26">
        <f t="shared" si="2"/>
        <v>2897</v>
      </c>
      <c r="C20" s="26">
        <v>2817</v>
      </c>
      <c r="D20" s="26">
        <v>80</v>
      </c>
      <c r="E20" s="26">
        <v>39</v>
      </c>
    </row>
    <row r="21" spans="1:5" ht="15.75" customHeight="1" thickBot="1" x14ac:dyDescent="0.2">
      <c r="A21" s="27" t="s">
        <v>47</v>
      </c>
      <c r="B21" s="27">
        <f t="shared" si="2"/>
        <v>845</v>
      </c>
      <c r="C21" s="27">
        <v>845</v>
      </c>
      <c r="D21" s="27"/>
      <c r="E21" s="27">
        <v>23</v>
      </c>
    </row>
    <row r="22" spans="1:5" ht="15.75" customHeight="1" x14ac:dyDescent="0.15">
      <c r="A22" s="25" t="s">
        <v>27</v>
      </c>
      <c r="B22" s="25">
        <f t="shared" si="2"/>
        <v>4955</v>
      </c>
      <c r="C22" s="25">
        <v>3747</v>
      </c>
      <c r="D22" s="25">
        <v>1208</v>
      </c>
      <c r="E22" s="25">
        <v>45</v>
      </c>
    </row>
    <row r="23" spans="1:5" ht="15.75" customHeight="1" x14ac:dyDescent="0.15">
      <c r="A23" s="26" t="s">
        <v>38</v>
      </c>
      <c r="B23" s="26">
        <f t="shared" si="2"/>
        <v>2225</v>
      </c>
      <c r="C23" s="26">
        <v>1762</v>
      </c>
      <c r="D23" s="26">
        <v>463</v>
      </c>
      <c r="E23" s="26">
        <v>41</v>
      </c>
    </row>
    <row r="24" spans="1:5" ht="15.75" customHeight="1" x14ac:dyDescent="0.15">
      <c r="A24" s="26" t="s">
        <v>52</v>
      </c>
      <c r="B24" s="26">
        <f t="shared" si="2"/>
        <v>900</v>
      </c>
      <c r="C24" s="26">
        <v>696</v>
      </c>
      <c r="D24" s="26">
        <v>204</v>
      </c>
      <c r="E24" s="26">
        <v>12</v>
      </c>
    </row>
    <row r="25" spans="1:5" ht="15.75" customHeight="1" x14ac:dyDescent="0.15">
      <c r="A25" s="26" t="s">
        <v>51</v>
      </c>
      <c r="B25" s="26">
        <f t="shared" si="2"/>
        <v>564</v>
      </c>
      <c r="C25" s="26">
        <v>458</v>
      </c>
      <c r="D25" s="26">
        <v>106</v>
      </c>
      <c r="E25" s="26">
        <v>6</v>
      </c>
    </row>
    <row r="26" spans="1:5" ht="15.75" customHeight="1" x14ac:dyDescent="0.15">
      <c r="A26" s="26" t="s">
        <v>41</v>
      </c>
      <c r="B26" s="26">
        <f t="shared" si="2"/>
        <v>1257</v>
      </c>
      <c r="C26" s="26">
        <v>1003</v>
      </c>
      <c r="D26" s="26">
        <v>254</v>
      </c>
      <c r="E26" s="26">
        <v>27</v>
      </c>
    </row>
    <row r="27" spans="1:5" ht="15.75" customHeight="1" x14ac:dyDescent="0.15">
      <c r="A27" s="26" t="s">
        <v>46</v>
      </c>
      <c r="B27" s="26">
        <f t="shared" si="2"/>
        <v>1562</v>
      </c>
      <c r="C27" s="26">
        <v>1199</v>
      </c>
      <c r="D27" s="26">
        <v>363</v>
      </c>
      <c r="E27" s="26">
        <v>33</v>
      </c>
    </row>
    <row r="28" spans="1:5" ht="15.75" customHeight="1" thickBot="1" x14ac:dyDescent="0.2">
      <c r="A28" s="27" t="s">
        <v>33</v>
      </c>
      <c r="B28" s="27">
        <f t="shared" si="2"/>
        <v>836</v>
      </c>
      <c r="C28" s="27">
        <v>836</v>
      </c>
      <c r="D28" s="27"/>
      <c r="E28" s="27">
        <v>14</v>
      </c>
    </row>
    <row r="29" spans="1:5" ht="15.75" customHeight="1" x14ac:dyDescent="0.15">
      <c r="A29" s="25" t="s">
        <v>25</v>
      </c>
      <c r="B29" s="25">
        <f t="shared" si="0"/>
        <v>4147</v>
      </c>
      <c r="C29" s="25">
        <v>3498</v>
      </c>
      <c r="D29" s="25">
        <v>649</v>
      </c>
      <c r="E29" s="25">
        <v>50</v>
      </c>
    </row>
    <row r="30" spans="1:5" ht="15.75" customHeight="1" x14ac:dyDescent="0.15">
      <c r="A30" s="26" t="s">
        <v>35</v>
      </c>
      <c r="B30" s="26">
        <f t="shared" ref="B30:B44" si="3">SUM(C30:D30)</f>
        <v>3870</v>
      </c>
      <c r="C30" s="26">
        <v>2818</v>
      </c>
      <c r="D30" s="26">
        <v>1052</v>
      </c>
      <c r="E30" s="26">
        <v>82</v>
      </c>
    </row>
    <row r="31" spans="1:5" ht="15.75" customHeight="1" thickBot="1" x14ac:dyDescent="0.2">
      <c r="A31" s="27" t="s">
        <v>44</v>
      </c>
      <c r="B31" s="27">
        <f t="shared" si="3"/>
        <v>873</v>
      </c>
      <c r="C31" s="27">
        <v>666</v>
      </c>
      <c r="D31" s="27">
        <v>207</v>
      </c>
      <c r="E31" s="27">
        <v>9</v>
      </c>
    </row>
    <row r="32" spans="1:5" ht="15.75" customHeight="1" x14ac:dyDescent="0.15">
      <c r="A32" s="25" t="s">
        <v>40</v>
      </c>
      <c r="B32" s="25">
        <f t="shared" si="3"/>
        <v>923</v>
      </c>
      <c r="C32" s="25">
        <v>733</v>
      </c>
      <c r="D32" s="25">
        <v>190</v>
      </c>
      <c r="E32" s="25">
        <v>22</v>
      </c>
    </row>
    <row r="33" spans="1:5" ht="15.75" customHeight="1" x14ac:dyDescent="0.15">
      <c r="A33" s="26" t="s">
        <v>49</v>
      </c>
      <c r="B33" s="26">
        <f t="shared" si="3"/>
        <v>622</v>
      </c>
      <c r="C33" s="26">
        <v>537</v>
      </c>
      <c r="D33" s="26">
        <v>85</v>
      </c>
      <c r="E33" s="26">
        <v>19</v>
      </c>
    </row>
    <row r="34" spans="1:5" ht="15.75" customHeight="1" x14ac:dyDescent="0.15">
      <c r="A34" s="26" t="s">
        <v>45</v>
      </c>
      <c r="B34" s="26">
        <f t="shared" si="3"/>
        <v>1053</v>
      </c>
      <c r="C34" s="26">
        <v>799</v>
      </c>
      <c r="D34" s="26">
        <v>254</v>
      </c>
      <c r="E34" s="26">
        <v>29</v>
      </c>
    </row>
    <row r="35" spans="1:5" ht="15.75" customHeight="1" x14ac:dyDescent="0.15">
      <c r="A35" s="26" t="s">
        <v>37</v>
      </c>
      <c r="B35" s="26">
        <f t="shared" si="3"/>
        <v>1169</v>
      </c>
      <c r="C35" s="26">
        <v>885</v>
      </c>
      <c r="D35" s="26">
        <v>284</v>
      </c>
      <c r="E35" s="26">
        <v>16</v>
      </c>
    </row>
    <row r="36" spans="1:5" ht="15.75" customHeight="1" x14ac:dyDescent="0.15">
      <c r="A36" s="26" t="s">
        <v>39</v>
      </c>
      <c r="B36" s="26">
        <f t="shared" si="3"/>
        <v>1059</v>
      </c>
      <c r="C36" s="26">
        <v>775</v>
      </c>
      <c r="D36" s="26">
        <v>284</v>
      </c>
      <c r="E36" s="26">
        <v>30</v>
      </c>
    </row>
    <row r="37" spans="1:5" ht="15.75" customHeight="1" x14ac:dyDescent="0.15">
      <c r="A37" s="26" t="s">
        <v>53</v>
      </c>
      <c r="B37" s="26">
        <f t="shared" si="3"/>
        <v>805</v>
      </c>
      <c r="C37" s="26">
        <v>637</v>
      </c>
      <c r="D37" s="26">
        <v>168</v>
      </c>
      <c r="E37" s="26">
        <v>10</v>
      </c>
    </row>
    <row r="38" spans="1:5" ht="15.75" customHeight="1" x14ac:dyDescent="0.15">
      <c r="A38" s="26" t="s">
        <v>62</v>
      </c>
      <c r="B38" s="26">
        <f t="shared" si="3"/>
        <v>163</v>
      </c>
      <c r="C38" s="26">
        <v>125</v>
      </c>
      <c r="D38" s="26">
        <v>38</v>
      </c>
      <c r="E38" s="26">
        <v>5</v>
      </c>
    </row>
    <row r="39" spans="1:5" ht="15.75" customHeight="1" x14ac:dyDescent="0.15">
      <c r="A39" s="26" t="s">
        <v>64</v>
      </c>
      <c r="B39" s="26">
        <f t="shared" si="3"/>
        <v>141</v>
      </c>
      <c r="C39" s="26">
        <v>107</v>
      </c>
      <c r="D39" s="26">
        <v>34</v>
      </c>
      <c r="E39" s="26"/>
    </row>
    <row r="40" spans="1:5" ht="15.75" customHeight="1" thickBot="1" x14ac:dyDescent="0.2">
      <c r="A40" s="27" t="s">
        <v>63</v>
      </c>
      <c r="B40" s="27">
        <f t="shared" si="3"/>
        <v>54</v>
      </c>
      <c r="C40" s="27">
        <v>34</v>
      </c>
      <c r="D40" s="27">
        <v>20</v>
      </c>
      <c r="E40" s="27">
        <v>1</v>
      </c>
    </row>
    <row r="41" spans="1:5" ht="15.75" customHeight="1" x14ac:dyDescent="0.15">
      <c r="A41" s="25" t="s">
        <v>48</v>
      </c>
      <c r="B41" s="25">
        <f t="shared" si="3"/>
        <v>826</v>
      </c>
      <c r="C41" s="25">
        <v>639</v>
      </c>
      <c r="D41" s="25">
        <v>187</v>
      </c>
      <c r="E41" s="25">
        <v>14</v>
      </c>
    </row>
    <row r="42" spans="1:5" ht="15.75" customHeight="1" x14ac:dyDescent="0.15">
      <c r="A42" s="26" t="s">
        <v>31</v>
      </c>
      <c r="B42" s="26">
        <f t="shared" si="3"/>
        <v>879</v>
      </c>
      <c r="C42" s="26">
        <v>688</v>
      </c>
      <c r="D42" s="26">
        <v>191</v>
      </c>
      <c r="E42" s="26">
        <v>19</v>
      </c>
    </row>
    <row r="43" spans="1:5" ht="15.75" customHeight="1" x14ac:dyDescent="0.15">
      <c r="A43" s="26" t="s">
        <v>42</v>
      </c>
      <c r="B43" s="26">
        <f t="shared" si="3"/>
        <v>2222</v>
      </c>
      <c r="C43" s="26">
        <v>1782</v>
      </c>
      <c r="D43" s="26">
        <v>440</v>
      </c>
      <c r="E43" s="26">
        <v>57</v>
      </c>
    </row>
    <row r="44" spans="1:5" ht="15.75" customHeight="1" x14ac:dyDescent="0.15">
      <c r="A44" s="26" t="s">
        <v>58</v>
      </c>
      <c r="B44" s="26">
        <f t="shared" si="3"/>
        <v>120</v>
      </c>
      <c r="C44" s="26">
        <v>111</v>
      </c>
      <c r="D44" s="26">
        <v>9</v>
      </c>
      <c r="E44" s="26">
        <v>2</v>
      </c>
    </row>
    <row r="45" spans="1:5" ht="15.75" customHeight="1" x14ac:dyDescent="0.15">
      <c r="A45" s="26" t="s">
        <v>28</v>
      </c>
      <c r="B45" s="26">
        <f t="shared" si="0"/>
        <v>1699</v>
      </c>
      <c r="C45" s="26">
        <v>1547</v>
      </c>
      <c r="D45" s="26">
        <v>152</v>
      </c>
      <c r="E45" s="26">
        <v>39</v>
      </c>
    </row>
    <row r="46" spans="1:5" ht="15.75" customHeight="1" x14ac:dyDescent="0.15">
      <c r="A46" s="26" t="s">
        <v>32</v>
      </c>
      <c r="B46" s="26">
        <f t="shared" si="0"/>
        <v>944</v>
      </c>
      <c r="C46" s="26">
        <v>804</v>
      </c>
      <c r="D46" s="26">
        <v>140</v>
      </c>
      <c r="E46" s="26">
        <v>21</v>
      </c>
    </row>
    <row r="47" spans="1:5" ht="15.75" customHeight="1" x14ac:dyDescent="0.15">
      <c r="A47" s="26" t="s">
        <v>59</v>
      </c>
      <c r="B47" s="26">
        <f>SUM(C47:D47)</f>
        <v>587</v>
      </c>
      <c r="C47" s="26">
        <v>405</v>
      </c>
      <c r="D47" s="26">
        <v>182</v>
      </c>
      <c r="E47" s="26">
        <v>14</v>
      </c>
    </row>
    <row r="48" spans="1:5" ht="15.75" customHeight="1" x14ac:dyDescent="0.15">
      <c r="A48" s="26" t="s">
        <v>36</v>
      </c>
      <c r="B48" s="26">
        <f t="shared" si="0"/>
        <v>1192</v>
      </c>
      <c r="C48" s="26">
        <v>885</v>
      </c>
      <c r="D48" s="26">
        <v>307</v>
      </c>
      <c r="E48" s="26">
        <v>17</v>
      </c>
    </row>
    <row r="49" spans="1:5" ht="15.75" customHeight="1" x14ac:dyDescent="0.15">
      <c r="A49" s="26" t="s">
        <v>50</v>
      </c>
      <c r="B49" s="26">
        <f t="shared" si="0"/>
        <v>398</v>
      </c>
      <c r="C49" s="26">
        <v>354</v>
      </c>
      <c r="D49" s="26">
        <v>44</v>
      </c>
      <c r="E49" s="26">
        <v>10</v>
      </c>
    </row>
    <row r="50" spans="1:5" ht="15.75" customHeight="1" x14ac:dyDescent="0.15">
      <c r="A50" s="26" t="s">
        <v>60</v>
      </c>
      <c r="B50" s="26">
        <f>SUM(C50:D50)</f>
        <v>103</v>
      </c>
      <c r="C50" s="26">
        <v>72</v>
      </c>
      <c r="D50" s="26">
        <v>31</v>
      </c>
      <c r="E50" s="26">
        <v>2</v>
      </c>
    </row>
    <row r="51" spans="1:5" ht="15.75" customHeight="1" x14ac:dyDescent="0.15">
      <c r="A51" s="26" t="s">
        <v>54</v>
      </c>
      <c r="B51" s="26">
        <f t="shared" si="0"/>
        <v>600</v>
      </c>
      <c r="C51" s="26">
        <v>470</v>
      </c>
      <c r="D51" s="26">
        <v>130</v>
      </c>
      <c r="E51" s="26">
        <v>16</v>
      </c>
    </row>
    <row r="52" spans="1:5" ht="15.75" customHeight="1" thickBot="1" x14ac:dyDescent="0.2">
      <c r="A52" s="27" t="s">
        <v>61</v>
      </c>
      <c r="B52" s="27">
        <f t="shared" si="0"/>
        <v>162</v>
      </c>
      <c r="C52" s="27">
        <v>113</v>
      </c>
      <c r="D52" s="27">
        <v>49</v>
      </c>
      <c r="E52" s="27">
        <v>2</v>
      </c>
    </row>
    <row r="53" spans="1:5" ht="14.25" thickBot="1" x14ac:dyDescent="0.2">
      <c r="A53" s="4"/>
      <c r="B53" s="4">
        <f t="shared" ref="B53" si="4">SUM(C53:D53)</f>
        <v>0</v>
      </c>
      <c r="C53" s="4"/>
      <c r="D53" s="4"/>
      <c r="E53" s="4"/>
    </row>
    <row r="54" spans="1:5" ht="14.25" thickTop="1" x14ac:dyDescent="0.15">
      <c r="A54" s="22">
        <f>COUNTA(A9:A53)</f>
        <v>43</v>
      </c>
      <c r="B54" s="31">
        <f t="shared" ref="B54" si="5">SUM(C54:D54)</f>
        <v>73741</v>
      </c>
      <c r="C54" s="31">
        <f>SUM(C9:C53)</f>
        <v>59180</v>
      </c>
      <c r="D54" s="31">
        <f>SUM(D9:D53)</f>
        <v>14561</v>
      </c>
      <c r="E54" s="31">
        <f>SUM(E9:E53)</f>
        <v>1256</v>
      </c>
    </row>
  </sheetData>
  <mergeCells count="2">
    <mergeCell ref="B4:E4"/>
    <mergeCell ref="B2:E3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view="pageBreakPreview" zoomScale="55" zoomScaleNormal="75" zoomScaleSheetLayoutView="55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sqref="A1:XFD1048576"/>
    </sheetView>
  </sheetViews>
  <sheetFormatPr defaultColWidth="9" defaultRowHeight="13.5" x14ac:dyDescent="0.15"/>
  <cols>
    <col min="1" max="1" width="13" style="13" customWidth="1"/>
    <col min="2" max="10" width="19.625" style="13" customWidth="1"/>
    <col min="11" max="16384" width="9" style="13"/>
  </cols>
  <sheetData>
    <row r="2" spans="1:10" s="10" customFormat="1" ht="24.75" customHeight="1" x14ac:dyDescent="0.15">
      <c r="A2" s="28"/>
      <c r="B2" s="87" t="s">
        <v>79</v>
      </c>
      <c r="C2" s="87"/>
      <c r="D2" s="87"/>
      <c r="E2" s="87"/>
      <c r="F2" s="87"/>
      <c r="G2" s="87"/>
      <c r="H2" s="87"/>
      <c r="I2" s="87"/>
      <c r="J2" s="87"/>
    </row>
    <row r="3" spans="1:10" s="10" customFormat="1" ht="24.75" customHeight="1" x14ac:dyDescent="0.15">
      <c r="A3" s="29" t="s">
        <v>0</v>
      </c>
      <c r="B3" s="88" t="s">
        <v>93</v>
      </c>
      <c r="C3" s="88"/>
      <c r="D3" s="88"/>
      <c r="E3" s="88"/>
      <c r="F3" s="88"/>
      <c r="G3" s="88"/>
      <c r="H3" s="88"/>
      <c r="I3" s="88"/>
      <c r="J3" s="88"/>
    </row>
    <row r="4" spans="1:10" ht="15.95" customHeight="1" x14ac:dyDescent="0.15">
      <c r="A4" s="14"/>
      <c r="B4" s="41" t="s">
        <v>66</v>
      </c>
      <c r="C4" s="42"/>
      <c r="D4" s="15"/>
      <c r="E4" s="15"/>
      <c r="F4" s="15"/>
      <c r="G4" s="15"/>
      <c r="H4" s="15"/>
      <c r="I4" s="15"/>
      <c r="J4" s="43"/>
    </row>
    <row r="5" spans="1:10" s="15" customFormat="1" ht="15.95" customHeight="1" x14ac:dyDescent="0.15">
      <c r="A5" s="14"/>
      <c r="B5" s="14"/>
      <c r="C5" s="44" t="s">
        <v>21</v>
      </c>
      <c r="D5" s="45"/>
      <c r="E5" s="45"/>
      <c r="F5" s="45"/>
      <c r="G5" s="45"/>
      <c r="H5" s="46"/>
      <c r="I5" s="47"/>
      <c r="J5" s="48"/>
    </row>
    <row r="6" spans="1:10" s="17" customFormat="1" ht="15.95" customHeight="1" x14ac:dyDescent="0.15">
      <c r="A6" s="16"/>
      <c r="B6" s="38"/>
      <c r="C6" s="49"/>
      <c r="D6" s="89" t="s">
        <v>17</v>
      </c>
      <c r="E6" s="90"/>
      <c r="F6" s="89" t="s">
        <v>18</v>
      </c>
      <c r="G6" s="90"/>
      <c r="H6" s="89" t="s">
        <v>19</v>
      </c>
      <c r="I6" s="91"/>
      <c r="J6" s="50" t="s">
        <v>71</v>
      </c>
    </row>
    <row r="7" spans="1:10" s="17" customFormat="1" ht="15.95" customHeight="1" x14ac:dyDescent="0.15">
      <c r="A7" s="18"/>
      <c r="B7" s="40"/>
      <c r="C7" s="40"/>
      <c r="D7" s="51" t="s">
        <v>14</v>
      </c>
      <c r="E7" s="51" t="s">
        <v>6</v>
      </c>
      <c r="F7" s="51" t="s">
        <v>14</v>
      </c>
      <c r="G7" s="51" t="s">
        <v>6</v>
      </c>
      <c r="H7" s="51" t="s">
        <v>14</v>
      </c>
      <c r="I7" s="51" t="s">
        <v>6</v>
      </c>
      <c r="J7" s="19" t="s">
        <v>72</v>
      </c>
    </row>
    <row r="8" spans="1:10" ht="15.75" customHeight="1" x14ac:dyDescent="0.15">
      <c r="A8" s="3"/>
      <c r="B8" s="3" t="s">
        <v>3</v>
      </c>
      <c r="C8" s="3" t="s">
        <v>3</v>
      </c>
      <c r="D8" s="3" t="s">
        <v>3</v>
      </c>
      <c r="E8" s="3" t="s">
        <v>5</v>
      </c>
      <c r="F8" s="3" t="s">
        <v>3</v>
      </c>
      <c r="G8" s="3" t="s">
        <v>5</v>
      </c>
      <c r="H8" s="3" t="s">
        <v>3</v>
      </c>
      <c r="I8" s="3" t="s">
        <v>5</v>
      </c>
      <c r="J8" s="3" t="s">
        <v>3</v>
      </c>
    </row>
    <row r="9" spans="1:10" ht="15.75" customHeight="1" thickBo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15.75" customHeight="1" thickBot="1" x14ac:dyDescent="0.2">
      <c r="A10" s="24" t="s">
        <v>22</v>
      </c>
      <c r="B10" s="24">
        <f t="shared" ref="B10:B52" si="0">SUM(C10,J10)</f>
        <v>5423</v>
      </c>
      <c r="C10" s="24">
        <f t="shared" ref="C10:C52" si="1">D10+F10+H10</f>
        <v>5423</v>
      </c>
      <c r="D10" s="24">
        <f>2966+1258+699</f>
        <v>4923</v>
      </c>
      <c r="E10" s="24">
        <v>34</v>
      </c>
      <c r="F10" s="24"/>
      <c r="G10" s="24"/>
      <c r="H10" s="24">
        <v>500</v>
      </c>
      <c r="I10" s="24">
        <v>2</v>
      </c>
      <c r="J10" s="24"/>
    </row>
    <row r="11" spans="1:10" ht="15.75" customHeight="1" thickBot="1" x14ac:dyDescent="0.2">
      <c r="A11" s="24" t="s">
        <v>23</v>
      </c>
      <c r="B11" s="24">
        <f t="shared" si="0"/>
        <v>180</v>
      </c>
      <c r="C11" s="24">
        <f t="shared" si="1"/>
        <v>150</v>
      </c>
      <c r="D11" s="24">
        <v>150</v>
      </c>
      <c r="E11" s="24">
        <v>5</v>
      </c>
      <c r="F11" s="24"/>
      <c r="G11" s="24"/>
      <c r="H11" s="24"/>
      <c r="I11" s="24"/>
      <c r="J11" s="24">
        <v>30</v>
      </c>
    </row>
    <row r="12" spans="1:10" ht="15.75" customHeight="1" x14ac:dyDescent="0.15">
      <c r="A12" s="25" t="s">
        <v>29</v>
      </c>
      <c r="B12" s="25">
        <f t="shared" ref="B12:B17" si="2">SUM(C12,J12)</f>
        <v>15</v>
      </c>
      <c r="C12" s="25">
        <f t="shared" ref="C12:C17" si="3">D12+F12+H12</f>
        <v>15</v>
      </c>
      <c r="D12" s="25"/>
      <c r="E12" s="25">
        <v>250</v>
      </c>
      <c r="F12" s="25">
        <v>1</v>
      </c>
      <c r="G12" s="25">
        <v>3390</v>
      </c>
      <c r="H12" s="25">
        <v>14</v>
      </c>
      <c r="I12" s="25"/>
      <c r="J12" s="25"/>
    </row>
    <row r="13" spans="1:10" ht="15.75" customHeight="1" x14ac:dyDescent="0.15">
      <c r="A13" s="26" t="s">
        <v>43</v>
      </c>
      <c r="B13" s="26">
        <f t="shared" si="2"/>
        <v>1460</v>
      </c>
      <c r="C13" s="26">
        <f t="shared" si="3"/>
        <v>1460</v>
      </c>
      <c r="D13" s="26">
        <v>50</v>
      </c>
      <c r="E13" s="26">
        <v>3</v>
      </c>
      <c r="F13" s="26">
        <v>1410</v>
      </c>
      <c r="G13" s="26">
        <v>20</v>
      </c>
      <c r="H13" s="26"/>
      <c r="I13" s="26"/>
      <c r="J13" s="26"/>
    </row>
    <row r="14" spans="1:10" ht="15.75" customHeight="1" x14ac:dyDescent="0.15">
      <c r="A14" s="26" t="s">
        <v>57</v>
      </c>
      <c r="B14" s="26">
        <f t="shared" si="2"/>
        <v>79</v>
      </c>
      <c r="C14" s="26">
        <f t="shared" si="3"/>
        <v>79</v>
      </c>
      <c r="D14" s="26">
        <v>0</v>
      </c>
      <c r="E14" s="26">
        <v>0</v>
      </c>
      <c r="F14" s="26">
        <v>79</v>
      </c>
      <c r="G14" s="26">
        <v>2</v>
      </c>
      <c r="H14" s="26">
        <v>0</v>
      </c>
      <c r="I14" s="26">
        <v>0</v>
      </c>
      <c r="J14" s="26">
        <v>0</v>
      </c>
    </row>
    <row r="15" spans="1:10" ht="15.75" customHeight="1" x14ac:dyDescent="0.15">
      <c r="A15" s="26" t="s">
        <v>56</v>
      </c>
      <c r="B15" s="26">
        <f t="shared" si="2"/>
        <v>220</v>
      </c>
      <c r="C15" s="26">
        <f t="shared" si="3"/>
        <v>220</v>
      </c>
      <c r="D15" s="26"/>
      <c r="E15" s="26"/>
      <c r="F15" s="26">
        <v>220</v>
      </c>
      <c r="G15" s="26">
        <v>2</v>
      </c>
      <c r="H15" s="26"/>
      <c r="I15" s="26"/>
      <c r="J15" s="26"/>
    </row>
    <row r="16" spans="1:10" ht="15.75" customHeight="1" x14ac:dyDescent="0.15">
      <c r="A16" s="26" t="s">
        <v>26</v>
      </c>
      <c r="B16" s="26">
        <f t="shared" si="2"/>
        <v>24997</v>
      </c>
      <c r="C16" s="26">
        <f t="shared" si="3"/>
        <v>24997</v>
      </c>
      <c r="D16" s="26">
        <v>24916</v>
      </c>
      <c r="E16" s="26">
        <v>3469</v>
      </c>
      <c r="F16" s="26">
        <v>3</v>
      </c>
      <c r="G16" s="26">
        <v>21447</v>
      </c>
      <c r="H16" s="26">
        <v>78</v>
      </c>
      <c r="I16" s="26">
        <v>0</v>
      </c>
      <c r="J16" s="26">
        <v>0</v>
      </c>
    </row>
    <row r="17" spans="1:10" ht="15.75" customHeight="1" x14ac:dyDescent="0.15">
      <c r="A17" s="26" t="s">
        <v>30</v>
      </c>
      <c r="B17" s="26">
        <f t="shared" si="2"/>
        <v>45</v>
      </c>
      <c r="C17" s="26">
        <f t="shared" si="3"/>
        <v>45</v>
      </c>
      <c r="D17" s="26"/>
      <c r="E17" s="26">
        <v>750</v>
      </c>
      <c r="F17" s="26">
        <v>6</v>
      </c>
      <c r="G17" s="26">
        <v>9153</v>
      </c>
      <c r="H17" s="26">
        <v>39</v>
      </c>
      <c r="I17" s="26"/>
      <c r="J17" s="26"/>
    </row>
    <row r="18" spans="1:10" ht="15.75" customHeight="1" x14ac:dyDescent="0.15">
      <c r="A18" s="26" t="s">
        <v>24</v>
      </c>
      <c r="B18" s="26">
        <f t="shared" si="0"/>
        <v>11412</v>
      </c>
      <c r="C18" s="26">
        <f t="shared" si="1"/>
        <v>11412</v>
      </c>
      <c r="D18" s="26">
        <v>191</v>
      </c>
      <c r="E18" s="26">
        <v>5</v>
      </c>
      <c r="F18" s="26">
        <v>11221</v>
      </c>
      <c r="G18" s="26">
        <v>46</v>
      </c>
      <c r="H18" s="26"/>
      <c r="I18" s="26"/>
      <c r="J18" s="26"/>
    </row>
    <row r="19" spans="1:10" ht="15.75" customHeight="1" x14ac:dyDescent="0.15">
      <c r="A19" s="26" t="s">
        <v>55</v>
      </c>
      <c r="B19" s="26">
        <f t="shared" ref="B19:B28" si="4">SUM(C19,J19)</f>
        <v>0</v>
      </c>
      <c r="C19" s="26">
        <f t="shared" ref="C19:C28" si="5">D19+F19+H19</f>
        <v>0</v>
      </c>
      <c r="D19" s="26"/>
      <c r="E19" s="26"/>
      <c r="F19" s="26"/>
      <c r="G19" s="26"/>
      <c r="H19" s="26"/>
      <c r="I19" s="26"/>
      <c r="J19" s="26"/>
    </row>
    <row r="20" spans="1:10" ht="15.75" customHeight="1" x14ac:dyDescent="0.15">
      <c r="A20" s="26" t="s">
        <v>34</v>
      </c>
      <c r="B20" s="26">
        <f t="shared" si="4"/>
        <v>22460</v>
      </c>
      <c r="C20" s="26">
        <f t="shared" si="5"/>
        <v>22460</v>
      </c>
      <c r="D20" s="26">
        <v>631</v>
      </c>
      <c r="E20" s="26">
        <v>4</v>
      </c>
      <c r="F20" s="26">
        <v>21829</v>
      </c>
      <c r="G20" s="26">
        <v>43</v>
      </c>
      <c r="H20" s="26"/>
      <c r="I20" s="26"/>
      <c r="J20" s="26"/>
    </row>
    <row r="21" spans="1:10" ht="15.75" customHeight="1" thickBot="1" x14ac:dyDescent="0.2">
      <c r="A21" s="27" t="s">
        <v>47</v>
      </c>
      <c r="B21" s="27">
        <f t="shared" si="4"/>
        <v>55</v>
      </c>
      <c r="C21" s="27">
        <f t="shared" si="5"/>
        <v>55</v>
      </c>
      <c r="D21" s="27">
        <v>20</v>
      </c>
      <c r="E21" s="27">
        <v>1</v>
      </c>
      <c r="F21" s="27">
        <v>35</v>
      </c>
      <c r="G21" s="27">
        <v>1</v>
      </c>
      <c r="H21" s="27"/>
      <c r="I21" s="27"/>
      <c r="J21" s="27"/>
    </row>
    <row r="22" spans="1:10" ht="15.75" customHeight="1" x14ac:dyDescent="0.15">
      <c r="A22" s="25" t="s">
        <v>27</v>
      </c>
      <c r="B22" s="25">
        <f t="shared" si="4"/>
        <v>9343</v>
      </c>
      <c r="C22" s="25">
        <f t="shared" si="5"/>
        <v>9343</v>
      </c>
      <c r="D22" s="25">
        <v>4457</v>
      </c>
      <c r="E22" s="25">
        <v>4</v>
      </c>
      <c r="F22" s="25">
        <v>4886</v>
      </c>
      <c r="G22" s="25">
        <v>32</v>
      </c>
      <c r="H22" s="25">
        <v>0</v>
      </c>
      <c r="I22" s="25">
        <v>0</v>
      </c>
      <c r="J22" s="25">
        <v>0</v>
      </c>
    </row>
    <row r="23" spans="1:10" ht="15.75" customHeight="1" x14ac:dyDescent="0.15">
      <c r="A23" s="26" t="s">
        <v>38</v>
      </c>
      <c r="B23" s="26">
        <f t="shared" si="4"/>
        <v>4670</v>
      </c>
      <c r="C23" s="26">
        <f t="shared" si="5"/>
        <v>4670</v>
      </c>
      <c r="D23" s="26">
        <v>448</v>
      </c>
      <c r="E23" s="26">
        <v>2</v>
      </c>
      <c r="F23" s="26">
        <v>4222</v>
      </c>
      <c r="G23" s="26">
        <v>17</v>
      </c>
      <c r="H23" s="26"/>
      <c r="I23" s="26"/>
      <c r="J23" s="26"/>
    </row>
    <row r="24" spans="1:10" ht="15.75" customHeight="1" x14ac:dyDescent="0.15">
      <c r="A24" s="26" t="s">
        <v>52</v>
      </c>
      <c r="B24" s="26">
        <f t="shared" si="4"/>
        <v>22</v>
      </c>
      <c r="C24" s="26">
        <f t="shared" si="5"/>
        <v>22</v>
      </c>
      <c r="D24" s="26">
        <v>22</v>
      </c>
      <c r="E24" s="26">
        <v>1</v>
      </c>
      <c r="F24" s="26"/>
      <c r="G24" s="26"/>
      <c r="H24" s="26"/>
      <c r="I24" s="26"/>
      <c r="J24" s="26"/>
    </row>
    <row r="25" spans="1:10" ht="15.75" customHeight="1" x14ac:dyDescent="0.15">
      <c r="A25" s="26" t="s">
        <v>51</v>
      </c>
      <c r="B25" s="26">
        <f t="shared" si="4"/>
        <v>1205</v>
      </c>
      <c r="C25" s="26">
        <f t="shared" si="5"/>
        <v>1205</v>
      </c>
      <c r="D25" s="26">
        <v>220</v>
      </c>
      <c r="E25" s="26">
        <v>1</v>
      </c>
      <c r="F25" s="26">
        <v>985</v>
      </c>
      <c r="G25" s="26">
        <v>6</v>
      </c>
      <c r="H25" s="26"/>
      <c r="I25" s="26"/>
      <c r="J25" s="26"/>
    </row>
    <row r="26" spans="1:10" ht="15.75" customHeight="1" x14ac:dyDescent="0.15">
      <c r="A26" s="26" t="s">
        <v>41</v>
      </c>
      <c r="B26" s="26">
        <f t="shared" si="4"/>
        <v>4882</v>
      </c>
      <c r="C26" s="26">
        <f t="shared" si="5"/>
        <v>4882</v>
      </c>
      <c r="D26" s="26">
        <v>1050</v>
      </c>
      <c r="E26" s="26">
        <v>2</v>
      </c>
      <c r="F26" s="26">
        <v>3832</v>
      </c>
      <c r="G26" s="26">
        <v>9</v>
      </c>
      <c r="H26" s="26"/>
      <c r="I26" s="26"/>
      <c r="J26" s="26"/>
    </row>
    <row r="27" spans="1:10" ht="15.75" customHeight="1" x14ac:dyDescent="0.15">
      <c r="A27" s="26" t="s">
        <v>46</v>
      </c>
      <c r="B27" s="26">
        <f t="shared" si="4"/>
        <v>57</v>
      </c>
      <c r="C27" s="26">
        <f t="shared" si="5"/>
        <v>57</v>
      </c>
      <c r="D27" s="26">
        <v>57</v>
      </c>
      <c r="E27" s="26">
        <v>2</v>
      </c>
      <c r="F27" s="26"/>
      <c r="G27" s="26"/>
      <c r="H27" s="26"/>
      <c r="I27" s="26"/>
      <c r="J27" s="26"/>
    </row>
    <row r="28" spans="1:10" ht="15.75" customHeight="1" thickBot="1" x14ac:dyDescent="0.2">
      <c r="A28" s="27" t="s">
        <v>33</v>
      </c>
      <c r="B28" s="27">
        <f t="shared" si="4"/>
        <v>2821</v>
      </c>
      <c r="C28" s="27">
        <f t="shared" si="5"/>
        <v>2821</v>
      </c>
      <c r="D28" s="27">
        <v>2821</v>
      </c>
      <c r="E28" s="27">
        <v>3</v>
      </c>
      <c r="F28" s="27"/>
      <c r="G28" s="27"/>
      <c r="H28" s="27"/>
      <c r="I28" s="27"/>
      <c r="J28" s="27"/>
    </row>
    <row r="29" spans="1:10" ht="15.75" customHeight="1" x14ac:dyDescent="0.15">
      <c r="A29" s="25" t="s">
        <v>25</v>
      </c>
      <c r="B29" s="25">
        <f t="shared" si="0"/>
        <v>600</v>
      </c>
      <c r="C29" s="25">
        <f t="shared" si="1"/>
        <v>600</v>
      </c>
      <c r="D29" s="25">
        <v>600</v>
      </c>
      <c r="E29" s="25">
        <v>3</v>
      </c>
      <c r="F29" s="25"/>
      <c r="G29" s="25"/>
      <c r="H29" s="25"/>
      <c r="I29" s="25"/>
      <c r="J29" s="25">
        <v>0</v>
      </c>
    </row>
    <row r="30" spans="1:10" ht="15.75" customHeight="1" x14ac:dyDescent="0.15">
      <c r="A30" s="26" t="s">
        <v>35</v>
      </c>
      <c r="B30" s="26">
        <f t="shared" ref="B30:B44" si="6">SUM(C30,J30)</f>
        <v>6320</v>
      </c>
      <c r="C30" s="26">
        <f t="shared" ref="C30:C44" si="7">D30+F30+H30</f>
        <v>6320</v>
      </c>
      <c r="D30" s="26">
        <v>250</v>
      </c>
      <c r="E30" s="26">
        <v>2</v>
      </c>
      <c r="F30" s="26">
        <v>6070</v>
      </c>
      <c r="G30" s="26">
        <v>36</v>
      </c>
      <c r="H30" s="26"/>
      <c r="I30" s="26"/>
      <c r="J30" s="26"/>
    </row>
    <row r="31" spans="1:10" ht="15.75" customHeight="1" thickBot="1" x14ac:dyDescent="0.2">
      <c r="A31" s="27" t="s">
        <v>44</v>
      </c>
      <c r="B31" s="27">
        <f t="shared" si="6"/>
        <v>1044</v>
      </c>
      <c r="C31" s="27">
        <f t="shared" si="7"/>
        <v>1044</v>
      </c>
      <c r="D31" s="27">
        <v>832</v>
      </c>
      <c r="E31" s="27">
        <v>1</v>
      </c>
      <c r="F31" s="27">
        <v>212</v>
      </c>
      <c r="G31" s="27">
        <v>1</v>
      </c>
      <c r="H31" s="27"/>
      <c r="I31" s="27"/>
      <c r="J31" s="27">
        <v>0</v>
      </c>
    </row>
    <row r="32" spans="1:10" ht="15.75" customHeight="1" x14ac:dyDescent="0.15">
      <c r="A32" s="25" t="s">
        <v>40</v>
      </c>
      <c r="B32" s="25">
        <f t="shared" si="6"/>
        <v>7171</v>
      </c>
      <c r="C32" s="25">
        <f t="shared" si="7"/>
        <v>7171</v>
      </c>
      <c r="D32" s="25">
        <v>50</v>
      </c>
      <c r="E32" s="25">
        <v>1</v>
      </c>
      <c r="F32" s="25">
        <v>7121</v>
      </c>
      <c r="G32" s="25">
        <v>17</v>
      </c>
      <c r="H32" s="25"/>
      <c r="I32" s="25"/>
      <c r="J32" s="25"/>
    </row>
    <row r="33" spans="1:10" ht="15.75" customHeight="1" x14ac:dyDescent="0.15">
      <c r="A33" s="26" t="s">
        <v>49</v>
      </c>
      <c r="B33" s="26">
        <f t="shared" si="6"/>
        <v>1424</v>
      </c>
      <c r="C33" s="26">
        <f t="shared" si="7"/>
        <v>1424</v>
      </c>
      <c r="D33" s="26">
        <v>300</v>
      </c>
      <c r="E33" s="26">
        <v>1</v>
      </c>
      <c r="F33" s="26">
        <v>1124</v>
      </c>
      <c r="G33" s="26">
        <v>5</v>
      </c>
      <c r="H33" s="26"/>
      <c r="I33" s="26"/>
      <c r="J33" s="26"/>
    </row>
    <row r="34" spans="1:10" ht="15.75" customHeight="1" x14ac:dyDescent="0.15">
      <c r="A34" s="26" t="s">
        <v>45</v>
      </c>
      <c r="B34" s="26">
        <f t="shared" si="6"/>
        <v>2885</v>
      </c>
      <c r="C34" s="26">
        <f t="shared" si="7"/>
        <v>2885</v>
      </c>
      <c r="D34" s="26">
        <v>505</v>
      </c>
      <c r="E34" s="26">
        <v>1</v>
      </c>
      <c r="F34" s="26">
        <v>2380</v>
      </c>
      <c r="G34" s="26">
        <v>15</v>
      </c>
      <c r="H34" s="26"/>
      <c r="I34" s="26"/>
      <c r="J34" s="26"/>
    </row>
    <row r="35" spans="1:10" ht="15.75" customHeight="1" x14ac:dyDescent="0.15">
      <c r="A35" s="26" t="s">
        <v>37</v>
      </c>
      <c r="B35" s="26">
        <f t="shared" si="6"/>
        <v>110</v>
      </c>
      <c r="C35" s="26">
        <f t="shared" si="7"/>
        <v>110</v>
      </c>
      <c r="D35" s="26">
        <v>110</v>
      </c>
      <c r="E35" s="26">
        <v>1</v>
      </c>
      <c r="F35" s="26"/>
      <c r="G35" s="26"/>
      <c r="H35" s="26"/>
      <c r="I35" s="26"/>
      <c r="J35" s="26"/>
    </row>
    <row r="36" spans="1:10" ht="15.75" customHeight="1" x14ac:dyDescent="0.15">
      <c r="A36" s="26" t="s">
        <v>39</v>
      </c>
      <c r="B36" s="26">
        <f t="shared" si="6"/>
        <v>150</v>
      </c>
      <c r="C36" s="26">
        <f t="shared" si="7"/>
        <v>150</v>
      </c>
      <c r="D36" s="26">
        <v>150</v>
      </c>
      <c r="E36" s="26">
        <v>1</v>
      </c>
      <c r="F36" s="26"/>
      <c r="G36" s="26"/>
      <c r="H36" s="26"/>
      <c r="I36" s="26"/>
      <c r="J36" s="26"/>
    </row>
    <row r="37" spans="1:10" ht="15.75" customHeight="1" x14ac:dyDescent="0.15">
      <c r="A37" s="26" t="s">
        <v>53</v>
      </c>
      <c r="B37" s="26">
        <f t="shared" si="6"/>
        <v>30</v>
      </c>
      <c r="C37" s="26">
        <f t="shared" si="7"/>
        <v>20</v>
      </c>
      <c r="D37" s="26">
        <v>20</v>
      </c>
      <c r="E37" s="26"/>
      <c r="F37" s="26"/>
      <c r="G37" s="26"/>
      <c r="H37" s="26"/>
      <c r="I37" s="26"/>
      <c r="J37" s="26">
        <v>10</v>
      </c>
    </row>
    <row r="38" spans="1:10" ht="15.75" customHeight="1" x14ac:dyDescent="0.15">
      <c r="A38" s="26" t="s">
        <v>62</v>
      </c>
      <c r="B38" s="26">
        <f t="shared" si="6"/>
        <v>170</v>
      </c>
      <c r="C38" s="26">
        <f t="shared" si="7"/>
        <v>170</v>
      </c>
      <c r="D38" s="26"/>
      <c r="E38" s="26"/>
      <c r="F38" s="26">
        <v>170</v>
      </c>
      <c r="G38" s="26">
        <v>1</v>
      </c>
      <c r="H38" s="26"/>
      <c r="I38" s="26"/>
      <c r="J38" s="26"/>
    </row>
    <row r="39" spans="1:10" ht="15.75" customHeight="1" x14ac:dyDescent="0.15">
      <c r="A39" s="26" t="s">
        <v>64</v>
      </c>
      <c r="B39" s="26">
        <f t="shared" si="6"/>
        <v>36</v>
      </c>
      <c r="C39" s="26">
        <f t="shared" si="7"/>
        <v>36</v>
      </c>
      <c r="D39" s="26">
        <v>36</v>
      </c>
      <c r="E39" s="26">
        <v>1</v>
      </c>
      <c r="F39" s="26"/>
      <c r="G39" s="26"/>
      <c r="H39" s="26"/>
      <c r="I39" s="26"/>
      <c r="J39" s="26"/>
    </row>
    <row r="40" spans="1:10" ht="15.75" customHeight="1" thickBot="1" x14ac:dyDescent="0.2">
      <c r="A40" s="27" t="s">
        <v>63</v>
      </c>
      <c r="B40" s="27">
        <f t="shared" si="6"/>
        <v>0</v>
      </c>
      <c r="C40" s="27">
        <f t="shared" si="7"/>
        <v>0</v>
      </c>
      <c r="D40" s="27"/>
      <c r="E40" s="27"/>
      <c r="F40" s="27"/>
      <c r="G40" s="27"/>
      <c r="H40" s="27"/>
      <c r="I40" s="27"/>
      <c r="J40" s="27"/>
    </row>
    <row r="41" spans="1:10" ht="15.75" customHeight="1" x14ac:dyDescent="0.15">
      <c r="A41" s="25" t="s">
        <v>48</v>
      </c>
      <c r="B41" s="25">
        <f t="shared" si="6"/>
        <v>1276</v>
      </c>
      <c r="C41" s="25">
        <f t="shared" si="7"/>
        <v>1276</v>
      </c>
      <c r="D41" s="25">
        <v>4</v>
      </c>
      <c r="E41" s="25">
        <v>1</v>
      </c>
      <c r="F41" s="25">
        <v>1257</v>
      </c>
      <c r="G41" s="25">
        <v>10</v>
      </c>
      <c r="H41" s="25">
        <v>15</v>
      </c>
      <c r="I41" s="25">
        <v>1</v>
      </c>
      <c r="J41" s="25"/>
    </row>
    <row r="42" spans="1:10" ht="15.75" customHeight="1" x14ac:dyDescent="0.15">
      <c r="A42" s="26" t="s">
        <v>31</v>
      </c>
      <c r="B42" s="26">
        <f t="shared" si="6"/>
        <v>1117</v>
      </c>
      <c r="C42" s="26">
        <f t="shared" si="7"/>
        <v>1117</v>
      </c>
      <c r="D42" s="26">
        <v>1113</v>
      </c>
      <c r="E42" s="26">
        <v>2</v>
      </c>
      <c r="F42" s="26">
        <v>2</v>
      </c>
      <c r="G42" s="26">
        <v>1111</v>
      </c>
      <c r="H42" s="26">
        <v>2</v>
      </c>
      <c r="I42" s="26"/>
      <c r="J42" s="26"/>
    </row>
    <row r="43" spans="1:10" ht="15.75" customHeight="1" x14ac:dyDescent="0.15">
      <c r="A43" s="26" t="s">
        <v>42</v>
      </c>
      <c r="B43" s="26">
        <f t="shared" si="6"/>
        <v>153</v>
      </c>
      <c r="C43" s="26">
        <f t="shared" si="7"/>
        <v>153</v>
      </c>
      <c r="D43" s="26">
        <v>153</v>
      </c>
      <c r="E43" s="26">
        <v>2</v>
      </c>
      <c r="F43" s="26"/>
      <c r="G43" s="26"/>
      <c r="H43" s="26">
        <v>0</v>
      </c>
      <c r="I43" s="26">
        <v>1</v>
      </c>
      <c r="J43" s="26"/>
    </row>
    <row r="44" spans="1:10" ht="15.75" customHeight="1" x14ac:dyDescent="0.15">
      <c r="A44" s="26" t="s">
        <v>58</v>
      </c>
      <c r="B44" s="26">
        <f t="shared" si="6"/>
        <v>582</v>
      </c>
      <c r="C44" s="26">
        <f t="shared" si="7"/>
        <v>582</v>
      </c>
      <c r="D44" s="26">
        <v>582</v>
      </c>
      <c r="E44" s="26">
        <v>1</v>
      </c>
      <c r="F44" s="26"/>
      <c r="G44" s="26"/>
      <c r="H44" s="26"/>
      <c r="I44" s="26"/>
      <c r="J44" s="26"/>
    </row>
    <row r="45" spans="1:10" ht="15.75" customHeight="1" x14ac:dyDescent="0.15">
      <c r="A45" s="26" t="s">
        <v>28</v>
      </c>
      <c r="B45" s="26">
        <f t="shared" si="0"/>
        <v>30</v>
      </c>
      <c r="C45" s="26">
        <f t="shared" si="1"/>
        <v>30</v>
      </c>
      <c r="D45" s="26"/>
      <c r="E45" s="26">
        <v>110</v>
      </c>
      <c r="F45" s="26">
        <v>3</v>
      </c>
      <c r="G45" s="26">
        <v>3450</v>
      </c>
      <c r="H45" s="26">
        <v>27</v>
      </c>
      <c r="I45" s="26"/>
      <c r="J45" s="26"/>
    </row>
    <row r="46" spans="1:10" ht="15.75" customHeight="1" x14ac:dyDescent="0.15">
      <c r="A46" s="26" t="s">
        <v>32</v>
      </c>
      <c r="B46" s="26">
        <f t="shared" si="0"/>
        <v>240</v>
      </c>
      <c r="C46" s="26">
        <f t="shared" si="1"/>
        <v>240</v>
      </c>
      <c r="D46" s="26">
        <v>240</v>
      </c>
      <c r="E46" s="26">
        <v>1</v>
      </c>
      <c r="F46" s="26"/>
      <c r="G46" s="26"/>
      <c r="H46" s="26"/>
      <c r="I46" s="26"/>
      <c r="J46" s="26"/>
    </row>
    <row r="47" spans="1:10" ht="15.75" customHeight="1" x14ac:dyDescent="0.15">
      <c r="A47" s="26" t="s">
        <v>59</v>
      </c>
      <c r="B47" s="26">
        <f>SUM(C47,J47)</f>
        <v>1138</v>
      </c>
      <c r="C47" s="26">
        <f>D47+F47+H47</f>
        <v>1138</v>
      </c>
      <c r="D47" s="26"/>
      <c r="E47" s="26"/>
      <c r="F47" s="26">
        <v>1138</v>
      </c>
      <c r="G47" s="26">
        <v>4</v>
      </c>
      <c r="H47" s="26"/>
      <c r="I47" s="26"/>
      <c r="J47" s="26"/>
    </row>
    <row r="48" spans="1:10" ht="15.75" customHeight="1" x14ac:dyDescent="0.15">
      <c r="A48" s="26" t="s">
        <v>36</v>
      </c>
      <c r="B48" s="26">
        <f t="shared" si="0"/>
        <v>62</v>
      </c>
      <c r="C48" s="26">
        <f t="shared" si="1"/>
        <v>62</v>
      </c>
      <c r="D48" s="26">
        <v>62</v>
      </c>
      <c r="E48" s="26">
        <v>1</v>
      </c>
      <c r="F48" s="26"/>
      <c r="G48" s="26"/>
      <c r="H48" s="26"/>
      <c r="I48" s="26"/>
      <c r="J48" s="26"/>
    </row>
    <row r="49" spans="1:10" ht="15.75" customHeight="1" x14ac:dyDescent="0.15">
      <c r="A49" s="26" t="s">
        <v>60</v>
      </c>
      <c r="B49" s="26">
        <f>SUM(C49,J49)</f>
        <v>0</v>
      </c>
      <c r="C49" s="26">
        <f>D49+F49+H49</f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</row>
    <row r="50" spans="1:10" ht="15.75" customHeight="1" x14ac:dyDescent="0.15">
      <c r="A50" s="26" t="s">
        <v>50</v>
      </c>
      <c r="B50" s="26">
        <f t="shared" si="0"/>
        <v>736</v>
      </c>
      <c r="C50" s="26">
        <f t="shared" si="1"/>
        <v>736</v>
      </c>
      <c r="D50" s="26"/>
      <c r="E50" s="26"/>
      <c r="F50" s="26">
        <v>736</v>
      </c>
      <c r="G50" s="26">
        <v>4</v>
      </c>
      <c r="H50" s="26"/>
      <c r="I50" s="26"/>
      <c r="J50" s="26"/>
    </row>
    <row r="51" spans="1:10" ht="15.75" customHeight="1" x14ac:dyDescent="0.15">
      <c r="A51" s="26" t="s">
        <v>54</v>
      </c>
      <c r="B51" s="26">
        <f t="shared" si="0"/>
        <v>419</v>
      </c>
      <c r="C51" s="26">
        <f t="shared" si="1"/>
        <v>419</v>
      </c>
      <c r="D51" s="26">
        <v>0</v>
      </c>
      <c r="E51" s="26">
        <v>0</v>
      </c>
      <c r="F51" s="26">
        <v>419</v>
      </c>
      <c r="G51" s="26">
        <v>3</v>
      </c>
      <c r="H51" s="26">
        <v>0</v>
      </c>
      <c r="I51" s="26">
        <v>0</v>
      </c>
      <c r="J51" s="26">
        <v>0</v>
      </c>
    </row>
    <row r="52" spans="1:10" ht="15.75" customHeight="1" thickBot="1" x14ac:dyDescent="0.2">
      <c r="A52" s="27" t="s">
        <v>61</v>
      </c>
      <c r="B52" s="27">
        <f t="shared" si="0"/>
        <v>179</v>
      </c>
      <c r="C52" s="27">
        <f t="shared" si="1"/>
        <v>179</v>
      </c>
      <c r="D52" s="27">
        <v>0</v>
      </c>
      <c r="E52" s="27">
        <v>0</v>
      </c>
      <c r="F52" s="27">
        <v>179</v>
      </c>
      <c r="G52" s="27">
        <v>3</v>
      </c>
      <c r="H52" s="27">
        <v>0</v>
      </c>
      <c r="I52" s="27">
        <v>0</v>
      </c>
      <c r="J52" s="27">
        <v>0</v>
      </c>
    </row>
    <row r="53" spans="1:10" ht="14.25" thickBot="1" x14ac:dyDescent="0.2">
      <c r="A53" s="4"/>
      <c r="B53" s="4">
        <f t="shared" ref="B53" si="8">SUM(C53,D53,F53,H53,J53)</f>
        <v>0</v>
      </c>
      <c r="C53" s="4"/>
      <c r="D53" s="4"/>
      <c r="E53" s="4"/>
      <c r="F53" s="4"/>
      <c r="G53" s="4"/>
      <c r="H53" s="4"/>
      <c r="I53" s="4"/>
      <c r="J53" s="4"/>
    </row>
    <row r="54" spans="1:10" ht="14.25" thickTop="1" x14ac:dyDescent="0.15">
      <c r="A54" s="22">
        <f>COUNTA(A9:A53)</f>
        <v>43</v>
      </c>
      <c r="B54" s="31">
        <f t="shared" ref="B54:J54" si="9">SUM(B9:B53)</f>
        <v>115218</v>
      </c>
      <c r="C54" s="31">
        <f t="shared" si="9"/>
        <v>115178</v>
      </c>
      <c r="D54" s="31">
        <f t="shared" si="9"/>
        <v>44963</v>
      </c>
      <c r="E54" s="31">
        <f t="shared" si="9"/>
        <v>4666</v>
      </c>
      <c r="F54" s="31">
        <f t="shared" si="9"/>
        <v>69540</v>
      </c>
      <c r="G54" s="31">
        <f t="shared" si="9"/>
        <v>38828</v>
      </c>
      <c r="H54" s="31">
        <f t="shared" si="9"/>
        <v>675</v>
      </c>
      <c r="I54" s="31">
        <f t="shared" si="9"/>
        <v>4</v>
      </c>
      <c r="J54" s="31">
        <f t="shared" si="9"/>
        <v>40</v>
      </c>
    </row>
  </sheetData>
  <mergeCells count="5">
    <mergeCell ref="B2:J2"/>
    <mergeCell ref="B3:J3"/>
    <mergeCell ref="D6:E6"/>
    <mergeCell ref="F6:G6"/>
    <mergeCell ref="H6:I6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4"/>
  <sheetViews>
    <sheetView view="pageBreakPreview" zoomScale="90" zoomScaleNormal="75" zoomScaleSheetLayoutView="9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activeCell="G7" sqref="G7:G8"/>
    </sheetView>
  </sheetViews>
  <sheetFormatPr defaultColWidth="9" defaultRowHeight="13.5" x14ac:dyDescent="0.15"/>
  <cols>
    <col min="1" max="1" width="13" style="13" customWidth="1"/>
    <col min="2" max="4" width="19.625" style="13" customWidth="1"/>
    <col min="5" max="5" width="21.25" style="13" customWidth="1"/>
    <col min="6" max="16384" width="9" style="13"/>
  </cols>
  <sheetData>
    <row r="2" spans="1:5" s="10" customFormat="1" ht="24.75" customHeight="1" x14ac:dyDescent="0.15">
      <c r="A2" s="28"/>
      <c r="B2" s="76" t="s">
        <v>80</v>
      </c>
      <c r="C2" s="76"/>
      <c r="D2" s="76"/>
      <c r="E2" s="76"/>
    </row>
    <row r="3" spans="1:5" s="10" customFormat="1" ht="24.75" customHeight="1" x14ac:dyDescent="0.15">
      <c r="A3" s="29" t="s">
        <v>0</v>
      </c>
      <c r="B3" s="76"/>
      <c r="C3" s="76"/>
      <c r="D3" s="76"/>
      <c r="E3" s="76"/>
    </row>
    <row r="4" spans="1:5" ht="21.75" customHeight="1" x14ac:dyDescent="0.15">
      <c r="A4" s="14"/>
      <c r="B4" s="86" t="s">
        <v>93</v>
      </c>
      <c r="C4" s="86"/>
      <c r="D4" s="86"/>
      <c r="E4" s="86"/>
    </row>
    <row r="5" spans="1:5" s="15" customFormat="1" ht="15.75" customHeight="1" x14ac:dyDescent="0.15">
      <c r="A5" s="14"/>
      <c r="B5" s="5" t="s">
        <v>66</v>
      </c>
      <c r="C5" s="52"/>
      <c r="D5" s="53"/>
      <c r="E5" s="92" t="s">
        <v>73</v>
      </c>
    </row>
    <row r="6" spans="1:5" s="17" customFormat="1" ht="17.25" customHeight="1" x14ac:dyDescent="0.15">
      <c r="A6" s="16"/>
      <c r="B6" s="16"/>
      <c r="C6" s="95" t="s">
        <v>20</v>
      </c>
      <c r="D6" s="93" t="s">
        <v>11</v>
      </c>
      <c r="E6" s="92"/>
    </row>
    <row r="7" spans="1:5" s="17" customFormat="1" ht="17.25" customHeight="1" x14ac:dyDescent="0.15">
      <c r="A7" s="18"/>
      <c r="B7" s="40"/>
      <c r="C7" s="96"/>
      <c r="D7" s="94"/>
      <c r="E7" s="92"/>
    </row>
    <row r="8" spans="1:5" ht="15.75" customHeight="1" x14ac:dyDescent="0.15">
      <c r="A8" s="3"/>
      <c r="B8" s="3" t="s">
        <v>5</v>
      </c>
      <c r="C8" s="3" t="s">
        <v>5</v>
      </c>
      <c r="D8" s="3" t="s">
        <v>5</v>
      </c>
      <c r="E8" s="3" t="s">
        <v>4</v>
      </c>
    </row>
    <row r="9" spans="1:5" ht="15.75" customHeight="1" thickBot="1" x14ac:dyDescent="0.2">
      <c r="A9" s="14"/>
      <c r="B9" s="14"/>
      <c r="C9" s="14"/>
      <c r="D9" s="14"/>
      <c r="E9" s="54"/>
    </row>
    <row r="10" spans="1:5" ht="15.75" customHeight="1" thickBot="1" x14ac:dyDescent="0.2">
      <c r="A10" s="24" t="s">
        <v>22</v>
      </c>
      <c r="B10" s="24">
        <f t="shared" ref="B10:B52" si="0">SUM(C10:D10)</f>
        <v>119</v>
      </c>
      <c r="C10" s="24">
        <v>119</v>
      </c>
      <c r="D10" s="24"/>
      <c r="E10" s="24">
        <v>37004</v>
      </c>
    </row>
    <row r="11" spans="1:5" ht="15.75" customHeight="1" thickBot="1" x14ac:dyDescent="0.2">
      <c r="A11" s="24" t="s">
        <v>23</v>
      </c>
      <c r="B11" s="24">
        <f t="shared" si="0"/>
        <v>44</v>
      </c>
      <c r="C11" s="24">
        <v>44</v>
      </c>
      <c r="D11" s="24">
        <v>0</v>
      </c>
      <c r="E11" s="24">
        <v>4000</v>
      </c>
    </row>
    <row r="12" spans="1:5" ht="15.75" customHeight="1" x14ac:dyDescent="0.15">
      <c r="A12" s="25" t="s">
        <v>29</v>
      </c>
      <c r="B12" s="25">
        <f t="shared" ref="B12:B17" si="1">SUM(C12:D12)</f>
        <v>4</v>
      </c>
      <c r="C12" s="25">
        <v>4</v>
      </c>
      <c r="D12" s="25">
        <v>0</v>
      </c>
      <c r="E12" s="25">
        <v>3835</v>
      </c>
    </row>
    <row r="13" spans="1:5" ht="15.75" customHeight="1" x14ac:dyDescent="0.15">
      <c r="A13" s="26" t="s">
        <v>43</v>
      </c>
      <c r="B13" s="26">
        <f t="shared" si="1"/>
        <v>3</v>
      </c>
      <c r="C13" s="26">
        <v>3</v>
      </c>
      <c r="D13" s="26"/>
      <c r="E13" s="26">
        <v>1002</v>
      </c>
    </row>
    <row r="14" spans="1:5" ht="15.75" customHeight="1" x14ac:dyDescent="0.15">
      <c r="A14" s="26" t="s">
        <v>57</v>
      </c>
      <c r="B14" s="26">
        <f t="shared" si="1"/>
        <v>1</v>
      </c>
      <c r="C14" s="26">
        <v>1</v>
      </c>
      <c r="D14" s="26">
        <v>0</v>
      </c>
      <c r="E14" s="26">
        <v>1</v>
      </c>
    </row>
    <row r="15" spans="1:5" ht="15.75" customHeight="1" x14ac:dyDescent="0.15">
      <c r="A15" s="26" t="s">
        <v>56</v>
      </c>
      <c r="B15" s="26">
        <f t="shared" si="1"/>
        <v>1</v>
      </c>
      <c r="C15" s="26">
        <v>1</v>
      </c>
      <c r="D15" s="26"/>
      <c r="E15" s="26">
        <v>41</v>
      </c>
    </row>
    <row r="16" spans="1:5" ht="15.75" customHeight="1" x14ac:dyDescent="0.15">
      <c r="A16" s="26" t="s">
        <v>26</v>
      </c>
      <c r="B16" s="26">
        <f t="shared" si="1"/>
        <v>18</v>
      </c>
      <c r="C16" s="26">
        <v>18</v>
      </c>
      <c r="D16" s="26">
        <v>0</v>
      </c>
      <c r="E16" s="26">
        <v>2819</v>
      </c>
    </row>
    <row r="17" spans="1:5" ht="15.75" customHeight="1" x14ac:dyDescent="0.15">
      <c r="A17" s="26" t="s">
        <v>30</v>
      </c>
      <c r="B17" s="26">
        <f t="shared" si="1"/>
        <v>15</v>
      </c>
      <c r="C17" s="26">
        <v>15</v>
      </c>
      <c r="D17" s="26"/>
      <c r="E17" s="26">
        <v>5833</v>
      </c>
    </row>
    <row r="18" spans="1:5" ht="15.75" customHeight="1" x14ac:dyDescent="0.15">
      <c r="A18" s="26" t="s">
        <v>24</v>
      </c>
      <c r="B18" s="26">
        <f t="shared" si="0"/>
        <v>19</v>
      </c>
      <c r="C18" s="26">
        <v>19</v>
      </c>
      <c r="D18" s="26"/>
      <c r="E18" s="26">
        <v>5655</v>
      </c>
    </row>
    <row r="19" spans="1:5" ht="15.75" customHeight="1" x14ac:dyDescent="0.15">
      <c r="A19" s="26" t="s">
        <v>55</v>
      </c>
      <c r="B19" s="26">
        <f t="shared" ref="B19:B28" si="2">SUM(C19:D19)</f>
        <v>3</v>
      </c>
      <c r="C19" s="26">
        <v>2</v>
      </c>
      <c r="D19" s="26">
        <v>1</v>
      </c>
      <c r="E19" s="26">
        <v>495</v>
      </c>
    </row>
    <row r="20" spans="1:5" ht="15.75" customHeight="1" x14ac:dyDescent="0.15">
      <c r="A20" s="26" t="s">
        <v>34</v>
      </c>
      <c r="B20" s="26">
        <f t="shared" si="2"/>
        <v>25</v>
      </c>
      <c r="C20" s="26">
        <v>25</v>
      </c>
      <c r="D20" s="26"/>
      <c r="E20" s="26">
        <v>3828</v>
      </c>
    </row>
    <row r="21" spans="1:5" ht="15.75" customHeight="1" thickBot="1" x14ac:dyDescent="0.2">
      <c r="A21" s="27" t="s">
        <v>47</v>
      </c>
      <c r="B21" s="27">
        <f t="shared" si="2"/>
        <v>10</v>
      </c>
      <c r="C21" s="27">
        <v>10</v>
      </c>
      <c r="D21" s="27"/>
      <c r="E21" s="27">
        <v>1500</v>
      </c>
    </row>
    <row r="22" spans="1:5" ht="15.75" customHeight="1" x14ac:dyDescent="0.15">
      <c r="A22" s="25" t="s">
        <v>27</v>
      </c>
      <c r="B22" s="25">
        <f t="shared" si="2"/>
        <v>13</v>
      </c>
      <c r="C22" s="25">
        <v>13</v>
      </c>
      <c r="D22" s="25"/>
      <c r="E22" s="25">
        <v>6333</v>
      </c>
    </row>
    <row r="23" spans="1:5" ht="15.75" customHeight="1" x14ac:dyDescent="0.15">
      <c r="A23" s="26" t="s">
        <v>38</v>
      </c>
      <c r="B23" s="26">
        <f t="shared" si="2"/>
        <v>12</v>
      </c>
      <c r="C23" s="26">
        <v>12</v>
      </c>
      <c r="D23" s="26"/>
      <c r="E23" s="26">
        <v>3255</v>
      </c>
    </row>
    <row r="24" spans="1:5" ht="15.75" customHeight="1" x14ac:dyDescent="0.15">
      <c r="A24" s="26" t="s">
        <v>52</v>
      </c>
      <c r="B24" s="26">
        <f t="shared" si="2"/>
        <v>4</v>
      </c>
      <c r="C24" s="26">
        <v>4</v>
      </c>
      <c r="D24" s="26"/>
      <c r="E24" s="26">
        <v>520</v>
      </c>
    </row>
    <row r="25" spans="1:5" ht="15.75" customHeight="1" x14ac:dyDescent="0.15">
      <c r="A25" s="26" t="s">
        <v>51</v>
      </c>
      <c r="B25" s="26">
        <f t="shared" si="2"/>
        <v>4</v>
      </c>
      <c r="C25" s="26">
        <v>4</v>
      </c>
      <c r="D25" s="26"/>
      <c r="E25" s="26">
        <v>1392</v>
      </c>
    </row>
    <row r="26" spans="1:5" ht="15.75" customHeight="1" x14ac:dyDescent="0.15">
      <c r="A26" s="26" t="s">
        <v>41</v>
      </c>
      <c r="B26" s="26">
        <f t="shared" si="2"/>
        <v>8</v>
      </c>
      <c r="C26" s="26">
        <v>8</v>
      </c>
      <c r="D26" s="26"/>
      <c r="E26" s="26">
        <v>1500</v>
      </c>
    </row>
    <row r="27" spans="1:5" ht="15.75" customHeight="1" x14ac:dyDescent="0.15">
      <c r="A27" s="26" t="s">
        <v>46</v>
      </c>
      <c r="B27" s="26">
        <f t="shared" si="2"/>
        <v>2</v>
      </c>
      <c r="C27" s="26">
        <v>2</v>
      </c>
      <c r="D27" s="26"/>
      <c r="E27" s="26"/>
    </row>
    <row r="28" spans="1:5" ht="15.75" customHeight="1" thickBot="1" x14ac:dyDescent="0.2">
      <c r="A28" s="27" t="s">
        <v>33</v>
      </c>
      <c r="B28" s="27">
        <f t="shared" si="2"/>
        <v>8</v>
      </c>
      <c r="C28" s="27">
        <v>8</v>
      </c>
      <c r="D28" s="27"/>
      <c r="E28" s="27">
        <v>2634</v>
      </c>
    </row>
    <row r="29" spans="1:5" ht="15.75" customHeight="1" x14ac:dyDescent="0.15">
      <c r="A29" s="25" t="s">
        <v>25</v>
      </c>
      <c r="B29" s="25">
        <f t="shared" si="0"/>
        <v>24</v>
      </c>
      <c r="C29" s="25">
        <v>24</v>
      </c>
      <c r="D29" s="25"/>
      <c r="E29" s="25">
        <v>6500</v>
      </c>
    </row>
    <row r="30" spans="1:5" ht="15.75" customHeight="1" x14ac:dyDescent="0.15">
      <c r="A30" s="26" t="s">
        <v>35</v>
      </c>
      <c r="B30" s="26">
        <f t="shared" ref="B30:B44" si="3">SUM(C30:D30)</f>
        <v>21</v>
      </c>
      <c r="C30" s="26">
        <v>21</v>
      </c>
      <c r="D30" s="26"/>
      <c r="E30" s="26">
        <v>2000</v>
      </c>
    </row>
    <row r="31" spans="1:5" ht="15.75" customHeight="1" thickBot="1" x14ac:dyDescent="0.2">
      <c r="A31" s="27" t="s">
        <v>44</v>
      </c>
      <c r="B31" s="27">
        <f t="shared" si="3"/>
        <v>5</v>
      </c>
      <c r="C31" s="27">
        <v>5</v>
      </c>
      <c r="D31" s="27"/>
      <c r="E31" s="27">
        <v>3250</v>
      </c>
    </row>
    <row r="32" spans="1:5" ht="15.75" customHeight="1" x14ac:dyDescent="0.15">
      <c r="A32" s="25" t="s">
        <v>40</v>
      </c>
      <c r="B32" s="25">
        <f t="shared" si="3"/>
        <v>9</v>
      </c>
      <c r="C32" s="25">
        <v>9</v>
      </c>
      <c r="D32" s="25">
        <v>0</v>
      </c>
      <c r="E32" s="25">
        <v>1090</v>
      </c>
    </row>
    <row r="33" spans="1:5" ht="15.75" customHeight="1" x14ac:dyDescent="0.15">
      <c r="A33" s="26" t="s">
        <v>49</v>
      </c>
      <c r="B33" s="26">
        <f t="shared" si="3"/>
        <v>5</v>
      </c>
      <c r="C33" s="26">
        <v>5</v>
      </c>
      <c r="D33" s="26">
        <v>0</v>
      </c>
      <c r="E33" s="26">
        <v>377</v>
      </c>
    </row>
    <row r="34" spans="1:5" ht="15.75" customHeight="1" x14ac:dyDescent="0.15">
      <c r="A34" s="26" t="s">
        <v>45</v>
      </c>
      <c r="B34" s="26">
        <f t="shared" si="3"/>
        <v>7</v>
      </c>
      <c r="C34" s="26">
        <v>7</v>
      </c>
      <c r="D34" s="26"/>
      <c r="E34" s="26">
        <v>2638</v>
      </c>
    </row>
    <row r="35" spans="1:5" ht="15.75" customHeight="1" x14ac:dyDescent="0.15">
      <c r="A35" s="26" t="s">
        <v>37</v>
      </c>
      <c r="B35" s="26">
        <f t="shared" si="3"/>
        <v>9</v>
      </c>
      <c r="C35" s="26">
        <v>9</v>
      </c>
      <c r="D35" s="26"/>
      <c r="E35" s="26">
        <v>1432</v>
      </c>
    </row>
    <row r="36" spans="1:5" ht="15.75" customHeight="1" x14ac:dyDescent="0.15">
      <c r="A36" s="26" t="s">
        <v>39</v>
      </c>
      <c r="B36" s="26">
        <f t="shared" si="3"/>
        <v>5</v>
      </c>
      <c r="C36" s="26">
        <v>5</v>
      </c>
      <c r="D36" s="26"/>
      <c r="E36" s="26">
        <v>4795</v>
      </c>
    </row>
    <row r="37" spans="1:5" ht="15.75" customHeight="1" x14ac:dyDescent="0.15">
      <c r="A37" s="26" t="s">
        <v>53</v>
      </c>
      <c r="B37" s="26">
        <f t="shared" si="3"/>
        <v>4</v>
      </c>
      <c r="C37" s="26">
        <v>4</v>
      </c>
      <c r="D37" s="26"/>
      <c r="E37" s="26">
        <v>3292</v>
      </c>
    </row>
    <row r="38" spans="1:5" ht="15.75" customHeight="1" x14ac:dyDescent="0.15">
      <c r="A38" s="26" t="s">
        <v>62</v>
      </c>
      <c r="B38" s="26">
        <f t="shared" si="3"/>
        <v>2</v>
      </c>
      <c r="C38" s="26">
        <v>1</v>
      </c>
      <c r="D38" s="26">
        <v>1</v>
      </c>
      <c r="E38" s="26">
        <v>340</v>
      </c>
    </row>
    <row r="39" spans="1:5" ht="15.75" customHeight="1" x14ac:dyDescent="0.15">
      <c r="A39" s="26" t="s">
        <v>64</v>
      </c>
      <c r="B39" s="26">
        <f t="shared" si="3"/>
        <v>1</v>
      </c>
      <c r="C39" s="26">
        <v>1</v>
      </c>
      <c r="D39" s="26"/>
      <c r="E39" s="26">
        <v>7428</v>
      </c>
    </row>
    <row r="40" spans="1:5" ht="15.75" customHeight="1" thickBot="1" x14ac:dyDescent="0.2">
      <c r="A40" s="27" t="s">
        <v>63</v>
      </c>
      <c r="B40" s="27">
        <f t="shared" si="3"/>
        <v>1</v>
      </c>
      <c r="C40" s="27">
        <v>1</v>
      </c>
      <c r="D40" s="27">
        <v>0</v>
      </c>
      <c r="E40" s="27">
        <v>96</v>
      </c>
    </row>
    <row r="41" spans="1:5" ht="15.75" customHeight="1" x14ac:dyDescent="0.15">
      <c r="A41" s="25" t="s">
        <v>48</v>
      </c>
      <c r="B41" s="25">
        <f t="shared" si="3"/>
        <v>5</v>
      </c>
      <c r="C41" s="25">
        <v>5</v>
      </c>
      <c r="D41" s="25"/>
      <c r="E41" s="25">
        <v>3905</v>
      </c>
    </row>
    <row r="42" spans="1:5" ht="15.75" customHeight="1" x14ac:dyDescent="0.15">
      <c r="A42" s="26" t="s">
        <v>31</v>
      </c>
      <c r="B42" s="26">
        <f t="shared" si="3"/>
        <v>7</v>
      </c>
      <c r="C42" s="26">
        <v>7</v>
      </c>
      <c r="D42" s="26"/>
      <c r="E42" s="26">
        <v>1520</v>
      </c>
    </row>
    <row r="43" spans="1:5" ht="15.75" customHeight="1" x14ac:dyDescent="0.15">
      <c r="A43" s="26" t="s">
        <v>42</v>
      </c>
      <c r="B43" s="26">
        <f t="shared" si="3"/>
        <v>10</v>
      </c>
      <c r="C43" s="26">
        <v>10</v>
      </c>
      <c r="D43" s="26">
        <v>0</v>
      </c>
      <c r="E43" s="26">
        <v>5663</v>
      </c>
    </row>
    <row r="44" spans="1:5" ht="15.75" customHeight="1" x14ac:dyDescent="0.15">
      <c r="A44" s="26" t="s">
        <v>58</v>
      </c>
      <c r="B44" s="26">
        <f t="shared" si="3"/>
        <v>2</v>
      </c>
      <c r="C44" s="26">
        <v>2</v>
      </c>
      <c r="D44" s="26">
        <v>0</v>
      </c>
      <c r="E44" s="26">
        <v>145</v>
      </c>
    </row>
    <row r="45" spans="1:5" ht="15.75" customHeight="1" x14ac:dyDescent="0.15">
      <c r="A45" s="26" t="s">
        <v>28</v>
      </c>
      <c r="B45" s="26">
        <f t="shared" si="0"/>
        <v>2</v>
      </c>
      <c r="C45" s="26">
        <v>2</v>
      </c>
      <c r="D45" s="26"/>
      <c r="E45" s="26">
        <v>621</v>
      </c>
    </row>
    <row r="46" spans="1:5" ht="15.75" customHeight="1" x14ac:dyDescent="0.15">
      <c r="A46" s="26" t="s">
        <v>32</v>
      </c>
      <c r="B46" s="26">
        <f t="shared" si="0"/>
        <v>4</v>
      </c>
      <c r="C46" s="26">
        <v>4</v>
      </c>
      <c r="D46" s="26"/>
      <c r="E46" s="26">
        <v>972</v>
      </c>
    </row>
    <row r="47" spans="1:5" ht="15.75" customHeight="1" x14ac:dyDescent="0.15">
      <c r="A47" s="26" t="s">
        <v>59</v>
      </c>
      <c r="B47" s="26">
        <f>SUM(C47:D47)</f>
        <v>3</v>
      </c>
      <c r="C47" s="26">
        <v>3</v>
      </c>
      <c r="D47" s="26"/>
      <c r="E47" s="26">
        <v>572.79999999999995</v>
      </c>
    </row>
    <row r="48" spans="1:5" ht="15.75" customHeight="1" x14ac:dyDescent="0.15">
      <c r="A48" s="26" t="s">
        <v>36</v>
      </c>
      <c r="B48" s="26">
        <f t="shared" si="0"/>
        <v>2</v>
      </c>
      <c r="C48" s="26">
        <v>2</v>
      </c>
      <c r="D48" s="26"/>
      <c r="E48" s="26">
        <v>5136</v>
      </c>
    </row>
    <row r="49" spans="1:5" ht="15.75" customHeight="1" x14ac:dyDescent="0.15">
      <c r="A49" s="26" t="s">
        <v>60</v>
      </c>
      <c r="B49" s="26">
        <f>SUM(C49:D49)</f>
        <v>1</v>
      </c>
      <c r="C49" s="26">
        <v>1</v>
      </c>
      <c r="D49" s="26">
        <v>0</v>
      </c>
      <c r="E49" s="26">
        <v>137</v>
      </c>
    </row>
    <row r="50" spans="1:5" ht="15.75" customHeight="1" x14ac:dyDescent="0.15">
      <c r="A50" s="26" t="s">
        <v>50</v>
      </c>
      <c r="B50" s="26">
        <f t="shared" si="0"/>
        <v>3</v>
      </c>
      <c r="C50" s="26">
        <v>3</v>
      </c>
      <c r="D50" s="26"/>
      <c r="E50" s="26">
        <v>884</v>
      </c>
    </row>
    <row r="51" spans="1:5" ht="15.75" customHeight="1" x14ac:dyDescent="0.15">
      <c r="A51" s="26" t="s">
        <v>54</v>
      </c>
      <c r="B51" s="26">
        <f t="shared" si="0"/>
        <v>1</v>
      </c>
      <c r="C51" s="26">
        <v>1</v>
      </c>
      <c r="D51" s="26">
        <v>0</v>
      </c>
      <c r="E51" s="26">
        <v>880</v>
      </c>
    </row>
    <row r="52" spans="1:5" ht="15.75" customHeight="1" thickBot="1" x14ac:dyDescent="0.2">
      <c r="A52" s="27" t="s">
        <v>61</v>
      </c>
      <c r="B52" s="27">
        <f t="shared" si="0"/>
        <v>1</v>
      </c>
      <c r="C52" s="27">
        <v>1</v>
      </c>
      <c r="D52" s="27">
        <v>0</v>
      </c>
      <c r="E52" s="27">
        <v>137</v>
      </c>
    </row>
    <row r="53" spans="1:5" ht="14.25" thickBot="1" x14ac:dyDescent="0.2">
      <c r="A53" s="4"/>
      <c r="B53" s="4">
        <f t="shared" ref="B53" si="4">SUM(C53:D53)</f>
        <v>0</v>
      </c>
      <c r="C53" s="4"/>
      <c r="D53" s="4"/>
      <c r="E53" s="4"/>
    </row>
    <row r="54" spans="1:5" ht="14.25" thickTop="1" x14ac:dyDescent="0.15">
      <c r="A54" s="22">
        <f>COUNTA(A9:A53)</f>
        <v>43</v>
      </c>
      <c r="B54" s="31">
        <f>SUM(B9:B53)</f>
        <v>447</v>
      </c>
      <c r="C54" s="31">
        <f>SUM(C9:C53)</f>
        <v>445</v>
      </c>
      <c r="D54" s="31">
        <f>SUM(D9:D53)</f>
        <v>2</v>
      </c>
      <c r="E54" s="31">
        <f>SUM(E9:E53)</f>
        <v>135457.79999999999</v>
      </c>
    </row>
  </sheetData>
  <mergeCells count="5">
    <mergeCell ref="E5:E7"/>
    <mergeCell ref="B4:E4"/>
    <mergeCell ref="B2:E3"/>
    <mergeCell ref="D6:D7"/>
    <mergeCell ref="C6:C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4"/>
  <sheetViews>
    <sheetView view="pageBreakPreview" zoomScale="90" zoomScaleNormal="75" zoomScaleSheetLayoutView="9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sqref="A1:XFD1048576"/>
    </sheetView>
  </sheetViews>
  <sheetFormatPr defaultColWidth="9" defaultRowHeight="13.5" x14ac:dyDescent="0.15"/>
  <cols>
    <col min="1" max="1" width="13" style="13" customWidth="1"/>
    <col min="2" max="2" width="20.625" style="13" customWidth="1"/>
    <col min="3" max="3" width="23.75" style="13" customWidth="1"/>
    <col min="4" max="16384" width="9" style="13"/>
  </cols>
  <sheetData>
    <row r="2" spans="1:3" s="10" customFormat="1" ht="24.75" customHeight="1" x14ac:dyDescent="0.15">
      <c r="A2" s="28"/>
      <c r="B2" s="83" t="s">
        <v>81</v>
      </c>
      <c r="C2" s="83"/>
    </row>
    <row r="3" spans="1:3" s="10" customFormat="1" ht="24.75" customHeight="1" x14ac:dyDescent="0.15">
      <c r="A3" s="29" t="s">
        <v>0</v>
      </c>
      <c r="B3" s="83"/>
      <c r="C3" s="83"/>
    </row>
    <row r="4" spans="1:3" ht="21.75" customHeight="1" x14ac:dyDescent="0.15">
      <c r="A4" s="14"/>
      <c r="B4" s="88" t="s">
        <v>93</v>
      </c>
      <c r="C4" s="88"/>
    </row>
    <row r="5" spans="1:3" s="15" customFormat="1" ht="15.75" customHeight="1" x14ac:dyDescent="0.15">
      <c r="A5" s="14"/>
      <c r="B5" s="88"/>
      <c r="C5" s="88"/>
    </row>
    <row r="6" spans="1:3" s="17" customFormat="1" ht="17.25" customHeight="1" x14ac:dyDescent="0.15">
      <c r="A6" s="16"/>
      <c r="B6" s="88"/>
      <c r="C6" s="88"/>
    </row>
    <row r="7" spans="1:3" s="17" customFormat="1" ht="17.25" customHeight="1" x14ac:dyDescent="0.15">
      <c r="A7" s="18"/>
      <c r="B7" s="38" t="s">
        <v>14</v>
      </c>
      <c r="C7" s="38" t="s">
        <v>6</v>
      </c>
    </row>
    <row r="8" spans="1:3" ht="15.75" customHeight="1" x14ac:dyDescent="0.15">
      <c r="A8" s="3"/>
      <c r="B8" s="3" t="s">
        <v>3</v>
      </c>
      <c r="C8" s="3" t="s">
        <v>5</v>
      </c>
    </row>
    <row r="9" spans="1:3" ht="15.75" customHeight="1" thickBot="1" x14ac:dyDescent="0.2">
      <c r="A9" s="14"/>
      <c r="B9" s="14"/>
      <c r="C9" s="14"/>
    </row>
    <row r="10" spans="1:3" ht="15.75" customHeight="1" thickBot="1" x14ac:dyDescent="0.2">
      <c r="A10" s="24" t="s">
        <v>22</v>
      </c>
      <c r="B10" s="24">
        <v>606</v>
      </c>
      <c r="C10" s="24">
        <v>14</v>
      </c>
    </row>
    <row r="11" spans="1:3" ht="15.75" customHeight="1" thickBot="1" x14ac:dyDescent="0.2">
      <c r="A11" s="24" t="s">
        <v>23</v>
      </c>
      <c r="B11" s="24">
        <v>231</v>
      </c>
      <c r="C11" s="24">
        <v>4</v>
      </c>
    </row>
    <row r="12" spans="1:3" ht="15.75" customHeight="1" x14ac:dyDescent="0.15">
      <c r="A12" s="25" t="s">
        <v>29</v>
      </c>
      <c r="B12" s="25">
        <v>30</v>
      </c>
      <c r="C12" s="25">
        <v>4</v>
      </c>
    </row>
    <row r="13" spans="1:3" ht="15.75" customHeight="1" x14ac:dyDescent="0.15">
      <c r="A13" s="26" t="s">
        <v>43</v>
      </c>
      <c r="B13" s="26">
        <v>35</v>
      </c>
      <c r="C13" s="26">
        <v>6</v>
      </c>
    </row>
    <row r="14" spans="1:3" ht="15.75" customHeight="1" x14ac:dyDescent="0.15">
      <c r="A14" s="26" t="s">
        <v>57</v>
      </c>
      <c r="B14" s="26">
        <v>0</v>
      </c>
      <c r="C14" s="26">
        <v>1</v>
      </c>
    </row>
    <row r="15" spans="1:3" ht="15.75" customHeight="1" x14ac:dyDescent="0.15">
      <c r="A15" s="26" t="s">
        <v>56</v>
      </c>
      <c r="B15" s="26">
        <v>0</v>
      </c>
      <c r="C15" s="26">
        <v>0</v>
      </c>
    </row>
    <row r="16" spans="1:3" ht="15.75" customHeight="1" x14ac:dyDescent="0.15">
      <c r="A16" s="26" t="s">
        <v>26</v>
      </c>
      <c r="B16" s="26">
        <v>515</v>
      </c>
      <c r="C16" s="26">
        <v>1</v>
      </c>
    </row>
    <row r="17" spans="1:3" ht="15.75" customHeight="1" x14ac:dyDescent="0.15">
      <c r="A17" s="26" t="s">
        <v>30</v>
      </c>
      <c r="B17" s="26">
        <v>61</v>
      </c>
      <c r="C17" s="26">
        <v>2</v>
      </c>
    </row>
    <row r="18" spans="1:3" ht="15.75" customHeight="1" x14ac:dyDescent="0.15">
      <c r="A18" s="26" t="s">
        <v>24</v>
      </c>
      <c r="B18" s="26">
        <v>4</v>
      </c>
      <c r="C18" s="26">
        <v>1</v>
      </c>
    </row>
    <row r="19" spans="1:3" ht="15.75" customHeight="1" x14ac:dyDescent="0.15">
      <c r="A19" s="26" t="s">
        <v>55</v>
      </c>
      <c r="B19" s="26">
        <v>0</v>
      </c>
      <c r="C19" s="26">
        <v>2</v>
      </c>
    </row>
    <row r="20" spans="1:3" ht="15.75" customHeight="1" x14ac:dyDescent="0.15">
      <c r="A20" s="26" t="s">
        <v>34</v>
      </c>
      <c r="B20" s="26">
        <v>36</v>
      </c>
      <c r="C20" s="26">
        <v>7</v>
      </c>
    </row>
    <row r="21" spans="1:3" ht="15.75" customHeight="1" thickBot="1" x14ac:dyDescent="0.2">
      <c r="A21" s="27" t="s">
        <v>47</v>
      </c>
      <c r="B21" s="27">
        <v>75</v>
      </c>
      <c r="C21" s="27">
        <v>3</v>
      </c>
    </row>
    <row r="22" spans="1:3" ht="15.75" customHeight="1" x14ac:dyDescent="0.15">
      <c r="A22" s="25" t="s">
        <v>27</v>
      </c>
      <c r="B22" s="25">
        <v>604</v>
      </c>
      <c r="C22" s="25">
        <v>10</v>
      </c>
    </row>
    <row r="23" spans="1:3" ht="15.75" customHeight="1" x14ac:dyDescent="0.15">
      <c r="A23" s="26" t="s">
        <v>38</v>
      </c>
      <c r="B23" s="26">
        <v>54</v>
      </c>
      <c r="C23" s="26">
        <v>7</v>
      </c>
    </row>
    <row r="24" spans="1:3" ht="15.75" customHeight="1" x14ac:dyDescent="0.15">
      <c r="A24" s="26" t="s">
        <v>52</v>
      </c>
      <c r="B24" s="26">
        <v>20</v>
      </c>
      <c r="C24" s="26">
        <v>7</v>
      </c>
    </row>
    <row r="25" spans="1:3" ht="15.75" customHeight="1" x14ac:dyDescent="0.15">
      <c r="A25" s="26" t="s">
        <v>51</v>
      </c>
      <c r="B25" s="26">
        <v>87</v>
      </c>
      <c r="C25" s="26">
        <v>9</v>
      </c>
    </row>
    <row r="26" spans="1:3" ht="15.75" customHeight="1" x14ac:dyDescent="0.15">
      <c r="A26" s="26" t="s">
        <v>41</v>
      </c>
      <c r="B26" s="26">
        <v>50</v>
      </c>
      <c r="C26" s="26">
        <v>7</v>
      </c>
    </row>
    <row r="27" spans="1:3" ht="15.75" customHeight="1" x14ac:dyDescent="0.15">
      <c r="A27" s="26" t="s">
        <v>46</v>
      </c>
      <c r="B27" s="26">
        <v>24</v>
      </c>
      <c r="C27" s="26">
        <v>0</v>
      </c>
    </row>
    <row r="28" spans="1:3" ht="15.75" customHeight="1" thickBot="1" x14ac:dyDescent="0.2">
      <c r="A28" s="27" t="s">
        <v>33</v>
      </c>
      <c r="B28" s="27">
        <v>105</v>
      </c>
      <c r="C28" s="27">
        <v>5</v>
      </c>
    </row>
    <row r="29" spans="1:3" ht="15.75" customHeight="1" x14ac:dyDescent="0.15">
      <c r="A29" s="25" t="s">
        <v>25</v>
      </c>
      <c r="B29" s="25">
        <v>140</v>
      </c>
      <c r="C29" s="25">
        <v>6</v>
      </c>
    </row>
    <row r="30" spans="1:3" ht="15.75" customHeight="1" x14ac:dyDescent="0.15">
      <c r="A30" s="26" t="s">
        <v>35</v>
      </c>
      <c r="B30" s="26">
        <v>130</v>
      </c>
      <c r="C30" s="26">
        <v>1</v>
      </c>
    </row>
    <row r="31" spans="1:3" ht="15.75" customHeight="1" thickBot="1" x14ac:dyDescent="0.2">
      <c r="A31" s="27" t="s">
        <v>44</v>
      </c>
      <c r="B31" s="27">
        <v>24</v>
      </c>
      <c r="C31" s="27">
        <v>6</v>
      </c>
    </row>
    <row r="32" spans="1:3" ht="15.75" customHeight="1" x14ac:dyDescent="0.15">
      <c r="A32" s="25" t="s">
        <v>40</v>
      </c>
      <c r="B32" s="25">
        <v>14</v>
      </c>
      <c r="C32" s="25">
        <v>6</v>
      </c>
    </row>
    <row r="33" spans="1:3" ht="15.75" customHeight="1" x14ac:dyDescent="0.15">
      <c r="A33" s="26" t="s">
        <v>49</v>
      </c>
      <c r="B33" s="26">
        <v>0</v>
      </c>
      <c r="C33" s="26"/>
    </row>
    <row r="34" spans="1:3" ht="15.75" customHeight="1" x14ac:dyDescent="0.15">
      <c r="A34" s="26" t="s">
        <v>45</v>
      </c>
      <c r="B34" s="26">
        <v>30</v>
      </c>
      <c r="C34" s="26">
        <v>4</v>
      </c>
    </row>
    <row r="35" spans="1:3" ht="15.75" customHeight="1" x14ac:dyDescent="0.15">
      <c r="A35" s="26" t="s">
        <v>37</v>
      </c>
      <c r="B35" s="26">
        <v>109</v>
      </c>
      <c r="C35" s="26">
        <v>6</v>
      </c>
    </row>
    <row r="36" spans="1:3" ht="15.75" customHeight="1" x14ac:dyDescent="0.15">
      <c r="A36" s="26" t="s">
        <v>39</v>
      </c>
      <c r="B36" s="26">
        <v>2</v>
      </c>
      <c r="C36" s="26">
        <v>4</v>
      </c>
    </row>
    <row r="37" spans="1:3" ht="15.75" customHeight="1" x14ac:dyDescent="0.15">
      <c r="A37" s="26" t="s">
        <v>53</v>
      </c>
      <c r="B37" s="26">
        <v>20</v>
      </c>
      <c r="C37" s="26"/>
    </row>
    <row r="38" spans="1:3" ht="15.75" customHeight="1" x14ac:dyDescent="0.15">
      <c r="A38" s="26" t="s">
        <v>62</v>
      </c>
      <c r="B38" s="26">
        <v>3</v>
      </c>
      <c r="C38" s="26">
        <v>1</v>
      </c>
    </row>
    <row r="39" spans="1:3" ht="15.75" customHeight="1" x14ac:dyDescent="0.15">
      <c r="A39" s="26" t="s">
        <v>64</v>
      </c>
      <c r="B39" s="26">
        <v>0</v>
      </c>
      <c r="C39" s="26">
        <v>1</v>
      </c>
    </row>
    <row r="40" spans="1:3" ht="15.75" customHeight="1" thickBot="1" x14ac:dyDescent="0.2">
      <c r="A40" s="27" t="s">
        <v>63</v>
      </c>
      <c r="B40" s="27">
        <v>0</v>
      </c>
      <c r="C40" s="27">
        <v>3</v>
      </c>
    </row>
    <row r="41" spans="1:3" ht="15.75" customHeight="1" x14ac:dyDescent="0.15">
      <c r="A41" s="25" t="s">
        <v>48</v>
      </c>
      <c r="B41" s="25">
        <v>3</v>
      </c>
      <c r="C41" s="25">
        <v>7</v>
      </c>
    </row>
    <row r="42" spans="1:3" ht="15.75" customHeight="1" x14ac:dyDescent="0.15">
      <c r="A42" s="26" t="s">
        <v>31</v>
      </c>
      <c r="B42" s="26">
        <v>2</v>
      </c>
      <c r="C42" s="26">
        <v>2</v>
      </c>
    </row>
    <row r="43" spans="1:3" ht="15.75" customHeight="1" x14ac:dyDescent="0.15">
      <c r="A43" s="26" t="s">
        <v>42</v>
      </c>
      <c r="B43" s="26">
        <v>28</v>
      </c>
      <c r="C43" s="26">
        <v>6</v>
      </c>
    </row>
    <row r="44" spans="1:3" ht="15.75" customHeight="1" x14ac:dyDescent="0.15">
      <c r="A44" s="26" t="s">
        <v>58</v>
      </c>
      <c r="B44" s="26">
        <v>18</v>
      </c>
      <c r="C44" s="26">
        <v>0</v>
      </c>
    </row>
    <row r="45" spans="1:3" ht="15.75" customHeight="1" x14ac:dyDescent="0.15">
      <c r="A45" s="26" t="s">
        <v>28</v>
      </c>
      <c r="B45" s="26">
        <v>14</v>
      </c>
      <c r="C45" s="26">
        <v>3</v>
      </c>
    </row>
    <row r="46" spans="1:3" ht="15.75" customHeight="1" x14ac:dyDescent="0.15">
      <c r="A46" s="26" t="s">
        <v>32</v>
      </c>
      <c r="B46" s="26">
        <v>17</v>
      </c>
      <c r="C46" s="26">
        <v>1</v>
      </c>
    </row>
    <row r="47" spans="1:3" ht="15.75" customHeight="1" x14ac:dyDescent="0.15">
      <c r="A47" s="26" t="s">
        <v>59</v>
      </c>
      <c r="B47" s="26">
        <v>23</v>
      </c>
      <c r="C47" s="26">
        <v>6</v>
      </c>
    </row>
    <row r="48" spans="1:3" ht="15.75" customHeight="1" x14ac:dyDescent="0.15">
      <c r="A48" s="26" t="s">
        <v>36</v>
      </c>
      <c r="B48" s="26">
        <v>18</v>
      </c>
      <c r="C48" s="26">
        <v>2</v>
      </c>
    </row>
    <row r="49" spans="1:3" ht="15.75" customHeight="1" x14ac:dyDescent="0.15">
      <c r="A49" s="26" t="s">
        <v>60</v>
      </c>
      <c r="B49" s="26">
        <v>0</v>
      </c>
      <c r="C49" s="26">
        <v>0</v>
      </c>
    </row>
    <row r="50" spans="1:3" ht="15.75" customHeight="1" x14ac:dyDescent="0.15">
      <c r="A50" s="26" t="s">
        <v>50</v>
      </c>
      <c r="B50" s="26">
        <v>16</v>
      </c>
      <c r="C50" s="26"/>
    </row>
    <row r="51" spans="1:3" ht="15.75" customHeight="1" x14ac:dyDescent="0.15">
      <c r="A51" s="26" t="s">
        <v>54</v>
      </c>
      <c r="B51" s="26">
        <v>11</v>
      </c>
      <c r="C51" s="26">
        <v>0</v>
      </c>
    </row>
    <row r="52" spans="1:3" ht="15.75" customHeight="1" thickBot="1" x14ac:dyDescent="0.2">
      <c r="A52" s="27" t="s">
        <v>61</v>
      </c>
      <c r="B52" s="27">
        <v>0</v>
      </c>
      <c r="C52" s="27">
        <v>4</v>
      </c>
    </row>
    <row r="53" spans="1:3" ht="14.25" thickBot="1" x14ac:dyDescent="0.2">
      <c r="A53" s="4"/>
      <c r="B53" s="4"/>
      <c r="C53" s="4"/>
    </row>
    <row r="54" spans="1:3" ht="14.25" thickTop="1" x14ac:dyDescent="0.15">
      <c r="A54" s="22">
        <f>COUNTA(A9:A53)</f>
        <v>43</v>
      </c>
      <c r="B54" s="31">
        <f>SUM(B9:B53)</f>
        <v>3159</v>
      </c>
      <c r="C54" s="31">
        <f>SUM(C9:C53)</f>
        <v>159</v>
      </c>
    </row>
  </sheetData>
  <mergeCells count="2">
    <mergeCell ref="B2:C3"/>
    <mergeCell ref="B4:C6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view="pageBreakPreview" zoomScale="90" zoomScaleNormal="50" zoomScaleSheetLayoutView="90" workbookViewId="0">
      <pane xSplit="1" ySplit="7" topLeftCell="B41" activePane="bottomRight" state="frozen"/>
      <selection activeCell="A10" sqref="A10"/>
      <selection pane="topRight" activeCell="A10" sqref="A10"/>
      <selection pane="bottomLeft" activeCell="A10" sqref="A10"/>
      <selection pane="bottomRight" sqref="A1:XFD1048576"/>
    </sheetView>
  </sheetViews>
  <sheetFormatPr defaultColWidth="9" defaultRowHeight="13.5" x14ac:dyDescent="0.15"/>
  <cols>
    <col min="1" max="1" width="13" style="13" customWidth="1"/>
    <col min="2" max="5" width="19.625" style="13" customWidth="1"/>
    <col min="6" max="16384" width="9" style="13"/>
  </cols>
  <sheetData>
    <row r="2" spans="1:6" s="10" customFormat="1" ht="24.75" customHeight="1" x14ac:dyDescent="0.15">
      <c r="A2" s="28"/>
      <c r="B2" s="83" t="s">
        <v>82</v>
      </c>
      <c r="C2" s="83"/>
      <c r="D2" s="83"/>
      <c r="E2" s="83"/>
      <c r="F2" s="11"/>
    </row>
    <row r="3" spans="1:6" s="10" customFormat="1" ht="24.75" customHeight="1" x14ac:dyDescent="0.15">
      <c r="A3" s="29" t="s">
        <v>0</v>
      </c>
      <c r="B3" s="83"/>
      <c r="C3" s="83"/>
      <c r="D3" s="83"/>
      <c r="E3" s="83"/>
      <c r="F3" s="11"/>
    </row>
    <row r="4" spans="1:6" ht="21.75" customHeight="1" x14ac:dyDescent="0.15">
      <c r="A4" s="14"/>
      <c r="B4" s="77" t="s">
        <v>93</v>
      </c>
      <c r="C4" s="78"/>
      <c r="D4" s="78"/>
      <c r="E4" s="79"/>
    </row>
    <row r="5" spans="1:6" s="15" customFormat="1" ht="15.75" customHeight="1" x14ac:dyDescent="0.15">
      <c r="A5" s="14"/>
      <c r="B5" s="55" t="s">
        <v>66</v>
      </c>
      <c r="C5" s="56"/>
      <c r="D5" s="57"/>
      <c r="E5" s="97" t="s">
        <v>6</v>
      </c>
    </row>
    <row r="6" spans="1:6" s="17" customFormat="1" ht="17.25" customHeight="1" x14ac:dyDescent="0.15">
      <c r="A6" s="16"/>
      <c r="B6" s="58"/>
      <c r="C6" s="100" t="s">
        <v>2</v>
      </c>
      <c r="D6" s="102" t="s">
        <v>7</v>
      </c>
      <c r="E6" s="98"/>
    </row>
    <row r="7" spans="1:6" s="17" customFormat="1" ht="17.25" customHeight="1" x14ac:dyDescent="0.15">
      <c r="A7" s="18"/>
      <c r="B7" s="59"/>
      <c r="C7" s="101"/>
      <c r="D7" s="103"/>
      <c r="E7" s="99"/>
    </row>
    <row r="8" spans="1:6" ht="15.75" customHeight="1" x14ac:dyDescent="0.15">
      <c r="A8" s="3"/>
      <c r="B8" s="3" t="s">
        <v>3</v>
      </c>
      <c r="C8" s="3" t="s">
        <v>3</v>
      </c>
      <c r="D8" s="3" t="s">
        <v>3</v>
      </c>
      <c r="E8" s="3" t="s">
        <v>5</v>
      </c>
    </row>
    <row r="9" spans="1:6" ht="15.75" customHeight="1" thickBot="1" x14ac:dyDescent="0.2">
      <c r="A9" s="14"/>
      <c r="B9" s="14"/>
      <c r="C9" s="14"/>
      <c r="D9" s="14"/>
      <c r="E9" s="14"/>
    </row>
    <row r="10" spans="1:6" ht="15.75" customHeight="1" thickBot="1" x14ac:dyDescent="0.2">
      <c r="A10" s="24" t="s">
        <v>22</v>
      </c>
      <c r="B10" s="24">
        <f t="shared" ref="B10:B52" si="0">SUM(C10:D10)</f>
        <v>937752</v>
      </c>
      <c r="C10" s="24">
        <v>937752</v>
      </c>
      <c r="D10" s="24"/>
      <c r="E10" s="24">
        <v>161</v>
      </c>
    </row>
    <row r="11" spans="1:6" ht="15.75" customHeight="1" thickBot="1" x14ac:dyDescent="0.2">
      <c r="A11" s="24" t="s">
        <v>23</v>
      </c>
      <c r="B11" s="24">
        <f t="shared" si="0"/>
        <v>123600</v>
      </c>
      <c r="C11" s="24">
        <v>123600</v>
      </c>
      <c r="D11" s="24">
        <v>0</v>
      </c>
      <c r="E11" s="24">
        <v>73</v>
      </c>
    </row>
    <row r="12" spans="1:6" ht="15.75" customHeight="1" x14ac:dyDescent="0.15">
      <c r="A12" s="25" t="s">
        <v>29</v>
      </c>
      <c r="B12" s="25">
        <f t="shared" ref="B12:B17" si="1">SUM(C12:D12)</f>
        <v>54885</v>
      </c>
      <c r="C12" s="25">
        <v>54885</v>
      </c>
      <c r="D12" s="25"/>
      <c r="E12" s="25">
        <v>13</v>
      </c>
    </row>
    <row r="13" spans="1:6" ht="15.75" customHeight="1" x14ac:dyDescent="0.15">
      <c r="A13" s="26" t="s">
        <v>43</v>
      </c>
      <c r="B13" s="26">
        <f t="shared" si="1"/>
        <v>13061</v>
      </c>
      <c r="C13" s="26">
        <v>13061</v>
      </c>
      <c r="D13" s="26"/>
      <c r="E13" s="26">
        <v>6</v>
      </c>
    </row>
    <row r="14" spans="1:6" ht="15.75" customHeight="1" x14ac:dyDescent="0.15">
      <c r="A14" s="26" t="s">
        <v>57</v>
      </c>
      <c r="B14" s="26">
        <f t="shared" si="1"/>
        <v>1040</v>
      </c>
      <c r="C14" s="26">
        <v>1040</v>
      </c>
      <c r="D14" s="26">
        <v>0</v>
      </c>
      <c r="E14" s="26">
        <v>1</v>
      </c>
    </row>
    <row r="15" spans="1:6" ht="15.75" customHeight="1" x14ac:dyDescent="0.15">
      <c r="A15" s="26" t="s">
        <v>56</v>
      </c>
      <c r="B15" s="26">
        <f t="shared" si="1"/>
        <v>2922</v>
      </c>
      <c r="C15" s="26">
        <v>2922</v>
      </c>
      <c r="D15" s="26"/>
      <c r="E15" s="26">
        <v>2</v>
      </c>
    </row>
    <row r="16" spans="1:6" ht="15.75" customHeight="1" x14ac:dyDescent="0.15">
      <c r="A16" s="26" t="s">
        <v>26</v>
      </c>
      <c r="B16" s="26">
        <f t="shared" si="1"/>
        <v>179290</v>
      </c>
      <c r="C16" s="26">
        <v>179290</v>
      </c>
      <c r="D16" s="26">
        <v>0</v>
      </c>
      <c r="E16" s="26">
        <v>29</v>
      </c>
    </row>
    <row r="17" spans="1:5" ht="15.75" customHeight="1" x14ac:dyDescent="0.15">
      <c r="A17" s="26" t="s">
        <v>30</v>
      </c>
      <c r="B17" s="26">
        <f t="shared" si="1"/>
        <v>17500</v>
      </c>
      <c r="C17" s="26">
        <v>17500</v>
      </c>
      <c r="D17" s="26"/>
      <c r="E17" s="26">
        <v>20</v>
      </c>
    </row>
    <row r="18" spans="1:5" ht="15.75" customHeight="1" x14ac:dyDescent="0.15">
      <c r="A18" s="26" t="s">
        <v>24</v>
      </c>
      <c r="B18" s="26">
        <f t="shared" si="0"/>
        <v>35150</v>
      </c>
      <c r="C18" s="26">
        <v>35150</v>
      </c>
      <c r="D18" s="26">
        <v>0</v>
      </c>
      <c r="E18" s="26">
        <v>16</v>
      </c>
    </row>
    <row r="19" spans="1:5" ht="15.75" customHeight="1" x14ac:dyDescent="0.15">
      <c r="A19" s="26" t="s">
        <v>55</v>
      </c>
      <c r="B19" s="26">
        <f t="shared" ref="B19:B28" si="2">SUM(C19:D19)</f>
        <v>6985</v>
      </c>
      <c r="C19" s="26">
        <v>6985</v>
      </c>
      <c r="D19" s="26"/>
      <c r="E19" s="26">
        <v>2</v>
      </c>
    </row>
    <row r="20" spans="1:5" ht="15.75" customHeight="1" x14ac:dyDescent="0.15">
      <c r="A20" s="26" t="s">
        <v>34</v>
      </c>
      <c r="B20" s="26">
        <f t="shared" si="2"/>
        <v>70882</v>
      </c>
      <c r="C20" s="26">
        <v>70882</v>
      </c>
      <c r="D20" s="26"/>
      <c r="E20" s="26">
        <v>35</v>
      </c>
    </row>
    <row r="21" spans="1:5" ht="15.75" customHeight="1" thickBot="1" x14ac:dyDescent="0.2">
      <c r="A21" s="27" t="s">
        <v>47</v>
      </c>
      <c r="B21" s="27">
        <f t="shared" si="2"/>
        <v>11668</v>
      </c>
      <c r="C21" s="27">
        <v>11668</v>
      </c>
      <c r="D21" s="27">
        <v>0</v>
      </c>
      <c r="E21" s="27">
        <v>8</v>
      </c>
    </row>
    <row r="22" spans="1:5" ht="15.75" customHeight="1" x14ac:dyDescent="0.15">
      <c r="A22" s="25" t="s">
        <v>27</v>
      </c>
      <c r="B22" s="25">
        <f t="shared" si="2"/>
        <v>211605</v>
      </c>
      <c r="C22" s="25">
        <v>211605</v>
      </c>
      <c r="D22" s="25">
        <v>0</v>
      </c>
      <c r="E22" s="25">
        <v>25</v>
      </c>
    </row>
    <row r="23" spans="1:5" ht="15.75" customHeight="1" x14ac:dyDescent="0.15">
      <c r="A23" s="26" t="s">
        <v>38</v>
      </c>
      <c r="B23" s="26">
        <f t="shared" si="2"/>
        <v>64813</v>
      </c>
      <c r="C23" s="26">
        <v>20171</v>
      </c>
      <c r="D23" s="26">
        <v>44642</v>
      </c>
      <c r="E23" s="26">
        <v>26</v>
      </c>
    </row>
    <row r="24" spans="1:5" ht="15.75" customHeight="1" x14ac:dyDescent="0.15">
      <c r="A24" s="26" t="s">
        <v>52</v>
      </c>
      <c r="B24" s="26">
        <f t="shared" si="2"/>
        <v>6525</v>
      </c>
      <c r="C24" s="26">
        <v>4885</v>
      </c>
      <c r="D24" s="26">
        <v>1640</v>
      </c>
      <c r="E24" s="26">
        <v>4</v>
      </c>
    </row>
    <row r="25" spans="1:5" ht="15.75" customHeight="1" x14ac:dyDescent="0.15">
      <c r="A25" s="26" t="s">
        <v>51</v>
      </c>
      <c r="B25" s="26">
        <f t="shared" si="2"/>
        <v>15662</v>
      </c>
      <c r="C25" s="26">
        <v>6060</v>
      </c>
      <c r="D25" s="26">
        <v>9602</v>
      </c>
      <c r="E25" s="26">
        <v>8</v>
      </c>
    </row>
    <row r="26" spans="1:5" ht="15.75" customHeight="1" x14ac:dyDescent="0.15">
      <c r="A26" s="26" t="s">
        <v>41</v>
      </c>
      <c r="B26" s="26">
        <f t="shared" si="2"/>
        <v>19387</v>
      </c>
      <c r="C26" s="26">
        <v>19387</v>
      </c>
      <c r="D26" s="26"/>
      <c r="E26" s="26">
        <v>16</v>
      </c>
    </row>
    <row r="27" spans="1:5" ht="15.75" customHeight="1" x14ac:dyDescent="0.15">
      <c r="A27" s="26" t="s">
        <v>46</v>
      </c>
      <c r="B27" s="26">
        <f t="shared" si="2"/>
        <v>11672</v>
      </c>
      <c r="C27" s="26">
        <v>11672</v>
      </c>
      <c r="D27" s="26"/>
      <c r="E27" s="26">
        <v>6</v>
      </c>
    </row>
    <row r="28" spans="1:5" ht="15.75" customHeight="1" thickBot="1" x14ac:dyDescent="0.2">
      <c r="A28" s="27" t="s">
        <v>33</v>
      </c>
      <c r="B28" s="27">
        <f t="shared" si="2"/>
        <v>67590</v>
      </c>
      <c r="C28" s="27">
        <v>2119</v>
      </c>
      <c r="D28" s="27">
        <v>65471</v>
      </c>
      <c r="E28" s="27">
        <v>27</v>
      </c>
    </row>
    <row r="29" spans="1:5" ht="15.75" customHeight="1" x14ac:dyDescent="0.15">
      <c r="A29" s="25" t="s">
        <v>25</v>
      </c>
      <c r="B29" s="25">
        <f t="shared" si="0"/>
        <v>119319</v>
      </c>
      <c r="C29" s="25">
        <v>119319</v>
      </c>
      <c r="D29" s="25"/>
      <c r="E29" s="25">
        <v>43</v>
      </c>
    </row>
    <row r="30" spans="1:5" ht="15.75" customHeight="1" x14ac:dyDescent="0.15">
      <c r="A30" s="26" t="s">
        <v>35</v>
      </c>
      <c r="B30" s="26">
        <f t="shared" ref="B30:B44" si="3">SUM(C30:D30)</f>
        <v>54850</v>
      </c>
      <c r="C30" s="26">
        <v>54850</v>
      </c>
      <c r="D30" s="26"/>
      <c r="E30" s="26">
        <v>15</v>
      </c>
    </row>
    <row r="31" spans="1:5" ht="15.75" customHeight="1" thickBot="1" x14ac:dyDescent="0.2">
      <c r="A31" s="27" t="s">
        <v>44</v>
      </c>
      <c r="B31" s="27">
        <f t="shared" si="3"/>
        <v>22766</v>
      </c>
      <c r="C31" s="27">
        <v>22766</v>
      </c>
      <c r="D31" s="27"/>
      <c r="E31" s="27">
        <v>7</v>
      </c>
    </row>
    <row r="32" spans="1:5" ht="15.75" customHeight="1" x14ac:dyDescent="0.15">
      <c r="A32" s="25" t="s">
        <v>40</v>
      </c>
      <c r="B32" s="25">
        <f t="shared" si="3"/>
        <v>39540</v>
      </c>
      <c r="C32" s="25">
        <v>33143</v>
      </c>
      <c r="D32" s="25">
        <v>6397</v>
      </c>
      <c r="E32" s="25">
        <v>10</v>
      </c>
    </row>
    <row r="33" spans="1:5" ht="15.75" customHeight="1" x14ac:dyDescent="0.15">
      <c r="A33" s="26" t="s">
        <v>49</v>
      </c>
      <c r="B33" s="26">
        <f t="shared" si="3"/>
        <v>10678</v>
      </c>
      <c r="C33" s="26">
        <v>10678</v>
      </c>
      <c r="D33" s="26"/>
      <c r="E33" s="26">
        <v>6</v>
      </c>
    </row>
    <row r="34" spans="1:5" ht="15.75" customHeight="1" x14ac:dyDescent="0.15">
      <c r="A34" s="26" t="s">
        <v>45</v>
      </c>
      <c r="B34" s="26">
        <f t="shared" si="3"/>
        <v>12004</v>
      </c>
      <c r="C34" s="26">
        <v>12004</v>
      </c>
      <c r="D34" s="26"/>
      <c r="E34" s="26">
        <v>3</v>
      </c>
    </row>
    <row r="35" spans="1:5" ht="15.75" customHeight="1" x14ac:dyDescent="0.15">
      <c r="A35" s="26" t="s">
        <v>37</v>
      </c>
      <c r="B35" s="26">
        <f t="shared" si="3"/>
        <v>44154</v>
      </c>
      <c r="C35" s="26">
        <v>44154</v>
      </c>
      <c r="D35" s="26"/>
      <c r="E35" s="26">
        <v>6</v>
      </c>
    </row>
    <row r="36" spans="1:5" ht="15.75" customHeight="1" x14ac:dyDescent="0.15">
      <c r="A36" s="26" t="s">
        <v>39</v>
      </c>
      <c r="B36" s="26">
        <f t="shared" si="3"/>
        <v>20432</v>
      </c>
      <c r="C36" s="26">
        <v>20432</v>
      </c>
      <c r="D36" s="26"/>
      <c r="E36" s="26">
        <v>10</v>
      </c>
    </row>
    <row r="37" spans="1:5" ht="15.75" customHeight="1" x14ac:dyDescent="0.15">
      <c r="A37" s="26" t="s">
        <v>53</v>
      </c>
      <c r="B37" s="26">
        <f t="shared" si="3"/>
        <v>13359</v>
      </c>
      <c r="C37" s="26">
        <v>13359</v>
      </c>
      <c r="D37" s="26"/>
      <c r="E37" s="26">
        <v>8</v>
      </c>
    </row>
    <row r="38" spans="1:5" ht="15.75" customHeight="1" x14ac:dyDescent="0.15">
      <c r="A38" s="26" t="s">
        <v>62</v>
      </c>
      <c r="B38" s="26">
        <f t="shared" si="3"/>
        <v>16000</v>
      </c>
      <c r="C38" s="26">
        <v>16000</v>
      </c>
      <c r="D38" s="26"/>
      <c r="E38" s="26"/>
    </row>
    <row r="39" spans="1:5" ht="15.75" customHeight="1" x14ac:dyDescent="0.15">
      <c r="A39" s="26" t="s">
        <v>64</v>
      </c>
      <c r="B39" s="26">
        <f t="shared" si="3"/>
        <v>2916</v>
      </c>
      <c r="C39" s="26">
        <v>2916</v>
      </c>
      <c r="D39" s="26"/>
      <c r="E39" s="26">
        <v>2</v>
      </c>
    </row>
    <row r="40" spans="1:5" ht="15.75" customHeight="1" thickBot="1" x14ac:dyDescent="0.2">
      <c r="A40" s="27" t="s">
        <v>63</v>
      </c>
      <c r="B40" s="27">
        <f t="shared" si="3"/>
        <v>0</v>
      </c>
      <c r="C40" s="27"/>
      <c r="D40" s="27"/>
      <c r="E40" s="27"/>
    </row>
    <row r="41" spans="1:5" ht="15.75" customHeight="1" x14ac:dyDescent="0.15">
      <c r="A41" s="25" t="s">
        <v>48</v>
      </c>
      <c r="B41" s="25">
        <f t="shared" si="3"/>
        <v>5430</v>
      </c>
      <c r="C41" s="25">
        <v>5430</v>
      </c>
      <c r="D41" s="25"/>
      <c r="E41" s="25">
        <v>10</v>
      </c>
    </row>
    <row r="42" spans="1:5" ht="15.75" customHeight="1" x14ac:dyDescent="0.15">
      <c r="A42" s="26" t="s">
        <v>31</v>
      </c>
      <c r="B42" s="26">
        <f t="shared" si="3"/>
        <v>22143</v>
      </c>
      <c r="C42" s="26">
        <v>22143</v>
      </c>
      <c r="D42" s="26"/>
      <c r="E42" s="26">
        <v>4</v>
      </c>
    </row>
    <row r="43" spans="1:5" ht="15.75" customHeight="1" x14ac:dyDescent="0.15">
      <c r="A43" s="26" t="s">
        <v>42</v>
      </c>
      <c r="B43" s="26">
        <f t="shared" si="3"/>
        <v>33316</v>
      </c>
      <c r="C43" s="26">
        <v>33316</v>
      </c>
      <c r="D43" s="26"/>
      <c r="E43" s="26"/>
    </row>
    <row r="44" spans="1:5" ht="15.75" customHeight="1" x14ac:dyDescent="0.15">
      <c r="A44" s="26" t="s">
        <v>58</v>
      </c>
      <c r="B44" s="26">
        <f t="shared" si="3"/>
        <v>129</v>
      </c>
      <c r="C44" s="26">
        <v>129</v>
      </c>
      <c r="D44" s="26">
        <v>0</v>
      </c>
      <c r="E44" s="26">
        <v>1</v>
      </c>
    </row>
    <row r="45" spans="1:5" ht="15.75" customHeight="1" x14ac:dyDescent="0.15">
      <c r="A45" s="26" t="s">
        <v>28</v>
      </c>
      <c r="B45" s="26">
        <f t="shared" si="0"/>
        <v>87357</v>
      </c>
      <c r="C45" s="26">
        <v>87357</v>
      </c>
      <c r="D45" s="26"/>
      <c r="E45" s="26">
        <v>29</v>
      </c>
    </row>
    <row r="46" spans="1:5" ht="15.75" customHeight="1" x14ac:dyDescent="0.15">
      <c r="A46" s="26" t="s">
        <v>32</v>
      </c>
      <c r="B46" s="26">
        <f t="shared" si="0"/>
        <v>5809</v>
      </c>
      <c r="C46" s="26">
        <v>4622</v>
      </c>
      <c r="D46" s="26">
        <v>1187</v>
      </c>
      <c r="E46" s="26">
        <v>9</v>
      </c>
    </row>
    <row r="47" spans="1:5" ht="15.75" customHeight="1" x14ac:dyDescent="0.15">
      <c r="A47" s="26" t="s">
        <v>59</v>
      </c>
      <c r="B47" s="26">
        <f>SUM(C47:D47)</f>
        <v>5094</v>
      </c>
      <c r="C47" s="26">
        <v>5094</v>
      </c>
      <c r="D47" s="26"/>
      <c r="E47" s="26">
        <v>2</v>
      </c>
    </row>
    <row r="48" spans="1:5" ht="15.75" customHeight="1" x14ac:dyDescent="0.15">
      <c r="A48" s="26" t="s">
        <v>36</v>
      </c>
      <c r="B48" s="26">
        <f t="shared" si="0"/>
        <v>17099</v>
      </c>
      <c r="C48" s="26">
        <v>17099</v>
      </c>
      <c r="D48" s="26"/>
      <c r="E48" s="26">
        <v>2</v>
      </c>
    </row>
    <row r="49" spans="1:5" ht="15.75" customHeight="1" x14ac:dyDescent="0.15">
      <c r="A49" s="26" t="s">
        <v>60</v>
      </c>
      <c r="B49" s="26">
        <f>SUM(C49:D49)</f>
        <v>150</v>
      </c>
      <c r="C49" s="26">
        <v>150</v>
      </c>
      <c r="D49" s="26">
        <v>0</v>
      </c>
      <c r="E49" s="26">
        <v>1</v>
      </c>
    </row>
    <row r="50" spans="1:5" ht="15.75" customHeight="1" x14ac:dyDescent="0.15">
      <c r="A50" s="26" t="s">
        <v>50</v>
      </c>
      <c r="B50" s="26">
        <f t="shared" si="0"/>
        <v>10440</v>
      </c>
      <c r="C50" s="26">
        <v>10440</v>
      </c>
      <c r="D50" s="26"/>
      <c r="E50" s="26">
        <v>5</v>
      </c>
    </row>
    <row r="51" spans="1:5" ht="15.75" customHeight="1" x14ac:dyDescent="0.15">
      <c r="A51" s="26" t="s">
        <v>54</v>
      </c>
      <c r="B51" s="26">
        <f t="shared" si="0"/>
        <v>4936</v>
      </c>
      <c r="C51" s="26">
        <v>4936</v>
      </c>
      <c r="D51" s="26">
        <v>0</v>
      </c>
      <c r="E51" s="26">
        <v>4</v>
      </c>
    </row>
    <row r="52" spans="1:5" ht="15.75" customHeight="1" x14ac:dyDescent="0.15">
      <c r="A52" s="26" t="s">
        <v>61</v>
      </c>
      <c r="B52" s="26">
        <f t="shared" si="0"/>
        <v>1750</v>
      </c>
      <c r="C52" s="26">
        <v>1735</v>
      </c>
      <c r="D52" s="26">
        <v>15</v>
      </c>
      <c r="E52" s="26">
        <v>4</v>
      </c>
    </row>
    <row r="53" spans="1:5" ht="14.25" thickBot="1" x14ac:dyDescent="0.2">
      <c r="A53" s="27"/>
      <c r="B53" s="27">
        <f t="shared" ref="B53" si="4">SUM(C53:D53)</f>
        <v>0</v>
      </c>
      <c r="C53" s="27"/>
      <c r="D53" s="27"/>
      <c r="E53" s="27"/>
    </row>
    <row r="54" spans="1:5" x14ac:dyDescent="0.15">
      <c r="A54" s="60">
        <f>COUNTA(A9:A53)</f>
        <v>43</v>
      </c>
      <c r="B54" s="61">
        <f>SUM(B9:B53)</f>
        <v>2401660</v>
      </c>
      <c r="C54" s="61">
        <f>SUM(C9:C53)</f>
        <v>2272706</v>
      </c>
      <c r="D54" s="61">
        <f>SUM(D9:D53)</f>
        <v>128954</v>
      </c>
      <c r="E54" s="61">
        <f>SUM(E9:E53)</f>
        <v>659</v>
      </c>
    </row>
  </sheetData>
  <mergeCells count="5">
    <mergeCell ref="B2:E3"/>
    <mergeCell ref="B4:E4"/>
    <mergeCell ref="E5:E7"/>
    <mergeCell ref="C6:C7"/>
    <mergeCell ref="D6:D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3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view="pageBreakPreview" zoomScale="90" zoomScaleNormal="50" zoomScaleSheetLayoutView="90" workbookViewId="0">
      <pane xSplit="1" ySplit="7" topLeftCell="B41" activePane="bottomRight" state="frozen"/>
      <selection activeCell="A10" sqref="A10"/>
      <selection pane="topRight" activeCell="A10" sqref="A10"/>
      <selection pane="bottomLeft" activeCell="A10" sqref="A10"/>
      <selection pane="bottomRight" sqref="A1:XFD1048576"/>
    </sheetView>
  </sheetViews>
  <sheetFormatPr defaultColWidth="9" defaultRowHeight="13.5" x14ac:dyDescent="0.15"/>
  <cols>
    <col min="1" max="1" width="13" style="13" customWidth="1"/>
    <col min="2" max="7" width="19.625" style="13" customWidth="1"/>
    <col min="8" max="16384" width="9" style="13"/>
  </cols>
  <sheetData>
    <row r="2" spans="1:8" s="10" customFormat="1" ht="24.75" customHeight="1" x14ac:dyDescent="0.15">
      <c r="A2" s="28"/>
      <c r="B2" s="107" t="s">
        <v>83</v>
      </c>
      <c r="C2" s="108"/>
      <c r="D2" s="108"/>
      <c r="E2" s="108"/>
      <c r="F2" s="108"/>
      <c r="G2" s="109"/>
      <c r="H2" s="11"/>
    </row>
    <row r="3" spans="1:8" s="10" customFormat="1" ht="24.75" customHeight="1" x14ac:dyDescent="0.15">
      <c r="A3" s="29" t="s">
        <v>0</v>
      </c>
      <c r="B3" s="110"/>
      <c r="C3" s="111"/>
      <c r="D3" s="111"/>
      <c r="E3" s="111"/>
      <c r="F3" s="111"/>
      <c r="G3" s="112"/>
      <c r="H3" s="11"/>
    </row>
    <row r="4" spans="1:8" ht="21.75" customHeight="1" x14ac:dyDescent="0.15">
      <c r="A4" s="14"/>
      <c r="B4" s="104" t="s">
        <v>93</v>
      </c>
      <c r="C4" s="105"/>
      <c r="D4" s="105"/>
      <c r="E4" s="105"/>
      <c r="F4" s="105"/>
      <c r="G4" s="106"/>
      <c r="H4" s="12"/>
    </row>
    <row r="5" spans="1:8" s="15" customFormat="1" ht="15.75" customHeight="1" x14ac:dyDescent="0.15">
      <c r="A5" s="14"/>
      <c r="B5" s="41" t="s">
        <v>66</v>
      </c>
      <c r="C5" s="62"/>
      <c r="D5" s="62"/>
      <c r="E5" s="62"/>
      <c r="F5" s="63"/>
      <c r="G5" s="64"/>
      <c r="H5" s="12"/>
    </row>
    <row r="6" spans="1:8" s="17" customFormat="1" ht="17.25" customHeight="1" x14ac:dyDescent="0.15">
      <c r="A6" s="16"/>
      <c r="B6" s="38"/>
      <c r="C6" s="89" t="s">
        <v>8</v>
      </c>
      <c r="D6" s="91"/>
      <c r="E6" s="89" t="s">
        <v>9</v>
      </c>
      <c r="F6" s="91"/>
      <c r="G6" s="38" t="s">
        <v>71</v>
      </c>
      <c r="H6" s="65"/>
    </row>
    <row r="7" spans="1:8" s="17" customFormat="1" ht="17.25" customHeight="1" x14ac:dyDescent="0.15">
      <c r="A7" s="18"/>
      <c r="B7" s="38"/>
      <c r="C7" s="66" t="s">
        <v>14</v>
      </c>
      <c r="D7" s="66" t="s">
        <v>6</v>
      </c>
      <c r="E7" s="66" t="s">
        <v>14</v>
      </c>
      <c r="F7" s="66" t="s">
        <v>6</v>
      </c>
      <c r="G7" s="40" t="s">
        <v>74</v>
      </c>
    </row>
    <row r="8" spans="1:8" ht="15.75" customHeight="1" x14ac:dyDescent="0.15">
      <c r="A8" s="3"/>
      <c r="B8" s="3" t="s">
        <v>3</v>
      </c>
      <c r="C8" s="3" t="s">
        <v>3</v>
      </c>
      <c r="D8" s="3" t="s">
        <v>5</v>
      </c>
      <c r="E8" s="3" t="s">
        <v>3</v>
      </c>
      <c r="F8" s="3" t="s">
        <v>5</v>
      </c>
      <c r="G8" s="3" t="s">
        <v>3</v>
      </c>
      <c r="H8" s="12"/>
    </row>
    <row r="9" spans="1:8" ht="15.75" customHeight="1" thickBot="1" x14ac:dyDescent="0.2">
      <c r="A9" s="14"/>
      <c r="B9" s="14"/>
      <c r="C9" s="14"/>
      <c r="D9" s="14"/>
      <c r="E9" s="14"/>
      <c r="F9" s="14"/>
      <c r="G9" s="14"/>
    </row>
    <row r="10" spans="1:8" ht="15.75" customHeight="1" thickBot="1" x14ac:dyDescent="0.2">
      <c r="A10" s="24" t="s">
        <v>22</v>
      </c>
      <c r="B10" s="24">
        <f t="shared" ref="B10:B52" si="0">SUM(C10,G10,E10)</f>
        <v>61269</v>
      </c>
      <c r="C10" s="24">
        <v>46879</v>
      </c>
      <c r="D10" s="24">
        <v>76</v>
      </c>
      <c r="E10" s="24">
        <v>0</v>
      </c>
      <c r="F10" s="24">
        <v>0</v>
      </c>
      <c r="G10" s="24">
        <v>14390</v>
      </c>
    </row>
    <row r="11" spans="1:8" ht="15.75" customHeight="1" thickBot="1" x14ac:dyDescent="0.2">
      <c r="A11" s="24" t="s">
        <v>23</v>
      </c>
      <c r="B11" s="24">
        <f t="shared" si="0"/>
        <v>29361</v>
      </c>
      <c r="C11" s="24">
        <v>17360</v>
      </c>
      <c r="D11" s="24">
        <v>97</v>
      </c>
      <c r="E11" s="24">
        <v>120</v>
      </c>
      <c r="F11" s="24">
        <v>6</v>
      </c>
      <c r="G11" s="24">
        <v>11881</v>
      </c>
    </row>
    <row r="12" spans="1:8" ht="15.75" customHeight="1" x14ac:dyDescent="0.15">
      <c r="A12" s="25" t="s">
        <v>29</v>
      </c>
      <c r="B12" s="25">
        <f t="shared" ref="B12:B17" si="1">SUM(C12,G12,E12)</f>
        <v>4613</v>
      </c>
      <c r="C12" s="25">
        <v>4190</v>
      </c>
      <c r="D12" s="25">
        <v>12</v>
      </c>
      <c r="E12" s="25"/>
      <c r="F12" s="25"/>
      <c r="G12" s="25">
        <v>423</v>
      </c>
    </row>
    <row r="13" spans="1:8" ht="15.75" customHeight="1" x14ac:dyDescent="0.15">
      <c r="A13" s="26" t="s">
        <v>43</v>
      </c>
      <c r="B13" s="26">
        <f t="shared" si="1"/>
        <v>7907</v>
      </c>
      <c r="C13" s="26">
        <v>6363</v>
      </c>
      <c r="D13" s="26">
        <v>10</v>
      </c>
      <c r="E13" s="26"/>
      <c r="F13" s="26"/>
      <c r="G13" s="26">
        <v>1544</v>
      </c>
    </row>
    <row r="14" spans="1:8" ht="15.75" customHeight="1" x14ac:dyDescent="0.15">
      <c r="A14" s="26" t="s">
        <v>57</v>
      </c>
      <c r="B14" s="26">
        <f t="shared" si="1"/>
        <v>11</v>
      </c>
      <c r="C14" s="26">
        <v>11</v>
      </c>
      <c r="D14" s="26">
        <v>1</v>
      </c>
      <c r="E14" s="26"/>
      <c r="F14" s="26"/>
      <c r="G14" s="26"/>
    </row>
    <row r="15" spans="1:8" ht="15.75" customHeight="1" x14ac:dyDescent="0.15">
      <c r="A15" s="26" t="s">
        <v>56</v>
      </c>
      <c r="B15" s="26">
        <f t="shared" si="1"/>
        <v>60</v>
      </c>
      <c r="C15" s="26">
        <v>60</v>
      </c>
      <c r="D15" s="26">
        <v>2</v>
      </c>
      <c r="E15" s="26"/>
      <c r="F15" s="26"/>
      <c r="G15" s="26"/>
    </row>
    <row r="16" spans="1:8" ht="15.75" customHeight="1" x14ac:dyDescent="0.15">
      <c r="A16" s="26" t="s">
        <v>26</v>
      </c>
      <c r="B16" s="26">
        <f t="shared" si="1"/>
        <v>29451</v>
      </c>
      <c r="C16" s="26">
        <v>26969</v>
      </c>
      <c r="D16" s="26">
        <v>69</v>
      </c>
      <c r="E16" s="26">
        <v>0</v>
      </c>
      <c r="F16" s="26">
        <v>0</v>
      </c>
      <c r="G16" s="26">
        <v>2482</v>
      </c>
    </row>
    <row r="17" spans="1:7" ht="15.75" customHeight="1" x14ac:dyDescent="0.15">
      <c r="A17" s="26" t="s">
        <v>30</v>
      </c>
      <c r="B17" s="26">
        <f t="shared" si="1"/>
        <v>9038</v>
      </c>
      <c r="C17" s="26">
        <v>7096</v>
      </c>
      <c r="D17" s="26">
        <v>17</v>
      </c>
      <c r="E17" s="26"/>
      <c r="F17" s="26">
        <v>2</v>
      </c>
      <c r="G17" s="26">
        <v>1942</v>
      </c>
    </row>
    <row r="18" spans="1:7" ht="15.75" customHeight="1" x14ac:dyDescent="0.15">
      <c r="A18" s="26" t="s">
        <v>24</v>
      </c>
      <c r="B18" s="26">
        <f t="shared" si="0"/>
        <v>11972</v>
      </c>
      <c r="C18" s="26">
        <v>10881</v>
      </c>
      <c r="D18" s="26">
        <v>25</v>
      </c>
      <c r="E18" s="26">
        <v>1</v>
      </c>
      <c r="F18" s="26">
        <v>1</v>
      </c>
      <c r="G18" s="26">
        <v>1090</v>
      </c>
    </row>
    <row r="19" spans="1:7" ht="15.75" customHeight="1" x14ac:dyDescent="0.15">
      <c r="A19" s="26" t="s">
        <v>55</v>
      </c>
      <c r="B19" s="26">
        <f t="shared" ref="B19:B28" si="2">SUM(C19,G19,E19)</f>
        <v>2241</v>
      </c>
      <c r="C19" s="26">
        <v>1690</v>
      </c>
      <c r="D19" s="26">
        <v>2</v>
      </c>
      <c r="E19" s="26">
        <v>0</v>
      </c>
      <c r="F19" s="26">
        <v>2</v>
      </c>
      <c r="G19" s="26">
        <v>551</v>
      </c>
    </row>
    <row r="20" spans="1:7" ht="15.75" customHeight="1" x14ac:dyDescent="0.15">
      <c r="A20" s="26" t="s">
        <v>34</v>
      </c>
      <c r="B20" s="26">
        <f t="shared" si="2"/>
        <v>12923</v>
      </c>
      <c r="C20" s="26">
        <v>11833</v>
      </c>
      <c r="D20" s="26">
        <v>30</v>
      </c>
      <c r="E20" s="26">
        <v>2</v>
      </c>
      <c r="F20" s="26">
        <v>5</v>
      </c>
      <c r="G20" s="26">
        <v>1088</v>
      </c>
    </row>
    <row r="21" spans="1:7" ht="15.75" customHeight="1" thickBot="1" x14ac:dyDescent="0.2">
      <c r="A21" s="27" t="s">
        <v>47</v>
      </c>
      <c r="B21" s="27">
        <f t="shared" si="2"/>
        <v>1923</v>
      </c>
      <c r="C21" s="27">
        <v>1667</v>
      </c>
      <c r="D21" s="27">
        <v>10</v>
      </c>
      <c r="E21" s="27"/>
      <c r="F21" s="27"/>
      <c r="G21" s="27">
        <v>256</v>
      </c>
    </row>
    <row r="22" spans="1:7" ht="15.75" customHeight="1" x14ac:dyDescent="0.15">
      <c r="A22" s="25" t="s">
        <v>27</v>
      </c>
      <c r="B22" s="25">
        <f t="shared" si="2"/>
        <v>14486</v>
      </c>
      <c r="C22" s="25">
        <v>14472</v>
      </c>
      <c r="D22" s="25">
        <v>14</v>
      </c>
      <c r="E22" s="25">
        <v>14</v>
      </c>
      <c r="F22" s="25">
        <v>10</v>
      </c>
      <c r="G22" s="25"/>
    </row>
    <row r="23" spans="1:7" ht="15.75" customHeight="1" x14ac:dyDescent="0.15">
      <c r="A23" s="26" t="s">
        <v>38</v>
      </c>
      <c r="B23" s="26">
        <f t="shared" si="2"/>
        <v>3952</v>
      </c>
      <c r="C23" s="26">
        <v>3491</v>
      </c>
      <c r="D23" s="26">
        <v>9</v>
      </c>
      <c r="E23" s="26"/>
      <c r="F23" s="26"/>
      <c r="G23" s="26">
        <v>461</v>
      </c>
    </row>
    <row r="24" spans="1:7" ht="15.75" customHeight="1" x14ac:dyDescent="0.15">
      <c r="A24" s="26" t="s">
        <v>52</v>
      </c>
      <c r="B24" s="26">
        <f t="shared" si="2"/>
        <v>2090</v>
      </c>
      <c r="C24" s="26">
        <v>1813</v>
      </c>
      <c r="D24" s="26">
        <v>3</v>
      </c>
      <c r="E24" s="26"/>
      <c r="F24" s="26">
        <v>5</v>
      </c>
      <c r="G24" s="26">
        <v>277</v>
      </c>
    </row>
    <row r="25" spans="1:7" ht="15.75" customHeight="1" x14ac:dyDescent="0.15">
      <c r="A25" s="26" t="s">
        <v>51</v>
      </c>
      <c r="B25" s="26">
        <f t="shared" si="2"/>
        <v>14701</v>
      </c>
      <c r="C25" s="26">
        <v>14677</v>
      </c>
      <c r="D25" s="26">
        <v>10</v>
      </c>
      <c r="E25" s="26">
        <v>24</v>
      </c>
      <c r="F25" s="26">
        <v>4</v>
      </c>
      <c r="G25" s="26"/>
    </row>
    <row r="26" spans="1:7" ht="15.75" customHeight="1" x14ac:dyDescent="0.15">
      <c r="A26" s="26" t="s">
        <v>41</v>
      </c>
      <c r="B26" s="26">
        <f t="shared" si="2"/>
        <v>2474</v>
      </c>
      <c r="C26" s="26">
        <v>2474</v>
      </c>
      <c r="D26" s="26">
        <v>5</v>
      </c>
      <c r="E26" s="26"/>
      <c r="F26" s="26"/>
      <c r="G26" s="26"/>
    </row>
    <row r="27" spans="1:7" ht="15.75" customHeight="1" x14ac:dyDescent="0.15">
      <c r="A27" s="26" t="s">
        <v>46</v>
      </c>
      <c r="B27" s="26">
        <f t="shared" si="2"/>
        <v>1577</v>
      </c>
      <c r="C27" s="26">
        <v>1577</v>
      </c>
      <c r="D27" s="26">
        <v>10</v>
      </c>
      <c r="E27" s="26"/>
      <c r="F27" s="26"/>
      <c r="G27" s="26"/>
    </row>
    <row r="28" spans="1:7" ht="15.75" customHeight="1" thickBot="1" x14ac:dyDescent="0.2">
      <c r="A28" s="27" t="s">
        <v>33</v>
      </c>
      <c r="B28" s="27">
        <f t="shared" si="2"/>
        <v>3758</v>
      </c>
      <c r="C28" s="27">
        <v>2056</v>
      </c>
      <c r="D28" s="27">
        <v>19</v>
      </c>
      <c r="E28" s="27">
        <v>0</v>
      </c>
      <c r="F28" s="27">
        <v>5</v>
      </c>
      <c r="G28" s="27">
        <v>1702</v>
      </c>
    </row>
    <row r="29" spans="1:7" ht="15.75" customHeight="1" x14ac:dyDescent="0.15">
      <c r="A29" s="25" t="s">
        <v>25</v>
      </c>
      <c r="B29" s="25">
        <f t="shared" si="0"/>
        <v>18092</v>
      </c>
      <c r="C29" s="25">
        <v>16890</v>
      </c>
      <c r="D29" s="25">
        <v>30</v>
      </c>
      <c r="E29" s="25">
        <v>2</v>
      </c>
      <c r="F29" s="25">
        <v>2</v>
      </c>
      <c r="G29" s="25">
        <v>1200</v>
      </c>
    </row>
    <row r="30" spans="1:7" ht="15.75" customHeight="1" x14ac:dyDescent="0.15">
      <c r="A30" s="26" t="s">
        <v>35</v>
      </c>
      <c r="B30" s="26">
        <f t="shared" ref="B30:B44" si="3">SUM(C30,G30,E30)</f>
        <v>8034</v>
      </c>
      <c r="C30" s="26">
        <v>6800</v>
      </c>
      <c r="D30" s="26">
        <v>15</v>
      </c>
      <c r="E30" s="26">
        <v>534</v>
      </c>
      <c r="F30" s="26">
        <v>1</v>
      </c>
      <c r="G30" s="26">
        <v>700</v>
      </c>
    </row>
    <row r="31" spans="1:7" ht="15.75" customHeight="1" thickBot="1" x14ac:dyDescent="0.2">
      <c r="A31" s="27" t="s">
        <v>44</v>
      </c>
      <c r="B31" s="27">
        <f t="shared" si="3"/>
        <v>951</v>
      </c>
      <c r="C31" s="27">
        <v>761</v>
      </c>
      <c r="D31" s="27">
        <v>4</v>
      </c>
      <c r="E31" s="27">
        <v>6</v>
      </c>
      <c r="F31" s="27">
        <v>6</v>
      </c>
      <c r="G31" s="27">
        <v>184</v>
      </c>
    </row>
    <row r="32" spans="1:7" ht="15.75" customHeight="1" x14ac:dyDescent="0.15">
      <c r="A32" s="25" t="s">
        <v>40</v>
      </c>
      <c r="B32" s="25">
        <f t="shared" si="3"/>
        <v>4401</v>
      </c>
      <c r="C32" s="25">
        <v>3467</v>
      </c>
      <c r="D32" s="25">
        <v>11</v>
      </c>
      <c r="E32" s="25"/>
      <c r="F32" s="25"/>
      <c r="G32" s="25">
        <v>934</v>
      </c>
    </row>
    <row r="33" spans="1:7" ht="15.75" customHeight="1" x14ac:dyDescent="0.15">
      <c r="A33" s="26" t="s">
        <v>49</v>
      </c>
      <c r="B33" s="26">
        <f t="shared" si="3"/>
        <v>3181</v>
      </c>
      <c r="C33" s="26">
        <v>3181</v>
      </c>
      <c r="D33" s="26">
        <v>4</v>
      </c>
      <c r="E33" s="26"/>
      <c r="F33" s="26"/>
      <c r="G33" s="26">
        <v>0</v>
      </c>
    </row>
    <row r="34" spans="1:7" ht="15.75" customHeight="1" x14ac:dyDescent="0.15">
      <c r="A34" s="26" t="s">
        <v>45</v>
      </c>
      <c r="B34" s="26">
        <f t="shared" si="3"/>
        <v>4411</v>
      </c>
      <c r="C34" s="26">
        <v>4365</v>
      </c>
      <c r="D34" s="26">
        <v>3</v>
      </c>
      <c r="E34" s="26"/>
      <c r="F34" s="26"/>
      <c r="G34" s="26">
        <v>46</v>
      </c>
    </row>
    <row r="35" spans="1:7" ht="15.75" customHeight="1" x14ac:dyDescent="0.15">
      <c r="A35" s="26" t="s">
        <v>37</v>
      </c>
      <c r="B35" s="26">
        <f t="shared" si="3"/>
        <v>4704</v>
      </c>
      <c r="C35" s="26">
        <v>4446</v>
      </c>
      <c r="D35" s="26">
        <v>5</v>
      </c>
      <c r="E35" s="26">
        <v>5</v>
      </c>
      <c r="F35" s="26">
        <v>1</v>
      </c>
      <c r="G35" s="26">
        <v>253</v>
      </c>
    </row>
    <row r="36" spans="1:7" ht="15.75" customHeight="1" x14ac:dyDescent="0.15">
      <c r="A36" s="26" t="s">
        <v>39</v>
      </c>
      <c r="B36" s="26">
        <f t="shared" si="3"/>
        <v>4807</v>
      </c>
      <c r="C36" s="26">
        <v>4807</v>
      </c>
      <c r="D36" s="26">
        <v>2</v>
      </c>
      <c r="E36" s="26"/>
      <c r="F36" s="26"/>
      <c r="G36" s="26"/>
    </row>
    <row r="37" spans="1:7" ht="15.75" customHeight="1" x14ac:dyDescent="0.15">
      <c r="A37" s="26" t="s">
        <v>53</v>
      </c>
      <c r="B37" s="26">
        <f t="shared" si="3"/>
        <v>3845</v>
      </c>
      <c r="C37" s="26">
        <v>3790</v>
      </c>
      <c r="D37" s="26">
        <v>9</v>
      </c>
      <c r="E37" s="26"/>
      <c r="F37" s="26"/>
      <c r="G37" s="26">
        <v>55</v>
      </c>
    </row>
    <row r="38" spans="1:7" ht="15.75" customHeight="1" x14ac:dyDescent="0.15">
      <c r="A38" s="26" t="s">
        <v>62</v>
      </c>
      <c r="B38" s="26">
        <f t="shared" si="3"/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</row>
    <row r="39" spans="1:7" ht="15.75" customHeight="1" x14ac:dyDescent="0.15">
      <c r="A39" s="26" t="s">
        <v>64</v>
      </c>
      <c r="B39" s="26">
        <f t="shared" si="3"/>
        <v>639</v>
      </c>
      <c r="C39" s="26">
        <v>639</v>
      </c>
      <c r="D39" s="26">
        <v>1</v>
      </c>
      <c r="E39" s="26"/>
      <c r="F39" s="26"/>
      <c r="G39" s="26"/>
    </row>
    <row r="40" spans="1:7" ht="15.75" customHeight="1" thickBot="1" x14ac:dyDescent="0.2">
      <c r="A40" s="27" t="s">
        <v>63</v>
      </c>
      <c r="B40" s="27">
        <f t="shared" si="3"/>
        <v>0</v>
      </c>
      <c r="C40" s="27"/>
      <c r="D40" s="27"/>
      <c r="E40" s="27">
        <v>0</v>
      </c>
      <c r="F40" s="27">
        <v>3</v>
      </c>
      <c r="G40" s="27"/>
    </row>
    <row r="41" spans="1:7" ht="15.75" customHeight="1" x14ac:dyDescent="0.15">
      <c r="A41" s="25" t="s">
        <v>48</v>
      </c>
      <c r="B41" s="25">
        <f t="shared" si="3"/>
        <v>1258</v>
      </c>
      <c r="C41" s="25">
        <v>1258</v>
      </c>
      <c r="D41" s="25">
        <v>3</v>
      </c>
      <c r="E41" s="25"/>
      <c r="F41" s="25"/>
      <c r="G41" s="25"/>
    </row>
    <row r="42" spans="1:7" ht="15.75" customHeight="1" x14ac:dyDescent="0.15">
      <c r="A42" s="26" t="s">
        <v>31</v>
      </c>
      <c r="B42" s="26">
        <f t="shared" si="3"/>
        <v>1113</v>
      </c>
      <c r="C42" s="26">
        <v>1113</v>
      </c>
      <c r="D42" s="26">
        <v>6</v>
      </c>
      <c r="E42" s="26"/>
      <c r="F42" s="26"/>
      <c r="G42" s="67"/>
    </row>
    <row r="43" spans="1:7" ht="15.75" customHeight="1" x14ac:dyDescent="0.15">
      <c r="A43" s="26" t="s">
        <v>42</v>
      </c>
      <c r="B43" s="26">
        <f t="shared" si="3"/>
        <v>2633</v>
      </c>
      <c r="C43" s="26">
        <v>2633</v>
      </c>
      <c r="D43" s="26">
        <v>17</v>
      </c>
      <c r="E43" s="26"/>
      <c r="F43" s="26"/>
      <c r="G43" s="26"/>
    </row>
    <row r="44" spans="1:7" ht="15.75" customHeight="1" x14ac:dyDescent="0.15">
      <c r="A44" s="26" t="s">
        <v>58</v>
      </c>
      <c r="B44" s="26">
        <f t="shared" si="3"/>
        <v>3786</v>
      </c>
      <c r="C44" s="26">
        <v>3786</v>
      </c>
      <c r="D44" s="26">
        <v>2</v>
      </c>
      <c r="E44" s="26">
        <v>0</v>
      </c>
      <c r="F44" s="26">
        <v>0</v>
      </c>
      <c r="G44" s="26"/>
    </row>
    <row r="45" spans="1:7" ht="15.75" customHeight="1" x14ac:dyDescent="0.15">
      <c r="A45" s="26" t="s">
        <v>28</v>
      </c>
      <c r="B45" s="26">
        <f t="shared" si="0"/>
        <v>3048</v>
      </c>
      <c r="C45" s="26">
        <v>2440</v>
      </c>
      <c r="D45" s="26">
        <v>2</v>
      </c>
      <c r="E45" s="26"/>
      <c r="F45" s="26">
        <v>3</v>
      </c>
      <c r="G45" s="26">
        <v>608</v>
      </c>
    </row>
    <row r="46" spans="1:7" ht="15.75" customHeight="1" x14ac:dyDescent="0.15">
      <c r="A46" s="26" t="s">
        <v>32</v>
      </c>
      <c r="B46" s="26">
        <f t="shared" si="0"/>
        <v>509</v>
      </c>
      <c r="C46" s="26">
        <v>431</v>
      </c>
      <c r="D46" s="26">
        <v>1</v>
      </c>
      <c r="E46" s="26">
        <v>0</v>
      </c>
      <c r="F46" s="26">
        <v>0</v>
      </c>
      <c r="G46" s="26">
        <v>78</v>
      </c>
    </row>
    <row r="47" spans="1:7" ht="15.75" customHeight="1" x14ac:dyDescent="0.15">
      <c r="A47" s="26" t="s">
        <v>59</v>
      </c>
      <c r="B47" s="26">
        <f>SUM(C47,G47,E47)</f>
        <v>7776</v>
      </c>
      <c r="C47" s="26">
        <v>7349</v>
      </c>
      <c r="D47" s="26">
        <v>5</v>
      </c>
      <c r="E47" s="26">
        <v>1</v>
      </c>
      <c r="F47" s="26">
        <v>2</v>
      </c>
      <c r="G47" s="26">
        <v>426</v>
      </c>
    </row>
    <row r="48" spans="1:7" ht="15.75" customHeight="1" x14ac:dyDescent="0.15">
      <c r="A48" s="26" t="s">
        <v>36</v>
      </c>
      <c r="B48" s="26">
        <f t="shared" si="0"/>
        <v>1587</v>
      </c>
      <c r="C48" s="26">
        <v>1587</v>
      </c>
      <c r="D48" s="26">
        <v>14</v>
      </c>
      <c r="E48" s="26"/>
      <c r="F48" s="26"/>
      <c r="G48" s="26"/>
    </row>
    <row r="49" spans="1:7" ht="15.75" customHeight="1" x14ac:dyDescent="0.15">
      <c r="A49" s="26" t="s">
        <v>60</v>
      </c>
      <c r="B49" s="26">
        <f>SUM(C49,G49,E49)</f>
        <v>389</v>
      </c>
      <c r="C49" s="26">
        <v>286</v>
      </c>
      <c r="D49" s="26">
        <v>1</v>
      </c>
      <c r="E49" s="26">
        <v>0</v>
      </c>
      <c r="F49" s="26">
        <v>0</v>
      </c>
      <c r="G49" s="26">
        <v>103</v>
      </c>
    </row>
    <row r="50" spans="1:7" ht="15.75" customHeight="1" x14ac:dyDescent="0.15">
      <c r="A50" s="26" t="s">
        <v>50</v>
      </c>
      <c r="B50" s="26">
        <f t="shared" si="0"/>
        <v>525</v>
      </c>
      <c r="C50" s="26">
        <v>372</v>
      </c>
      <c r="D50" s="26">
        <v>3</v>
      </c>
      <c r="E50" s="26"/>
      <c r="F50" s="26"/>
      <c r="G50" s="26">
        <v>153</v>
      </c>
    </row>
    <row r="51" spans="1:7" ht="15.75" customHeight="1" x14ac:dyDescent="0.15">
      <c r="A51" s="26" t="s">
        <v>54</v>
      </c>
      <c r="B51" s="26">
        <f t="shared" si="0"/>
        <v>500</v>
      </c>
      <c r="C51" s="26">
        <v>24</v>
      </c>
      <c r="D51" s="26">
        <v>1</v>
      </c>
      <c r="E51" s="26">
        <v>0</v>
      </c>
      <c r="F51" s="26">
        <v>0</v>
      </c>
      <c r="G51" s="26">
        <v>476</v>
      </c>
    </row>
    <row r="52" spans="1:7" ht="15.75" customHeight="1" thickBot="1" x14ac:dyDescent="0.2">
      <c r="A52" s="27" t="s">
        <v>61</v>
      </c>
      <c r="B52" s="27">
        <f t="shared" si="0"/>
        <v>702</v>
      </c>
      <c r="C52" s="27">
        <v>340</v>
      </c>
      <c r="D52" s="27">
        <v>1</v>
      </c>
      <c r="E52" s="27">
        <v>0</v>
      </c>
      <c r="F52" s="27">
        <v>2</v>
      </c>
      <c r="G52" s="27">
        <v>362</v>
      </c>
    </row>
    <row r="53" spans="1:7" ht="14.25" thickBot="1" x14ac:dyDescent="0.2">
      <c r="A53" s="4"/>
      <c r="B53" s="4">
        <f t="shared" ref="B53" si="4">SUM(C53,G53,E53)</f>
        <v>0</v>
      </c>
      <c r="C53" s="4"/>
      <c r="D53" s="4"/>
      <c r="E53" s="4"/>
      <c r="F53" s="4"/>
      <c r="G53" s="4"/>
    </row>
    <row r="54" spans="1:7" ht="14.25" thickTop="1" x14ac:dyDescent="0.15">
      <c r="A54" s="22">
        <f>COUNTA(A9:A53)</f>
        <v>43</v>
      </c>
      <c r="B54" s="31">
        <f t="shared" ref="B54:G54" si="5">SUM(B9:B53)</f>
        <v>290698</v>
      </c>
      <c r="C54" s="31">
        <f t="shared" si="5"/>
        <v>246324</v>
      </c>
      <c r="D54" s="31">
        <f t="shared" si="5"/>
        <v>561</v>
      </c>
      <c r="E54" s="31">
        <f t="shared" si="5"/>
        <v>709</v>
      </c>
      <c r="F54" s="31">
        <f t="shared" si="5"/>
        <v>60</v>
      </c>
      <c r="G54" s="31">
        <f t="shared" si="5"/>
        <v>43665</v>
      </c>
    </row>
  </sheetData>
  <mergeCells count="4">
    <mergeCell ref="C6:D6"/>
    <mergeCell ref="E6:F6"/>
    <mergeCell ref="B4:G4"/>
    <mergeCell ref="B2:G3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54"/>
  <sheetViews>
    <sheetView view="pageBreakPreview" zoomScale="90" zoomScaleNormal="75" zoomScaleSheetLayoutView="9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sqref="A1:XFD1048576"/>
    </sheetView>
  </sheetViews>
  <sheetFormatPr defaultColWidth="9" defaultRowHeight="13.5" x14ac:dyDescent="0.15"/>
  <cols>
    <col min="1" max="1" width="13" style="13" customWidth="1"/>
    <col min="2" max="2" width="50.875" style="13" customWidth="1"/>
    <col min="3" max="16384" width="9" style="13"/>
  </cols>
  <sheetData>
    <row r="2" spans="1:2" s="10" customFormat="1" ht="24.75" customHeight="1" x14ac:dyDescent="0.15">
      <c r="A2" s="28"/>
      <c r="B2" s="113" t="s">
        <v>84</v>
      </c>
    </row>
    <row r="3" spans="1:2" s="10" customFormat="1" ht="24.75" customHeight="1" x14ac:dyDescent="0.15">
      <c r="A3" s="29" t="s">
        <v>0</v>
      </c>
      <c r="B3" s="114"/>
    </row>
    <row r="4" spans="1:2" ht="21.75" customHeight="1" x14ac:dyDescent="0.15">
      <c r="A4" s="14"/>
      <c r="B4" s="79" t="s">
        <v>93</v>
      </c>
    </row>
    <row r="5" spans="1:2" s="15" customFormat="1" ht="15.75" customHeight="1" x14ac:dyDescent="0.15">
      <c r="A5" s="14"/>
      <c r="B5" s="82"/>
    </row>
    <row r="6" spans="1:2" s="17" customFormat="1" ht="17.25" customHeight="1" x14ac:dyDescent="0.15">
      <c r="A6" s="16"/>
      <c r="B6" s="38"/>
    </row>
    <row r="7" spans="1:2" s="17" customFormat="1" ht="17.25" customHeight="1" x14ac:dyDescent="0.15">
      <c r="A7" s="18"/>
      <c r="B7" s="38"/>
    </row>
    <row r="8" spans="1:2" ht="15.75" customHeight="1" x14ac:dyDescent="0.15">
      <c r="A8" s="3"/>
      <c r="B8" s="3" t="s">
        <v>3</v>
      </c>
    </row>
    <row r="9" spans="1:2" ht="15.75" customHeight="1" thickBot="1" x14ac:dyDescent="0.2">
      <c r="A9" s="14"/>
      <c r="B9" s="14"/>
    </row>
    <row r="10" spans="1:2" ht="15.75" customHeight="1" thickBot="1" x14ac:dyDescent="0.2">
      <c r="A10" s="24" t="s">
        <v>22</v>
      </c>
      <c r="B10" s="24">
        <v>2148</v>
      </c>
    </row>
    <row r="11" spans="1:2" ht="15.75" customHeight="1" thickBot="1" x14ac:dyDescent="0.2">
      <c r="A11" s="24" t="s">
        <v>23</v>
      </c>
      <c r="B11" s="24">
        <v>5817</v>
      </c>
    </row>
    <row r="12" spans="1:2" ht="15.75" customHeight="1" x14ac:dyDescent="0.15">
      <c r="A12" s="25" t="s">
        <v>29</v>
      </c>
      <c r="B12" s="25">
        <v>252</v>
      </c>
    </row>
    <row r="13" spans="1:2" ht="15.75" customHeight="1" x14ac:dyDescent="0.15">
      <c r="A13" s="26" t="s">
        <v>43</v>
      </c>
      <c r="B13" s="26">
        <v>466</v>
      </c>
    </row>
    <row r="14" spans="1:2" ht="15.75" customHeight="1" x14ac:dyDescent="0.15">
      <c r="A14" s="26" t="s">
        <v>57</v>
      </c>
      <c r="B14" s="26"/>
    </row>
    <row r="15" spans="1:2" ht="15.75" customHeight="1" x14ac:dyDescent="0.15">
      <c r="A15" s="26" t="s">
        <v>56</v>
      </c>
      <c r="B15" s="26">
        <v>2</v>
      </c>
    </row>
    <row r="16" spans="1:2" ht="15.75" customHeight="1" x14ac:dyDescent="0.15">
      <c r="A16" s="26" t="s">
        <v>26</v>
      </c>
      <c r="B16" s="26">
        <v>497</v>
      </c>
    </row>
    <row r="17" spans="1:2" ht="15.75" customHeight="1" x14ac:dyDescent="0.15">
      <c r="A17" s="26" t="s">
        <v>30</v>
      </c>
      <c r="B17" s="26">
        <v>647</v>
      </c>
    </row>
    <row r="18" spans="1:2" ht="15.75" customHeight="1" x14ac:dyDescent="0.15">
      <c r="A18" s="26" t="s">
        <v>24</v>
      </c>
      <c r="B18" s="26">
        <v>829</v>
      </c>
    </row>
    <row r="19" spans="1:2" ht="15.75" customHeight="1" x14ac:dyDescent="0.15">
      <c r="A19" s="26" t="s">
        <v>55</v>
      </c>
      <c r="B19" s="26">
        <v>56</v>
      </c>
    </row>
    <row r="20" spans="1:2" ht="15.75" customHeight="1" x14ac:dyDescent="0.15">
      <c r="A20" s="26" t="s">
        <v>34</v>
      </c>
      <c r="B20" s="26">
        <v>1294</v>
      </c>
    </row>
    <row r="21" spans="1:2" ht="15.75" customHeight="1" thickBot="1" x14ac:dyDescent="0.2">
      <c r="A21" s="27" t="s">
        <v>47</v>
      </c>
      <c r="B21" s="27">
        <v>0</v>
      </c>
    </row>
    <row r="22" spans="1:2" ht="15.75" customHeight="1" x14ac:dyDescent="0.15">
      <c r="A22" s="25" t="s">
        <v>27</v>
      </c>
      <c r="B22" s="25">
        <v>1049</v>
      </c>
    </row>
    <row r="23" spans="1:2" ht="15.75" customHeight="1" x14ac:dyDescent="0.15">
      <c r="A23" s="26" t="s">
        <v>38</v>
      </c>
      <c r="B23" s="26">
        <v>328</v>
      </c>
    </row>
    <row r="24" spans="1:2" ht="15.75" customHeight="1" x14ac:dyDescent="0.15">
      <c r="A24" s="26" t="s">
        <v>52</v>
      </c>
      <c r="B24" s="26">
        <v>1412</v>
      </c>
    </row>
    <row r="25" spans="1:2" ht="15.75" customHeight="1" x14ac:dyDescent="0.15">
      <c r="A25" s="26" t="s">
        <v>51</v>
      </c>
      <c r="B25" s="26">
        <v>272</v>
      </c>
    </row>
    <row r="26" spans="1:2" ht="15.75" customHeight="1" x14ac:dyDescent="0.15">
      <c r="A26" s="26" t="s">
        <v>41</v>
      </c>
      <c r="B26" s="26">
        <v>1200</v>
      </c>
    </row>
    <row r="27" spans="1:2" ht="15.75" customHeight="1" x14ac:dyDescent="0.15">
      <c r="A27" s="26" t="s">
        <v>46</v>
      </c>
      <c r="B27" s="26">
        <v>38</v>
      </c>
    </row>
    <row r="28" spans="1:2" ht="15.75" customHeight="1" thickBot="1" x14ac:dyDescent="0.2">
      <c r="A28" s="27" t="s">
        <v>33</v>
      </c>
      <c r="B28" s="27">
        <v>378</v>
      </c>
    </row>
    <row r="29" spans="1:2" ht="15.75" customHeight="1" x14ac:dyDescent="0.15">
      <c r="A29" s="25" t="s">
        <v>25</v>
      </c>
      <c r="B29" s="25">
        <v>500</v>
      </c>
    </row>
    <row r="30" spans="1:2" ht="15.75" customHeight="1" x14ac:dyDescent="0.15">
      <c r="A30" s="26" t="s">
        <v>35</v>
      </c>
      <c r="B30" s="26">
        <v>1100</v>
      </c>
    </row>
    <row r="31" spans="1:2" ht="15.75" customHeight="1" thickBot="1" x14ac:dyDescent="0.2">
      <c r="A31" s="27" t="s">
        <v>44</v>
      </c>
      <c r="B31" s="27">
        <v>137</v>
      </c>
    </row>
    <row r="32" spans="1:2" ht="15.75" customHeight="1" x14ac:dyDescent="0.15">
      <c r="A32" s="25" t="s">
        <v>40</v>
      </c>
      <c r="B32" s="25">
        <v>343</v>
      </c>
    </row>
    <row r="33" spans="1:2" ht="15.75" customHeight="1" x14ac:dyDescent="0.15">
      <c r="A33" s="26" t="s">
        <v>49</v>
      </c>
      <c r="B33" s="26">
        <v>144</v>
      </c>
    </row>
    <row r="34" spans="1:2" ht="15.75" customHeight="1" x14ac:dyDescent="0.15">
      <c r="A34" s="26" t="s">
        <v>45</v>
      </c>
      <c r="B34" s="26">
        <v>55</v>
      </c>
    </row>
    <row r="35" spans="1:2" ht="15.75" customHeight="1" x14ac:dyDescent="0.15">
      <c r="A35" s="26" t="s">
        <v>37</v>
      </c>
      <c r="B35" s="26">
        <v>218</v>
      </c>
    </row>
    <row r="36" spans="1:2" ht="15.75" customHeight="1" x14ac:dyDescent="0.15">
      <c r="A36" s="26" t="s">
        <v>39</v>
      </c>
      <c r="B36" s="26">
        <v>495</v>
      </c>
    </row>
    <row r="37" spans="1:2" ht="15.75" customHeight="1" x14ac:dyDescent="0.15">
      <c r="A37" s="26" t="s">
        <v>53</v>
      </c>
      <c r="B37" s="26">
        <v>95</v>
      </c>
    </row>
    <row r="38" spans="1:2" ht="15.75" customHeight="1" x14ac:dyDescent="0.15">
      <c r="A38" s="26" t="s">
        <v>62</v>
      </c>
      <c r="B38" s="26">
        <v>0</v>
      </c>
    </row>
    <row r="39" spans="1:2" ht="15.75" customHeight="1" x14ac:dyDescent="0.15">
      <c r="A39" s="26" t="s">
        <v>64</v>
      </c>
      <c r="B39" s="26"/>
    </row>
    <row r="40" spans="1:2" ht="15.75" customHeight="1" thickBot="1" x14ac:dyDescent="0.2">
      <c r="A40" s="27" t="s">
        <v>63</v>
      </c>
      <c r="B40" s="27"/>
    </row>
    <row r="41" spans="1:2" ht="15.75" customHeight="1" x14ac:dyDescent="0.15">
      <c r="A41" s="25" t="s">
        <v>48</v>
      </c>
      <c r="B41" s="25">
        <v>558</v>
      </c>
    </row>
    <row r="42" spans="1:2" ht="15.75" customHeight="1" x14ac:dyDescent="0.15">
      <c r="A42" s="26" t="s">
        <v>31</v>
      </c>
      <c r="B42" s="26">
        <v>115</v>
      </c>
    </row>
    <row r="43" spans="1:2" ht="15.75" customHeight="1" x14ac:dyDescent="0.15">
      <c r="A43" s="26" t="s">
        <v>42</v>
      </c>
      <c r="B43" s="26">
        <v>287</v>
      </c>
    </row>
    <row r="44" spans="1:2" ht="15.75" customHeight="1" x14ac:dyDescent="0.15">
      <c r="A44" s="26" t="s">
        <v>58</v>
      </c>
      <c r="B44" s="26"/>
    </row>
    <row r="45" spans="1:2" ht="15.75" customHeight="1" x14ac:dyDescent="0.15">
      <c r="A45" s="26" t="s">
        <v>28</v>
      </c>
      <c r="B45" s="26">
        <v>314</v>
      </c>
    </row>
    <row r="46" spans="1:2" ht="15.75" customHeight="1" x14ac:dyDescent="0.15">
      <c r="A46" s="26" t="s">
        <v>32</v>
      </c>
      <c r="B46" s="26">
        <v>102</v>
      </c>
    </row>
    <row r="47" spans="1:2" ht="15.75" customHeight="1" x14ac:dyDescent="0.15">
      <c r="A47" s="26" t="s">
        <v>59</v>
      </c>
      <c r="B47" s="26">
        <v>228</v>
      </c>
    </row>
    <row r="48" spans="1:2" ht="15.75" customHeight="1" x14ac:dyDescent="0.15">
      <c r="A48" s="26" t="s">
        <v>36</v>
      </c>
      <c r="B48" s="26">
        <v>580</v>
      </c>
    </row>
    <row r="49" spans="1:2" ht="15.75" customHeight="1" x14ac:dyDescent="0.15">
      <c r="A49" s="26" t="s">
        <v>60</v>
      </c>
      <c r="B49" s="26">
        <v>72</v>
      </c>
    </row>
    <row r="50" spans="1:2" ht="15.75" customHeight="1" x14ac:dyDescent="0.15">
      <c r="A50" s="26" t="s">
        <v>50</v>
      </c>
      <c r="B50" s="26">
        <v>138</v>
      </c>
    </row>
    <row r="51" spans="1:2" ht="15.75" customHeight="1" x14ac:dyDescent="0.15">
      <c r="A51" s="26" t="s">
        <v>54</v>
      </c>
      <c r="B51" s="26">
        <v>622</v>
      </c>
    </row>
    <row r="52" spans="1:2" ht="15.75" customHeight="1" thickBot="1" x14ac:dyDescent="0.2">
      <c r="A52" s="27" t="s">
        <v>61</v>
      </c>
      <c r="B52" s="27">
        <v>362</v>
      </c>
    </row>
    <row r="53" spans="1:2" ht="14.25" thickBot="1" x14ac:dyDescent="0.2">
      <c r="A53" s="4"/>
      <c r="B53" s="4"/>
    </row>
    <row r="54" spans="1:2" ht="14.25" thickTop="1" x14ac:dyDescent="0.15">
      <c r="A54" s="22">
        <f>COUNTA(A9:A53)</f>
        <v>43</v>
      </c>
      <c r="B54" s="31">
        <f>SUM(B9:B53)</f>
        <v>23150</v>
      </c>
    </row>
  </sheetData>
  <mergeCells count="2">
    <mergeCell ref="B2:B3"/>
    <mergeCell ref="B4:B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22</vt:i4>
      </vt:variant>
    </vt:vector>
  </HeadingPairs>
  <TitlesOfParts>
    <vt:vector size="33" baseType="lpstr">
      <vt:lpstr>&lt;1&gt;利用者支援事業</vt:lpstr>
      <vt:lpstr>&lt;2&gt;時間外保育事業(延長保育事業)</vt:lpstr>
      <vt:lpstr>&lt;3&gt;放課後児童健全育成事業</vt:lpstr>
      <vt:lpstr>&lt;4&gt;病児保育事業等</vt:lpstr>
      <vt:lpstr>&lt;5&gt;地域子育て支援拠点事業</vt:lpstr>
      <vt:lpstr>&lt;6&gt;子育て短期支援事業</vt:lpstr>
      <vt:lpstr>&lt;7&gt;一時預かり事業 (在園児)</vt:lpstr>
      <vt:lpstr>&lt;8&gt;一時預かり事業(在園児以外)</vt:lpstr>
      <vt:lpstr>&lt;9&gt;ファミリー・サポート・センター事業（就学児のみ）</vt:lpstr>
      <vt:lpstr>&lt;10&gt;乳児家庭全戸訪問事業ほか</vt:lpstr>
      <vt:lpstr>&lt;11&gt;子どもを守るための地域ネットワーク機能強化事業ほか</vt:lpstr>
      <vt:lpstr>'&lt;1&gt;利用者支援事業'!Print_Area</vt:lpstr>
      <vt:lpstr>'&lt;10&gt;乳児家庭全戸訪問事業ほか'!Print_Area</vt:lpstr>
      <vt:lpstr>'&lt;11&gt;子どもを守るための地域ネットワーク機能強化事業ほか'!Print_Area</vt:lpstr>
      <vt:lpstr>'&lt;2&gt;時間外保育事業(延長保育事業)'!Print_Area</vt:lpstr>
      <vt:lpstr>'&lt;3&gt;放課後児童健全育成事業'!Print_Area</vt:lpstr>
      <vt:lpstr>'&lt;4&gt;病児保育事業等'!Print_Area</vt:lpstr>
      <vt:lpstr>'&lt;5&gt;地域子育て支援拠点事業'!Print_Area</vt:lpstr>
      <vt:lpstr>'&lt;6&gt;子育て短期支援事業'!Print_Area</vt:lpstr>
      <vt:lpstr>'&lt;7&gt;一時預かり事業 (在園児)'!Print_Area</vt:lpstr>
      <vt:lpstr>'&lt;8&gt;一時預かり事業(在園児以外)'!Print_Area</vt:lpstr>
      <vt:lpstr>'&lt;9&gt;ファミリー・サポート・センター事業（就学児のみ）'!Print_Area</vt:lpstr>
      <vt:lpstr>'&lt;1&gt;利用者支援事業'!Print_Titles</vt:lpstr>
      <vt:lpstr>'&lt;10&gt;乳児家庭全戸訪問事業ほか'!Print_Titles</vt:lpstr>
      <vt:lpstr>'&lt;11&gt;子どもを守るための地域ネットワーク機能強化事業ほか'!Print_Titles</vt:lpstr>
      <vt:lpstr>'&lt;2&gt;時間外保育事業(延長保育事業)'!Print_Titles</vt:lpstr>
      <vt:lpstr>'&lt;3&gt;放課後児童健全育成事業'!Print_Titles</vt:lpstr>
      <vt:lpstr>'&lt;4&gt;病児保育事業等'!Print_Titles</vt:lpstr>
      <vt:lpstr>'&lt;5&gt;地域子育て支援拠点事業'!Print_Titles</vt:lpstr>
      <vt:lpstr>'&lt;6&gt;子育て短期支援事業'!Print_Titles</vt:lpstr>
      <vt:lpstr>'&lt;7&gt;一時預かり事業 (在園児)'!Print_Titles</vt:lpstr>
      <vt:lpstr>'&lt;8&gt;一時預かり事業(在園児以外)'!Print_Titles</vt:lpstr>
      <vt:lpstr>'&lt;9&gt;ファミリー・サポート・センター事業（就学児のみ）'!Print_Titles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2023-05-15T04:03:12Z</dcterms:modified>
</cp:coreProperties>
</file>