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数値目標案の設定の考え方" sheetId="1" r:id="rId1"/>
  </sheets>
  <definedNames>
    <definedName name="_xlnm.Print_Area" localSheetId="0">'数値目標案の設定の考え方'!$A$1:$R$37</definedName>
  </definedNames>
  <calcPr fullCalcOnLoad="1"/>
</workbook>
</file>

<file path=xl/sharedStrings.xml><?xml version="1.0" encoding="utf-8"?>
<sst xmlns="http://schemas.openxmlformats.org/spreadsheetml/2006/main" count="90" uniqueCount="85">
  <si>
    <t>支援項目</t>
  </si>
  <si>
    <t>H20年度</t>
  </si>
  <si>
    <t>H21年度</t>
  </si>
  <si>
    <t>H24年度</t>
  </si>
  <si>
    <t>H25年度</t>
  </si>
  <si>
    <t>H26年度</t>
  </si>
  <si>
    <t>来所相談件数</t>
  </si>
  <si>
    <t>技術相談件数</t>
  </si>
  <si>
    <t>電話･メール技術相談件数</t>
  </si>
  <si>
    <t>現地相談件数</t>
  </si>
  <si>
    <t>依頼試験件数</t>
  </si>
  <si>
    <t>依頼試験及び設備機器開放件数</t>
  </si>
  <si>
    <t>設備機器開放件数</t>
  </si>
  <si>
    <t>機器利用技術講習会</t>
  </si>
  <si>
    <t>機器利用技術講習会開催回数</t>
  </si>
  <si>
    <t>簡易受託（新規）</t>
  </si>
  <si>
    <t>共創研究件数</t>
  </si>
  <si>
    <t>中核的研究件数</t>
  </si>
  <si>
    <t>国関係事業研究件数（サポイン等）</t>
  </si>
  <si>
    <t>競争的研究資金応募件数</t>
  </si>
  <si>
    <t>競争的研究資金の応募件数</t>
  </si>
  <si>
    <t>学会等での発表件数</t>
  </si>
  <si>
    <t>論文等投稿件数</t>
  </si>
  <si>
    <t>業界支援（講師の派遣）</t>
  </si>
  <si>
    <t>技能検定・業界等委員（応嘱）</t>
  </si>
  <si>
    <t>研究会の支援</t>
  </si>
  <si>
    <t>H19年度</t>
  </si>
  <si>
    <t>業務実績値（H19-H22年度）</t>
  </si>
  <si>
    <t>-</t>
  </si>
  <si>
    <t>■研究開発の推進</t>
  </si>
  <si>
    <t>受託研究件数（民間）</t>
  </si>
  <si>
    <t>　　　　　　（研究件数の合計）</t>
  </si>
  <si>
    <t>　技術フォーラム件数</t>
  </si>
  <si>
    <t>　基礎技術講習会</t>
  </si>
  <si>
    <t>論文投稿件数</t>
  </si>
  <si>
    <t>講習会等での情報発信</t>
  </si>
  <si>
    <t>-</t>
  </si>
  <si>
    <t>H27年度</t>
  </si>
  <si>
    <t>中期計画
目標値</t>
  </si>
  <si>
    <t>学会等での口頭発表件数</t>
  </si>
  <si>
    <t>　技術セミナー件数</t>
  </si>
  <si>
    <t>H22年度</t>
  </si>
  <si>
    <t>4年間実績値</t>
  </si>
  <si>
    <t>平均値</t>
  </si>
  <si>
    <t>合計値</t>
  </si>
  <si>
    <t>中期計画
目標値項目名</t>
  </si>
  <si>
    <t>数値目標設定の考え方</t>
  </si>
  <si>
    <t>中期計画（H２４～H２７年度）</t>
  </si>
  <si>
    <t>重点取組項目</t>
  </si>
  <si>
    <t>受託研究件数</t>
  </si>
  <si>
    <t>2,000
倍増</t>
  </si>
  <si>
    <t>1,900
5割増</t>
  </si>
  <si>
    <t>230
5割増</t>
  </si>
  <si>
    <t>56,000
2%複利増</t>
  </si>
  <si>
    <t>720
倍増</t>
  </si>
  <si>
    <t>120
20%増</t>
  </si>
  <si>
    <t>970
1%複利増</t>
  </si>
  <si>
    <t>200
1%複利増</t>
  </si>
  <si>
    <t>-</t>
  </si>
  <si>
    <t>※年次計画数値</t>
  </si>
  <si>
    <t>年次計画数値※</t>
  </si>
  <si>
    <t>231,000
１%複利増</t>
  </si>
  <si>
    <t>110
30%増</t>
  </si>
  <si>
    <t>■「提案型」の企業支援と「つなぐ」取組の推進</t>
  </si>
  <si>
    <t>■技術支援機能の強化</t>
  </si>
  <si>
    <t>業界団体等への情報発信・協力件数</t>
  </si>
  <si>
    <t>企業の製造現場で現地相談を行うことは、個々の企業ニーズに即した「提案」を行う上で、最も効果的な方法であるため、目標項目とした。</t>
  </si>
  <si>
    <t>実績値（H１９～H２２年度）</t>
  </si>
  <si>
    <t>実用化・製品化につながる、研究開発成果や保有技術の積極的な技術移転のため、目標項目とした。</t>
  </si>
  <si>
    <t>簡易受託</t>
  </si>
  <si>
    <t>受託</t>
  </si>
  <si>
    <t>計</t>
  </si>
  <si>
    <t>競争的研究資金に積極的に応募することにより、新技術、製品開発につながる高度な研究開発の実施及び研究資金の自立的な獲得が図られるため、目標項目とした。</t>
  </si>
  <si>
    <t>利用者拡大につながる目標設定項目のうち、自助努力により実績値の大幅な増加が可能と考えられるものについて、重点取組項目とした。</t>
  </si>
  <si>
    <t>中期計画目標数値（4年間の合計値）を達成するための年次計画の予定数値</t>
  </si>
  <si>
    <t>・・・・・・・・・・・・</t>
  </si>
  <si>
    <t>・・・・・・・・・・・・</t>
  </si>
  <si>
    <t>「顧客拡大」と「リピーター化」の推進のため、中小企業支援の基本である来所及び電話等による技術相談を、目標項目とした。</t>
  </si>
  <si>
    <r>
      <t>信頼性の高い依頼試験と企業の新技術・新製品開発に対応する設備機器の開放は、企業が産技研に求める重要なニーズの一つであるため、</t>
    </r>
    <r>
      <rPr>
        <b/>
        <u val="single"/>
        <sz val="12"/>
        <rFont val="ＭＳ Ｐゴシック"/>
        <family val="3"/>
      </rPr>
      <t>新規導入設備</t>
    </r>
    <r>
      <rPr>
        <u val="single"/>
        <sz val="12"/>
        <rFont val="ＭＳ Ｐゴシック"/>
        <family val="3"/>
      </rPr>
      <t>の利用促進を含め</t>
    </r>
    <r>
      <rPr>
        <sz val="12"/>
        <rFont val="ＭＳ Ｐゴシック"/>
        <family val="3"/>
      </rPr>
      <t>、目標項目とした。</t>
    </r>
  </si>
  <si>
    <t>研究成果を学会等で公開することにより、成果の普及および企業から求められる研究員のポテンシャル向上が図られるため、目標項目とした。</t>
  </si>
  <si>
    <t>企業支援につながる研究成果の発表の一手段として、論文投稿を積極的に行うことを目標項目とした。</t>
  </si>
  <si>
    <r>
      <t>新たな価値を創造する技術革新や、製品開発に直結する研究開発の企業ニーズに対応する高度な受託研究に取り組むことから、</t>
    </r>
    <r>
      <rPr>
        <u val="single"/>
        <sz val="12"/>
        <rFont val="ＭＳ Ｐゴシック"/>
        <family val="3"/>
      </rPr>
      <t>複数の依頼試験とコメントを組み合わせた</t>
    </r>
    <r>
      <rPr>
        <b/>
        <u val="single"/>
        <sz val="12"/>
        <rFont val="ＭＳ Ｐゴシック"/>
        <family val="3"/>
      </rPr>
      <t>「簡易受託研究」</t>
    </r>
    <r>
      <rPr>
        <u val="single"/>
        <sz val="12"/>
        <rFont val="ＭＳ Ｐゴシック"/>
        <family val="3"/>
      </rPr>
      <t>を新たに加え</t>
    </r>
    <r>
      <rPr>
        <sz val="12"/>
        <rFont val="ＭＳ Ｐゴシック"/>
        <family val="3"/>
      </rPr>
      <t>、目標項目とした。</t>
    </r>
  </si>
  <si>
    <t>新規利用者の拡大を図るため、新規導入・更新機器に加え、これまで利用の少ない機器について、使用方法や製品開発への活用方法等に関する講習会の開催を、目標項目とした。</t>
  </si>
  <si>
    <t>業界団体等との連携、支援を強化することにより、各企業が抱える課題やニーズを効率的に把握できることから、目標項目とした。</t>
  </si>
  <si>
    <r>
      <t>　　　　　　</t>
    </r>
    <r>
      <rPr>
        <sz val="22"/>
        <rFont val="ＭＳ Ｐゴシック"/>
        <family val="3"/>
      </rPr>
      <t>中期計画(素案）における数値目標（案）設定の考え方</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</si>
</sst>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18">
    <font>
      <sz val="11"/>
      <name val="ＭＳ Ｐゴシック"/>
      <family val="3"/>
    </font>
    <font>
      <sz val="6"/>
      <name val="ＭＳ Ｐゴシック"/>
      <family val="3"/>
    </font>
    <font>
      <sz val="12"/>
      <name val="ＭＳ Ｐゴシック"/>
      <family val="3"/>
    </font>
    <font>
      <b/>
      <sz val="11"/>
      <name val="ＭＳ Ｐゴシック"/>
      <family val="3"/>
    </font>
    <font>
      <sz val="18"/>
      <name val="ＭＳ Ｐゴシック"/>
      <family val="3"/>
    </font>
    <font>
      <b/>
      <sz val="9"/>
      <name val="ＭＳ Ｐゴシック"/>
      <family val="3"/>
    </font>
    <font>
      <sz val="9"/>
      <name val="ＭＳ Ｐゴシック"/>
      <family val="3"/>
    </font>
    <font>
      <b/>
      <sz val="12"/>
      <name val="ＭＳ Ｐゴシック"/>
      <family val="3"/>
    </font>
    <font>
      <sz val="8"/>
      <name val="ＭＳ Ｐゴシック"/>
      <family val="3"/>
    </font>
    <font>
      <sz val="11"/>
      <color indexed="10"/>
      <name val="ＭＳ Ｐゴシック"/>
      <family val="3"/>
    </font>
    <font>
      <u val="single"/>
      <sz val="8.25"/>
      <color indexed="12"/>
      <name val="ＭＳ Ｐゴシック"/>
      <family val="3"/>
    </font>
    <font>
      <b/>
      <sz val="14"/>
      <name val="ＭＳ Ｐゴシック"/>
      <family val="3"/>
    </font>
    <font>
      <b/>
      <u val="single"/>
      <sz val="12"/>
      <name val="ＭＳ Ｐゴシック"/>
      <family val="3"/>
    </font>
    <font>
      <sz val="22"/>
      <name val="ＭＳ Ｐゴシック"/>
      <family val="3"/>
    </font>
    <font>
      <sz val="14"/>
      <name val="ＭＳ Ｐゴシック"/>
      <family val="3"/>
    </font>
    <font>
      <b/>
      <sz val="18"/>
      <name val="ＭＳ Ｐゴシック"/>
      <family val="3"/>
    </font>
    <font>
      <u val="single"/>
      <sz val="12"/>
      <name val="ＭＳ Ｐゴシック"/>
      <family val="3"/>
    </font>
    <font>
      <sz val="22"/>
      <name val="ＭＳ ゴシック"/>
      <family val="3"/>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91">
    <border>
      <left/>
      <right/>
      <top/>
      <bottom/>
      <diagonal/>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thin"/>
      <right style="thin"/>
      <top style="medium"/>
      <bottom style="medium"/>
    </border>
    <border>
      <left style="thin"/>
      <right style="medium"/>
      <top style="medium"/>
      <bottom style="medium"/>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style="thin"/>
      <top style="medium"/>
      <bottom style="hair"/>
    </border>
    <border>
      <left>
        <color indexed="63"/>
      </left>
      <right style="thin"/>
      <top style="hair"/>
      <bottom style="medium"/>
    </border>
    <border>
      <left>
        <color indexed="63"/>
      </left>
      <right style="thin"/>
      <top style="medium"/>
      <bottom style="medium"/>
    </border>
    <border>
      <left>
        <color indexed="63"/>
      </left>
      <right style="thin"/>
      <top style="hair"/>
      <bottom style="hair"/>
    </border>
    <border>
      <left>
        <color indexed="63"/>
      </left>
      <right style="thin"/>
      <top>
        <color indexed="63"/>
      </top>
      <bottom>
        <color indexed="63"/>
      </bottom>
    </border>
    <border>
      <left style="medium"/>
      <right style="thin"/>
      <top style="medium"/>
      <bottom style="hair"/>
    </border>
    <border>
      <left style="medium"/>
      <right style="thin"/>
      <top style="medium"/>
      <bottom style="medium"/>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color indexed="63"/>
      </left>
      <right>
        <color indexed="63"/>
      </right>
      <top style="medium"/>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uble"/>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hair"/>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hair"/>
      <bottom style="hair"/>
    </border>
    <border>
      <left style="medium"/>
      <right style="medium"/>
      <top style="hair"/>
      <bottom style="medium"/>
    </border>
    <border>
      <left style="medium"/>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color indexed="63"/>
      </bottom>
    </border>
    <border>
      <left style="thin"/>
      <right style="thin"/>
      <top style="thin"/>
      <bottom>
        <color indexed="63"/>
      </bottom>
    </border>
    <border>
      <left style="thin"/>
      <right style="medium"/>
      <top style="medium"/>
      <bottom>
        <color indexed="63"/>
      </bottom>
    </border>
    <border>
      <left style="thin"/>
      <right style="medium"/>
      <top style="thin"/>
      <bottom>
        <color indexed="63"/>
      </bottom>
    </border>
    <border>
      <left style="medium"/>
      <right>
        <color indexed="63"/>
      </right>
      <top>
        <color indexed="63"/>
      </top>
      <bottom style="medium"/>
    </border>
    <border>
      <left style="medium"/>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style="double"/>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hair"/>
    </border>
    <border>
      <left>
        <color indexed="63"/>
      </left>
      <right style="medium"/>
      <top>
        <color indexed="63"/>
      </top>
      <bottom style="hair"/>
    </border>
    <border>
      <left style="medium"/>
      <right style="medium"/>
      <top style="double"/>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style="medium"/>
      <top style="hair"/>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9">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77" fontId="3" fillId="0" borderId="0" xfId="0" applyNumberFormat="1" applyFont="1" applyFill="1" applyBorder="1" applyAlignment="1">
      <alignment vertical="center" wrapText="1"/>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77" fontId="5" fillId="0" borderId="0"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7" fontId="3" fillId="0" borderId="0" xfId="0" applyNumberFormat="1" applyFont="1" applyFill="1" applyBorder="1" applyAlignment="1">
      <alignment vertical="center"/>
    </xf>
    <xf numFmtId="177" fontId="2" fillId="0" borderId="6" xfId="0" applyNumberFormat="1" applyFont="1" applyFill="1" applyBorder="1" applyAlignment="1">
      <alignment vertical="center"/>
    </xf>
    <xf numFmtId="177" fontId="2" fillId="0" borderId="7" xfId="0" applyNumberFormat="1" applyFont="1" applyFill="1" applyBorder="1" applyAlignment="1">
      <alignment vertical="center"/>
    </xf>
    <xf numFmtId="0" fontId="3" fillId="0" borderId="0" xfId="0"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3" fillId="0" borderId="0" xfId="0" applyNumberFormat="1" applyFont="1" applyFill="1" applyBorder="1" applyAlignment="1">
      <alignment horizontal="right" vertical="center"/>
    </xf>
    <xf numFmtId="177"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0" fontId="3" fillId="0" borderId="0" xfId="0" applyFont="1" applyFill="1" applyBorder="1" applyAlignment="1">
      <alignment horizontal="right" vertical="center"/>
    </xf>
    <xf numFmtId="177" fontId="2" fillId="0" borderId="14" xfId="0" applyNumberFormat="1" applyFont="1" applyFill="1" applyBorder="1" applyAlignment="1">
      <alignment horizontal="center" vertical="center"/>
    </xf>
    <xf numFmtId="177" fontId="2" fillId="0" borderId="15"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17" xfId="0" applyNumberFormat="1" applyFont="1" applyFill="1" applyBorder="1" applyAlignment="1">
      <alignment vertical="center"/>
    </xf>
    <xf numFmtId="177" fontId="2" fillId="0" borderId="18" xfId="0" applyNumberFormat="1" applyFont="1" applyFill="1" applyBorder="1" applyAlignment="1">
      <alignment vertical="center"/>
    </xf>
    <xf numFmtId="177" fontId="2" fillId="0" borderId="19" xfId="0" applyNumberFormat="1" applyFont="1" applyFill="1" applyBorder="1" applyAlignment="1">
      <alignment vertical="center"/>
    </xf>
    <xf numFmtId="177" fontId="2" fillId="0" borderId="20" xfId="0" applyNumberFormat="1" applyFont="1" applyBorder="1" applyAlignment="1">
      <alignment vertical="center"/>
    </xf>
    <xf numFmtId="177" fontId="2" fillId="0" borderId="1" xfId="0" applyNumberFormat="1" applyFont="1" applyBorder="1" applyAlignment="1">
      <alignment vertical="center"/>
    </xf>
    <xf numFmtId="177" fontId="2" fillId="0" borderId="21" xfId="0" applyNumberFormat="1" applyFont="1" applyBorder="1" applyAlignment="1">
      <alignment vertical="center"/>
    </xf>
    <xf numFmtId="177" fontId="2" fillId="0" borderId="22" xfId="0" applyNumberFormat="1" applyFont="1" applyBorder="1" applyAlignment="1">
      <alignment vertical="center"/>
    </xf>
    <xf numFmtId="177" fontId="2" fillId="0" borderId="23"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1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3" xfId="0" applyNumberFormat="1" applyFont="1" applyFill="1" applyBorder="1" applyAlignment="1">
      <alignment vertical="center"/>
    </xf>
    <xf numFmtId="0" fontId="2" fillId="0" borderId="21" xfId="0" applyFont="1" applyFill="1" applyBorder="1" applyAlignment="1">
      <alignment horizontal="right" vertical="center"/>
    </xf>
    <xf numFmtId="0" fontId="2" fillId="0" borderId="1" xfId="0" applyFont="1" applyFill="1" applyBorder="1" applyAlignment="1">
      <alignment horizontal="center" vertical="center"/>
    </xf>
    <xf numFmtId="177" fontId="2" fillId="0" borderId="16"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xf numFmtId="177" fontId="2" fillId="0" borderId="7" xfId="0" applyNumberFormat="1" applyFont="1" applyFill="1" applyBorder="1" applyAlignment="1">
      <alignment horizontal="right" vertical="center"/>
    </xf>
    <xf numFmtId="177" fontId="2" fillId="0" borderId="24" xfId="0" applyNumberFormat="1" applyFont="1" applyBorder="1" applyAlignment="1">
      <alignment vertical="center"/>
    </xf>
    <xf numFmtId="177" fontId="2" fillId="0" borderId="25" xfId="0" applyNumberFormat="1" applyFont="1" applyFill="1" applyBorder="1" applyAlignment="1">
      <alignment vertical="center"/>
    </xf>
    <xf numFmtId="177" fontId="2" fillId="0" borderId="26"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28" xfId="0" applyNumberFormat="1" applyFont="1" applyBorder="1" applyAlignment="1">
      <alignment vertical="center"/>
    </xf>
    <xf numFmtId="177" fontId="2" fillId="0" borderId="29" xfId="0" applyNumberFormat="1" applyFont="1" applyFill="1" applyBorder="1" applyAlignment="1">
      <alignment vertical="center"/>
    </xf>
    <xf numFmtId="177" fontId="2" fillId="0" borderId="30" xfId="0" applyNumberFormat="1" applyFont="1" applyFill="1" applyBorder="1" applyAlignment="1">
      <alignment vertical="center"/>
    </xf>
    <xf numFmtId="177" fontId="2" fillId="0" borderId="31" xfId="0" applyNumberFormat="1" applyFont="1" applyFill="1" applyBorder="1" applyAlignment="1">
      <alignment vertical="center"/>
    </xf>
    <xf numFmtId="177" fontId="9" fillId="0" borderId="0" xfId="0" applyNumberFormat="1" applyFont="1" applyFill="1" applyBorder="1" applyAlignment="1">
      <alignment vertical="center"/>
    </xf>
    <xf numFmtId="0" fontId="2" fillId="0" borderId="32" xfId="0"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wrapText="1"/>
    </xf>
    <xf numFmtId="177" fontId="5"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wrapText="1"/>
    </xf>
    <xf numFmtId="177" fontId="5" fillId="0" borderId="33" xfId="0" applyNumberFormat="1"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4" fillId="2" borderId="37" xfId="0" applyFont="1" applyFill="1" applyBorder="1" applyAlignment="1">
      <alignment vertical="center"/>
    </xf>
    <xf numFmtId="0" fontId="4" fillId="2" borderId="37" xfId="0" applyFont="1" applyFill="1" applyBorder="1" applyAlignment="1">
      <alignment vertical="center" wrapText="1"/>
    </xf>
    <xf numFmtId="0" fontId="4" fillId="2" borderId="37" xfId="0" applyFont="1" applyFill="1" applyBorder="1" applyAlignment="1">
      <alignment horizontal="left" vertical="center"/>
    </xf>
    <xf numFmtId="0" fontId="0" fillId="2" borderId="37" xfId="0" applyFill="1" applyBorder="1" applyAlignment="1">
      <alignment vertical="center"/>
    </xf>
    <xf numFmtId="177" fontId="0" fillId="2" borderId="0" xfId="0" applyNumberFormat="1" applyFont="1" applyFill="1" applyBorder="1" applyAlignment="1">
      <alignment vertical="center"/>
    </xf>
    <xf numFmtId="0" fontId="0" fillId="2" borderId="0" xfId="0" applyFont="1" applyFill="1" applyBorder="1" applyAlignment="1">
      <alignment vertical="center"/>
    </xf>
    <xf numFmtId="177" fontId="7" fillId="2" borderId="38"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wrapText="1"/>
    </xf>
    <xf numFmtId="177" fontId="7" fillId="2" borderId="38" xfId="0" applyNumberFormat="1" applyFont="1" applyFill="1" applyBorder="1" applyAlignment="1">
      <alignment horizontal="right" vertical="center" wrapText="1"/>
    </xf>
    <xf numFmtId="177" fontId="7" fillId="2" borderId="38" xfId="0" applyNumberFormat="1" applyFont="1" applyFill="1" applyBorder="1" applyAlignment="1">
      <alignment vertical="center"/>
    </xf>
    <xf numFmtId="177" fontId="7" fillId="2" borderId="38" xfId="0" applyNumberFormat="1" applyFont="1" applyFill="1" applyBorder="1" applyAlignment="1">
      <alignment horizontal="right" vertical="center"/>
    </xf>
    <xf numFmtId="177" fontId="2" fillId="2" borderId="38" xfId="0" applyNumberFormat="1" applyFont="1" applyFill="1" applyBorder="1" applyAlignment="1">
      <alignment vertical="center"/>
    </xf>
    <xf numFmtId="177" fontId="2" fillId="2" borderId="38" xfId="0" applyNumberFormat="1" applyFont="1" applyFill="1" applyBorder="1" applyAlignment="1">
      <alignment vertical="center" wrapText="1"/>
    </xf>
    <xf numFmtId="177" fontId="7" fillId="2" borderId="38" xfId="0" applyNumberFormat="1" applyFont="1" applyFill="1" applyBorder="1" applyAlignment="1">
      <alignment vertical="center" wrapText="1"/>
    </xf>
    <xf numFmtId="0" fontId="4" fillId="2" borderId="0" xfId="0" applyFont="1" applyFill="1" applyBorder="1" applyAlignment="1">
      <alignment horizontal="left" vertical="center"/>
    </xf>
    <xf numFmtId="0" fontId="6" fillId="0" borderId="39"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177" fontId="7" fillId="0" borderId="21" xfId="0" applyNumberFormat="1" applyFont="1" applyBorder="1" applyAlignment="1">
      <alignment vertical="center"/>
    </xf>
    <xf numFmtId="177" fontId="7" fillId="0" borderId="1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9" xfId="0" applyNumberFormat="1" applyFont="1" applyFill="1" applyBorder="1" applyAlignment="1">
      <alignment vertical="center"/>
    </xf>
    <xf numFmtId="0" fontId="7" fillId="0" borderId="21" xfId="0" applyFont="1" applyFill="1" applyBorder="1" applyAlignment="1">
      <alignment horizontal="right" vertical="center"/>
    </xf>
    <xf numFmtId="177" fontId="7" fillId="2" borderId="38" xfId="0" applyNumberFormat="1" applyFont="1" applyFill="1" applyBorder="1" applyAlignment="1">
      <alignment horizontal="center" vertical="center"/>
    </xf>
    <xf numFmtId="0" fontId="4" fillId="2" borderId="40" xfId="0" applyFont="1" applyFill="1" applyBorder="1" applyAlignment="1">
      <alignment horizontal="left" vertical="center"/>
    </xf>
    <xf numFmtId="177" fontId="0" fillId="2" borderId="32" xfId="0" applyNumberFormat="1" applyFont="1" applyFill="1" applyBorder="1" applyAlignment="1">
      <alignment horizontal="center" vertical="center" wrapText="1"/>
    </xf>
    <xf numFmtId="177" fontId="0" fillId="2" borderId="32" xfId="0" applyNumberFormat="1" applyFont="1" applyFill="1" applyBorder="1" applyAlignment="1">
      <alignment horizontal="center" vertical="center" wrapText="1"/>
    </xf>
    <xf numFmtId="177" fontId="3" fillId="2" borderId="41" xfId="0" applyNumberFormat="1" applyFont="1" applyFill="1" applyBorder="1" applyAlignment="1">
      <alignment vertical="center"/>
    </xf>
    <xf numFmtId="177" fontId="3" fillId="2" borderId="42" xfId="0" applyNumberFormat="1" applyFont="1" applyFill="1" applyBorder="1" applyAlignment="1">
      <alignment vertical="center"/>
    </xf>
    <xf numFmtId="177" fontId="3" fillId="2" borderId="43" xfId="0" applyNumberFormat="1" applyFont="1" applyFill="1" applyBorder="1" applyAlignment="1">
      <alignment vertical="center"/>
    </xf>
    <xf numFmtId="177" fontId="0" fillId="2" borderId="33" xfId="0" applyNumberFormat="1" applyFont="1" applyFill="1" applyBorder="1" applyAlignment="1">
      <alignment horizontal="center" vertical="center" wrapText="1"/>
    </xf>
    <xf numFmtId="177" fontId="3" fillId="2" borderId="0" xfId="0" applyNumberFormat="1" applyFont="1" applyFill="1" applyBorder="1" applyAlignment="1">
      <alignment vertical="center"/>
    </xf>
    <xf numFmtId="178" fontId="0" fillId="2" borderId="44" xfId="0" applyNumberFormat="1" applyFont="1" applyFill="1" applyBorder="1" applyAlignment="1">
      <alignment vertical="center"/>
    </xf>
    <xf numFmtId="177" fontId="3" fillId="2" borderId="20" xfId="0" applyNumberFormat="1" applyFont="1" applyFill="1" applyBorder="1" applyAlignment="1">
      <alignment vertical="center"/>
    </xf>
    <xf numFmtId="178" fontId="3" fillId="2" borderId="41" xfId="0" applyNumberFormat="1" applyFont="1" applyFill="1" applyBorder="1" applyAlignment="1">
      <alignment vertical="center"/>
    </xf>
    <xf numFmtId="178" fontId="3" fillId="2" borderId="42" xfId="0" applyNumberFormat="1" applyFont="1" applyFill="1" applyBorder="1" applyAlignment="1">
      <alignment vertical="center"/>
    </xf>
    <xf numFmtId="178" fontId="3" fillId="2" borderId="43" xfId="0" applyNumberFormat="1" applyFont="1" applyFill="1" applyBorder="1" applyAlignment="1">
      <alignment vertical="center"/>
    </xf>
    <xf numFmtId="177" fontId="14" fillId="0" borderId="32" xfId="0" applyNumberFormat="1" applyFont="1" applyFill="1" applyBorder="1" applyAlignment="1">
      <alignment horizontal="center" vertical="center" wrapText="1"/>
    </xf>
    <xf numFmtId="177" fontId="11" fillId="2" borderId="45" xfId="0" applyNumberFormat="1" applyFont="1" applyFill="1" applyBorder="1" applyAlignment="1">
      <alignment horizontal="center" vertical="center" wrapText="1"/>
    </xf>
    <xf numFmtId="177" fontId="7" fillId="0" borderId="32" xfId="0" applyNumberFormat="1" applyFont="1" applyFill="1" applyBorder="1" applyAlignment="1">
      <alignment horizontal="center" vertical="center" wrapText="1"/>
    </xf>
    <xf numFmtId="177" fontId="7" fillId="0" borderId="0" xfId="0" applyNumberFormat="1" applyFont="1" applyFill="1" applyBorder="1" applyAlignment="1">
      <alignment vertical="center" wrapText="1"/>
    </xf>
    <xf numFmtId="180" fontId="15" fillId="3" borderId="46" xfId="0" applyNumberFormat="1" applyFont="1" applyFill="1" applyBorder="1" applyAlignment="1">
      <alignment horizontal="center" vertical="center" wrapText="1"/>
    </xf>
    <xf numFmtId="177" fontId="15" fillId="0" borderId="47" xfId="0" applyNumberFormat="1" applyFont="1" applyFill="1" applyBorder="1" applyAlignment="1">
      <alignment horizontal="center" vertical="center" wrapText="1"/>
    </xf>
    <xf numFmtId="0" fontId="2" fillId="0" borderId="48" xfId="0" applyFont="1" applyFill="1" applyBorder="1" applyAlignment="1">
      <alignment horizontal="left" vertical="center"/>
    </xf>
    <xf numFmtId="0" fontId="2" fillId="0" borderId="41"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43" xfId="0" applyFont="1" applyFill="1" applyBorder="1" applyAlignment="1">
      <alignment vertical="center"/>
    </xf>
    <xf numFmtId="0" fontId="2" fillId="0" borderId="42" xfId="0" applyFont="1" applyFill="1" applyBorder="1" applyAlignment="1">
      <alignment vertical="center"/>
    </xf>
    <xf numFmtId="0" fontId="2" fillId="0" borderId="42" xfId="0" applyFont="1" applyFill="1" applyBorder="1" applyAlignment="1">
      <alignment vertical="center" wrapText="1"/>
    </xf>
    <xf numFmtId="0" fontId="2" fillId="0" borderId="48" xfId="0" applyFont="1" applyFill="1" applyBorder="1" applyAlignment="1">
      <alignment vertical="center"/>
    </xf>
    <xf numFmtId="0" fontId="2" fillId="0" borderId="41" xfId="0" applyFont="1" applyFill="1" applyBorder="1" applyAlignment="1">
      <alignment vertical="center" wrapText="1"/>
    </xf>
    <xf numFmtId="0" fontId="2" fillId="0" borderId="48" xfId="0" applyFont="1" applyFill="1" applyBorder="1" applyAlignment="1">
      <alignment vertical="center" wrapText="1"/>
    </xf>
    <xf numFmtId="0" fontId="2" fillId="4" borderId="47" xfId="0" applyFont="1" applyFill="1" applyBorder="1" applyAlignment="1">
      <alignment horizontal="left" vertical="center"/>
    </xf>
    <xf numFmtId="177" fontId="7" fillId="0" borderId="1" xfId="0" applyNumberFormat="1" applyFont="1" applyBorder="1" applyAlignment="1">
      <alignment vertical="center"/>
    </xf>
    <xf numFmtId="177" fontId="7" fillId="2" borderId="51" xfId="0" applyNumberFormat="1" applyFont="1" applyFill="1" applyBorder="1" applyAlignment="1">
      <alignment vertical="center" wrapText="1"/>
    </xf>
    <xf numFmtId="177" fontId="2" fillId="0" borderId="52" xfId="0" applyNumberFormat="1" applyFont="1" applyBorder="1" applyAlignment="1">
      <alignment horizontal="right" vertical="center"/>
    </xf>
    <xf numFmtId="177" fontId="2" fillId="0" borderId="53" xfId="0" applyNumberFormat="1" applyFont="1" applyBorder="1" applyAlignment="1">
      <alignment horizontal="right" vertical="center"/>
    </xf>
    <xf numFmtId="0" fontId="2" fillId="0" borderId="54" xfId="0" applyFont="1" applyFill="1" applyBorder="1" applyAlignment="1">
      <alignment horizontal="left" vertical="center" wrapText="1"/>
    </xf>
    <xf numFmtId="0" fontId="0" fillId="0" borderId="55" xfId="0" applyBorder="1" applyAlignment="1">
      <alignment horizontal="right" vertical="center"/>
    </xf>
    <xf numFmtId="177" fontId="2" fillId="0" borderId="56" xfId="0" applyNumberFormat="1" applyFont="1" applyBorder="1" applyAlignment="1">
      <alignment horizontal="left" vertical="center" wrapText="1"/>
    </xf>
    <xf numFmtId="177" fontId="2" fillId="0" borderId="57" xfId="0" applyNumberFormat="1" applyFont="1" applyBorder="1" applyAlignment="1">
      <alignment horizontal="right" vertical="center"/>
    </xf>
    <xf numFmtId="177" fontId="7" fillId="0" borderId="55" xfId="0" applyNumberFormat="1" applyFont="1" applyBorder="1" applyAlignment="1">
      <alignment vertical="center" wrapText="1"/>
    </xf>
    <xf numFmtId="0" fontId="2" fillId="0" borderId="58" xfId="0" applyFont="1" applyFill="1" applyBorder="1" applyAlignment="1">
      <alignment horizontal="left" vertical="center" wrapText="1"/>
    </xf>
    <xf numFmtId="0" fontId="0" fillId="0" borderId="12" xfId="0" applyBorder="1" applyAlignment="1">
      <alignment horizontal="right" vertical="center"/>
    </xf>
    <xf numFmtId="177" fontId="2" fillId="0" borderId="59" xfId="0" applyNumberFormat="1" applyFont="1" applyBorder="1" applyAlignment="1">
      <alignment horizontal="left" vertical="center" wrapText="1"/>
    </xf>
    <xf numFmtId="177" fontId="7" fillId="0" borderId="12" xfId="0" applyNumberFormat="1" applyFont="1" applyBorder="1" applyAlignment="1">
      <alignment vertical="center" wrapText="1"/>
    </xf>
    <xf numFmtId="0" fontId="2" fillId="0" borderId="60" xfId="0" applyFont="1" applyFill="1" applyBorder="1" applyAlignment="1">
      <alignment horizontal="left" vertical="center" wrapText="1"/>
    </xf>
    <xf numFmtId="0" fontId="0" fillId="0" borderId="13" xfId="0" applyBorder="1" applyAlignment="1">
      <alignment horizontal="right" vertical="center"/>
    </xf>
    <xf numFmtId="177" fontId="2" fillId="0" borderId="61" xfId="0" applyNumberFormat="1" applyFont="1" applyBorder="1" applyAlignment="1">
      <alignment horizontal="left" vertical="center" wrapText="1"/>
    </xf>
    <xf numFmtId="177" fontId="7" fillId="0" borderId="13" xfId="0" applyNumberFormat="1" applyFont="1" applyBorder="1" applyAlignment="1">
      <alignment vertical="center" wrapText="1"/>
    </xf>
    <xf numFmtId="177" fontId="7" fillId="0" borderId="62" xfId="0" applyNumberFormat="1" applyFont="1" applyBorder="1" applyAlignment="1">
      <alignment vertical="center"/>
    </xf>
    <xf numFmtId="177" fontId="7" fillId="0" borderId="2" xfId="0" applyNumberFormat="1" applyFont="1" applyBorder="1" applyAlignment="1">
      <alignment vertical="center"/>
    </xf>
    <xf numFmtId="177" fontId="7" fillId="0" borderId="3" xfId="0" applyNumberFormat="1" applyFont="1" applyBorder="1" applyAlignment="1">
      <alignment vertical="center"/>
    </xf>
    <xf numFmtId="177" fontId="4" fillId="0" borderId="33" xfId="0" applyNumberFormat="1" applyFont="1" applyFill="1" applyBorder="1" applyAlignment="1">
      <alignment horizontal="right" vertical="center" wrapText="1"/>
    </xf>
    <xf numFmtId="177" fontId="4" fillId="0" borderId="32" xfId="0" applyNumberFormat="1" applyFont="1" applyFill="1" applyBorder="1" applyAlignment="1">
      <alignment horizontal="right" vertical="center" wrapText="1"/>
    </xf>
    <xf numFmtId="177" fontId="15" fillId="3" borderId="46" xfId="0" applyNumberFormat="1" applyFont="1" applyFill="1" applyBorder="1" applyAlignment="1">
      <alignment horizontal="right" vertical="center"/>
    </xf>
    <xf numFmtId="177" fontId="2" fillId="0" borderId="0" xfId="0" applyNumberFormat="1" applyFont="1" applyFill="1" applyBorder="1" applyAlignment="1">
      <alignment horizontal="center" vertical="center"/>
    </xf>
    <xf numFmtId="177" fontId="2" fillId="0" borderId="22" xfId="0" applyNumberFormat="1" applyFont="1" applyFill="1" applyBorder="1" applyAlignment="1">
      <alignment vertical="center"/>
    </xf>
    <xf numFmtId="177" fontId="7" fillId="0" borderId="0" xfId="0" applyNumberFormat="1" applyFont="1" applyFill="1" applyBorder="1" applyAlignment="1">
      <alignment horizontal="center" vertical="center" wrapText="1"/>
    </xf>
    <xf numFmtId="177" fontId="11" fillId="5" borderId="63" xfId="0" applyNumberFormat="1" applyFont="1" applyFill="1" applyBorder="1" applyAlignment="1">
      <alignment vertical="center" wrapText="1"/>
    </xf>
    <xf numFmtId="177" fontId="11" fillId="0" borderId="33" xfId="0" applyNumberFormat="1" applyFont="1" applyFill="1" applyBorder="1" applyAlignment="1">
      <alignment horizontal="center" vertical="center" wrapText="1"/>
    </xf>
    <xf numFmtId="177" fontId="11" fillId="0" borderId="32" xfId="0" applyNumberFormat="1" applyFont="1" applyFill="1" applyBorder="1" applyAlignment="1">
      <alignment horizontal="center" vertical="center" wrapText="1"/>
    </xf>
    <xf numFmtId="177" fontId="11" fillId="2" borderId="63" xfId="0" applyNumberFormat="1" applyFont="1" applyFill="1" applyBorder="1" applyAlignment="1">
      <alignment vertical="center" wrapText="1"/>
    </xf>
    <xf numFmtId="177" fontId="0" fillId="0" borderId="0" xfId="0" applyNumberFormat="1" applyFont="1" applyFill="1" applyBorder="1" applyAlignment="1">
      <alignment horizontal="center" vertical="center"/>
    </xf>
    <xf numFmtId="177" fontId="7" fillId="5" borderId="0" xfId="0" applyNumberFormat="1" applyFont="1" applyFill="1" applyBorder="1" applyAlignment="1">
      <alignment horizontal="center" vertical="center" wrapText="1"/>
    </xf>
    <xf numFmtId="0" fontId="4" fillId="6" borderId="64" xfId="0" applyFont="1" applyFill="1" applyBorder="1" applyAlignment="1">
      <alignment horizontal="left" vertical="center"/>
    </xf>
    <xf numFmtId="0" fontId="4" fillId="6" borderId="65" xfId="0" applyFont="1" applyFill="1" applyBorder="1" applyAlignment="1">
      <alignment horizontal="left" vertical="center"/>
    </xf>
    <xf numFmtId="0" fontId="4" fillId="6" borderId="66" xfId="0" applyFont="1" applyFill="1" applyBorder="1" applyAlignment="1">
      <alignment horizontal="left" vertical="center"/>
    </xf>
    <xf numFmtId="177" fontId="11" fillId="2" borderId="37" xfId="0" applyNumberFormat="1" applyFont="1" applyFill="1" applyBorder="1" applyAlignment="1">
      <alignment horizontal="center" vertical="center" wrapText="1"/>
    </xf>
    <xf numFmtId="177" fontId="11" fillId="2" borderId="67" xfId="0" applyNumberFormat="1" applyFont="1" applyFill="1" applyBorder="1" applyAlignment="1">
      <alignment horizontal="center" vertical="center" wrapText="1"/>
    </xf>
    <xf numFmtId="177" fontId="11" fillId="2" borderId="39" xfId="0" applyNumberFormat="1" applyFont="1" applyFill="1" applyBorder="1" applyAlignment="1">
      <alignment horizontal="center" vertical="center" wrapText="1"/>
    </xf>
    <xf numFmtId="177" fontId="11" fillId="2" borderId="45" xfId="0" applyNumberFormat="1" applyFont="1" applyFill="1" applyBorder="1" applyAlignment="1">
      <alignment horizontal="center" vertical="center" wrapText="1"/>
    </xf>
    <xf numFmtId="177" fontId="2" fillId="5" borderId="47" xfId="0" applyNumberFormat="1" applyFont="1" applyFill="1" applyBorder="1" applyAlignment="1">
      <alignment horizontal="left" vertical="center" wrapText="1"/>
    </xf>
    <xf numFmtId="177" fontId="2" fillId="5" borderId="46" xfId="0" applyNumberFormat="1" applyFont="1" applyFill="1" applyBorder="1" applyAlignment="1">
      <alignment horizontal="left" vertical="center" wrapText="1"/>
    </xf>
    <xf numFmtId="177" fontId="2" fillId="5" borderId="68" xfId="0" applyNumberFormat="1" applyFont="1" applyFill="1" applyBorder="1" applyAlignment="1">
      <alignment horizontal="left" vertical="center" wrapText="1"/>
    </xf>
    <xf numFmtId="177" fontId="2" fillId="5" borderId="69" xfId="0" applyNumberFormat="1" applyFont="1" applyFill="1" applyBorder="1" applyAlignment="1">
      <alignment horizontal="left" vertical="center" wrapText="1"/>
    </xf>
    <xf numFmtId="177" fontId="2" fillId="5" borderId="0" xfId="0" applyNumberFormat="1" applyFont="1" applyFill="1" applyBorder="1" applyAlignment="1">
      <alignment horizontal="left" vertical="center" wrapText="1"/>
    </xf>
    <xf numFmtId="177" fontId="2" fillId="5" borderId="38" xfId="0" applyNumberFormat="1" applyFont="1" applyFill="1" applyBorder="1" applyAlignment="1">
      <alignment horizontal="left" vertical="center" wrapText="1"/>
    </xf>
    <xf numFmtId="177" fontId="2" fillId="5" borderId="39" xfId="0" applyNumberFormat="1" applyFont="1" applyFill="1" applyBorder="1" applyAlignment="1">
      <alignment horizontal="left" vertical="center" wrapText="1"/>
    </xf>
    <xf numFmtId="177" fontId="2" fillId="5" borderId="45" xfId="0" applyNumberFormat="1" applyFont="1" applyFill="1" applyBorder="1" applyAlignment="1">
      <alignment horizontal="left" vertical="center" wrapText="1"/>
    </xf>
    <xf numFmtId="177" fontId="7" fillId="0" borderId="60" xfId="0" applyNumberFormat="1" applyFont="1" applyFill="1" applyBorder="1" applyAlignment="1">
      <alignment horizontal="right" vertical="center"/>
    </xf>
    <xf numFmtId="177" fontId="7" fillId="0" borderId="13"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58"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70" xfId="0" applyNumberFormat="1" applyFont="1" applyFill="1" applyBorder="1" applyAlignment="1">
      <alignment horizontal="right" vertical="center"/>
    </xf>
    <xf numFmtId="177" fontId="7" fillId="0" borderId="7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0" fontId="4" fillId="2" borderId="72" xfId="0" applyFont="1" applyFill="1" applyBorder="1" applyAlignment="1">
      <alignment horizontal="left" vertical="center"/>
    </xf>
    <xf numFmtId="0" fontId="4" fillId="2" borderId="37" xfId="0" applyFont="1" applyFill="1" applyBorder="1" applyAlignment="1">
      <alignment horizontal="left" vertical="center"/>
    </xf>
    <xf numFmtId="0" fontId="4" fillId="2" borderId="73"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left" vertical="center"/>
    </xf>
    <xf numFmtId="0" fontId="4" fillId="2" borderId="76" xfId="0" applyFont="1" applyFill="1" applyBorder="1" applyAlignment="1">
      <alignment horizontal="left" vertical="center"/>
    </xf>
    <xf numFmtId="177" fontId="7" fillId="2" borderId="77" xfId="0" applyNumberFormat="1" applyFont="1" applyFill="1" applyBorder="1" applyAlignment="1">
      <alignment horizontal="center" vertical="center" wrapText="1"/>
    </xf>
    <xf numFmtId="177" fontId="7" fillId="2" borderId="78" xfId="0" applyNumberFormat="1" applyFont="1" applyFill="1" applyBorder="1" applyAlignment="1">
      <alignment horizontal="center" vertical="center"/>
    </xf>
    <xf numFmtId="177" fontId="7" fillId="2" borderId="79" xfId="0" applyNumberFormat="1" applyFont="1" applyFill="1" applyBorder="1" applyAlignment="1">
      <alignment horizontal="center" vertical="center"/>
    </xf>
    <xf numFmtId="177" fontId="3" fillId="2" borderId="48"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2" borderId="60" xfId="0" applyNumberFormat="1" applyFont="1" applyFill="1" applyBorder="1" applyAlignment="1">
      <alignment vertical="center"/>
    </xf>
    <xf numFmtId="177" fontId="3" fillId="2" borderId="13" xfId="0" applyNumberFormat="1" applyFont="1" applyFill="1" applyBorder="1" applyAlignment="1">
      <alignment vertical="center"/>
    </xf>
    <xf numFmtId="177" fontId="3" fillId="2" borderId="3" xfId="0" applyNumberFormat="1" applyFont="1" applyFill="1" applyBorder="1" applyAlignment="1">
      <alignment vertical="center"/>
    </xf>
    <xf numFmtId="178" fontId="3" fillId="2" borderId="11" xfId="0" applyNumberFormat="1" applyFont="1" applyFill="1" applyBorder="1" applyAlignment="1">
      <alignment vertical="center"/>
    </xf>
    <xf numFmtId="178" fontId="3" fillId="2" borderId="80" xfId="0" applyNumberFormat="1" applyFont="1" applyFill="1" applyBorder="1" applyAlignment="1">
      <alignment vertical="center"/>
    </xf>
    <xf numFmtId="178" fontId="3" fillId="2" borderId="81" xfId="0" applyNumberFormat="1" applyFont="1" applyFill="1" applyBorder="1" applyAlignment="1">
      <alignment vertical="center"/>
    </xf>
    <xf numFmtId="178" fontId="3" fillId="2" borderId="82" xfId="0" applyNumberFormat="1" applyFont="1" applyFill="1" applyBorder="1" applyAlignment="1">
      <alignment vertical="center"/>
    </xf>
    <xf numFmtId="178" fontId="3" fillId="2" borderId="83" xfId="0" applyNumberFormat="1" applyFont="1" applyFill="1" applyBorder="1" applyAlignment="1">
      <alignment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177" fontId="11" fillId="2" borderId="62" xfId="0" applyNumberFormat="1" applyFont="1" applyFill="1" applyBorder="1" applyAlignment="1">
      <alignment horizontal="center" vertical="center" wrapText="1"/>
    </xf>
    <xf numFmtId="177" fontId="11" fillId="0" borderId="77" xfId="0" applyNumberFormat="1" applyFont="1" applyFill="1" applyBorder="1" applyAlignment="1">
      <alignment horizontal="center" vertical="center"/>
    </xf>
    <xf numFmtId="177" fontId="11" fillId="0" borderId="78" xfId="0" applyNumberFormat="1" applyFont="1" applyFill="1" applyBorder="1" applyAlignment="1">
      <alignment horizontal="center" vertical="center"/>
    </xf>
    <xf numFmtId="177" fontId="11" fillId="0" borderId="79" xfId="0" applyNumberFormat="1" applyFont="1" applyFill="1" applyBorder="1" applyAlignment="1">
      <alignment horizontal="center" vertical="center"/>
    </xf>
    <xf numFmtId="177" fontId="15" fillId="3" borderId="86" xfId="0" applyNumberFormat="1" applyFont="1" applyFill="1" applyBorder="1" applyAlignment="1">
      <alignment horizontal="right" vertical="center"/>
    </xf>
    <xf numFmtId="0" fontId="0" fillId="0" borderId="51" xfId="0" applyBorder="1" applyAlignment="1">
      <alignment vertical="center"/>
    </xf>
    <xf numFmtId="0" fontId="0" fillId="0" borderId="85" xfId="0" applyBorder="1" applyAlignment="1">
      <alignment vertical="center"/>
    </xf>
    <xf numFmtId="180" fontId="15" fillId="3" borderId="86" xfId="0" applyNumberFormat="1" applyFont="1" applyFill="1" applyBorder="1" applyAlignment="1">
      <alignment horizontal="center" vertical="center" wrapText="1"/>
    </xf>
    <xf numFmtId="180" fontId="15" fillId="3" borderId="51" xfId="0" applyNumberFormat="1" applyFont="1" applyFill="1" applyBorder="1" applyAlignment="1">
      <alignment horizontal="center" vertical="center"/>
    </xf>
    <xf numFmtId="180" fontId="15" fillId="3" borderId="85" xfId="0" applyNumberFormat="1" applyFont="1" applyFill="1" applyBorder="1" applyAlignment="1">
      <alignment horizontal="center" vertical="center"/>
    </xf>
    <xf numFmtId="177" fontId="11" fillId="5" borderId="86" xfId="0" applyNumberFormat="1" applyFont="1" applyFill="1" applyBorder="1" applyAlignment="1">
      <alignment horizontal="left" vertical="center" wrapText="1"/>
    </xf>
    <xf numFmtId="177" fontId="11" fillId="5" borderId="51" xfId="0" applyNumberFormat="1" applyFont="1" applyFill="1" applyBorder="1" applyAlignment="1">
      <alignment horizontal="left" vertical="center" wrapText="1"/>
    </xf>
    <xf numFmtId="177" fontId="11" fillId="5" borderId="85" xfId="0" applyNumberFormat="1" applyFont="1" applyFill="1" applyBorder="1" applyAlignment="1">
      <alignment horizontal="left" vertical="center" wrapText="1"/>
    </xf>
    <xf numFmtId="0" fontId="0" fillId="0" borderId="51" xfId="0" applyBorder="1" applyAlignment="1">
      <alignment horizontal="right" vertical="center"/>
    </xf>
    <xf numFmtId="0" fontId="0" fillId="0" borderId="85" xfId="0" applyBorder="1" applyAlignment="1">
      <alignment horizontal="right" vertical="center"/>
    </xf>
    <xf numFmtId="177" fontId="2" fillId="2" borderId="68" xfId="0" applyNumberFormat="1" applyFont="1" applyFill="1" applyBorder="1" applyAlignment="1">
      <alignment horizontal="left" vertical="center" wrapText="1"/>
    </xf>
    <xf numFmtId="177" fontId="2" fillId="2" borderId="69" xfId="0" applyNumberFormat="1" applyFont="1" applyFill="1" applyBorder="1" applyAlignment="1">
      <alignment horizontal="left" vertical="center" wrapText="1"/>
    </xf>
    <xf numFmtId="177" fontId="2" fillId="2" borderId="39" xfId="0" applyNumberFormat="1" applyFont="1" applyFill="1" applyBorder="1" applyAlignment="1">
      <alignment horizontal="left" vertical="center" wrapText="1"/>
    </xf>
    <xf numFmtId="177" fontId="2" fillId="2" borderId="45" xfId="0" applyNumberFormat="1" applyFont="1" applyFill="1" applyBorder="1" applyAlignment="1">
      <alignment horizontal="left" vertical="center" wrapText="1"/>
    </xf>
    <xf numFmtId="177" fontId="11" fillId="2" borderId="86" xfId="0" applyNumberFormat="1" applyFont="1" applyFill="1" applyBorder="1" applyAlignment="1">
      <alignment horizontal="left" vertical="center" wrapText="1"/>
    </xf>
    <xf numFmtId="177" fontId="11" fillId="2" borderId="85" xfId="0" applyNumberFormat="1" applyFont="1" applyFill="1" applyBorder="1" applyAlignment="1">
      <alignment horizontal="left" vertical="center" wrapText="1"/>
    </xf>
    <xf numFmtId="177" fontId="2" fillId="2" borderId="47" xfId="0" applyNumberFormat="1" applyFont="1" applyFill="1" applyBorder="1" applyAlignment="1">
      <alignment horizontal="left" vertical="center" wrapText="1"/>
    </xf>
    <xf numFmtId="177" fontId="2" fillId="2" borderId="46" xfId="0" applyNumberFormat="1" applyFont="1" applyFill="1" applyBorder="1" applyAlignment="1">
      <alignment horizontal="left" vertical="center" wrapText="1"/>
    </xf>
    <xf numFmtId="0" fontId="0" fillId="0" borderId="85" xfId="0" applyBorder="1" applyAlignment="1">
      <alignment vertical="center"/>
    </xf>
    <xf numFmtId="177" fontId="11" fillId="2" borderId="51" xfId="0" applyNumberFormat="1" applyFont="1" applyFill="1" applyBorder="1" applyAlignment="1">
      <alignment horizontal="left" vertical="center" wrapText="1"/>
    </xf>
    <xf numFmtId="177" fontId="2" fillId="2" borderId="0" xfId="0" applyNumberFormat="1" applyFont="1" applyFill="1" applyBorder="1" applyAlignment="1">
      <alignment horizontal="left" vertical="center" wrapText="1"/>
    </xf>
    <xf numFmtId="177" fontId="2" fillId="2" borderId="38" xfId="0" applyNumberFormat="1" applyFont="1" applyFill="1" applyBorder="1" applyAlignment="1">
      <alignment horizontal="left" vertical="center" wrapText="1"/>
    </xf>
    <xf numFmtId="0" fontId="15" fillId="2" borderId="72"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73" xfId="0" applyFont="1" applyFill="1" applyBorder="1" applyAlignment="1">
      <alignment horizontal="left" vertical="center" wrapText="1"/>
    </xf>
    <xf numFmtId="0" fontId="15" fillId="2" borderId="74" xfId="0" applyFont="1" applyFill="1" applyBorder="1" applyAlignment="1">
      <alignment horizontal="left" vertical="center" wrapText="1"/>
    </xf>
    <xf numFmtId="0" fontId="15" fillId="2" borderId="75" xfId="0" applyFont="1" applyFill="1" applyBorder="1" applyAlignment="1">
      <alignment horizontal="left" vertical="center" wrapText="1"/>
    </xf>
    <xf numFmtId="0" fontId="15" fillId="2" borderId="76" xfId="0" applyFont="1" applyFill="1" applyBorder="1" applyAlignment="1">
      <alignment horizontal="left" vertical="center" wrapText="1"/>
    </xf>
    <xf numFmtId="177" fontId="7" fillId="0" borderId="70"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11" fillId="2" borderId="84" xfId="0" applyNumberFormat="1" applyFont="1" applyFill="1" applyBorder="1" applyAlignment="1">
      <alignment horizontal="center" vertical="center" wrapText="1"/>
    </xf>
    <xf numFmtId="177" fontId="11" fillId="2" borderId="85" xfId="0" applyNumberFormat="1" applyFont="1" applyFill="1" applyBorder="1" applyAlignment="1">
      <alignment horizontal="center" vertical="center" wrapText="1"/>
    </xf>
    <xf numFmtId="177" fontId="7" fillId="0" borderId="0" xfId="0" applyNumberFormat="1" applyFont="1" applyFill="1" applyBorder="1" applyAlignment="1">
      <alignment horizontal="left" vertical="center" wrapText="1"/>
    </xf>
    <xf numFmtId="177" fontId="0"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3" fillId="2" borderId="48" xfId="0" applyNumberFormat="1" applyFont="1" applyFill="1" applyBorder="1" applyAlignment="1">
      <alignment horizontal="right" vertical="center"/>
    </xf>
    <xf numFmtId="177" fontId="3" fillId="2" borderId="46" xfId="0" applyNumberFormat="1" applyFont="1" applyFill="1" applyBorder="1" applyAlignment="1">
      <alignment horizontal="right" vertical="center"/>
    </xf>
    <xf numFmtId="0" fontId="0" fillId="0" borderId="0" xfId="0" applyFont="1" applyFill="1" applyBorder="1" applyAlignment="1">
      <alignment horizontal="right" vertical="center"/>
    </xf>
    <xf numFmtId="177" fontId="7" fillId="0" borderId="71" xfId="0" applyNumberFormat="1" applyFont="1" applyBorder="1" applyAlignment="1">
      <alignment horizontal="right" vertical="center"/>
    </xf>
    <xf numFmtId="177" fontId="2" fillId="0" borderId="0" xfId="0" applyNumberFormat="1" applyFont="1" applyFill="1" applyBorder="1" applyAlignment="1">
      <alignment horizontal="left" vertical="center" wrapText="1"/>
    </xf>
    <xf numFmtId="177" fontId="7" fillId="0" borderId="77" xfId="0" applyNumberFormat="1" applyFont="1" applyFill="1" applyBorder="1" applyAlignment="1">
      <alignment horizontal="center" vertical="center"/>
    </xf>
    <xf numFmtId="177" fontId="7" fillId="0" borderId="78" xfId="0" applyNumberFormat="1" applyFont="1" applyFill="1" applyBorder="1" applyAlignment="1">
      <alignment horizontal="center" vertical="center"/>
    </xf>
    <xf numFmtId="177" fontId="7" fillId="0" borderId="79" xfId="0" applyNumberFormat="1"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178" fontId="3" fillId="2" borderId="89" xfId="0" applyNumberFormat="1" applyFont="1" applyFill="1" applyBorder="1" applyAlignment="1">
      <alignment vertical="center"/>
    </xf>
    <xf numFmtId="178" fontId="3" fillId="2" borderId="90" xfId="0" applyNumberFormat="1" applyFont="1" applyFill="1" applyBorder="1" applyAlignment="1">
      <alignment vertical="center"/>
    </xf>
    <xf numFmtId="0" fontId="0" fillId="0" borderId="51" xfId="0"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
        <xdr:cNvSpPr>
          <a:spLocks/>
        </xdr:cNvSpPr>
      </xdr:nvSpPr>
      <xdr:spPr>
        <a:xfrm>
          <a:off x="5400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2" name="AutoShape 2"/>
        <xdr:cNvSpPr>
          <a:spLocks/>
        </xdr:cNvSpPr>
      </xdr:nvSpPr>
      <xdr:spPr>
        <a:xfrm>
          <a:off x="5400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3" name="AutoShape 3"/>
        <xdr:cNvSpPr>
          <a:spLocks/>
        </xdr:cNvSpPr>
      </xdr:nvSpPr>
      <xdr:spPr>
        <a:xfrm>
          <a:off x="5400675" y="0"/>
          <a:ext cx="0" cy="0"/>
        </a:xfrm>
        <a:prstGeom prst="rightBrace">
          <a:avLst>
            <a:gd name="adj" fmla="val 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4" name="AutoShape 4"/>
        <xdr:cNvSpPr>
          <a:spLocks/>
        </xdr:cNvSpPr>
      </xdr:nvSpPr>
      <xdr:spPr>
        <a:xfrm>
          <a:off x="5400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5" name="AutoShape 5"/>
        <xdr:cNvSpPr>
          <a:spLocks/>
        </xdr:cNvSpPr>
      </xdr:nvSpPr>
      <xdr:spPr>
        <a:xfrm>
          <a:off x="5400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0</xdr:row>
      <xdr:rowOff>0</xdr:rowOff>
    </xdr:from>
    <xdr:to>
      <xdr:col>10</xdr:col>
      <xdr:colOff>952500</xdr:colOff>
      <xdr:row>0</xdr:row>
      <xdr:rowOff>0</xdr:rowOff>
    </xdr:to>
    <xdr:sp>
      <xdr:nvSpPr>
        <xdr:cNvPr id="6" name="AutoShape 6"/>
        <xdr:cNvSpPr>
          <a:spLocks/>
        </xdr:cNvSpPr>
      </xdr:nvSpPr>
      <xdr:spPr>
        <a:xfrm>
          <a:off x="8067675" y="0"/>
          <a:ext cx="866775" cy="0"/>
        </a:xfrm>
        <a:prstGeom prst="wedgeRectCallout">
          <a:avLst>
            <a:gd name="adj1" fmla="val -6041"/>
            <a:gd name="adj2" fmla="val 98486"/>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競争的研究資金の応募件数</a:t>
          </a:r>
        </a:p>
      </xdr:txBody>
    </xdr:sp>
    <xdr:clientData/>
  </xdr:twoCellAnchor>
  <xdr:twoCellAnchor>
    <xdr:from>
      <xdr:col>1</xdr:col>
      <xdr:colOff>1266825</xdr:colOff>
      <xdr:row>0</xdr:row>
      <xdr:rowOff>0</xdr:rowOff>
    </xdr:from>
    <xdr:to>
      <xdr:col>6</xdr:col>
      <xdr:colOff>0</xdr:colOff>
      <xdr:row>0</xdr:row>
      <xdr:rowOff>0</xdr:rowOff>
    </xdr:to>
    <xdr:sp>
      <xdr:nvSpPr>
        <xdr:cNvPr id="7" name="TextBox 7"/>
        <xdr:cNvSpPr txBox="1">
          <a:spLocks noChangeArrowheads="1"/>
        </xdr:cNvSpPr>
      </xdr:nvSpPr>
      <xdr:spPr>
        <a:xfrm>
          <a:off x="1276350" y="0"/>
          <a:ext cx="4124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技術協会実績備忘録
Ｈ20：19件、Ｈ21：17件、Ｈ22：15件
（4/19島田課長→山中さん電話照会結果）</a:t>
          </a:r>
        </a:p>
      </xdr:txBody>
    </xdr:sp>
    <xdr:clientData/>
  </xdr:twoCellAnchor>
  <xdr:twoCellAnchor>
    <xdr:from>
      <xdr:col>19</xdr:col>
      <xdr:colOff>0</xdr:colOff>
      <xdr:row>0</xdr:row>
      <xdr:rowOff>0</xdr:rowOff>
    </xdr:from>
    <xdr:to>
      <xdr:col>19</xdr:col>
      <xdr:colOff>0</xdr:colOff>
      <xdr:row>0</xdr:row>
      <xdr:rowOff>0</xdr:rowOff>
    </xdr:to>
    <xdr:sp>
      <xdr:nvSpPr>
        <xdr:cNvPr id="8" name="AutoShape 10"/>
        <xdr:cNvSpPr>
          <a:spLocks/>
        </xdr:cNvSpPr>
      </xdr:nvSpPr>
      <xdr:spPr>
        <a:xfrm>
          <a:off x="200882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9" name="AutoShape 11"/>
        <xdr:cNvSpPr>
          <a:spLocks/>
        </xdr:cNvSpPr>
      </xdr:nvSpPr>
      <xdr:spPr>
        <a:xfrm>
          <a:off x="200882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AutoShape 12"/>
        <xdr:cNvSpPr>
          <a:spLocks/>
        </xdr:cNvSpPr>
      </xdr:nvSpPr>
      <xdr:spPr>
        <a:xfrm>
          <a:off x="20088225" y="0"/>
          <a:ext cx="0" cy="0"/>
        </a:xfrm>
        <a:prstGeom prst="rightBrace">
          <a:avLst>
            <a:gd name="adj" fmla="val 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1" name="AutoShape 13"/>
        <xdr:cNvSpPr>
          <a:spLocks/>
        </xdr:cNvSpPr>
      </xdr:nvSpPr>
      <xdr:spPr>
        <a:xfrm>
          <a:off x="200882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2" name="AutoShape 14"/>
        <xdr:cNvSpPr>
          <a:spLocks/>
        </xdr:cNvSpPr>
      </xdr:nvSpPr>
      <xdr:spPr>
        <a:xfrm>
          <a:off x="200882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3" name="AutoShape 15"/>
        <xdr:cNvSpPr>
          <a:spLocks/>
        </xdr:cNvSpPr>
      </xdr:nvSpPr>
      <xdr:spPr>
        <a:xfrm>
          <a:off x="20088225" y="0"/>
          <a:ext cx="0" cy="0"/>
        </a:xfrm>
        <a:prstGeom prst="wedgeRectCallout">
          <a:avLst>
            <a:gd name="adj1" fmla="val -6041"/>
            <a:gd name="adj2" fmla="val 98486"/>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競争的研究資金の応募件数</a:t>
          </a:r>
        </a:p>
      </xdr:txBody>
    </xdr:sp>
    <xdr:clientData/>
  </xdr:twoCellAnchor>
  <xdr:twoCellAnchor>
    <xdr:from>
      <xdr:col>19</xdr:col>
      <xdr:colOff>0</xdr:colOff>
      <xdr:row>0</xdr:row>
      <xdr:rowOff>0</xdr:rowOff>
    </xdr:from>
    <xdr:to>
      <xdr:col>19</xdr:col>
      <xdr:colOff>0</xdr:colOff>
      <xdr:row>0</xdr:row>
      <xdr:rowOff>0</xdr:rowOff>
    </xdr:to>
    <xdr:sp>
      <xdr:nvSpPr>
        <xdr:cNvPr id="14" name="TextBox 16"/>
        <xdr:cNvSpPr txBox="1">
          <a:spLocks noChangeArrowheads="1"/>
        </xdr:cNvSpPr>
      </xdr:nvSpPr>
      <xdr:spPr>
        <a:xfrm>
          <a:off x="200882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技術協会実績備忘録
Ｈ20：19件、Ｈ21：17件、Ｈ22：15件
（4/19島田課長→山中さん電話照会結果）</a:t>
          </a:r>
        </a:p>
      </xdr:txBody>
    </xdr:sp>
    <xdr:clientData/>
  </xdr:twoCellAnchor>
  <xdr:twoCellAnchor>
    <xdr:from>
      <xdr:col>14</xdr:col>
      <xdr:colOff>0</xdr:colOff>
      <xdr:row>0</xdr:row>
      <xdr:rowOff>0</xdr:rowOff>
    </xdr:from>
    <xdr:to>
      <xdr:col>18</xdr:col>
      <xdr:colOff>0</xdr:colOff>
      <xdr:row>0</xdr:row>
      <xdr:rowOff>0</xdr:rowOff>
    </xdr:to>
    <xdr:sp>
      <xdr:nvSpPr>
        <xdr:cNvPr id="15" name="TextBox 18"/>
        <xdr:cNvSpPr txBox="1">
          <a:spLocks noChangeArrowheads="1"/>
        </xdr:cNvSpPr>
      </xdr:nvSpPr>
      <xdr:spPr>
        <a:xfrm>
          <a:off x="16983075" y="0"/>
          <a:ext cx="2933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技術協会実績備忘録
Ｈ20：19件、Ｈ21：17件、Ｈ22：15件
（4/19島田課長→山中さん電話照会結果）</a:t>
          </a:r>
        </a:p>
      </xdr:txBody>
    </xdr:sp>
    <xdr:clientData/>
  </xdr:twoCellAnchor>
  <xdr:twoCellAnchor>
    <xdr:from>
      <xdr:col>14</xdr:col>
      <xdr:colOff>571500</xdr:colOff>
      <xdr:row>0</xdr:row>
      <xdr:rowOff>9525</xdr:rowOff>
    </xdr:from>
    <xdr:to>
      <xdr:col>18</xdr:col>
      <xdr:colOff>9525</xdr:colOff>
      <xdr:row>1</xdr:row>
      <xdr:rowOff>28575</xdr:rowOff>
    </xdr:to>
    <xdr:sp>
      <xdr:nvSpPr>
        <xdr:cNvPr id="16" name="Rectangle 24"/>
        <xdr:cNvSpPr>
          <a:spLocks/>
        </xdr:cNvSpPr>
      </xdr:nvSpPr>
      <xdr:spPr>
        <a:xfrm>
          <a:off x="17554575" y="9525"/>
          <a:ext cx="23717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t>参考資料１－２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W38"/>
  <sheetViews>
    <sheetView tabSelected="1" view="pageBreakPreview" zoomScale="75" zoomScaleNormal="75" zoomScaleSheetLayoutView="75" workbookViewId="0" topLeftCell="J17">
      <selection activeCell="B2" sqref="A2:IV2"/>
    </sheetView>
  </sheetViews>
  <sheetFormatPr defaultColWidth="9.00390625" defaultRowHeight="13.5"/>
  <cols>
    <col min="1" max="1" width="0.12890625" style="1" customWidth="1"/>
    <col min="2" max="2" width="34.75390625" style="2" customWidth="1"/>
    <col min="3" max="3" width="8.625" style="5" customWidth="1"/>
    <col min="4" max="4" width="8.875" style="3" customWidth="1"/>
    <col min="5" max="6" width="9.25390625" style="3" customWidth="1"/>
    <col min="7" max="8" width="8.875" style="53" customWidth="1"/>
    <col min="9" max="9" width="14.375" style="3" customWidth="1"/>
    <col min="10" max="10" width="1.75390625" style="3" customWidth="1"/>
    <col min="11" max="11" width="34.25390625" style="4" customWidth="1"/>
    <col min="12" max="12" width="15.375" style="5" customWidth="1"/>
    <col min="13" max="14" width="34.25390625" style="4" customWidth="1"/>
    <col min="15" max="15" width="9.625" style="5" customWidth="1"/>
    <col min="16" max="18" width="9.625" style="3" customWidth="1"/>
    <col min="19" max="19" width="2.25390625" style="5" customWidth="1"/>
    <col min="20" max="16384" width="9.00390625" style="1" customWidth="1"/>
  </cols>
  <sheetData>
    <row r="1" ht="27.75" customHeight="1"/>
    <row r="2" ht="10.5" customHeight="1" thickBot="1"/>
    <row r="3" spans="2:18" ht="59.25" customHeight="1" thickBot="1" thickTop="1">
      <c r="B3" s="151" t="s">
        <v>84</v>
      </c>
      <c r="C3" s="152"/>
      <c r="D3" s="152"/>
      <c r="E3" s="152"/>
      <c r="F3" s="152"/>
      <c r="G3" s="152"/>
      <c r="H3" s="152"/>
      <c r="I3" s="152"/>
      <c r="J3" s="152"/>
      <c r="K3" s="152"/>
      <c r="L3" s="152"/>
      <c r="M3" s="152"/>
      <c r="N3" s="152"/>
      <c r="O3" s="152"/>
      <c r="P3" s="152"/>
      <c r="Q3" s="152"/>
      <c r="R3" s="153"/>
    </row>
    <row r="4" spans="2:19" s="70" customFormat="1" ht="9.75" customHeight="1" thickBot="1" thickTop="1">
      <c r="B4" s="65"/>
      <c r="C4" s="67"/>
      <c r="D4" s="67"/>
      <c r="E4" s="67"/>
      <c r="F4" s="67"/>
      <c r="G4" s="67"/>
      <c r="H4" s="67"/>
      <c r="I4" s="67"/>
      <c r="J4" s="67"/>
      <c r="K4" s="66"/>
      <c r="L4" s="68"/>
      <c r="M4" s="65"/>
      <c r="N4" s="65"/>
      <c r="O4" s="65"/>
      <c r="P4" s="65"/>
      <c r="Q4" s="65"/>
      <c r="R4" s="65"/>
      <c r="S4" s="69"/>
    </row>
    <row r="5" spans="2:18" ht="35.25" customHeight="1" thickTop="1">
      <c r="B5" s="175" t="s">
        <v>67</v>
      </c>
      <c r="C5" s="176"/>
      <c r="D5" s="176"/>
      <c r="E5" s="176"/>
      <c r="F5" s="176"/>
      <c r="G5" s="176"/>
      <c r="H5" s="176"/>
      <c r="I5" s="177"/>
      <c r="J5" s="79"/>
      <c r="K5" s="223" t="s">
        <v>47</v>
      </c>
      <c r="L5" s="224"/>
      <c r="M5" s="224"/>
      <c r="N5" s="224"/>
      <c r="O5" s="224"/>
      <c r="P5" s="224"/>
      <c r="Q5" s="224"/>
      <c r="R5" s="225"/>
    </row>
    <row r="6" spans="2:19" s="70" customFormat="1" ht="9.75" customHeight="1" thickBot="1">
      <c r="B6" s="178"/>
      <c r="C6" s="179"/>
      <c r="D6" s="179"/>
      <c r="E6" s="179"/>
      <c r="F6" s="179"/>
      <c r="G6" s="179"/>
      <c r="H6" s="179"/>
      <c r="I6" s="180"/>
      <c r="J6" s="89"/>
      <c r="K6" s="226"/>
      <c r="L6" s="227"/>
      <c r="M6" s="227"/>
      <c r="N6" s="227"/>
      <c r="O6" s="227"/>
      <c r="P6" s="227"/>
      <c r="Q6" s="227"/>
      <c r="R6" s="228"/>
      <c r="S6" s="69"/>
    </row>
    <row r="7" spans="2:19" s="6" customFormat="1" ht="30" customHeight="1" thickTop="1">
      <c r="B7" s="194" t="s">
        <v>0</v>
      </c>
      <c r="C7" s="241" t="s">
        <v>27</v>
      </c>
      <c r="D7" s="242"/>
      <c r="E7" s="242"/>
      <c r="F7" s="243"/>
      <c r="G7" s="181" t="s">
        <v>42</v>
      </c>
      <c r="H7" s="182"/>
      <c r="I7" s="183"/>
      <c r="J7" s="88"/>
      <c r="K7" s="231" t="s">
        <v>45</v>
      </c>
      <c r="L7" s="231" t="s">
        <v>38</v>
      </c>
      <c r="M7" s="154" t="s">
        <v>46</v>
      </c>
      <c r="N7" s="155"/>
      <c r="O7" s="197" t="s">
        <v>60</v>
      </c>
      <c r="P7" s="198"/>
      <c r="Q7" s="198"/>
      <c r="R7" s="199"/>
      <c r="S7" s="7"/>
    </row>
    <row r="8" spans="2:19" s="6" customFormat="1" ht="30.75" customHeight="1" thickBot="1">
      <c r="B8" s="195"/>
      <c r="C8" s="41" t="s">
        <v>26</v>
      </c>
      <c r="D8" s="25" t="s">
        <v>1</v>
      </c>
      <c r="E8" s="9" t="s">
        <v>2</v>
      </c>
      <c r="F8" s="10" t="s">
        <v>41</v>
      </c>
      <c r="G8" s="196" t="s">
        <v>43</v>
      </c>
      <c r="H8" s="157"/>
      <c r="I8" s="103" t="s">
        <v>44</v>
      </c>
      <c r="J8" s="71"/>
      <c r="K8" s="232"/>
      <c r="L8" s="232"/>
      <c r="M8" s="156"/>
      <c r="N8" s="157"/>
      <c r="O8" s="41" t="s">
        <v>3</v>
      </c>
      <c r="P8" s="25" t="s">
        <v>4</v>
      </c>
      <c r="Q8" s="9" t="s">
        <v>5</v>
      </c>
      <c r="R8" s="10" t="s">
        <v>37</v>
      </c>
      <c r="S8" s="7"/>
    </row>
    <row r="9" spans="2:19" s="6" customFormat="1" ht="30" customHeight="1" thickBot="1">
      <c r="B9" s="118" t="s">
        <v>63</v>
      </c>
      <c r="C9" s="80"/>
      <c r="D9" s="55"/>
      <c r="E9" s="55"/>
      <c r="F9" s="56"/>
      <c r="G9" s="90"/>
      <c r="H9" s="90"/>
      <c r="I9" s="102"/>
      <c r="J9" s="72"/>
      <c r="K9" s="104"/>
      <c r="L9" s="107"/>
      <c r="M9" s="57"/>
      <c r="N9" s="57"/>
      <c r="O9" s="54"/>
      <c r="P9" s="55"/>
      <c r="Q9" s="55"/>
      <c r="R9" s="56"/>
      <c r="S9" s="7"/>
    </row>
    <row r="10" spans="2:19" ht="61.5" customHeight="1" thickBot="1">
      <c r="B10" s="108" t="s">
        <v>9</v>
      </c>
      <c r="C10" s="33">
        <v>236</v>
      </c>
      <c r="D10" s="28">
        <v>317</v>
      </c>
      <c r="E10" s="17">
        <v>286</v>
      </c>
      <c r="F10" s="18">
        <v>264</v>
      </c>
      <c r="G10" s="236">
        <f>SUM(C10:F10)/4</f>
        <v>275.75</v>
      </c>
      <c r="H10" s="237"/>
      <c r="I10" s="141">
        <v>1103</v>
      </c>
      <c r="J10" s="73"/>
      <c r="K10" s="145" t="s">
        <v>9</v>
      </c>
      <c r="L10" s="106" t="s">
        <v>50</v>
      </c>
      <c r="M10" s="158" t="s">
        <v>66</v>
      </c>
      <c r="N10" s="159"/>
      <c r="O10" s="83">
        <v>400</v>
      </c>
      <c r="P10" s="84">
        <v>470</v>
      </c>
      <c r="Q10" s="85">
        <v>530</v>
      </c>
      <c r="R10" s="86">
        <v>600</v>
      </c>
      <c r="S10" s="13"/>
    </row>
    <row r="11" spans="2:23" ht="19.5" customHeight="1">
      <c r="B11" s="109" t="s">
        <v>23</v>
      </c>
      <c r="C11" s="36">
        <v>136</v>
      </c>
      <c r="D11" s="26">
        <v>127</v>
      </c>
      <c r="E11" s="11">
        <v>156</v>
      </c>
      <c r="F11" s="12">
        <v>113</v>
      </c>
      <c r="G11" s="92">
        <f>SUM(C11:F11)/4</f>
        <v>133</v>
      </c>
      <c r="H11" s="186">
        <f>SUM(G11:G13)</f>
        <v>313.83333333333337</v>
      </c>
      <c r="I11" s="200">
        <v>1255</v>
      </c>
      <c r="J11" s="74"/>
      <c r="K11" s="206" t="s">
        <v>65</v>
      </c>
      <c r="L11" s="203" t="s">
        <v>51</v>
      </c>
      <c r="M11" s="160" t="s">
        <v>83</v>
      </c>
      <c r="N11" s="161"/>
      <c r="O11" s="172">
        <v>400</v>
      </c>
      <c r="P11" s="169">
        <v>450</v>
      </c>
      <c r="Q11" s="169">
        <v>500</v>
      </c>
      <c r="R11" s="166">
        <v>550</v>
      </c>
      <c r="S11" s="21"/>
      <c r="W11" s="238"/>
    </row>
    <row r="12" spans="2:23" ht="19.5" customHeight="1">
      <c r="B12" s="110" t="s">
        <v>24</v>
      </c>
      <c r="C12" s="143">
        <v>48</v>
      </c>
      <c r="D12" s="30">
        <v>51</v>
      </c>
      <c r="E12" s="22">
        <v>53</v>
      </c>
      <c r="F12" s="23">
        <v>42</v>
      </c>
      <c r="G12" s="93">
        <v>48.5</v>
      </c>
      <c r="H12" s="187"/>
      <c r="I12" s="209"/>
      <c r="J12" s="74"/>
      <c r="K12" s="207"/>
      <c r="L12" s="204"/>
      <c r="M12" s="162"/>
      <c r="N12" s="163"/>
      <c r="O12" s="173"/>
      <c r="P12" s="170"/>
      <c r="Q12" s="170"/>
      <c r="R12" s="167"/>
      <c r="S12" s="21"/>
      <c r="W12" s="238"/>
    </row>
    <row r="13" spans="2:19" ht="19.5" customHeight="1" thickBot="1">
      <c r="B13" s="111" t="s">
        <v>25</v>
      </c>
      <c r="C13" s="41" t="s">
        <v>58</v>
      </c>
      <c r="D13" s="42">
        <v>127</v>
      </c>
      <c r="E13" s="43">
        <v>140</v>
      </c>
      <c r="F13" s="44">
        <v>130</v>
      </c>
      <c r="G13" s="94">
        <f>SUM(C13:F13)/3</f>
        <v>132.33333333333334</v>
      </c>
      <c r="H13" s="188"/>
      <c r="I13" s="210"/>
      <c r="J13" s="74"/>
      <c r="K13" s="208"/>
      <c r="L13" s="205"/>
      <c r="M13" s="164"/>
      <c r="N13" s="165"/>
      <c r="O13" s="174"/>
      <c r="P13" s="171"/>
      <c r="Q13" s="171"/>
      <c r="R13" s="168"/>
      <c r="S13" s="24"/>
    </row>
    <row r="14" spans="2:19" s="6" customFormat="1" ht="30" customHeight="1" thickBot="1">
      <c r="B14" s="118" t="s">
        <v>64</v>
      </c>
      <c r="C14" s="81"/>
      <c r="D14" s="59"/>
      <c r="E14" s="59"/>
      <c r="F14" s="60"/>
      <c r="G14" s="95"/>
      <c r="H14" s="95"/>
      <c r="I14" s="139"/>
      <c r="J14" s="72"/>
      <c r="K14" s="146"/>
      <c r="L14" s="107"/>
      <c r="M14" s="61"/>
      <c r="N14" s="61"/>
      <c r="O14" s="58"/>
      <c r="P14" s="59"/>
      <c r="Q14" s="59"/>
      <c r="R14" s="60"/>
      <c r="S14" s="7"/>
    </row>
    <row r="15" spans="2:19" ht="30" customHeight="1">
      <c r="B15" s="109" t="s">
        <v>6</v>
      </c>
      <c r="C15" s="31">
        <v>16617</v>
      </c>
      <c r="D15" s="26">
        <v>16654</v>
      </c>
      <c r="E15" s="11">
        <v>17067</v>
      </c>
      <c r="F15" s="12">
        <v>17629</v>
      </c>
      <c r="G15" s="92">
        <f>SUM(C15:F15)/4</f>
        <v>16991.75</v>
      </c>
      <c r="H15" s="186">
        <f>SUM(G15:G16)</f>
        <v>55499.75</v>
      </c>
      <c r="I15" s="200">
        <v>221999</v>
      </c>
      <c r="J15" s="75"/>
      <c r="K15" s="215" t="s">
        <v>7</v>
      </c>
      <c r="L15" s="203" t="s">
        <v>61</v>
      </c>
      <c r="M15" s="211" t="s">
        <v>77</v>
      </c>
      <c r="N15" s="212"/>
      <c r="O15" s="229">
        <v>57000</v>
      </c>
      <c r="P15" s="169">
        <v>57500</v>
      </c>
      <c r="Q15" s="169">
        <v>58000</v>
      </c>
      <c r="R15" s="166">
        <v>58500</v>
      </c>
      <c r="S15" s="13"/>
    </row>
    <row r="16" spans="2:19" ht="30" customHeight="1" thickBot="1">
      <c r="B16" s="112" t="s">
        <v>8</v>
      </c>
      <c r="C16" s="8" t="s">
        <v>28</v>
      </c>
      <c r="D16" s="27">
        <v>38948</v>
      </c>
      <c r="E16" s="14">
        <v>38961</v>
      </c>
      <c r="F16" s="15">
        <v>37615</v>
      </c>
      <c r="G16" s="96">
        <f>SUM(C16:F16)/3</f>
        <v>38508</v>
      </c>
      <c r="H16" s="188"/>
      <c r="I16" s="219"/>
      <c r="J16" s="74"/>
      <c r="K16" s="216"/>
      <c r="L16" s="205"/>
      <c r="M16" s="213"/>
      <c r="N16" s="214"/>
      <c r="O16" s="230"/>
      <c r="P16" s="171"/>
      <c r="Q16" s="171"/>
      <c r="R16" s="168"/>
      <c r="S16" s="16"/>
    </row>
    <row r="17" spans="2:19" ht="15" customHeight="1">
      <c r="B17" s="109" t="s">
        <v>15</v>
      </c>
      <c r="C17" s="62" t="s">
        <v>36</v>
      </c>
      <c r="D17" s="63" t="s">
        <v>36</v>
      </c>
      <c r="E17" s="63" t="s">
        <v>36</v>
      </c>
      <c r="F17" s="64" t="s">
        <v>36</v>
      </c>
      <c r="G17" s="244" t="s">
        <v>36</v>
      </c>
      <c r="H17" s="245"/>
      <c r="I17" s="200">
        <v>160</v>
      </c>
      <c r="J17" s="76"/>
      <c r="K17" s="206" t="s">
        <v>49</v>
      </c>
      <c r="L17" s="203" t="s">
        <v>52</v>
      </c>
      <c r="M17" s="160" t="s">
        <v>81</v>
      </c>
      <c r="N17" s="161"/>
      <c r="O17" s="123" t="s">
        <v>69</v>
      </c>
      <c r="P17" s="128"/>
      <c r="Q17" s="128"/>
      <c r="R17" s="132"/>
      <c r="S17" s="13"/>
    </row>
    <row r="18" spans="2:19" ht="15" customHeight="1">
      <c r="B18" s="113" t="s">
        <v>30</v>
      </c>
      <c r="C18" s="45">
        <v>23</v>
      </c>
      <c r="D18" s="46">
        <v>22</v>
      </c>
      <c r="E18" s="47">
        <v>27</v>
      </c>
      <c r="F18" s="48">
        <v>29</v>
      </c>
      <c r="G18" s="192">
        <f>SUM(C18:F18)/4</f>
        <v>25.25</v>
      </c>
      <c r="H18" s="193"/>
      <c r="I18" s="248"/>
      <c r="J18" s="74"/>
      <c r="K18" s="207"/>
      <c r="L18" s="204"/>
      <c r="M18" s="162"/>
      <c r="N18" s="163"/>
      <c r="O18" s="124">
        <v>7</v>
      </c>
      <c r="P18" s="129">
        <v>14</v>
      </c>
      <c r="Q18" s="129">
        <v>21</v>
      </c>
      <c r="R18" s="133">
        <v>28</v>
      </c>
      <c r="S18" s="16"/>
    </row>
    <row r="19" spans="2:19" ht="15" customHeight="1">
      <c r="B19" s="113" t="s">
        <v>16</v>
      </c>
      <c r="C19" s="34">
        <v>8</v>
      </c>
      <c r="D19" s="29">
        <v>2</v>
      </c>
      <c r="E19" s="19">
        <v>5</v>
      </c>
      <c r="F19" s="20">
        <v>7</v>
      </c>
      <c r="G19" s="97">
        <f>SUM(C19:F19)/4</f>
        <v>5.5</v>
      </c>
      <c r="H19" s="189">
        <f>SUM(G19:G20)</f>
        <v>7.75</v>
      </c>
      <c r="I19" s="248"/>
      <c r="J19" s="74"/>
      <c r="K19" s="207"/>
      <c r="L19" s="204"/>
      <c r="M19" s="162"/>
      <c r="N19" s="163"/>
      <c r="O19" s="125" t="s">
        <v>70</v>
      </c>
      <c r="P19" s="130"/>
      <c r="Q19" s="130"/>
      <c r="R19" s="134"/>
      <c r="S19" s="16"/>
    </row>
    <row r="20" spans="2:19" ht="15" customHeight="1">
      <c r="B20" s="113" t="s">
        <v>17</v>
      </c>
      <c r="C20" s="34">
        <v>5</v>
      </c>
      <c r="D20" s="29">
        <v>2</v>
      </c>
      <c r="E20" s="19">
        <v>2</v>
      </c>
      <c r="F20" s="20">
        <v>0</v>
      </c>
      <c r="G20" s="97">
        <f>SUM(C20:F20)/4</f>
        <v>2.25</v>
      </c>
      <c r="H20" s="189"/>
      <c r="I20" s="248"/>
      <c r="J20" s="74"/>
      <c r="K20" s="207"/>
      <c r="L20" s="204"/>
      <c r="M20" s="162"/>
      <c r="N20" s="163"/>
      <c r="O20" s="126">
        <v>40</v>
      </c>
      <c r="P20" s="122">
        <v>40</v>
      </c>
      <c r="Q20" s="122">
        <v>40</v>
      </c>
      <c r="R20" s="121">
        <v>40</v>
      </c>
      <c r="S20" s="16"/>
    </row>
    <row r="21" spans="2:19" ht="15" customHeight="1">
      <c r="B21" s="114" t="s">
        <v>18</v>
      </c>
      <c r="C21" s="49">
        <v>6</v>
      </c>
      <c r="D21" s="50">
        <v>7</v>
      </c>
      <c r="E21" s="51">
        <v>8</v>
      </c>
      <c r="F21" s="52">
        <v>7</v>
      </c>
      <c r="G21" s="246">
        <f>SUM(C21:F21)/4</f>
        <v>7</v>
      </c>
      <c r="H21" s="247"/>
      <c r="I21" s="248"/>
      <c r="J21" s="74"/>
      <c r="K21" s="207"/>
      <c r="L21" s="204"/>
      <c r="M21" s="162"/>
      <c r="N21" s="163"/>
      <c r="O21" s="127" t="s">
        <v>71</v>
      </c>
      <c r="P21" s="131"/>
      <c r="Q21" s="131"/>
      <c r="R21" s="135"/>
      <c r="S21" s="16"/>
    </row>
    <row r="22" spans="2:19" ht="15" customHeight="1" thickBot="1">
      <c r="B22" s="112" t="s">
        <v>31</v>
      </c>
      <c r="C22" s="32">
        <f>SUM(C18:C21)</f>
        <v>42</v>
      </c>
      <c r="D22" s="37">
        <f>SUM(D18:D21)</f>
        <v>33</v>
      </c>
      <c r="E22" s="38">
        <f>SUM(E18:E21)</f>
        <v>42</v>
      </c>
      <c r="F22" s="39">
        <f>SUM(F18:F21)</f>
        <v>43</v>
      </c>
      <c r="G22" s="190">
        <f>SUM(C22:F22)/4</f>
        <v>40</v>
      </c>
      <c r="H22" s="191"/>
      <c r="I22" s="219"/>
      <c r="J22" s="77"/>
      <c r="K22" s="208"/>
      <c r="L22" s="205"/>
      <c r="M22" s="164"/>
      <c r="N22" s="165"/>
      <c r="O22" s="136">
        <f>SUM(O18,O20)</f>
        <v>47</v>
      </c>
      <c r="P22" s="137">
        <f>SUM(P18,P20)</f>
        <v>54</v>
      </c>
      <c r="Q22" s="137">
        <f>SUM(Q18,Q20)</f>
        <v>61</v>
      </c>
      <c r="R22" s="138">
        <f>SUM(R18,R20)</f>
        <v>68</v>
      </c>
      <c r="S22" s="16"/>
    </row>
    <row r="23" spans="2:19" ht="34.5" customHeight="1">
      <c r="B23" s="109" t="s">
        <v>10</v>
      </c>
      <c r="C23" s="31">
        <v>5965</v>
      </c>
      <c r="D23" s="26">
        <v>5724</v>
      </c>
      <c r="E23" s="11">
        <v>5714</v>
      </c>
      <c r="F23" s="12">
        <v>5514</v>
      </c>
      <c r="G23" s="98">
        <f aca="true" t="shared" si="0" ref="G23:G31">SUM(C23:F23)/4</f>
        <v>5729.25</v>
      </c>
      <c r="H23" s="186">
        <f>SUM(G23:G24)</f>
        <v>13060.25</v>
      </c>
      <c r="I23" s="200">
        <v>52241</v>
      </c>
      <c r="J23" s="74"/>
      <c r="K23" s="215" t="s">
        <v>11</v>
      </c>
      <c r="L23" s="203" t="s">
        <v>53</v>
      </c>
      <c r="M23" s="211" t="s">
        <v>78</v>
      </c>
      <c r="N23" s="212"/>
      <c r="O23" s="229">
        <v>13700</v>
      </c>
      <c r="P23" s="169">
        <v>13900</v>
      </c>
      <c r="Q23" s="169">
        <v>14100</v>
      </c>
      <c r="R23" s="166">
        <v>14300</v>
      </c>
      <c r="S23" s="13"/>
    </row>
    <row r="24" spans="2:19" ht="34.5" customHeight="1" thickBot="1">
      <c r="B24" s="112" t="s">
        <v>12</v>
      </c>
      <c r="C24" s="32">
        <v>7113</v>
      </c>
      <c r="D24" s="27">
        <v>7259</v>
      </c>
      <c r="E24" s="14">
        <v>7152</v>
      </c>
      <c r="F24" s="15">
        <v>7800</v>
      </c>
      <c r="G24" s="96">
        <f t="shared" si="0"/>
        <v>7331</v>
      </c>
      <c r="H24" s="188"/>
      <c r="I24" s="219"/>
      <c r="J24" s="74"/>
      <c r="K24" s="216"/>
      <c r="L24" s="205"/>
      <c r="M24" s="213"/>
      <c r="N24" s="214"/>
      <c r="O24" s="230"/>
      <c r="P24" s="171"/>
      <c r="Q24" s="171"/>
      <c r="R24" s="168"/>
      <c r="S24" s="16"/>
    </row>
    <row r="25" spans="2:19" ht="71.25" customHeight="1" thickBot="1">
      <c r="B25" s="115" t="s">
        <v>13</v>
      </c>
      <c r="C25" s="33">
        <v>51</v>
      </c>
      <c r="D25" s="28">
        <v>71</v>
      </c>
      <c r="E25" s="17">
        <v>99</v>
      </c>
      <c r="F25" s="18">
        <v>134</v>
      </c>
      <c r="G25" s="184">
        <f t="shared" si="0"/>
        <v>88.75</v>
      </c>
      <c r="H25" s="185"/>
      <c r="I25" s="141">
        <v>355</v>
      </c>
      <c r="J25" s="78"/>
      <c r="K25" s="145" t="s">
        <v>14</v>
      </c>
      <c r="L25" s="106" t="s">
        <v>54</v>
      </c>
      <c r="M25" s="158" t="s">
        <v>82</v>
      </c>
      <c r="N25" s="159"/>
      <c r="O25" s="83">
        <v>180</v>
      </c>
      <c r="P25" s="84">
        <v>180</v>
      </c>
      <c r="Q25" s="85">
        <v>180</v>
      </c>
      <c r="R25" s="86">
        <v>180</v>
      </c>
      <c r="S25" s="13"/>
    </row>
    <row r="26" spans="2:19" s="6" customFormat="1" ht="30" customHeight="1" thickBot="1">
      <c r="B26" s="118" t="s">
        <v>29</v>
      </c>
      <c r="C26" s="82"/>
      <c r="D26" s="55"/>
      <c r="E26" s="55"/>
      <c r="F26" s="56"/>
      <c r="G26" s="91"/>
      <c r="H26" s="91"/>
      <c r="I26" s="140"/>
      <c r="J26" s="72"/>
      <c r="K26" s="147"/>
      <c r="L26" s="107"/>
      <c r="M26" s="57"/>
      <c r="N26" s="57"/>
      <c r="O26" s="54"/>
      <c r="P26" s="55"/>
      <c r="Q26" s="55"/>
      <c r="R26" s="56"/>
      <c r="S26" s="7"/>
    </row>
    <row r="27" spans="2:19" ht="60" customHeight="1" thickBot="1">
      <c r="B27" s="115" t="s">
        <v>19</v>
      </c>
      <c r="C27" s="40">
        <v>21</v>
      </c>
      <c r="D27" s="28">
        <v>22</v>
      </c>
      <c r="E27" s="17">
        <v>24</v>
      </c>
      <c r="F27" s="18">
        <v>19</v>
      </c>
      <c r="G27" s="184">
        <f t="shared" si="0"/>
        <v>21.5</v>
      </c>
      <c r="H27" s="185"/>
      <c r="I27" s="141">
        <v>86</v>
      </c>
      <c r="J27" s="78"/>
      <c r="K27" s="148" t="s">
        <v>20</v>
      </c>
      <c r="L27" s="106" t="s">
        <v>62</v>
      </c>
      <c r="M27" s="217" t="s">
        <v>72</v>
      </c>
      <c r="N27" s="218"/>
      <c r="O27" s="87">
        <v>27</v>
      </c>
      <c r="P27" s="84">
        <v>27</v>
      </c>
      <c r="Q27" s="85">
        <v>28</v>
      </c>
      <c r="R27" s="86">
        <v>28</v>
      </c>
      <c r="S27" s="13"/>
    </row>
    <row r="28" spans="2:19" ht="19.5" customHeight="1">
      <c r="B28" s="116" t="s">
        <v>40</v>
      </c>
      <c r="C28" s="31">
        <v>7</v>
      </c>
      <c r="D28" s="26">
        <v>10</v>
      </c>
      <c r="E28" s="11">
        <v>8</v>
      </c>
      <c r="F28" s="12">
        <v>6</v>
      </c>
      <c r="G28" s="99">
        <f>SUM(C28:F28)/4</f>
        <v>7.75</v>
      </c>
      <c r="H28" s="186">
        <f>SUM(G28:G30)</f>
        <v>25.25</v>
      </c>
      <c r="I28" s="200">
        <v>101</v>
      </c>
      <c r="J28" s="74"/>
      <c r="K28" s="215" t="s">
        <v>35</v>
      </c>
      <c r="L28" s="203" t="s">
        <v>55</v>
      </c>
      <c r="M28" s="211" t="s">
        <v>68</v>
      </c>
      <c r="N28" s="212"/>
      <c r="O28" s="229">
        <v>30</v>
      </c>
      <c r="P28" s="169">
        <v>30</v>
      </c>
      <c r="Q28" s="169">
        <v>30</v>
      </c>
      <c r="R28" s="166">
        <v>30</v>
      </c>
      <c r="S28" s="13"/>
    </row>
    <row r="29" spans="2:19" ht="19.5" customHeight="1">
      <c r="B29" s="113" t="s">
        <v>32</v>
      </c>
      <c r="C29" s="34">
        <v>3</v>
      </c>
      <c r="D29" s="29">
        <v>3</v>
      </c>
      <c r="E29" s="19">
        <v>1</v>
      </c>
      <c r="F29" s="20">
        <v>8</v>
      </c>
      <c r="G29" s="100">
        <f>SUM(C29:F29)/4</f>
        <v>3.75</v>
      </c>
      <c r="H29" s="187"/>
      <c r="I29" s="201"/>
      <c r="J29" s="74"/>
      <c r="K29" s="220"/>
      <c r="L29" s="204"/>
      <c r="M29" s="221"/>
      <c r="N29" s="222"/>
      <c r="O29" s="239"/>
      <c r="P29" s="170"/>
      <c r="Q29" s="170"/>
      <c r="R29" s="167"/>
      <c r="S29" s="16"/>
    </row>
    <row r="30" spans="2:19" ht="19.5" customHeight="1" thickBot="1">
      <c r="B30" s="112" t="s">
        <v>33</v>
      </c>
      <c r="C30" s="35">
        <v>15</v>
      </c>
      <c r="D30" s="27">
        <v>14</v>
      </c>
      <c r="E30" s="14">
        <v>16</v>
      </c>
      <c r="F30" s="15">
        <v>10</v>
      </c>
      <c r="G30" s="101">
        <f>SUM(C30:F30)/4</f>
        <v>13.75</v>
      </c>
      <c r="H30" s="188"/>
      <c r="I30" s="202"/>
      <c r="J30" s="74"/>
      <c r="K30" s="216"/>
      <c r="L30" s="205"/>
      <c r="M30" s="213"/>
      <c r="N30" s="214"/>
      <c r="O30" s="230"/>
      <c r="P30" s="171"/>
      <c r="Q30" s="171"/>
      <c r="R30" s="168"/>
      <c r="S30" s="16"/>
    </row>
    <row r="31" spans="2:19" ht="60" customHeight="1" thickBot="1">
      <c r="B31" s="117" t="s">
        <v>39</v>
      </c>
      <c r="C31" s="33">
        <v>245</v>
      </c>
      <c r="D31" s="28">
        <v>255</v>
      </c>
      <c r="E31" s="17">
        <v>213</v>
      </c>
      <c r="F31" s="18">
        <v>238</v>
      </c>
      <c r="G31" s="184">
        <f t="shared" si="0"/>
        <v>237.75</v>
      </c>
      <c r="H31" s="185"/>
      <c r="I31" s="141">
        <v>951</v>
      </c>
      <c r="J31" s="78"/>
      <c r="K31" s="148" t="s">
        <v>21</v>
      </c>
      <c r="L31" s="106" t="s">
        <v>56</v>
      </c>
      <c r="M31" s="217" t="s">
        <v>79</v>
      </c>
      <c r="N31" s="218"/>
      <c r="O31" s="83">
        <v>239</v>
      </c>
      <c r="P31" s="84">
        <v>241</v>
      </c>
      <c r="Q31" s="85">
        <v>244</v>
      </c>
      <c r="R31" s="86">
        <v>246</v>
      </c>
      <c r="S31" s="13"/>
    </row>
    <row r="32" spans="2:19" ht="60" customHeight="1" thickBot="1">
      <c r="B32" s="115" t="s">
        <v>34</v>
      </c>
      <c r="C32" s="32">
        <v>48</v>
      </c>
      <c r="D32" s="28">
        <v>56</v>
      </c>
      <c r="E32" s="17">
        <v>45</v>
      </c>
      <c r="F32" s="18">
        <v>45</v>
      </c>
      <c r="G32" s="184">
        <v>49</v>
      </c>
      <c r="H32" s="185"/>
      <c r="I32" s="141">
        <v>194</v>
      </c>
      <c r="J32" s="120"/>
      <c r="K32" s="148" t="s">
        <v>22</v>
      </c>
      <c r="L32" s="106" t="s">
        <v>57</v>
      </c>
      <c r="M32" s="217" t="s">
        <v>80</v>
      </c>
      <c r="N32" s="218"/>
      <c r="O32" s="119">
        <v>49</v>
      </c>
      <c r="P32" s="84">
        <v>50</v>
      </c>
      <c r="Q32" s="85">
        <v>50</v>
      </c>
      <c r="R32" s="86">
        <v>51</v>
      </c>
      <c r="S32" s="13"/>
    </row>
    <row r="33" ht="14.25">
      <c r="K33" s="105"/>
    </row>
    <row r="34" spans="11:14" ht="20.25" customHeight="1">
      <c r="K34" s="150" t="s">
        <v>48</v>
      </c>
      <c r="L34" s="149" t="s">
        <v>76</v>
      </c>
      <c r="M34" s="240" t="s">
        <v>73</v>
      </c>
      <c r="N34" s="240"/>
    </row>
    <row r="35" spans="11:14" ht="14.25">
      <c r="K35" s="150"/>
      <c r="L35" s="149"/>
      <c r="M35" s="240"/>
      <c r="N35" s="240"/>
    </row>
    <row r="36" spans="11:14" ht="4.5" customHeight="1">
      <c r="K36" s="105"/>
      <c r="M36" s="240"/>
      <c r="N36" s="240"/>
    </row>
    <row r="37" spans="11:16" ht="26.25" customHeight="1">
      <c r="K37" s="144" t="s">
        <v>59</v>
      </c>
      <c r="L37" s="142" t="s">
        <v>75</v>
      </c>
      <c r="M37" s="233" t="s">
        <v>74</v>
      </c>
      <c r="N37" s="233"/>
      <c r="O37" s="234"/>
      <c r="P37" s="235"/>
    </row>
    <row r="38" spans="11:16" ht="28.5" customHeight="1">
      <c r="K38" s="1"/>
      <c r="L38" s="1"/>
      <c r="M38" s="1"/>
      <c r="N38" s="1"/>
      <c r="O38" s="1"/>
      <c r="P38" s="1"/>
    </row>
  </sheetData>
  <mergeCells count="71">
    <mergeCell ref="C7:F7"/>
    <mergeCell ref="G17:H17"/>
    <mergeCell ref="M15:N16"/>
    <mergeCell ref="M17:N22"/>
    <mergeCell ref="G21:H21"/>
    <mergeCell ref="I15:I16"/>
    <mergeCell ref="I17:I22"/>
    <mergeCell ref="H15:H16"/>
    <mergeCell ref="K11:K13"/>
    <mergeCell ref="M37:P37"/>
    <mergeCell ref="G10:H10"/>
    <mergeCell ref="L7:L8"/>
    <mergeCell ref="W11:W12"/>
    <mergeCell ref="L15:L16"/>
    <mergeCell ref="R28:R30"/>
    <mergeCell ref="Q28:Q30"/>
    <mergeCell ref="P28:P30"/>
    <mergeCell ref="O28:O30"/>
    <mergeCell ref="M34:N36"/>
    <mergeCell ref="K5:R6"/>
    <mergeCell ref="O23:O24"/>
    <mergeCell ref="L11:L13"/>
    <mergeCell ref="O15:O16"/>
    <mergeCell ref="K7:K8"/>
    <mergeCell ref="K15:K16"/>
    <mergeCell ref="R23:R24"/>
    <mergeCell ref="R15:R16"/>
    <mergeCell ref="Q15:Q16"/>
    <mergeCell ref="P15:P16"/>
    <mergeCell ref="M32:N32"/>
    <mergeCell ref="Q23:Q24"/>
    <mergeCell ref="P23:P24"/>
    <mergeCell ref="M28:N30"/>
    <mergeCell ref="M31:N31"/>
    <mergeCell ref="G32:H32"/>
    <mergeCell ref="G27:H27"/>
    <mergeCell ref="K23:K24"/>
    <mergeCell ref="M25:N25"/>
    <mergeCell ref="M27:N27"/>
    <mergeCell ref="I23:I24"/>
    <mergeCell ref="G31:H31"/>
    <mergeCell ref="H23:H24"/>
    <mergeCell ref="K28:K30"/>
    <mergeCell ref="L23:L24"/>
    <mergeCell ref="O7:R7"/>
    <mergeCell ref="I28:I30"/>
    <mergeCell ref="L28:L30"/>
    <mergeCell ref="K17:K22"/>
    <mergeCell ref="L17:L22"/>
    <mergeCell ref="I11:I13"/>
    <mergeCell ref="M23:N24"/>
    <mergeCell ref="B5:I6"/>
    <mergeCell ref="G7:I7"/>
    <mergeCell ref="G25:H25"/>
    <mergeCell ref="H28:H30"/>
    <mergeCell ref="H19:H20"/>
    <mergeCell ref="G22:H22"/>
    <mergeCell ref="G18:H18"/>
    <mergeCell ref="H11:H13"/>
    <mergeCell ref="B7:B8"/>
    <mergeCell ref="G8:H8"/>
    <mergeCell ref="L34:L35"/>
    <mergeCell ref="K34:K35"/>
    <mergeCell ref="B3:R3"/>
    <mergeCell ref="M7:N8"/>
    <mergeCell ref="M10:N10"/>
    <mergeCell ref="M11:N13"/>
    <mergeCell ref="R11:R13"/>
    <mergeCell ref="Q11:Q13"/>
    <mergeCell ref="P11:P13"/>
    <mergeCell ref="O11:O13"/>
  </mergeCells>
  <printOptions horizontalCentered="1"/>
  <pageMargins left="0.35433070866141736" right="0.1968503937007874" top="0.67" bottom="0.53" header="0.58" footer="0.49"/>
  <pageSetup horizontalDpi="600" verticalDpi="600" orientation="landscape" paperSize="8"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職員端末機20年度12月調達</cp:lastModifiedBy>
  <cp:lastPrinted>2011-06-07T00:22:35Z</cp:lastPrinted>
  <dcterms:created xsi:type="dcterms:W3CDTF">2011-04-22T09:10:39Z</dcterms:created>
  <dcterms:modified xsi:type="dcterms:W3CDTF">2011-06-07T00:22:39Z</dcterms:modified>
  <cp:category/>
  <cp:version/>
  <cp:contentType/>
  <cp:contentStatus/>
</cp:coreProperties>
</file>