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250w$\作業用\リサーチセンター\RC_なにわの経済データ\なにわ2023年度版作成用\web版\確報版\エクセル\"/>
    </mc:Choice>
  </mc:AlternateContent>
  <xr:revisionPtr revIDLastSave="0" documentId="13_ncr:1_{1B8034ED-3033-492B-9BAC-45219CE5EE7E}" xr6:coauthVersionLast="47" xr6:coauthVersionMax="47" xr10:uidLastSave="{00000000-0000-0000-0000-000000000000}"/>
  <bookViews>
    <workbookView xWindow="-28920" yWindow="-120" windowWidth="29040" windowHeight="15840" xr2:uid="{5280372B-71D8-42B8-9CB7-DA9F0D64C8B0}"/>
  </bookViews>
  <sheets>
    <sheet name="第７章" sheetId="1" r:id="rId1"/>
    <sheet name="QA" sheetId="17" r:id="rId2"/>
    <sheet name="7-1" sheetId="2" r:id="rId3"/>
    <sheet name="7-2" sheetId="3" r:id="rId4"/>
    <sheet name="7-3" sheetId="4" r:id="rId5"/>
    <sheet name="7-4" sheetId="5" r:id="rId6"/>
    <sheet name="7-5" sheetId="6" r:id="rId7"/>
    <sheet name="7-6" sheetId="7" r:id="rId8"/>
    <sheet name="7-7" sheetId="8" r:id="rId9"/>
    <sheet name="7-8" sheetId="9" r:id="rId10"/>
  </sheets>
  <externalReferences>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9" l="1"/>
  <c r="H33" i="9"/>
  <c r="F33" i="9"/>
  <c r="D33" i="9"/>
  <c r="J32" i="9"/>
  <c r="H32" i="9"/>
  <c r="F32" i="9"/>
  <c r="D32" i="9"/>
  <c r="J31" i="9"/>
  <c r="H31" i="9"/>
  <c r="F31" i="9"/>
  <c r="D31" i="9"/>
  <c r="J30" i="9"/>
  <c r="H30" i="9"/>
  <c r="F30" i="9"/>
  <c r="D30" i="9"/>
  <c r="J29" i="9"/>
  <c r="H29" i="9"/>
  <c r="F29" i="9"/>
  <c r="D29" i="9"/>
  <c r="J28" i="9"/>
  <c r="H28" i="9"/>
  <c r="F28" i="9"/>
  <c r="D28" i="9"/>
  <c r="J27" i="9"/>
  <c r="H27" i="9"/>
  <c r="F27" i="9"/>
  <c r="D27" i="9"/>
  <c r="J26" i="9"/>
  <c r="H26" i="9"/>
  <c r="F26" i="9"/>
  <c r="D26" i="9"/>
  <c r="J25" i="9"/>
  <c r="H25" i="9"/>
  <c r="F25" i="9"/>
  <c r="D25" i="9"/>
  <c r="J24" i="9"/>
  <c r="H24" i="9"/>
  <c r="F24" i="9"/>
  <c r="D24" i="9"/>
  <c r="J23" i="9"/>
  <c r="H23" i="9"/>
  <c r="F23" i="9"/>
  <c r="D23" i="9"/>
  <c r="J22" i="9"/>
  <c r="H22" i="9"/>
  <c r="F22" i="9"/>
  <c r="D22" i="9"/>
  <c r="J21" i="9"/>
  <c r="H21" i="9"/>
  <c r="F21" i="9"/>
  <c r="D21" i="9"/>
  <c r="J20" i="9"/>
  <c r="H20" i="9"/>
  <c r="F20" i="9"/>
  <c r="D20" i="9"/>
  <c r="J19" i="9"/>
  <c r="H19" i="9"/>
  <c r="F19" i="9"/>
  <c r="D19" i="9"/>
  <c r="J18" i="9"/>
  <c r="H18" i="9"/>
  <c r="F18" i="9"/>
  <c r="D18" i="9"/>
  <c r="J17" i="9"/>
  <c r="H17" i="9"/>
  <c r="F17" i="9"/>
  <c r="D17" i="9"/>
  <c r="J16" i="9"/>
  <c r="H16" i="9"/>
  <c r="F16" i="9"/>
  <c r="D16" i="9"/>
  <c r="J15" i="9"/>
  <c r="H15" i="9"/>
  <c r="F15" i="9"/>
  <c r="D15" i="9"/>
  <c r="J14" i="9"/>
  <c r="H14" i="9"/>
  <c r="F14" i="9"/>
  <c r="D14" i="9"/>
  <c r="J13" i="9"/>
  <c r="H13" i="9"/>
  <c r="F13" i="9"/>
  <c r="D13" i="9"/>
  <c r="J12" i="9"/>
  <c r="H12" i="9"/>
  <c r="F12" i="9"/>
  <c r="D12" i="9"/>
  <c r="J11" i="9"/>
  <c r="H11" i="9"/>
  <c r="F11" i="9"/>
  <c r="D11" i="9"/>
  <c r="J10" i="9"/>
  <c r="H10" i="9"/>
  <c r="F10" i="9"/>
  <c r="D10" i="9"/>
  <c r="J9" i="9"/>
  <c r="H9" i="9"/>
  <c r="F9" i="9"/>
  <c r="D9" i="9"/>
  <c r="J8" i="9"/>
  <c r="H8" i="9"/>
  <c r="F8" i="9"/>
  <c r="D8" i="9"/>
  <c r="J7" i="9"/>
  <c r="H7" i="9"/>
  <c r="F7" i="9"/>
  <c r="D7" i="9"/>
  <c r="J6" i="9"/>
  <c r="H6" i="9"/>
  <c r="F6" i="9"/>
  <c r="D6" i="9"/>
  <c r="M4" i="8"/>
  <c r="L4" i="8"/>
  <c r="K4" i="8"/>
  <c r="J4" i="8"/>
  <c r="I4" i="8"/>
  <c r="H4" i="8"/>
  <c r="G4" i="8"/>
  <c r="F4" i="8"/>
  <c r="E4" i="8"/>
  <c r="D4" i="8"/>
  <c r="U13" i="6" l="1"/>
  <c r="L15" i="6"/>
  <c r="K14" i="6"/>
  <c r="L14" i="6" s="1"/>
  <c r="L13" i="6"/>
  <c r="L12" i="6"/>
  <c r="L11" i="6"/>
  <c r="L10" i="6"/>
  <c r="L9" i="6"/>
  <c r="L8" i="6"/>
  <c r="L7" i="6"/>
  <c r="P23" i="3"/>
  <c r="O23" i="3"/>
  <c r="N23" i="3"/>
  <c r="M23" i="3"/>
  <c r="L23" i="3"/>
  <c r="P22" i="3"/>
  <c r="O22" i="3"/>
  <c r="N22" i="3"/>
  <c r="M22" i="3"/>
  <c r="L22" i="3"/>
  <c r="P21" i="3"/>
  <c r="O21" i="3"/>
  <c r="N21" i="3"/>
  <c r="M21" i="3"/>
  <c r="L21" i="3"/>
  <c r="P20" i="3"/>
  <c r="O20" i="3"/>
  <c r="N20" i="3"/>
  <c r="M20" i="3"/>
  <c r="L20" i="3"/>
  <c r="P19" i="3"/>
  <c r="O19" i="3"/>
  <c r="N19" i="3"/>
  <c r="M19" i="3"/>
  <c r="L19" i="3"/>
  <c r="P18" i="3"/>
  <c r="O18" i="3"/>
  <c r="N18" i="3"/>
  <c r="M18" i="3"/>
  <c r="L18" i="3"/>
  <c r="P17" i="3"/>
  <c r="O17" i="3"/>
  <c r="N17" i="3"/>
  <c r="M17" i="3"/>
  <c r="L17" i="3"/>
  <c r="P16" i="3"/>
  <c r="O16" i="3"/>
  <c r="N16" i="3"/>
  <c r="M16" i="3"/>
  <c r="L16" i="3"/>
  <c r="P15" i="3"/>
  <c r="O15" i="3"/>
  <c r="N15" i="3"/>
  <c r="M15" i="3"/>
  <c r="L15" i="3"/>
  <c r="P14" i="3"/>
  <c r="O14" i="3"/>
  <c r="N14" i="3"/>
  <c r="M14" i="3"/>
  <c r="L14" i="3"/>
  <c r="P13" i="3"/>
  <c r="O13" i="3"/>
  <c r="N13" i="3"/>
  <c r="M13" i="3"/>
  <c r="L13" i="3"/>
  <c r="P12" i="3"/>
  <c r="O12" i="3"/>
  <c r="N12" i="3"/>
  <c r="M12" i="3"/>
  <c r="L12" i="3"/>
  <c r="P11" i="3"/>
  <c r="O11" i="3"/>
  <c r="N11" i="3"/>
  <c r="M11" i="3"/>
  <c r="L11" i="3"/>
  <c r="P10" i="3"/>
  <c r="O10" i="3"/>
  <c r="N10" i="3"/>
  <c r="M10" i="3"/>
  <c r="L10" i="3"/>
  <c r="P9" i="3"/>
  <c r="O9" i="3"/>
  <c r="N9" i="3"/>
  <c r="M9" i="3"/>
  <c r="L9" i="3"/>
  <c r="P8" i="3"/>
  <c r="O8" i="3"/>
  <c r="N8" i="3"/>
  <c r="M8" i="3"/>
  <c r="L8" i="3"/>
  <c r="P7" i="3"/>
  <c r="O7" i="3"/>
  <c r="N7" i="3"/>
  <c r="M7" i="3"/>
  <c r="L7" i="3"/>
  <c r="P6" i="3"/>
  <c r="O6" i="3"/>
  <c r="N6" i="3"/>
  <c r="M6" i="3"/>
  <c r="L6" i="3"/>
  <c r="H23" i="3"/>
  <c r="G23" i="3"/>
  <c r="F23" i="3"/>
  <c r="E23" i="3"/>
  <c r="D23" i="3"/>
  <c r="H22" i="3"/>
  <c r="G22" i="3"/>
  <c r="F22" i="3"/>
  <c r="E22" i="3"/>
  <c r="D22" i="3"/>
  <c r="H21" i="3"/>
  <c r="G21" i="3"/>
  <c r="F21" i="3"/>
  <c r="E21" i="3"/>
  <c r="D21" i="3"/>
  <c r="H20" i="3"/>
  <c r="G20" i="3"/>
  <c r="F20" i="3"/>
  <c r="E20" i="3"/>
  <c r="D20" i="3"/>
  <c r="H19" i="3"/>
  <c r="G19" i="3"/>
  <c r="F19" i="3"/>
  <c r="E19" i="3"/>
  <c r="D19" i="3"/>
  <c r="H18" i="3"/>
  <c r="G18" i="3"/>
  <c r="F18" i="3"/>
  <c r="E18" i="3"/>
  <c r="D18" i="3"/>
  <c r="H17" i="3"/>
  <c r="G17" i="3"/>
  <c r="F17" i="3"/>
  <c r="E17" i="3"/>
  <c r="D17" i="3"/>
  <c r="H16" i="3"/>
  <c r="G16" i="3"/>
  <c r="F16" i="3"/>
  <c r="E16" i="3"/>
  <c r="D16" i="3"/>
  <c r="H15" i="3"/>
  <c r="G15" i="3"/>
  <c r="F15" i="3"/>
  <c r="E15" i="3"/>
  <c r="D15" i="3"/>
  <c r="H14" i="3"/>
  <c r="G14" i="3"/>
  <c r="F14" i="3"/>
  <c r="E14" i="3"/>
  <c r="D14" i="3"/>
  <c r="H13" i="3"/>
  <c r="G13" i="3"/>
  <c r="F13" i="3"/>
  <c r="E13" i="3"/>
  <c r="D13" i="3"/>
  <c r="H12" i="3"/>
  <c r="G12" i="3"/>
  <c r="F12" i="3"/>
  <c r="E12" i="3"/>
  <c r="D12" i="3"/>
  <c r="H11" i="3"/>
  <c r="G11" i="3"/>
  <c r="F11" i="3"/>
  <c r="E11" i="3"/>
  <c r="D11" i="3"/>
  <c r="H10" i="3"/>
  <c r="G10" i="3"/>
  <c r="F10" i="3"/>
  <c r="E10" i="3"/>
  <c r="D10" i="3"/>
  <c r="H9" i="3"/>
  <c r="G9" i="3"/>
  <c r="F9" i="3"/>
  <c r="E9" i="3"/>
  <c r="D9" i="3"/>
  <c r="H8" i="3"/>
  <c r="G8" i="3"/>
  <c r="F8" i="3"/>
  <c r="E8" i="3"/>
  <c r="D8" i="3"/>
  <c r="H7" i="3"/>
  <c r="G7" i="3"/>
  <c r="F7" i="3"/>
  <c r="E7" i="3"/>
  <c r="D7" i="3"/>
  <c r="H6" i="3"/>
  <c r="G6" i="3"/>
  <c r="F6" i="3"/>
  <c r="E6" i="3"/>
  <c r="D6" i="3"/>
</calcChain>
</file>

<file path=xl/sharedStrings.xml><?xml version="1.0" encoding="utf-8"?>
<sst xmlns="http://schemas.openxmlformats.org/spreadsheetml/2006/main" count="389" uniqueCount="286">
  <si>
    <t>2023年度版なにわの経済データ</t>
    <rPh sb="4" eb="7">
      <t>ネンドバン</t>
    </rPh>
    <rPh sb="11" eb="13">
      <t>ケイザイ</t>
    </rPh>
    <phoneticPr fontId="1"/>
  </si>
  <si>
    <t>ＱＡ</t>
    <phoneticPr fontId="1"/>
  </si>
  <si>
    <t>第７章  大阪の国際化</t>
    <rPh sb="0" eb="1">
      <t>ダイ</t>
    </rPh>
    <rPh sb="2" eb="3">
      <t>ショウ</t>
    </rPh>
    <rPh sb="5" eb="7">
      <t>オオサカ</t>
    </rPh>
    <rPh sb="8" eb="11">
      <t>コクサイカ</t>
    </rPh>
    <phoneticPr fontId="1"/>
  </si>
  <si>
    <t>7-1</t>
    <phoneticPr fontId="1"/>
  </si>
  <si>
    <t>7-2</t>
    <phoneticPr fontId="1"/>
  </si>
  <si>
    <t>7-3</t>
    <phoneticPr fontId="1"/>
  </si>
  <si>
    <t>7-4</t>
    <phoneticPr fontId="1"/>
  </si>
  <si>
    <t>7-5</t>
    <phoneticPr fontId="1"/>
  </si>
  <si>
    <t>7-6</t>
    <phoneticPr fontId="1"/>
  </si>
  <si>
    <t>7-7</t>
    <phoneticPr fontId="1"/>
  </si>
  <si>
    <t>7-8</t>
    <phoneticPr fontId="1"/>
  </si>
  <si>
    <t>全国・近畿圏の輸出入通関額の推移</t>
    <rPh sb="0" eb="2">
      <t>ゼンコク</t>
    </rPh>
    <rPh sb="3" eb="6">
      <t>キンキケン</t>
    </rPh>
    <rPh sb="7" eb="10">
      <t>ユシュツニュウ</t>
    </rPh>
    <rPh sb="10" eb="13">
      <t>ツウカンガク</t>
    </rPh>
    <rPh sb="14" eb="16">
      <t>スイイ</t>
    </rPh>
    <phoneticPr fontId="1"/>
  </si>
  <si>
    <t>全国・主要税関の輸出入相手地域別通関額【2022年】</t>
    <rPh sb="0" eb="2">
      <t>ゼンコク</t>
    </rPh>
    <rPh sb="3" eb="5">
      <t>シュヨウ</t>
    </rPh>
    <rPh sb="5" eb="7">
      <t>ゼイカン</t>
    </rPh>
    <rPh sb="8" eb="11">
      <t>ユシュツニュウ</t>
    </rPh>
    <rPh sb="11" eb="13">
      <t>アイテ</t>
    </rPh>
    <rPh sb="13" eb="15">
      <t>チイキ</t>
    </rPh>
    <rPh sb="15" eb="16">
      <t>ベツ</t>
    </rPh>
    <rPh sb="16" eb="18">
      <t>ツウカン</t>
    </rPh>
    <rPh sb="18" eb="19">
      <t>ガク</t>
    </rPh>
    <rPh sb="24" eb="25">
      <t>ネン</t>
    </rPh>
    <phoneticPr fontId="1"/>
  </si>
  <si>
    <t>全国・近畿圏の輸出入品目別の通関額【2022年】</t>
    <rPh sb="0" eb="2">
      <t>ゼンコク</t>
    </rPh>
    <rPh sb="3" eb="5">
      <t>キンキ</t>
    </rPh>
    <rPh sb="5" eb="6">
      <t>ケン</t>
    </rPh>
    <rPh sb="7" eb="10">
      <t>ユシュツニュウ</t>
    </rPh>
    <rPh sb="10" eb="13">
      <t>ヒンモクベツ</t>
    </rPh>
    <rPh sb="14" eb="17">
      <t>ツウカンガク</t>
    </rPh>
    <rPh sb="22" eb="23">
      <t>ネン</t>
    </rPh>
    <phoneticPr fontId="1"/>
  </si>
  <si>
    <t>近畿圏の輸出入の主要相手地域別品目別の通関額【2022年】</t>
    <rPh sb="0" eb="3">
      <t>キンキケン</t>
    </rPh>
    <rPh sb="4" eb="7">
      <t>ユシュツニュウ</t>
    </rPh>
    <rPh sb="8" eb="10">
      <t>シュヨウ</t>
    </rPh>
    <rPh sb="10" eb="12">
      <t>アイテ</t>
    </rPh>
    <rPh sb="12" eb="14">
      <t>チイキ</t>
    </rPh>
    <rPh sb="14" eb="15">
      <t>ベツ</t>
    </rPh>
    <rPh sb="15" eb="17">
      <t>ヒンモク</t>
    </rPh>
    <rPh sb="17" eb="18">
      <t>ベツ</t>
    </rPh>
    <rPh sb="19" eb="21">
      <t>ツウカン</t>
    </rPh>
    <rPh sb="21" eb="22">
      <t>ガク</t>
    </rPh>
    <rPh sb="27" eb="28">
      <t>ネン</t>
    </rPh>
    <phoneticPr fontId="1"/>
  </si>
  <si>
    <t>全国・主要都府県の外国企業数の推移</t>
    <rPh sb="0" eb="2">
      <t>ゼンコク</t>
    </rPh>
    <rPh sb="3" eb="5">
      <t>シュヨウ</t>
    </rPh>
    <rPh sb="5" eb="8">
      <t>トフケン</t>
    </rPh>
    <rPh sb="9" eb="11">
      <t>ガイコク</t>
    </rPh>
    <rPh sb="11" eb="13">
      <t>キギョウ</t>
    </rPh>
    <rPh sb="13" eb="14">
      <t>スウ</t>
    </rPh>
    <rPh sb="15" eb="17">
      <t>スイイ</t>
    </rPh>
    <phoneticPr fontId="1"/>
  </si>
  <si>
    <t>国内主要空港別国際線航空貨物取扱量の推移</t>
    <rPh sb="0" eb="2">
      <t>コクナイ</t>
    </rPh>
    <rPh sb="2" eb="4">
      <t>シュヨウ</t>
    </rPh>
    <rPh sb="4" eb="7">
      <t>クウコウベツ</t>
    </rPh>
    <rPh sb="7" eb="9">
      <t>コクサイ</t>
    </rPh>
    <rPh sb="9" eb="10">
      <t>セン</t>
    </rPh>
    <rPh sb="10" eb="12">
      <t>コウクウ</t>
    </rPh>
    <rPh sb="12" eb="14">
      <t>カモツ</t>
    </rPh>
    <rPh sb="14" eb="16">
      <t>トリアツカイ</t>
    </rPh>
    <rPh sb="16" eb="17">
      <t>リョウ</t>
    </rPh>
    <rPh sb="18" eb="20">
      <t>スイイ</t>
    </rPh>
    <phoneticPr fontId="1"/>
  </si>
  <si>
    <t>全国・主要都府県の国際会議開催件数の推移</t>
    <rPh sb="0" eb="2">
      <t>ゼンコク</t>
    </rPh>
    <rPh sb="3" eb="5">
      <t>シュヨウ</t>
    </rPh>
    <rPh sb="5" eb="8">
      <t>トフケン</t>
    </rPh>
    <rPh sb="9" eb="11">
      <t>コクサイ</t>
    </rPh>
    <rPh sb="11" eb="13">
      <t>カイギ</t>
    </rPh>
    <rPh sb="13" eb="15">
      <t>カイサイ</t>
    </rPh>
    <rPh sb="15" eb="17">
      <t>ケンスウ</t>
    </rPh>
    <rPh sb="18" eb="20">
      <t>スイイ</t>
    </rPh>
    <phoneticPr fontId="1"/>
  </si>
  <si>
    <t>全国・主要都府県の在留資格別在留外国人数【2022年】</t>
    <rPh sb="0" eb="2">
      <t>ゼンコク</t>
    </rPh>
    <rPh sb="3" eb="5">
      <t>シュヨウ</t>
    </rPh>
    <rPh sb="5" eb="8">
      <t>トフケン</t>
    </rPh>
    <rPh sb="9" eb="11">
      <t>ザイリュウ</t>
    </rPh>
    <rPh sb="11" eb="13">
      <t>シカク</t>
    </rPh>
    <rPh sb="13" eb="14">
      <t>ベツ</t>
    </rPh>
    <rPh sb="14" eb="16">
      <t>ザイリュウ</t>
    </rPh>
    <rPh sb="16" eb="19">
      <t>ガイコクジン</t>
    </rPh>
    <rPh sb="19" eb="20">
      <t>スウ</t>
    </rPh>
    <rPh sb="25" eb="26">
      <t>ネン</t>
    </rPh>
    <phoneticPr fontId="1"/>
  </si>
  <si>
    <t>2022年輸出品ランキング・近畿圏の輸出入の推移</t>
    <rPh sb="4" eb="5">
      <t>ネン</t>
    </rPh>
    <rPh sb="5" eb="7">
      <t>ユシュツ</t>
    </rPh>
    <rPh sb="7" eb="8">
      <t>ヒン</t>
    </rPh>
    <rPh sb="14" eb="17">
      <t>キンキケン</t>
    </rPh>
    <rPh sb="18" eb="21">
      <t>ユシュツニュウ</t>
    </rPh>
    <rPh sb="22" eb="24">
      <t>スイイ</t>
    </rPh>
    <phoneticPr fontId="1"/>
  </si>
  <si>
    <t>2022年度輸出品ランキング</t>
    <rPh sb="4" eb="6">
      <t>ネンド</t>
    </rPh>
    <rPh sb="6" eb="9">
      <t>ユシュツヒン</t>
    </rPh>
    <phoneticPr fontId="1"/>
  </si>
  <si>
    <t>（関税番号・中分類の多い順上位10品目）</t>
    <rPh sb="1" eb="3">
      <t>カンゼイ</t>
    </rPh>
    <rPh sb="3" eb="5">
      <t>バンゴウ</t>
    </rPh>
    <rPh sb="6" eb="9">
      <t>チュウブンルイ</t>
    </rPh>
    <rPh sb="10" eb="11">
      <t>オオ</t>
    </rPh>
    <rPh sb="12" eb="13">
      <t>ジュン</t>
    </rPh>
    <rPh sb="13" eb="15">
      <t>ジョウイ</t>
    </rPh>
    <rPh sb="17" eb="19">
      <t>ヒンモク</t>
    </rPh>
    <phoneticPr fontId="1"/>
  </si>
  <si>
    <t>品目</t>
    <rPh sb="0" eb="2">
      <t>ヒンモク</t>
    </rPh>
    <phoneticPr fontId="1"/>
  </si>
  <si>
    <t>総額（百万円）</t>
    <rPh sb="0" eb="2">
      <t>ソウガク</t>
    </rPh>
    <rPh sb="3" eb="6">
      <t>ヒャクマンエン</t>
    </rPh>
    <phoneticPr fontId="1"/>
  </si>
  <si>
    <t>半導体等電子部品</t>
  </si>
  <si>
    <t>プラスチック</t>
  </si>
  <si>
    <t>鉄鋼</t>
  </si>
  <si>
    <t>建設用・鉱山用機械</t>
  </si>
  <si>
    <t>電気回路等の機器</t>
  </si>
  <si>
    <t>半導体等製造装置</t>
  </si>
  <si>
    <t>非鉄金属</t>
  </si>
  <si>
    <t>原動機</t>
  </si>
  <si>
    <t>コンデンサー</t>
  </si>
  <si>
    <t>科学光学機器</t>
  </si>
  <si>
    <t>年</t>
    <rPh sb="0" eb="1">
      <t>ネン</t>
    </rPh>
    <phoneticPr fontId="1"/>
  </si>
  <si>
    <t>輸入額</t>
    <rPh sb="0" eb="3">
      <t>ユニュウガク</t>
    </rPh>
    <phoneticPr fontId="1"/>
  </si>
  <si>
    <t>輸出額（百万円）</t>
    <rPh sb="0" eb="3">
      <t>ユシュツガク</t>
    </rPh>
    <rPh sb="4" eb="7">
      <t>ヒャクマンエン</t>
    </rPh>
    <phoneticPr fontId="1"/>
  </si>
  <si>
    <t>輸入額（百万円）</t>
    <rPh sb="0" eb="3">
      <t>ユニュウガク</t>
    </rPh>
    <rPh sb="4" eb="7">
      <t>ヒャクマンエン</t>
    </rPh>
    <phoneticPr fontId="1"/>
  </si>
  <si>
    <t>近畿圏の輸出入額の推移【1980年～2022年】</t>
    <rPh sb="0" eb="3">
      <t>キンキケン</t>
    </rPh>
    <rPh sb="4" eb="7">
      <t>ユシュツニュウ</t>
    </rPh>
    <rPh sb="7" eb="8">
      <t>ガク</t>
    </rPh>
    <rPh sb="9" eb="11">
      <t>スイイ</t>
    </rPh>
    <rPh sb="16" eb="17">
      <t>ネン</t>
    </rPh>
    <rPh sb="22" eb="23">
      <t>ネン</t>
    </rPh>
    <phoneticPr fontId="1"/>
  </si>
  <si>
    <t>（大阪税関「貿易統計」）</t>
    <rPh sb="1" eb="3">
      <t>オオサカ</t>
    </rPh>
    <rPh sb="3" eb="5">
      <t>ゼイカン</t>
    </rPh>
    <rPh sb="6" eb="8">
      <t>ボウエキ</t>
    </rPh>
    <rPh sb="8" eb="10">
      <t>トウケイ</t>
    </rPh>
    <phoneticPr fontId="1"/>
  </si>
  <si>
    <t>（注）</t>
    <rPh sb="1" eb="2">
      <t>チュウ</t>
    </rPh>
    <phoneticPr fontId="1"/>
  </si>
  <si>
    <t>2021年以前は確定値、2022年は確々報値。確々報値は、修正されることがある。</t>
    <rPh sb="4" eb="5">
      <t>ネン</t>
    </rPh>
    <rPh sb="5" eb="7">
      <t>イゼン</t>
    </rPh>
    <rPh sb="8" eb="11">
      <t>カクテイチ</t>
    </rPh>
    <rPh sb="16" eb="17">
      <t>ネン</t>
    </rPh>
    <rPh sb="18" eb="19">
      <t>カク</t>
    </rPh>
    <rPh sb="20" eb="21">
      <t>ホウ</t>
    </rPh>
    <rPh sb="21" eb="22">
      <t>チ</t>
    </rPh>
    <rPh sb="29" eb="31">
      <t>シュウセイ</t>
    </rPh>
    <phoneticPr fontId="1"/>
  </si>
  <si>
    <t>７-１．全国・近畿圏の輸出入通関額の推移</t>
    <rPh sb="4" eb="6">
      <t>ゼンコク</t>
    </rPh>
    <rPh sb="7" eb="10">
      <t>キンキケン</t>
    </rPh>
    <rPh sb="11" eb="14">
      <t>ユシュツニュウ</t>
    </rPh>
    <rPh sb="14" eb="17">
      <t>ツウカンガク</t>
    </rPh>
    <rPh sb="18" eb="20">
      <t>スイイ</t>
    </rPh>
    <phoneticPr fontId="1"/>
  </si>
  <si>
    <t>（単位：億円、％）</t>
    <phoneticPr fontId="13"/>
  </si>
  <si>
    <t>近畿圏
輸出額</t>
    <rPh sb="0" eb="2">
      <t>キンキ</t>
    </rPh>
    <rPh sb="2" eb="3">
      <t>ケン</t>
    </rPh>
    <rPh sb="4" eb="6">
      <t>ユシュツ</t>
    </rPh>
    <rPh sb="6" eb="7">
      <t>ガク</t>
    </rPh>
    <phoneticPr fontId="13"/>
  </si>
  <si>
    <t>全国
輸出額</t>
    <rPh sb="0" eb="2">
      <t>ゼンコク</t>
    </rPh>
    <rPh sb="3" eb="5">
      <t>ユシュツ</t>
    </rPh>
    <rPh sb="5" eb="6">
      <t>ガク</t>
    </rPh>
    <phoneticPr fontId="13"/>
  </si>
  <si>
    <t>近畿圏
輸入額</t>
    <rPh sb="0" eb="2">
      <t>キンキ</t>
    </rPh>
    <rPh sb="2" eb="3">
      <t>ケン</t>
    </rPh>
    <rPh sb="4" eb="6">
      <t>ユニュウ</t>
    </rPh>
    <rPh sb="6" eb="7">
      <t>ガク</t>
    </rPh>
    <phoneticPr fontId="13"/>
  </si>
  <si>
    <t>全国
輸入額</t>
    <rPh sb="0" eb="2">
      <t>ゼンコク</t>
    </rPh>
    <rPh sb="3" eb="5">
      <t>ユニュウ</t>
    </rPh>
    <rPh sb="5" eb="6">
      <t>ガク</t>
    </rPh>
    <phoneticPr fontId="13"/>
  </si>
  <si>
    <t>近畿圏
入出超額</t>
    <rPh sb="0" eb="2">
      <t>キンキ</t>
    </rPh>
    <rPh sb="2" eb="3">
      <t>ケン</t>
    </rPh>
    <rPh sb="4" eb="5">
      <t>ニュウ</t>
    </rPh>
    <rPh sb="5" eb="7">
      <t>シュッチョウ</t>
    </rPh>
    <rPh sb="7" eb="8">
      <t>ガク</t>
    </rPh>
    <phoneticPr fontId="13"/>
  </si>
  <si>
    <t>前年比</t>
    <rPh sb="0" eb="2">
      <t>ゼンネン</t>
    </rPh>
    <phoneticPr fontId="13"/>
  </si>
  <si>
    <t>シェア</t>
    <phoneticPr fontId="13"/>
  </si>
  <si>
    <t>前年比</t>
    <rPh sb="0" eb="2">
      <t>ゼンネン</t>
    </rPh>
    <rPh sb="2" eb="3">
      <t>ヒ</t>
    </rPh>
    <phoneticPr fontId="13"/>
  </si>
  <si>
    <t>（財務省「貿易統計」、大阪税関「貿易統計」）</t>
    <rPh sb="5" eb="9">
      <t>ボウエキトウケイ</t>
    </rPh>
    <phoneticPr fontId="2"/>
  </si>
  <si>
    <t>2013年</t>
  </si>
  <si>
    <t>－</t>
  </si>
  <si>
    <t>（注）１．</t>
    <rPh sb="0" eb="1">
      <t>チュウ</t>
    </rPh>
    <phoneticPr fontId="2"/>
  </si>
  <si>
    <t>近畿圏は、大阪府、京都府、兵庫県、滋賀県、奈良県、和歌山県の２府４県。</t>
  </si>
  <si>
    <t>2022年は確々報値、2021年以前は確定値。</t>
  </si>
  <si>
    <t>２．</t>
    <phoneticPr fontId="1"/>
  </si>
  <si>
    <t>輸出額</t>
    <rPh sb="0" eb="2">
      <t>ユシュツ</t>
    </rPh>
    <rPh sb="2" eb="3">
      <t>ガク</t>
    </rPh>
    <phoneticPr fontId="1"/>
  </si>
  <si>
    <t>７-２．全国・主要税関の輸出入相手地域別通関額【2022年】</t>
    <rPh sb="4" eb="6">
      <t>ゼンコク</t>
    </rPh>
    <rPh sb="7" eb="9">
      <t>シュヨウ</t>
    </rPh>
    <rPh sb="9" eb="11">
      <t>ゼイカン</t>
    </rPh>
    <rPh sb="12" eb="15">
      <t>ユシュツニュウ</t>
    </rPh>
    <rPh sb="15" eb="17">
      <t>アイテ</t>
    </rPh>
    <rPh sb="17" eb="19">
      <t>チイキ</t>
    </rPh>
    <rPh sb="19" eb="20">
      <t>ベツ</t>
    </rPh>
    <rPh sb="20" eb="23">
      <t>ツウカンガク</t>
    </rPh>
    <rPh sb="28" eb="29">
      <t>ネン</t>
    </rPh>
    <phoneticPr fontId="1"/>
  </si>
  <si>
    <t>輸出通関額(2022年)</t>
    <phoneticPr fontId="13"/>
  </si>
  <si>
    <t>（単位：百万円）</t>
  </si>
  <si>
    <t xml:space="preserve"> </t>
  </si>
  <si>
    <t>近畿圏</t>
  </si>
  <si>
    <t>東京税関</t>
  </si>
  <si>
    <t>横浜税関</t>
  </si>
  <si>
    <t>名古屋税関</t>
  </si>
  <si>
    <t>全   国</t>
  </si>
  <si>
    <t>アジア</t>
  </si>
  <si>
    <t>中  国</t>
  </si>
  <si>
    <t>台  湾</t>
  </si>
  <si>
    <t>韓  国</t>
  </si>
  <si>
    <t>香  港</t>
  </si>
  <si>
    <t>タ  イ</t>
  </si>
  <si>
    <t>(アジアＮＩＥｓ)</t>
  </si>
  <si>
    <t>(ＡＳＥＡＮ)</t>
  </si>
  <si>
    <t>北   米</t>
  </si>
  <si>
    <t>アメリカ合衆国</t>
  </si>
  <si>
    <t>中南米</t>
  </si>
  <si>
    <t>西   欧</t>
  </si>
  <si>
    <t>中東欧･ﾛｼｱ等</t>
  </si>
  <si>
    <t>（ＥＵ)</t>
  </si>
  <si>
    <t>中   東</t>
  </si>
  <si>
    <t>アフリカ</t>
  </si>
  <si>
    <t>総   額</t>
  </si>
  <si>
    <t>輸入通関額(2022年)</t>
    <phoneticPr fontId="13"/>
  </si>
  <si>
    <t>（財務省「貿易統計」、各税関「貿易統計」）</t>
  </si>
  <si>
    <t>（注）１．</t>
    <phoneticPr fontId="1"/>
  </si>
  <si>
    <t>アジアについては、近畿圏で輸出の多い上位５カ国・地域を掲載。</t>
  </si>
  <si>
    <t>３．</t>
    <phoneticPr fontId="1"/>
  </si>
  <si>
    <t>４．</t>
    <phoneticPr fontId="1"/>
  </si>
  <si>
    <t>大洋州
(オセアニア)</t>
  </si>
  <si>
    <t>シンガポールは、アジアＮＩＥｓ、ＡＳＥＡＮ双方に含まれる。</t>
  </si>
  <si>
    <t>輸入通関額の地域別の合計額と総額は、輸出の戻りや不明地域等があるため一致しない。</t>
  </si>
  <si>
    <t>７-３．全国・近畿圏の輸出入品目別の通関額【2022年】</t>
    <rPh sb="4" eb="6">
      <t>ゼンコク</t>
    </rPh>
    <rPh sb="7" eb="10">
      <t>キンキケン</t>
    </rPh>
    <rPh sb="11" eb="14">
      <t>ユシュツニュウ</t>
    </rPh>
    <rPh sb="14" eb="16">
      <t>ヒンモク</t>
    </rPh>
    <rPh sb="16" eb="17">
      <t>ベツ</t>
    </rPh>
    <rPh sb="18" eb="21">
      <t>ツウカンガク</t>
    </rPh>
    <rPh sb="26" eb="27">
      <t>ネン</t>
    </rPh>
    <phoneticPr fontId="1"/>
  </si>
  <si>
    <t>輸入通関額(2022年)</t>
  </si>
  <si>
    <t>シェア</t>
  </si>
  <si>
    <t>構成比</t>
  </si>
  <si>
    <t>食料品</t>
  </si>
  <si>
    <t>原料品</t>
  </si>
  <si>
    <t>鉱物性燃料</t>
  </si>
  <si>
    <t>化学製品</t>
  </si>
  <si>
    <t>原料別製品</t>
  </si>
  <si>
    <t>鉄  鋼</t>
    <phoneticPr fontId="13"/>
  </si>
  <si>
    <t>一般機械</t>
  </si>
  <si>
    <t>電気機器</t>
  </si>
  <si>
    <t>輸送用機器</t>
  </si>
  <si>
    <t>その他</t>
  </si>
  <si>
    <t>総  額</t>
  </si>
  <si>
    <t>原油及び粗油</t>
  </si>
  <si>
    <t>医薬品</t>
  </si>
  <si>
    <t>衣類及び同
付属品</t>
  </si>
  <si>
    <t>（財務省「貿易統計」、大阪税関「貿易統計」）</t>
  </si>
  <si>
    <t>（注）近畿圏は、大阪府、京都府、兵庫県、滋賀県、奈良県、和歌山県の２府４県。</t>
  </si>
  <si>
    <t>輸出通関額【2022年】</t>
    <phoneticPr fontId="1"/>
  </si>
  <si>
    <t>輸入通関額【2022年】</t>
    <rPh sb="1" eb="2">
      <t>ニュウ</t>
    </rPh>
    <phoneticPr fontId="1"/>
  </si>
  <si>
    <t>７-４．近畿圏の輸出入の主要相手地域別品目別の通関額【2022年】</t>
    <rPh sb="4" eb="7">
      <t>キンキケン</t>
    </rPh>
    <rPh sb="8" eb="11">
      <t>ユシュツニュウ</t>
    </rPh>
    <rPh sb="12" eb="14">
      <t>シュヨウ</t>
    </rPh>
    <rPh sb="14" eb="16">
      <t>アイテ</t>
    </rPh>
    <rPh sb="16" eb="18">
      <t>チイキ</t>
    </rPh>
    <rPh sb="18" eb="19">
      <t>ベツ</t>
    </rPh>
    <rPh sb="19" eb="22">
      <t>ヒンモクベツ</t>
    </rPh>
    <rPh sb="23" eb="26">
      <t>ツウカンガク</t>
    </rPh>
    <rPh sb="31" eb="32">
      <t>ネン</t>
    </rPh>
    <phoneticPr fontId="1"/>
  </si>
  <si>
    <t xml:space="preserve"> 原油及び粗油</t>
  </si>
  <si>
    <t>輸出通関額(2022年)</t>
    <rPh sb="0" eb="2">
      <t>ユシュツ</t>
    </rPh>
    <rPh sb="2" eb="4">
      <t>ツウカン</t>
    </rPh>
    <rPh sb="4" eb="5">
      <t>ガク</t>
    </rPh>
    <rPh sb="10" eb="11">
      <t>ネン</t>
    </rPh>
    <phoneticPr fontId="13"/>
  </si>
  <si>
    <t>輸入通関額(2022年)</t>
    <rPh sb="0" eb="2">
      <t>ユニュウ</t>
    </rPh>
    <rPh sb="2" eb="4">
      <t>ツウカン</t>
    </rPh>
    <rPh sb="4" eb="5">
      <t>ガク</t>
    </rPh>
    <rPh sb="10" eb="11">
      <t>ネン</t>
    </rPh>
    <phoneticPr fontId="13"/>
  </si>
  <si>
    <t>（単位：百万円、％）</t>
    <rPh sb="1" eb="3">
      <t>タンイ</t>
    </rPh>
    <rPh sb="4" eb="7">
      <t>ヒャクマンエン</t>
    </rPh>
    <phoneticPr fontId="13"/>
  </si>
  <si>
    <t xml:space="preserve"> </t>
    <phoneticPr fontId="13"/>
  </si>
  <si>
    <t>中　国</t>
    <rPh sb="0" eb="1">
      <t>ナカ</t>
    </rPh>
    <rPh sb="2" eb="3">
      <t>クニ</t>
    </rPh>
    <phoneticPr fontId="13"/>
  </si>
  <si>
    <t>ASEAN</t>
    <phoneticPr fontId="13"/>
  </si>
  <si>
    <t>アメリカ合衆国</t>
    <rPh sb="0" eb="7">
      <t>アメリカガッシュウコク</t>
    </rPh>
    <phoneticPr fontId="13"/>
  </si>
  <si>
    <t>E  U</t>
    <phoneticPr fontId="13"/>
  </si>
  <si>
    <t>食料品</t>
    <rPh sb="0" eb="3">
      <t>ショクリョウヒン</t>
    </rPh>
    <phoneticPr fontId="13"/>
  </si>
  <si>
    <t>原料品</t>
    <rPh sb="0" eb="3">
      <t>ゲンリョウヒン</t>
    </rPh>
    <phoneticPr fontId="13"/>
  </si>
  <si>
    <t>鉱物性燃料</t>
    <rPh sb="0" eb="3">
      <t>コウブツセイ</t>
    </rPh>
    <rPh sb="3" eb="5">
      <t>ネンリョウ</t>
    </rPh>
    <phoneticPr fontId="13"/>
  </si>
  <si>
    <t>化学製品</t>
    <rPh sb="0" eb="2">
      <t>カガク</t>
    </rPh>
    <rPh sb="2" eb="4">
      <t>セイヒン</t>
    </rPh>
    <phoneticPr fontId="13"/>
  </si>
  <si>
    <t>プラスチック</t>
    <phoneticPr fontId="13"/>
  </si>
  <si>
    <t>原料別製品</t>
    <rPh sb="0" eb="2">
      <t>ゲンリョウ</t>
    </rPh>
    <rPh sb="2" eb="3">
      <t>ベツ</t>
    </rPh>
    <rPh sb="3" eb="5">
      <t>セイヒン</t>
    </rPh>
    <phoneticPr fontId="13"/>
  </si>
  <si>
    <t>医薬品</t>
    <rPh sb="0" eb="3">
      <t>イヤクヒン</t>
    </rPh>
    <phoneticPr fontId="13"/>
  </si>
  <si>
    <t>鉄　鋼</t>
    <rPh sb="0" eb="1">
      <t>テツ</t>
    </rPh>
    <rPh sb="2" eb="3">
      <t>ハガネ</t>
    </rPh>
    <phoneticPr fontId="13"/>
  </si>
  <si>
    <t>一般機械</t>
    <rPh sb="0" eb="2">
      <t>イッパン</t>
    </rPh>
    <rPh sb="2" eb="4">
      <t>キカイ</t>
    </rPh>
    <phoneticPr fontId="13"/>
  </si>
  <si>
    <t>電気機器</t>
    <rPh sb="0" eb="2">
      <t>デンキ</t>
    </rPh>
    <rPh sb="2" eb="4">
      <t>キキ</t>
    </rPh>
    <phoneticPr fontId="13"/>
  </si>
  <si>
    <t>半導体等電子部品</t>
    <rPh sb="0" eb="4">
      <t>ハンドウタイトウ</t>
    </rPh>
    <rPh sb="4" eb="8">
      <t>デンシブヒン</t>
    </rPh>
    <phoneticPr fontId="13"/>
  </si>
  <si>
    <t>輸送用機器</t>
    <rPh sb="0" eb="3">
      <t>ユソウヨウ</t>
    </rPh>
    <rPh sb="3" eb="5">
      <t>キキ</t>
    </rPh>
    <phoneticPr fontId="13"/>
  </si>
  <si>
    <t>その他</t>
    <rPh sb="2" eb="3">
      <t>タ</t>
    </rPh>
    <phoneticPr fontId="13"/>
  </si>
  <si>
    <t>衣類及び同付属品</t>
    <phoneticPr fontId="13"/>
  </si>
  <si>
    <t>総　額</t>
    <rPh sb="0" eb="1">
      <t>ソウ</t>
    </rPh>
    <rPh sb="2" eb="3">
      <t>ガク</t>
    </rPh>
    <phoneticPr fontId="13"/>
  </si>
  <si>
    <t>（大阪税関「2022年 貿易統計」）</t>
    <rPh sb="1" eb="3">
      <t>オオサカ</t>
    </rPh>
    <rPh sb="2" eb="4">
      <t>ゼイカン</t>
    </rPh>
    <rPh sb="10" eb="11">
      <t>ネン</t>
    </rPh>
    <rPh sb="11" eb="13">
      <t>ボウエキ</t>
    </rPh>
    <rPh sb="13" eb="15">
      <t>トウケイ</t>
    </rPh>
    <phoneticPr fontId="13"/>
  </si>
  <si>
    <t>確々報値。近畿圏は、大阪府、京都府、兵庫県、滋賀県、奈良県、和歌山県の２府４県。</t>
  </si>
  <si>
    <t>（注）１．</t>
    <phoneticPr fontId="13"/>
  </si>
  <si>
    <t>２．</t>
    <phoneticPr fontId="13"/>
  </si>
  <si>
    <t xml:space="preserve">アジア
N I E s </t>
    <phoneticPr fontId="13"/>
  </si>
  <si>
    <t>７-５．全国・主要都府県の外国企業数の推移</t>
    <rPh sb="4" eb="6">
      <t>ゼンコク</t>
    </rPh>
    <rPh sb="7" eb="9">
      <t>シュヨウ</t>
    </rPh>
    <rPh sb="9" eb="12">
      <t>トフケン</t>
    </rPh>
    <rPh sb="13" eb="15">
      <t>ガイコク</t>
    </rPh>
    <rPh sb="15" eb="17">
      <t>キギョウ</t>
    </rPh>
    <rPh sb="17" eb="18">
      <t>スウ</t>
    </rPh>
    <rPh sb="19" eb="21">
      <t>スイイ</t>
    </rPh>
    <phoneticPr fontId="1"/>
  </si>
  <si>
    <t>（単位：社、％）</t>
  </si>
  <si>
    <t>2019年</t>
    <phoneticPr fontId="13"/>
  </si>
  <si>
    <t>大阪府</t>
  </si>
  <si>
    <t>東京都</t>
  </si>
  <si>
    <t>神奈川県</t>
  </si>
  <si>
    <t>愛知県</t>
  </si>
  <si>
    <t>埼玉県</t>
  </si>
  <si>
    <t>千葉県</t>
  </si>
  <si>
    <t>兵庫県</t>
  </si>
  <si>
    <t>全　国</t>
  </si>
  <si>
    <t>(注）１．</t>
    <phoneticPr fontId="13"/>
  </si>
  <si>
    <t>企業数は収録数、表中の各年は『外資系企業総覧』の発行年を記載。調査時点は、各年３月であるが、各年の発売時点までの変更が反映されている場合がある。</t>
    <rPh sb="0" eb="2">
      <t>キギョウ</t>
    </rPh>
    <rPh sb="2" eb="3">
      <t>スウ</t>
    </rPh>
    <rPh sb="4" eb="6">
      <t>シュウロク</t>
    </rPh>
    <rPh sb="6" eb="7">
      <t>スウ</t>
    </rPh>
    <rPh sb="49" eb="51">
      <t>ハツバイ</t>
    </rPh>
    <rPh sb="51" eb="53">
      <t>ジテン</t>
    </rPh>
    <rPh sb="56" eb="58">
      <t>ヘンコウ</t>
    </rPh>
    <rPh sb="59" eb="61">
      <t>ハンエイ</t>
    </rPh>
    <rPh sb="66" eb="68">
      <t>バアイ</t>
    </rPh>
    <phoneticPr fontId="13"/>
  </si>
  <si>
    <t>四捨五入のため、合計が一致しない場合がある。</t>
    <phoneticPr fontId="13"/>
  </si>
  <si>
    <t>親企業の地域と業種（大阪府）</t>
  </si>
  <si>
    <t>（単位：社）</t>
  </si>
  <si>
    <t>製 造</t>
    <phoneticPr fontId="13"/>
  </si>
  <si>
    <t>卸・小売</t>
    <phoneticPr fontId="13"/>
  </si>
  <si>
    <t>うち中国</t>
  </si>
  <si>
    <t>韓国</t>
  </si>
  <si>
    <t>北　米</t>
  </si>
  <si>
    <t>欧　州</t>
  </si>
  <si>
    <t>合　計</t>
  </si>
  <si>
    <t>2019年</t>
    <rPh sb="4" eb="5">
      <t>ネン</t>
    </rPh>
    <phoneticPr fontId="1"/>
  </si>
  <si>
    <r>
      <rPr>
        <sz val="11"/>
        <color indexed="8"/>
        <rFont val="UD デジタル 教科書体 N-B"/>
        <family val="1"/>
        <charset val="128"/>
      </rPr>
      <t xml:space="preserve"> 
 地　域</t>
    </r>
  </si>
  <si>
    <r>
      <rPr>
        <sz val="11"/>
        <color indexed="8"/>
        <rFont val="UD デジタル 教科書体 N-B"/>
        <family val="1"/>
        <charset val="128"/>
      </rPr>
      <t xml:space="preserve">
アジア</t>
    </r>
  </si>
  <si>
    <t>サービス・
その他</t>
    <phoneticPr fontId="1"/>
  </si>
  <si>
    <t>（注）表中の「その他」の地域には、親企業の所在が未記入の企業が含まれる。</t>
    <phoneticPr fontId="1"/>
  </si>
  <si>
    <t>（東洋経済新報社『外資系企業総覧』）</t>
    <phoneticPr fontId="1"/>
  </si>
  <si>
    <t>７－６．国内主要空港別国際線航空貨物取扱量の推移</t>
    <rPh sb="4" eb="6">
      <t>コクナイ</t>
    </rPh>
    <rPh sb="6" eb="8">
      <t>シュヨウ</t>
    </rPh>
    <rPh sb="8" eb="10">
      <t>クウコウ</t>
    </rPh>
    <rPh sb="10" eb="11">
      <t>ベツ</t>
    </rPh>
    <rPh sb="11" eb="13">
      <t>コクサイ</t>
    </rPh>
    <rPh sb="13" eb="14">
      <t>セン</t>
    </rPh>
    <rPh sb="14" eb="16">
      <t>コウクウ</t>
    </rPh>
    <rPh sb="16" eb="18">
      <t>カモツ</t>
    </rPh>
    <rPh sb="18" eb="20">
      <t>トリアツカイ</t>
    </rPh>
    <rPh sb="20" eb="21">
      <t>リョウ</t>
    </rPh>
    <rPh sb="22" eb="24">
      <t>スイイ</t>
    </rPh>
    <phoneticPr fontId="1"/>
  </si>
  <si>
    <t>（単位：トン、％）</t>
  </si>
  <si>
    <t>関西国際</t>
  </si>
  <si>
    <t>成田国際</t>
  </si>
  <si>
    <t>東京国際</t>
  </si>
  <si>
    <t>中部国際</t>
  </si>
  <si>
    <t>全空港計</t>
  </si>
  <si>
    <t>（国土交通省「空港管理状況調書」）</t>
  </si>
  <si>
    <t>（注）積と卸の計。</t>
  </si>
  <si>
    <t>７-７．全国・主要都府県の国際会議開催件数の推移</t>
    <rPh sb="4" eb="6">
      <t>ゼンコク</t>
    </rPh>
    <rPh sb="7" eb="9">
      <t>シュヨウ</t>
    </rPh>
    <rPh sb="9" eb="12">
      <t>トフケン</t>
    </rPh>
    <rPh sb="13" eb="15">
      <t>コクサイ</t>
    </rPh>
    <rPh sb="15" eb="17">
      <t>カイギ</t>
    </rPh>
    <rPh sb="17" eb="19">
      <t>カイサイ</t>
    </rPh>
    <rPh sb="19" eb="21">
      <t>ケンスウ</t>
    </rPh>
    <rPh sb="22" eb="24">
      <t>スイイ</t>
    </rPh>
    <phoneticPr fontId="1"/>
  </si>
  <si>
    <t>（単位：件）</t>
  </si>
  <si>
    <t>大阪府</t>
    <rPh sb="0" eb="2">
      <t>オオサカ</t>
    </rPh>
    <rPh sb="2" eb="3">
      <t>フ</t>
    </rPh>
    <phoneticPr fontId="13"/>
  </si>
  <si>
    <t>　</t>
    <phoneticPr fontId="13"/>
  </si>
  <si>
    <t>大阪市</t>
    <rPh sb="0" eb="3">
      <t>オオサカシ</t>
    </rPh>
    <phoneticPr fontId="13"/>
  </si>
  <si>
    <t>*172</t>
  </si>
  <si>
    <t>*130</t>
  </si>
  <si>
    <t>*139</t>
  </si>
  <si>
    <t>*9</t>
  </si>
  <si>
    <t>千里地区</t>
    <rPh sb="0" eb="2">
      <t>センリ</t>
    </rPh>
    <rPh sb="2" eb="4">
      <t>チク</t>
    </rPh>
    <phoneticPr fontId="13"/>
  </si>
  <si>
    <t>*113</t>
  </si>
  <si>
    <t>*104</t>
  </si>
  <si>
    <t>*94</t>
  </si>
  <si>
    <t>堺市</t>
    <rPh sb="0" eb="1">
      <t>サカイシ</t>
    </rPh>
    <phoneticPr fontId="13"/>
  </si>
  <si>
    <t>*4</t>
  </si>
  <si>
    <t>東京都</t>
    <rPh sb="0" eb="1">
      <t>トウキョウ</t>
    </rPh>
    <rPh sb="1" eb="2">
      <t>ト</t>
    </rPh>
    <phoneticPr fontId="13"/>
  </si>
  <si>
    <t>東京(23区)</t>
    <rPh sb="0" eb="2">
      <t>トウキョウ</t>
    </rPh>
    <rPh sb="5" eb="6">
      <t>ク</t>
    </rPh>
    <phoneticPr fontId="13"/>
  </si>
  <si>
    <t>*531</t>
  </si>
  <si>
    <t>*574</t>
  </si>
  <si>
    <t>*645</t>
  </si>
  <si>
    <t>*561</t>
  </si>
  <si>
    <t>神奈川県</t>
    <rPh sb="0" eb="3">
      <t>カナガワケン</t>
    </rPh>
    <phoneticPr fontId="13"/>
  </si>
  <si>
    <t>横浜市</t>
    <rPh sb="0" eb="3">
      <t>ヨコハマシ</t>
    </rPh>
    <phoneticPr fontId="13"/>
  </si>
  <si>
    <t>愛知県</t>
    <rPh sb="0" eb="2">
      <t>アイチケン</t>
    </rPh>
    <phoneticPr fontId="13"/>
  </si>
  <si>
    <t>名古屋市</t>
    <rPh sb="0" eb="4">
      <t>ナゴヤシ</t>
    </rPh>
    <phoneticPr fontId="13"/>
  </si>
  <si>
    <t>*112</t>
  </si>
  <si>
    <t>*126</t>
  </si>
  <si>
    <t>*143</t>
  </si>
  <si>
    <t>*183</t>
  </si>
  <si>
    <t>*202</t>
  </si>
  <si>
    <t>北海道</t>
    <rPh sb="0" eb="2">
      <t>ホッカイドウ</t>
    </rPh>
    <phoneticPr fontId="13"/>
  </si>
  <si>
    <t>札幌市</t>
    <rPh sb="0" eb="3">
      <t>サッポロシ</t>
    </rPh>
    <phoneticPr fontId="13"/>
  </si>
  <si>
    <t>*61</t>
  </si>
  <si>
    <t>*89</t>
  </si>
  <si>
    <t>*101</t>
  </si>
  <si>
    <t>*115</t>
  </si>
  <si>
    <t>*116</t>
  </si>
  <si>
    <t>京都府</t>
    <rPh sb="0" eb="2">
      <t>キョウトフ</t>
    </rPh>
    <phoneticPr fontId="13"/>
  </si>
  <si>
    <t>京都市</t>
    <rPh sb="0" eb="3">
      <t>キョウトシ</t>
    </rPh>
    <phoneticPr fontId="13"/>
  </si>
  <si>
    <t>*137</t>
  </si>
  <si>
    <t>*218</t>
  </si>
  <si>
    <t>*278</t>
  </si>
  <si>
    <t>*306</t>
  </si>
  <si>
    <t>*383</t>
  </si>
  <si>
    <t>兵庫県</t>
    <rPh sb="0" eb="2">
      <t>ヒョウゴケン</t>
    </rPh>
    <phoneticPr fontId="13"/>
  </si>
  <si>
    <t>神戸市</t>
    <rPh sb="0" eb="3">
      <t>コウベシ</t>
    </rPh>
    <phoneticPr fontId="13"/>
  </si>
  <si>
    <t>*82</t>
  </si>
  <si>
    <t>*419</t>
  </si>
  <si>
    <t>*23</t>
  </si>
  <si>
    <t>福岡県</t>
    <rPh sb="0" eb="2">
      <t>フクオカケン</t>
    </rPh>
    <phoneticPr fontId="13"/>
  </si>
  <si>
    <t>福岡市</t>
    <rPh sb="0" eb="3">
      <t>フクオカシ</t>
    </rPh>
    <phoneticPr fontId="13"/>
  </si>
  <si>
    <t>*221</t>
  </si>
  <si>
    <t>*253</t>
  </si>
  <si>
    <t>*336</t>
  </si>
  <si>
    <t>*363</t>
  </si>
  <si>
    <t>全   国</t>
    <rPh sb="0" eb="1">
      <t>ゼンコク</t>
    </rPh>
    <phoneticPr fontId="13"/>
  </si>
  <si>
    <t>（日本政府観光局（JNTO) 国際会議統計）</t>
    <phoneticPr fontId="13"/>
  </si>
  <si>
    <t>国際会議は、①主催者が「国際機関・国際団体（各国支部を含む）」又は「国家機関・国内団体（各々の定義が明確ではないため「特定企業の利益を追求することを目的とした会議」の主催者を除く全てが対象）」、②参加者総数が50名以上、③参加国が日本を含む３カ国以上、④開催期間が１日以上、という４つの基準を全て満たす会議。</t>
    <phoneticPr fontId="1"/>
  </si>
  <si>
    <t xml:space="preserve">東京は23特別区、大阪は大阪市、千里地区（豊中市・吹田市・茨木市・高槻市・箕面市）、堺市、その他の合計。         </t>
    <phoneticPr fontId="1"/>
  </si>
  <si>
    <t>＊印は、同じ都道府県内の複数都市で開催された国際会議が含まれることを示している。</t>
    <phoneticPr fontId="1"/>
  </si>
  <si>
    <t>１つの会議が複数の都市にまたがって開催された場合、それぞれの都市で１件として計上されるため、都市別開催件数は実際の会議開催件数よりも多くなる。　　　　</t>
    <phoneticPr fontId="1"/>
  </si>
  <si>
    <t>（注）１．</t>
    <rPh sb="1" eb="3">
      <t>コクサイ</t>
    </rPh>
    <phoneticPr fontId="13"/>
  </si>
  <si>
    <t>７－８．全国・主要都府県の在留資格別在留外国人数【2022年】</t>
    <rPh sb="4" eb="6">
      <t>ゼンコク</t>
    </rPh>
    <rPh sb="7" eb="9">
      <t>シュヨウ</t>
    </rPh>
    <rPh sb="9" eb="12">
      <t>トフケン</t>
    </rPh>
    <rPh sb="13" eb="15">
      <t>ザイリュウ</t>
    </rPh>
    <rPh sb="15" eb="17">
      <t>シカク</t>
    </rPh>
    <rPh sb="17" eb="18">
      <t>ベツ</t>
    </rPh>
    <rPh sb="18" eb="20">
      <t>ザイリュウ</t>
    </rPh>
    <rPh sb="20" eb="22">
      <t>ガイコク</t>
    </rPh>
    <rPh sb="22" eb="24">
      <t>ジンスウ</t>
    </rPh>
    <rPh sb="29" eb="30">
      <t>ネン</t>
    </rPh>
    <phoneticPr fontId="1"/>
  </si>
  <si>
    <t>（単位：人、％）</t>
    <rPh sb="1" eb="3">
      <t>タンイ</t>
    </rPh>
    <rPh sb="4" eb="5">
      <t>ニン</t>
    </rPh>
    <phoneticPr fontId="25"/>
  </si>
  <si>
    <t>在留資格</t>
    <rPh sb="0" eb="2">
      <t>ザイリュウ</t>
    </rPh>
    <rPh sb="2" eb="4">
      <t>シカク</t>
    </rPh>
    <phoneticPr fontId="13"/>
  </si>
  <si>
    <t>大阪府</t>
    <rPh sb="0" eb="3">
      <t>オオサカフ</t>
    </rPh>
    <phoneticPr fontId="13"/>
  </si>
  <si>
    <t>東京都</t>
    <rPh sb="0" eb="3">
      <t>トウキョウト</t>
    </rPh>
    <phoneticPr fontId="13"/>
  </si>
  <si>
    <t>神奈川県</t>
    <rPh sb="0" eb="4">
      <t>カナガワケン</t>
    </rPh>
    <phoneticPr fontId="13"/>
  </si>
  <si>
    <t>愛知県</t>
    <rPh sb="0" eb="3">
      <t>アイチケン</t>
    </rPh>
    <phoneticPr fontId="13"/>
  </si>
  <si>
    <t>全  国</t>
    <rPh sb="0" eb="1">
      <t>ゼン</t>
    </rPh>
    <rPh sb="3" eb="4">
      <t>クニ</t>
    </rPh>
    <phoneticPr fontId="13"/>
  </si>
  <si>
    <t>総　数</t>
    <rPh sb="0" eb="1">
      <t>ソウ</t>
    </rPh>
    <rPh sb="2" eb="3">
      <t>スウ</t>
    </rPh>
    <phoneticPr fontId="26"/>
  </si>
  <si>
    <t>教　授</t>
    <phoneticPr fontId="13"/>
  </si>
  <si>
    <t>芸　術</t>
    <phoneticPr fontId="13"/>
  </si>
  <si>
    <t>宗　教</t>
    <phoneticPr fontId="13"/>
  </si>
  <si>
    <t>報　道</t>
    <phoneticPr fontId="13"/>
  </si>
  <si>
    <t>高度専門職</t>
    <phoneticPr fontId="13"/>
  </si>
  <si>
    <t>経営・
管理</t>
  </si>
  <si>
    <t>法律・
会計業務</t>
  </si>
  <si>
    <t>医　療</t>
    <phoneticPr fontId="13"/>
  </si>
  <si>
    <t>研　究</t>
    <phoneticPr fontId="13"/>
  </si>
  <si>
    <t>教　育</t>
    <phoneticPr fontId="13"/>
  </si>
  <si>
    <t>技術・人文知識・国際業務</t>
  </si>
  <si>
    <t>企業内
転勤</t>
  </si>
  <si>
    <t>介　護</t>
    <phoneticPr fontId="13"/>
  </si>
  <si>
    <t>興　行</t>
    <phoneticPr fontId="13"/>
  </si>
  <si>
    <t>技　能</t>
    <phoneticPr fontId="13"/>
  </si>
  <si>
    <t>特定技能</t>
    <rPh sb="0" eb="4">
      <t>トクテイギノウ</t>
    </rPh>
    <phoneticPr fontId="13"/>
  </si>
  <si>
    <t>技能実習</t>
    <rPh sb="0" eb="4">
      <t>ギノウジッシュウ</t>
    </rPh>
    <phoneticPr fontId="13"/>
  </si>
  <si>
    <t>文化活動</t>
  </si>
  <si>
    <t>留　学</t>
    <phoneticPr fontId="13"/>
  </si>
  <si>
    <t>研　修</t>
    <phoneticPr fontId="13"/>
  </si>
  <si>
    <t>家族滞在</t>
  </si>
  <si>
    <t>特定活動</t>
  </si>
  <si>
    <t>永住者</t>
  </si>
  <si>
    <t>日本人の配偶者等</t>
  </si>
  <si>
    <t>永住者の配偶者等</t>
  </si>
  <si>
    <t>定住者</t>
  </si>
  <si>
    <t>特別
永住者</t>
  </si>
  <si>
    <t>（法務省「在留外国人統計」（旧登録外国人統計）統計表）</t>
    <rPh sb="1" eb="4">
      <t>ホウムショウ</t>
    </rPh>
    <rPh sb="5" eb="7">
      <t>ザイリュウ</t>
    </rPh>
    <rPh sb="7" eb="9">
      <t>ガイコク</t>
    </rPh>
    <rPh sb="9" eb="10">
      <t>ジン</t>
    </rPh>
    <rPh sb="10" eb="12">
      <t>トウケイ</t>
    </rPh>
    <rPh sb="23" eb="26">
      <t>トウケイヒョウ</t>
    </rPh>
    <phoneticPr fontId="13"/>
  </si>
  <si>
    <t>（注）数値は、2022年12月末。</t>
    <rPh sb="1" eb="2">
      <t>チュウ</t>
    </rPh>
    <rPh sb="3" eb="5">
      <t>スウチ</t>
    </rPh>
    <rPh sb="11" eb="12">
      <t>ネン</t>
    </rPh>
    <rPh sb="14" eb="15">
      <t>ガツ</t>
    </rPh>
    <rPh sb="15" eb="16">
      <t>マツ</t>
    </rPh>
    <phoneticPr fontId="13"/>
  </si>
  <si>
    <t>半導体等電子部品</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</si>
</sst>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_ "/>
    <numFmt numFmtId="178" formatCode="0.0_ "/>
    <numFmt numFmtId="179" formatCode="#,##0;[Red]#,##0"/>
    <numFmt numFmtId="180" formatCode="0.0;[Red]0.0"/>
    <numFmt numFmtId="181" formatCode="#,##0.0;[Red]#,##0.0"/>
    <numFmt numFmtId="182" formatCode="#,##0_ ;[Red]\-#,##0\ "/>
    <numFmt numFmtId="183" formatCode="0.0"/>
  </numFmts>
  <fonts count="27">
    <font>
      <sz val="10"/>
      <color theme="1"/>
      <name val="BIZ UDゴシック"/>
      <family val="2"/>
      <charset val="128"/>
    </font>
    <font>
      <sz val="6"/>
      <name val="BIZ UDゴシック"/>
      <family val="2"/>
      <charset val="128"/>
    </font>
    <font>
      <sz val="14"/>
      <color theme="1"/>
      <name val="BIZ UDゴシック"/>
      <family val="2"/>
      <charset val="128"/>
    </font>
    <font>
      <sz val="14"/>
      <color theme="1"/>
      <name val="BIZ UD明朝 Medium"/>
      <family val="1"/>
      <charset val="128"/>
    </font>
    <font>
      <sz val="10"/>
      <color theme="1"/>
      <name val="BIZ UDゴシック"/>
      <family val="2"/>
      <charset val="128"/>
    </font>
    <font>
      <u/>
      <sz val="10"/>
      <color theme="10"/>
      <name val="BIZ UDゴシック"/>
      <family val="2"/>
      <charset val="128"/>
    </font>
    <font>
      <u/>
      <sz val="14"/>
      <color theme="10"/>
      <name val="BIZ UD明朝 Medium"/>
      <family val="1"/>
      <charset val="128"/>
    </font>
    <font>
      <sz val="11"/>
      <color theme="1"/>
      <name val="UD デジタル 教科書体 N-B"/>
      <family val="1"/>
      <charset val="128"/>
    </font>
    <font>
      <sz val="11"/>
      <color theme="1"/>
      <name val="BIZ UDゴシック"/>
      <family val="2"/>
      <charset val="128"/>
    </font>
    <font>
      <sz val="10"/>
      <color theme="1"/>
      <name val="BIZ UD明朝 Medium"/>
      <family val="1"/>
      <charset val="128"/>
    </font>
    <font>
      <sz val="11"/>
      <color theme="0"/>
      <name val="UD デジタル 教科書体 N-B"/>
      <family val="1"/>
      <charset val="128"/>
    </font>
    <font>
      <sz val="11"/>
      <color theme="1"/>
      <name val="BIZ UDゴシック"/>
      <family val="3"/>
      <charset val="128"/>
    </font>
    <font>
      <sz val="12"/>
      <name val="BIZ UD明朝 Medium"/>
      <family val="1"/>
      <charset val="128"/>
    </font>
    <font>
      <sz val="6"/>
      <name val="ＭＳ Ｐゴシック"/>
      <family val="3"/>
      <charset val="128"/>
    </font>
    <font>
      <sz val="11"/>
      <name val="UD デジタル 教科書体 N-B"/>
      <family val="1"/>
      <charset val="128"/>
    </font>
    <font>
      <sz val="11"/>
      <color theme="1"/>
      <name val="BIZ UD明朝 Medium"/>
      <family val="1"/>
      <charset val="128"/>
    </font>
    <font>
      <sz val="11"/>
      <name val="BIZ UD明朝 Medium"/>
      <family val="1"/>
      <charset val="128"/>
    </font>
    <font>
      <sz val="11"/>
      <name val="BIZ UDP明朝 Medium"/>
      <family val="1"/>
      <charset val="128"/>
    </font>
    <font>
      <sz val="11"/>
      <color theme="1"/>
      <name val="UD デジタル 教科書体 NK-B"/>
      <family val="1"/>
      <charset val="128"/>
    </font>
    <font>
      <sz val="11"/>
      <color indexed="8"/>
      <name val="UD デジタル 教科書体 N-B"/>
      <family val="1"/>
      <charset val="128"/>
    </font>
    <font>
      <sz val="11"/>
      <name val="ＭＳ 明朝"/>
      <family val="1"/>
      <charset val="128"/>
    </font>
    <font>
      <b/>
      <sz val="11"/>
      <name val="ＭＳ ゴシック"/>
      <family val="3"/>
      <charset val="128"/>
    </font>
    <font>
      <sz val="14"/>
      <name val="Terminal"/>
      <charset val="128"/>
    </font>
    <font>
      <sz val="11"/>
      <name val="BIZ UDゴシック"/>
      <family val="3"/>
      <charset val="128"/>
    </font>
    <font>
      <sz val="11"/>
      <color theme="1"/>
      <name val="BIZ UDP明朝 Medium"/>
      <family val="1"/>
      <charset val="128"/>
    </font>
    <font>
      <sz val="6"/>
      <name val="ＭＳ 明朝"/>
      <family val="1"/>
      <charset val="128"/>
    </font>
    <font>
      <b/>
      <sz val="8"/>
      <color indexed="63"/>
      <name val="Andale WT"/>
      <family val="2"/>
    </font>
  </fonts>
  <fills count="6">
    <fill>
      <patternFill patternType="none"/>
    </fill>
    <fill>
      <patternFill patternType="gray125"/>
    </fill>
    <fill>
      <patternFill patternType="solid">
        <fgColor rgb="FFFFFFCC"/>
        <bgColor indexed="64"/>
      </patternFill>
    </fill>
    <fill>
      <patternFill patternType="solid">
        <fgColor theme="4" tint="0.39997558519241921"/>
        <bgColor indexed="64"/>
      </patternFill>
    </fill>
    <fill>
      <patternFill patternType="solid">
        <fgColor indexed="42"/>
        <bgColor indexed="64"/>
      </patternFill>
    </fill>
    <fill>
      <patternFill patternType="solid">
        <fgColor rgb="FFCCFFCC"/>
        <bgColor indexed="64"/>
      </patternFill>
    </fill>
  </fills>
  <borders count="70">
    <border>
      <left/>
      <right/>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ck">
        <color theme="0"/>
      </left>
      <right/>
      <top/>
      <bottom/>
      <diagonal/>
    </border>
    <border>
      <left/>
      <right style="thick">
        <color theme="0"/>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0"/>
      </left>
      <right style="dashed">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style="medium">
        <color indexed="64"/>
      </top>
      <bottom style="thin">
        <color theme="0"/>
      </bottom>
      <diagonal/>
    </border>
    <border>
      <left/>
      <right/>
      <top style="thin">
        <color theme="0"/>
      </top>
      <bottom style="thin">
        <color theme="0"/>
      </bottom>
      <diagonal/>
    </border>
    <border>
      <left/>
      <right/>
      <top style="thin">
        <color theme="0"/>
      </top>
      <bottom/>
      <diagonal/>
    </border>
    <border diagonalDown="1">
      <left/>
      <right/>
      <top/>
      <bottom/>
      <diagonal style="hair">
        <color indexed="64"/>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indexed="64"/>
      </left>
      <right style="thin">
        <color theme="0"/>
      </right>
      <top style="hair">
        <color indexed="64"/>
      </top>
      <bottom/>
      <diagonal/>
    </border>
    <border>
      <left style="thin">
        <color theme="0"/>
      </left>
      <right style="thin">
        <color theme="0"/>
      </right>
      <top style="hair">
        <color indexed="64"/>
      </top>
      <bottom/>
      <diagonal/>
    </border>
    <border>
      <left style="thin">
        <color theme="0"/>
      </left>
      <right style="hair">
        <color indexed="64"/>
      </right>
      <top style="hair">
        <color indexed="64"/>
      </top>
      <bottom/>
      <diagonal/>
    </border>
    <border>
      <left/>
      <right style="hair">
        <color indexed="64"/>
      </right>
      <top/>
      <bottom/>
      <diagonal/>
    </border>
    <border>
      <left/>
      <right/>
      <top style="thin">
        <color theme="0"/>
      </top>
      <bottom style="hair">
        <color indexed="64"/>
      </bottom>
      <diagonal/>
    </border>
    <border>
      <left/>
      <right/>
      <top style="hair">
        <color indexed="64"/>
      </top>
      <bottom style="thin">
        <color theme="0"/>
      </bottom>
      <diagonal/>
    </border>
    <border>
      <left/>
      <right/>
      <top style="thin">
        <color theme="0"/>
      </top>
      <bottom style="thin">
        <color indexed="64"/>
      </bottom>
      <diagonal/>
    </border>
    <border>
      <left style="hair">
        <color indexed="64"/>
      </left>
      <right/>
      <top style="thin">
        <color indexed="64"/>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right style="medium">
        <color indexed="64"/>
      </right>
      <top style="hair">
        <color indexed="64"/>
      </top>
      <bottom/>
      <diagonal/>
    </border>
    <border>
      <left style="dashed">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medium">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xf numFmtId="9" fontId="4" fillId="0" borderId="0" applyFont="0" applyFill="0" applyBorder="0" applyAlignment="0" applyProtection="0">
      <alignment vertical="center"/>
    </xf>
    <xf numFmtId="0" fontId="22" fillId="0" borderId="0"/>
  </cellStyleXfs>
  <cellXfs count="319">
    <xf numFmtId="0" fontId="0" fillId="0" borderId="0" xfId="0">
      <alignment vertical="center"/>
    </xf>
    <xf numFmtId="49" fontId="0" fillId="0" borderId="0" xfId="0" applyNumberFormat="1" applyAlignment="1">
      <alignment horizontal="left" vertical="center"/>
    </xf>
    <xf numFmtId="49" fontId="3" fillId="0" borderId="0" xfId="0" applyNumberFormat="1" applyFont="1" applyAlignment="1">
      <alignment horizontal="left" vertical="center"/>
    </xf>
    <xf numFmtId="0" fontId="3" fillId="0" borderId="0" xfId="0" applyFont="1">
      <alignment vertical="center"/>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176" fontId="8" fillId="0" borderId="0" xfId="0" applyNumberFormat="1" applyFont="1">
      <alignment vertical="center"/>
    </xf>
    <xf numFmtId="0" fontId="7" fillId="2" borderId="0" xfId="0" applyFont="1" applyFill="1">
      <alignment vertical="center"/>
    </xf>
    <xf numFmtId="0" fontId="7" fillId="2" borderId="0" xfId="0" applyFont="1" applyFill="1" applyAlignment="1">
      <alignment horizontal="center" vertical="center"/>
    </xf>
    <xf numFmtId="176" fontId="8" fillId="2" borderId="0" xfId="0" applyNumberFormat="1" applyFont="1" applyFill="1">
      <alignment vertical="center"/>
    </xf>
    <xf numFmtId="0" fontId="10" fillId="3" borderId="0" xfId="0" applyFont="1" applyFill="1" applyAlignment="1">
      <alignment horizontal="center" vertical="center"/>
    </xf>
    <xf numFmtId="0" fontId="10" fillId="2" borderId="0" xfId="0" applyFont="1" applyFill="1">
      <alignment vertical="center"/>
    </xf>
    <xf numFmtId="0" fontId="9" fillId="0" borderId="0" xfId="0" applyFont="1">
      <alignment vertical="center"/>
    </xf>
    <xf numFmtId="176" fontId="11" fillId="2" borderId="0" xfId="0" applyNumberFormat="1" applyFont="1" applyFill="1">
      <alignment vertical="center"/>
    </xf>
    <xf numFmtId="0" fontId="12" fillId="0" borderId="0" xfId="0" applyFont="1" applyAlignment="1">
      <alignment horizontal="right" vertical="center"/>
    </xf>
    <xf numFmtId="0" fontId="14" fillId="4" borderId="0" xfId="0" applyFont="1" applyFill="1" applyAlignment="1">
      <alignment horizontal="center" vertical="center" wrapText="1"/>
    </xf>
    <xf numFmtId="178" fontId="8" fillId="0" borderId="0" xfId="0" applyNumberFormat="1" applyFont="1">
      <alignment vertical="center"/>
    </xf>
    <xf numFmtId="177" fontId="8" fillId="0" borderId="0" xfId="0" applyNumberFormat="1" applyFont="1">
      <alignment vertical="center"/>
    </xf>
    <xf numFmtId="0" fontId="15" fillId="0" borderId="0" xfId="0" applyFont="1">
      <alignment vertical="center"/>
    </xf>
    <xf numFmtId="0" fontId="15" fillId="0" borderId="0" xfId="0" applyFont="1" applyAlignment="1">
      <alignment horizontal="right" vertical="center"/>
    </xf>
    <xf numFmtId="49" fontId="15" fillId="0" borderId="0" xfId="0" applyNumberFormat="1" applyFont="1" applyAlignment="1">
      <alignment horizontal="right" vertical="center"/>
    </xf>
    <xf numFmtId="176" fontId="8" fillId="0" borderId="4" xfId="0" applyNumberFormat="1" applyFont="1" applyBorder="1">
      <alignment vertical="center"/>
    </xf>
    <xf numFmtId="176" fontId="8" fillId="0" borderId="5" xfId="0" applyNumberFormat="1" applyFont="1" applyBorder="1">
      <alignment vertical="center"/>
    </xf>
    <xf numFmtId="177" fontId="8" fillId="0" borderId="0" xfId="0" applyNumberFormat="1" applyFont="1" applyAlignment="1">
      <alignment horizontal="center" vertical="center"/>
    </xf>
    <xf numFmtId="178" fontId="8" fillId="0" borderId="7" xfId="0" applyNumberFormat="1" applyFont="1" applyBorder="1">
      <alignment vertical="center"/>
    </xf>
    <xf numFmtId="178" fontId="8" fillId="0" borderId="8" xfId="0" applyNumberFormat="1" applyFont="1" applyBorder="1">
      <alignment vertical="center"/>
    </xf>
    <xf numFmtId="0" fontId="14" fillId="5" borderId="0" xfId="0" applyFont="1" applyFill="1">
      <alignment vertical="center"/>
    </xf>
    <xf numFmtId="0" fontId="14" fillId="5" borderId="0" xfId="0" applyFont="1" applyFill="1" applyAlignment="1">
      <alignment horizontal="center" vertical="center"/>
    </xf>
    <xf numFmtId="0" fontId="14" fillId="5" borderId="0" xfId="0" quotePrefix="1" applyFont="1" applyFill="1" applyAlignment="1">
      <alignment vertical="center" wrapText="1"/>
    </xf>
    <xf numFmtId="0" fontId="14" fillId="5" borderId="0" xfId="0" quotePrefix="1" applyFont="1" applyFill="1" applyAlignment="1">
      <alignment horizontal="center" vertical="center" wrapText="1" shrinkToFit="1"/>
    </xf>
    <xf numFmtId="0" fontId="14" fillId="5" borderId="6" xfId="0" quotePrefix="1" applyFont="1" applyFill="1" applyBorder="1" applyAlignment="1">
      <alignment horizontal="center" vertical="center" wrapText="1" shrinkToFit="1"/>
    </xf>
    <xf numFmtId="0" fontId="7" fillId="5" borderId="0" xfId="0" applyFont="1" applyFill="1">
      <alignment vertical="center"/>
    </xf>
    <xf numFmtId="0" fontId="7" fillId="5" borderId="0" xfId="0" applyFont="1" applyFill="1" applyAlignment="1">
      <alignment horizontal="left" vertical="center"/>
    </xf>
    <xf numFmtId="0" fontId="14" fillId="0" borderId="0" xfId="0" applyFont="1">
      <alignment vertical="center"/>
    </xf>
    <xf numFmtId="0" fontId="16" fillId="0" borderId="0" xfId="0" applyFont="1">
      <alignment vertical="center"/>
    </xf>
    <xf numFmtId="0" fontId="14" fillId="4" borderId="11" xfId="0" quotePrefix="1" applyFont="1" applyFill="1" applyBorder="1" applyAlignment="1">
      <alignment horizontal="center" vertical="center" shrinkToFit="1"/>
    </xf>
    <xf numFmtId="0" fontId="14" fillId="4" borderId="0" xfId="0" applyFont="1" applyFill="1" applyAlignment="1">
      <alignment horizontal="center" vertical="center" shrinkToFit="1"/>
    </xf>
    <xf numFmtId="179" fontId="16" fillId="0" borderId="13" xfId="1" applyNumberFormat="1" applyFont="1" applyBorder="1" applyAlignment="1">
      <alignment horizontal="right" vertical="center" shrinkToFit="1"/>
    </xf>
    <xf numFmtId="179" fontId="16" fillId="0" borderId="14" xfId="1" applyNumberFormat="1" applyFont="1" applyBorder="1" applyAlignment="1">
      <alignment horizontal="right" vertical="center" shrinkToFit="1"/>
    </xf>
    <xf numFmtId="179" fontId="16" fillId="0" borderId="2" xfId="1" applyNumberFormat="1" applyFont="1" applyBorder="1" applyAlignment="1">
      <alignment horizontal="right" vertical="center" shrinkToFit="1"/>
    </xf>
    <xf numFmtId="0" fontId="14" fillId="4" borderId="0" xfId="0" applyFont="1" applyFill="1" applyAlignment="1">
      <alignment vertical="center" shrinkToFit="1"/>
    </xf>
    <xf numFmtId="0" fontId="14" fillId="4" borderId="15" xfId="0" applyFont="1" applyFill="1" applyBorder="1" applyAlignment="1">
      <alignment horizontal="left" vertical="center" shrinkToFit="1"/>
    </xf>
    <xf numFmtId="179" fontId="16" fillId="0" borderId="16" xfId="1" applyNumberFormat="1" applyFont="1" applyBorder="1" applyAlignment="1">
      <alignment horizontal="right" vertical="center" shrinkToFit="1"/>
    </xf>
    <xf numFmtId="0" fontId="14" fillId="4" borderId="17" xfId="0" applyFont="1" applyFill="1" applyBorder="1" applyAlignment="1">
      <alignment horizontal="left" vertical="center" shrinkToFit="1"/>
    </xf>
    <xf numFmtId="179" fontId="16" fillId="0" borderId="0" xfId="1" applyNumberFormat="1" applyFont="1" applyBorder="1" applyAlignment="1">
      <alignment horizontal="right" vertical="center" shrinkToFit="1"/>
    </xf>
    <xf numFmtId="0" fontId="14" fillId="4" borderId="11" xfId="0" applyFont="1" applyFill="1" applyBorder="1" applyAlignment="1">
      <alignment vertical="center" shrinkToFit="1"/>
    </xf>
    <xf numFmtId="0" fontId="14" fillId="4" borderId="18" xfId="0" applyFont="1" applyFill="1" applyBorder="1" applyAlignment="1">
      <alignment horizontal="left" vertical="center" shrinkToFit="1"/>
    </xf>
    <xf numFmtId="179" fontId="16" fillId="0" borderId="11" xfId="1" applyNumberFormat="1" applyFont="1" applyBorder="1" applyAlignment="1">
      <alignment horizontal="right" vertical="center" shrinkToFit="1"/>
    </xf>
    <xf numFmtId="179" fontId="16" fillId="0" borderId="19" xfId="1" applyNumberFormat="1" applyFont="1" applyBorder="1" applyAlignment="1">
      <alignment horizontal="right" vertical="center" shrinkToFit="1"/>
    </xf>
    <xf numFmtId="0" fontId="14" fillId="4" borderId="20" xfId="0" quotePrefix="1" applyFont="1" applyFill="1" applyBorder="1" applyAlignment="1">
      <alignment horizontal="left" vertical="center" shrinkToFit="1"/>
    </xf>
    <xf numFmtId="179" fontId="16" fillId="0" borderId="21" xfId="1" applyNumberFormat="1" applyFont="1" applyBorder="1" applyAlignment="1">
      <alignment horizontal="right" vertical="center" shrinkToFit="1"/>
    </xf>
    <xf numFmtId="179" fontId="16" fillId="0" borderId="19" xfId="1" applyNumberFormat="1" applyFont="1" applyBorder="1" applyAlignment="1">
      <alignment vertical="center" shrinkToFit="1"/>
    </xf>
    <xf numFmtId="179" fontId="16" fillId="0" borderId="12" xfId="1" applyNumberFormat="1" applyFont="1" applyBorder="1" applyAlignment="1">
      <alignment horizontal="right" vertical="center" shrinkToFit="1"/>
    </xf>
    <xf numFmtId="179" fontId="16" fillId="0" borderId="19" xfId="0" applyNumberFormat="1" applyFont="1" applyBorder="1" applyAlignment="1">
      <alignment vertical="center" shrinkToFit="1"/>
    </xf>
    <xf numFmtId="179" fontId="16" fillId="0" borderId="23" xfId="0" applyNumberFormat="1" applyFont="1" applyBorder="1" applyAlignment="1">
      <alignment vertical="center" shrinkToFit="1"/>
    </xf>
    <xf numFmtId="0" fontId="16" fillId="0" borderId="0" xfId="0" quotePrefix="1" applyFont="1" applyAlignment="1">
      <alignment horizontal="right" vertical="top"/>
    </xf>
    <xf numFmtId="49" fontId="16" fillId="0" borderId="0" xfId="0" applyNumberFormat="1" applyFont="1" applyAlignment="1">
      <alignment horizontal="right" vertical="center"/>
    </xf>
    <xf numFmtId="0" fontId="7" fillId="4" borderId="27" xfId="0" applyFont="1" applyFill="1" applyBorder="1">
      <alignment vertical="center"/>
    </xf>
    <xf numFmtId="0" fontId="7" fillId="4" borderId="1" xfId="0" quotePrefix="1" applyFont="1" applyFill="1" applyBorder="1" applyAlignment="1">
      <alignment horizontal="center" vertical="center" wrapText="1" shrinkToFit="1"/>
    </xf>
    <xf numFmtId="0" fontId="7" fillId="4" borderId="0" xfId="0" applyFont="1" applyFill="1">
      <alignment vertical="center"/>
    </xf>
    <xf numFmtId="0" fontId="17" fillId="0" borderId="0" xfId="0" applyFont="1">
      <alignment vertical="center"/>
    </xf>
    <xf numFmtId="178" fontId="17" fillId="0" borderId="0" xfId="0" applyNumberFormat="1" applyFont="1">
      <alignment vertical="center"/>
    </xf>
    <xf numFmtId="0" fontId="17" fillId="0" borderId="0" xfId="0" quotePrefix="1" applyFont="1" applyAlignment="1">
      <alignment horizontal="right" vertical="top"/>
    </xf>
    <xf numFmtId="178" fontId="16" fillId="0" borderId="0" xfId="0" applyNumberFormat="1" applyFont="1">
      <alignment vertical="center"/>
    </xf>
    <xf numFmtId="0" fontId="14" fillId="4" borderId="13" xfId="0" applyFont="1" applyFill="1" applyBorder="1">
      <alignment vertical="center"/>
    </xf>
    <xf numFmtId="0" fontId="14" fillId="4" borderId="2" xfId="0" applyFont="1" applyFill="1" applyBorder="1" applyAlignment="1">
      <alignment horizontal="left" vertical="center" wrapText="1"/>
    </xf>
    <xf numFmtId="0" fontId="14" fillId="4" borderId="16" xfId="0" applyFont="1" applyFill="1" applyBorder="1">
      <alignment vertical="center"/>
    </xf>
    <xf numFmtId="0" fontId="14" fillId="4" borderId="22" xfId="0" applyFont="1" applyFill="1" applyBorder="1">
      <alignment vertical="center"/>
    </xf>
    <xf numFmtId="0" fontId="14" fillId="4" borderId="19" xfId="0" applyFont="1" applyFill="1" applyBorder="1">
      <alignment vertical="center"/>
    </xf>
    <xf numFmtId="176" fontId="8" fillId="0" borderId="27" xfId="0" applyNumberFormat="1" applyFont="1" applyBorder="1">
      <alignment vertical="center"/>
    </xf>
    <xf numFmtId="0" fontId="7" fillId="4" borderId="16" xfId="0" applyFont="1" applyFill="1" applyBorder="1">
      <alignment vertical="center"/>
    </xf>
    <xf numFmtId="49" fontId="17" fillId="0" borderId="0" xfId="0" applyNumberFormat="1" applyFont="1" applyAlignment="1">
      <alignment horizontal="right" vertical="center"/>
    </xf>
    <xf numFmtId="49" fontId="17" fillId="0" borderId="0" xfId="0" quotePrefix="1" applyNumberFormat="1" applyFont="1" applyAlignment="1">
      <alignment horizontal="right" vertical="center"/>
    </xf>
    <xf numFmtId="0" fontId="14" fillId="4" borderId="0" xfId="0" quotePrefix="1" applyFont="1" applyFill="1" applyAlignment="1">
      <alignment horizontal="center" vertical="center" wrapText="1"/>
    </xf>
    <xf numFmtId="179" fontId="11" fillId="0" borderId="0" xfId="1" applyNumberFormat="1" applyFont="1" applyBorder="1" applyAlignment="1">
      <alignment horizontal="right" vertical="center" shrinkToFit="1"/>
    </xf>
    <xf numFmtId="179" fontId="11" fillId="0" borderId="0" xfId="1" applyNumberFormat="1" applyFont="1" applyBorder="1" applyAlignment="1">
      <alignment vertical="center" shrinkToFit="1"/>
    </xf>
    <xf numFmtId="179" fontId="11" fillId="0" borderId="0" xfId="0" applyNumberFormat="1" applyFont="1" applyAlignment="1">
      <alignment vertical="center" shrinkToFit="1"/>
    </xf>
    <xf numFmtId="0" fontId="7" fillId="4" borderId="2" xfId="0" applyFont="1" applyFill="1" applyBorder="1" applyAlignment="1">
      <alignment vertical="center" shrinkToFit="1"/>
    </xf>
    <xf numFmtId="179" fontId="11" fillId="0" borderId="0" xfId="1" applyNumberFormat="1" applyFont="1" applyBorder="1" applyAlignment="1">
      <alignment horizontal="center" vertical="center" shrinkToFit="1"/>
    </xf>
    <xf numFmtId="179" fontId="11" fillId="0" borderId="0" xfId="0" applyNumberFormat="1" applyFont="1" applyAlignment="1">
      <alignment horizontal="center" vertical="center" shrinkToFit="1"/>
    </xf>
    <xf numFmtId="0" fontId="14" fillId="4" borderId="2" xfId="0" applyFont="1" applyFill="1" applyBorder="1" applyAlignment="1">
      <alignment vertical="center" shrinkToFit="1"/>
    </xf>
    <xf numFmtId="0" fontId="7" fillId="4" borderId="16" xfId="0" applyFont="1" applyFill="1" applyBorder="1" applyAlignment="1">
      <alignment vertical="center" shrinkToFit="1"/>
    </xf>
    <xf numFmtId="179" fontId="11" fillId="0" borderId="19" xfId="1" applyNumberFormat="1" applyFont="1" applyBorder="1" applyAlignment="1">
      <alignment vertical="center" shrinkToFit="1"/>
    </xf>
    <xf numFmtId="179" fontId="11" fillId="0" borderId="23" xfId="1" applyNumberFormat="1" applyFont="1" applyBorder="1" applyAlignment="1">
      <alignment vertical="center" shrinkToFit="1"/>
    </xf>
    <xf numFmtId="179" fontId="11" fillId="0" borderId="19" xfId="0" applyNumberFormat="1" applyFont="1" applyBorder="1" applyAlignment="1">
      <alignment vertical="center" shrinkToFit="1"/>
    </xf>
    <xf numFmtId="179" fontId="11" fillId="0" borderId="23" xfId="0" applyNumberFormat="1" applyFont="1" applyBorder="1" applyAlignment="1">
      <alignment vertical="center" shrinkToFit="1"/>
    </xf>
    <xf numFmtId="0" fontId="14" fillId="0" borderId="0" xfId="0" applyFont="1" applyFill="1" applyAlignment="1">
      <alignment horizontal="center" vertical="center" wrapText="1"/>
    </xf>
    <xf numFmtId="0" fontId="14" fillId="5" borderId="0" xfId="0" applyFont="1" applyFill="1" applyAlignment="1">
      <alignment horizontal="center" vertical="center" wrapText="1"/>
    </xf>
    <xf numFmtId="0" fontId="14" fillId="4" borderId="11" xfId="0" applyFont="1" applyFill="1" applyBorder="1" applyAlignment="1">
      <alignment horizontal="left" vertical="center" shrinkToFit="1"/>
    </xf>
    <xf numFmtId="0" fontId="14" fillId="4" borderId="11" xfId="0" applyFont="1" applyFill="1" applyBorder="1" applyAlignment="1">
      <alignment horizontal="center" vertical="center" shrinkToFit="1"/>
    </xf>
    <xf numFmtId="0" fontId="7" fillId="4" borderId="0" xfId="0" applyFont="1" applyFill="1" applyAlignment="1">
      <alignment horizontal="center" vertical="center"/>
    </xf>
    <xf numFmtId="0" fontId="14" fillId="4" borderId="0" xfId="0" applyFont="1" applyFill="1" applyAlignment="1">
      <alignment horizontal="center" vertical="center"/>
    </xf>
    <xf numFmtId="0" fontId="17" fillId="0" borderId="0" xfId="0" applyFont="1" applyAlignment="1">
      <alignment horizontal="left" vertical="center"/>
    </xf>
    <xf numFmtId="0" fontId="14" fillId="4" borderId="2" xfId="0" applyFont="1" applyFill="1" applyBorder="1">
      <alignment vertical="center"/>
    </xf>
    <xf numFmtId="0" fontId="7" fillId="4" borderId="2" xfId="0" applyFont="1" applyFill="1" applyBorder="1">
      <alignment vertical="center"/>
    </xf>
    <xf numFmtId="0" fontId="7" fillId="4" borderId="32"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33" xfId="0" applyFont="1" applyFill="1" applyBorder="1" applyAlignment="1">
      <alignment horizontal="center" vertical="center"/>
    </xf>
    <xf numFmtId="179" fontId="11" fillId="0" borderId="34" xfId="1" applyNumberFormat="1" applyFont="1" applyFill="1" applyBorder="1" applyAlignment="1" applyProtection="1">
      <alignment horizontal="right" vertical="center"/>
    </xf>
    <xf numFmtId="180" fontId="11" fillId="0" borderId="35" xfId="0" applyNumberFormat="1" applyFont="1" applyBorder="1" applyAlignment="1">
      <alignment horizontal="right" vertical="center"/>
    </xf>
    <xf numFmtId="180" fontId="11" fillId="0" borderId="36" xfId="0" applyNumberFormat="1" applyFont="1" applyBorder="1" applyAlignment="1">
      <alignment horizontal="right" vertical="center"/>
    </xf>
    <xf numFmtId="0" fontId="7" fillId="4" borderId="37" xfId="0" applyFont="1" applyFill="1" applyBorder="1" applyAlignment="1">
      <alignment horizontal="center" vertical="center"/>
    </xf>
    <xf numFmtId="179" fontId="11" fillId="0" borderId="0" xfId="1" applyNumberFormat="1" applyFont="1" applyFill="1" applyBorder="1" applyAlignment="1" applyProtection="1">
      <alignment horizontal="right" vertical="center"/>
    </xf>
    <xf numFmtId="180" fontId="11" fillId="0" borderId="7" xfId="0" applyNumberFormat="1" applyFont="1" applyBorder="1" applyAlignment="1">
      <alignment horizontal="right"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180" fontId="11" fillId="0" borderId="8" xfId="3" applyNumberFormat="1" applyFont="1" applyFill="1" applyBorder="1" applyAlignment="1" applyProtection="1">
      <alignment horizontal="right" vertical="center"/>
    </xf>
    <xf numFmtId="49" fontId="15" fillId="0" borderId="0" xfId="0" applyNumberFormat="1" applyFont="1" applyAlignment="1">
      <alignment horizontal="right" vertical="center" wrapText="1"/>
    </xf>
    <xf numFmtId="0" fontId="15" fillId="0" borderId="0" xfId="0" applyFont="1" applyAlignment="1"/>
    <xf numFmtId="0" fontId="18" fillId="4" borderId="46"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44"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1" fillId="0" borderId="0" xfId="0" applyFont="1" applyAlignment="1">
      <alignment horizontal="right" vertical="center" indent="1"/>
    </xf>
    <xf numFmtId="0" fontId="11" fillId="0" borderId="17" xfId="0" applyFont="1" applyBorder="1" applyAlignment="1">
      <alignment horizontal="right" vertical="center" indent="1"/>
    </xf>
    <xf numFmtId="0" fontId="11" fillId="0" borderId="47" xfId="0" applyFont="1" applyBorder="1" applyAlignment="1">
      <alignment horizontal="right" vertical="center" indent="1"/>
    </xf>
    <xf numFmtId="0" fontId="7" fillId="4" borderId="38" xfId="0" applyFont="1" applyFill="1" applyBorder="1" applyAlignment="1">
      <alignment horizontal="left" vertical="center"/>
    </xf>
    <xf numFmtId="0" fontId="7" fillId="4" borderId="48" xfId="0" applyFont="1" applyFill="1" applyBorder="1" applyAlignment="1">
      <alignment horizontal="left" vertical="center"/>
    </xf>
    <xf numFmtId="0" fontId="7" fillId="4" borderId="49" xfId="0" applyFont="1" applyFill="1" applyBorder="1" applyAlignment="1">
      <alignment horizontal="center" vertical="center"/>
    </xf>
    <xf numFmtId="0" fontId="7" fillId="4" borderId="49" xfId="0" applyFont="1" applyFill="1" applyBorder="1">
      <alignment vertical="center"/>
    </xf>
    <xf numFmtId="0" fontId="7" fillId="4" borderId="38" xfId="0" applyFont="1" applyFill="1" applyBorder="1">
      <alignment vertical="center"/>
    </xf>
    <xf numFmtId="0" fontId="7" fillId="4" borderId="50" xfId="0" applyFont="1" applyFill="1" applyBorder="1" applyAlignment="1">
      <alignment horizontal="center" vertical="center"/>
    </xf>
    <xf numFmtId="0" fontId="7" fillId="4" borderId="50" xfId="0" applyFont="1" applyFill="1" applyBorder="1">
      <alignment vertical="center"/>
    </xf>
    <xf numFmtId="0" fontId="7" fillId="4" borderId="22" xfId="0" applyFont="1" applyFill="1" applyBorder="1" applyAlignment="1">
      <alignment horizontal="center" vertical="center"/>
    </xf>
    <xf numFmtId="0" fontId="7" fillId="4" borderId="19" xfId="0" applyFont="1" applyFill="1" applyBorder="1">
      <alignment vertical="center"/>
    </xf>
    <xf numFmtId="0" fontId="11" fillId="0" borderId="19" xfId="0" applyFont="1" applyBorder="1" applyAlignment="1">
      <alignment horizontal="right" vertical="center" indent="1"/>
    </xf>
    <xf numFmtId="0" fontId="11" fillId="0" borderId="51" xfId="0" applyFont="1" applyBorder="1" applyAlignment="1">
      <alignment horizontal="right" vertical="center" indent="1"/>
    </xf>
    <xf numFmtId="0" fontId="11" fillId="0" borderId="23" xfId="0" applyFont="1" applyBorder="1" applyAlignment="1">
      <alignment horizontal="right" vertical="center" indent="1"/>
    </xf>
    <xf numFmtId="0" fontId="15" fillId="0" borderId="0" xfId="0" applyFont="1" applyAlignment="1">
      <alignment horizontal="right" vertical="top" wrapText="1"/>
    </xf>
    <xf numFmtId="0" fontId="20" fillId="0" borderId="0" xfId="0" applyFont="1">
      <alignment vertical="center"/>
    </xf>
    <xf numFmtId="0" fontId="21" fillId="0" borderId="0" xfId="0" applyFont="1" applyAlignment="1">
      <alignment vertical="top"/>
    </xf>
    <xf numFmtId="0" fontId="16" fillId="0" borderId="0" xfId="0" applyFont="1" applyAlignment="1">
      <alignment horizontal="right"/>
    </xf>
    <xf numFmtId="0" fontId="14" fillId="4" borderId="27" xfId="0" applyFont="1" applyFill="1" applyBorder="1" applyAlignment="1">
      <alignment horizontal="center" vertical="center" shrinkToFit="1"/>
    </xf>
    <xf numFmtId="0" fontId="14" fillId="4" borderId="52" xfId="0" applyFont="1" applyFill="1" applyBorder="1" applyAlignment="1">
      <alignment horizontal="center" vertical="center"/>
    </xf>
    <xf numFmtId="0" fontId="14" fillId="4" borderId="6" xfId="0" applyFont="1" applyFill="1" applyBorder="1" applyAlignment="1">
      <alignment horizontal="center" vertical="center"/>
    </xf>
    <xf numFmtId="179" fontId="11" fillId="0" borderId="27" xfId="1" applyNumberFormat="1" applyFont="1" applyBorder="1" applyAlignment="1">
      <alignment horizontal="right" vertical="center" shrinkToFit="1"/>
    </xf>
    <xf numFmtId="181" fontId="11" fillId="0" borderId="53" xfId="3" applyNumberFormat="1" applyFont="1" applyBorder="1" applyAlignment="1">
      <alignment horizontal="right" vertical="center" shrinkToFit="1"/>
    </xf>
    <xf numFmtId="181" fontId="11" fillId="0" borderId="7" xfId="3" applyNumberFormat="1" applyFont="1" applyBorder="1" applyAlignment="1">
      <alignment horizontal="right" vertical="center" shrinkToFit="1"/>
    </xf>
    <xf numFmtId="0" fontId="14" fillId="4" borderId="2" xfId="0" quotePrefix="1" applyFont="1" applyFill="1" applyBorder="1" applyAlignment="1">
      <alignment horizontal="left" vertical="center" indent="1"/>
    </xf>
    <xf numFmtId="0" fontId="14" fillId="4" borderId="0" xfId="0" applyFont="1" applyFill="1" applyAlignment="1">
      <alignment horizontal="left" vertical="center" indent="1"/>
    </xf>
    <xf numFmtId="0" fontId="14" fillId="4" borderId="54" xfId="0" quotePrefix="1" applyFont="1" applyFill="1" applyBorder="1" applyAlignment="1">
      <alignment horizontal="left" vertical="center" indent="1"/>
    </xf>
    <xf numFmtId="179" fontId="11" fillId="0" borderId="29" xfId="1" applyNumberFormat="1" applyFont="1" applyBorder="1" applyAlignment="1">
      <alignment horizontal="right" vertical="center" shrinkToFit="1"/>
    </xf>
    <xf numFmtId="181" fontId="11" fillId="0" borderId="55" xfId="3" applyNumberFormat="1" applyFont="1" applyBorder="1" applyAlignment="1">
      <alignment horizontal="right" vertical="center" shrinkToFit="1"/>
    </xf>
    <xf numFmtId="181" fontId="11" fillId="0" borderId="8" xfId="3" applyNumberFormat="1" applyFont="1" applyBorder="1" applyAlignment="1">
      <alignment horizontal="right" vertical="center" shrinkToFit="1"/>
    </xf>
    <xf numFmtId="0" fontId="17" fillId="0" borderId="0" xfId="0" applyFont="1" applyAlignment="1">
      <alignment horizontal="right" vertical="center"/>
    </xf>
    <xf numFmtId="0" fontId="17" fillId="0" borderId="0" xfId="0" applyFont="1" applyAlignment="1">
      <alignment horizontal="right"/>
    </xf>
    <xf numFmtId="0" fontId="23" fillId="0" borderId="25" xfId="0" applyFont="1" applyBorder="1" applyAlignment="1">
      <alignment horizontal="right" vertical="center" indent="1"/>
    </xf>
    <xf numFmtId="0" fontId="23" fillId="0" borderId="25" xfId="4" applyFont="1" applyBorder="1" applyAlignment="1">
      <alignment horizontal="right" vertical="center" indent="1"/>
    </xf>
    <xf numFmtId="0" fontId="23" fillId="0" borderId="26" xfId="4" applyFont="1" applyBorder="1" applyAlignment="1">
      <alignment horizontal="right" vertical="center" indent="1"/>
    </xf>
    <xf numFmtId="0" fontId="14" fillId="4" borderId="15" xfId="0" quotePrefix="1" applyFont="1" applyFill="1" applyBorder="1" applyAlignment="1">
      <alignment horizontal="left" vertical="center"/>
    </xf>
    <xf numFmtId="0" fontId="23" fillId="0" borderId="16" xfId="0" applyFont="1" applyBorder="1" applyAlignment="1">
      <alignment horizontal="right" vertical="center" indent="1"/>
    </xf>
    <xf numFmtId="0" fontId="23" fillId="0" borderId="16" xfId="4" applyFont="1" applyBorder="1" applyAlignment="1">
      <alignment horizontal="right" vertical="center" indent="1"/>
    </xf>
    <xf numFmtId="0" fontId="23" fillId="0" borderId="54" xfId="4" applyFont="1" applyBorder="1" applyAlignment="1">
      <alignment horizontal="right" vertical="center" indent="1"/>
    </xf>
    <xf numFmtId="0" fontId="14" fillId="4" borderId="17" xfId="0" quotePrefix="1" applyFont="1" applyFill="1" applyBorder="1" applyAlignment="1">
      <alignment horizontal="left" vertical="center"/>
    </xf>
    <xf numFmtId="0" fontId="23" fillId="0" borderId="0" xfId="0" applyFont="1" applyAlignment="1">
      <alignment horizontal="right" vertical="center" indent="1"/>
    </xf>
    <xf numFmtId="0" fontId="23" fillId="0" borderId="0" xfId="4" applyFont="1" applyAlignment="1">
      <alignment horizontal="right" vertical="center" indent="1"/>
    </xf>
    <xf numFmtId="0" fontId="23" fillId="0" borderId="28" xfId="4" applyFont="1" applyBorder="1" applyAlignment="1">
      <alignment horizontal="right" vertical="center" indent="1"/>
    </xf>
    <xf numFmtId="0" fontId="14" fillId="4" borderId="29" xfId="0" quotePrefix="1" applyFont="1" applyFill="1" applyBorder="1" applyAlignment="1">
      <alignment horizontal="center" vertical="center"/>
    </xf>
    <xf numFmtId="0" fontId="14" fillId="4" borderId="56" xfId="0" quotePrefix="1" applyFont="1" applyFill="1" applyBorder="1" applyAlignment="1">
      <alignment horizontal="left" vertical="center"/>
    </xf>
    <xf numFmtId="0" fontId="23" fillId="0" borderId="30" xfId="0" applyFont="1" applyBorder="1" applyAlignment="1">
      <alignment horizontal="right" vertical="center" indent="1"/>
    </xf>
    <xf numFmtId="0" fontId="23" fillId="0" borderId="30" xfId="4" applyFont="1" applyBorder="1" applyAlignment="1">
      <alignment horizontal="right" vertical="center" indent="1"/>
    </xf>
    <xf numFmtId="0" fontId="23" fillId="0" borderId="31" xfId="4" applyFont="1" applyBorder="1" applyAlignment="1">
      <alignment horizontal="right" vertical="center" indent="1"/>
    </xf>
    <xf numFmtId="0" fontId="23" fillId="0" borderId="0" xfId="1" applyNumberFormat="1" applyFont="1" applyBorder="1" applyAlignment="1">
      <alignment horizontal="right" vertical="center" indent="1"/>
    </xf>
    <xf numFmtId="0" fontId="23" fillId="0" borderId="0" xfId="1" applyNumberFormat="1" applyFont="1" applyFill="1" applyBorder="1" applyAlignment="1" applyProtection="1">
      <alignment horizontal="right" vertical="center" indent="1"/>
    </xf>
    <xf numFmtId="0" fontId="14" fillId="4" borderId="0" xfId="0" quotePrefix="1" applyFont="1" applyFill="1" applyAlignment="1">
      <alignment horizontal="center" vertical="center"/>
    </xf>
    <xf numFmtId="0" fontId="14" fillId="4" borderId="57" xfId="0" quotePrefix="1" applyFont="1" applyFill="1" applyBorder="1" applyAlignment="1">
      <alignment horizontal="left" vertical="center"/>
    </xf>
    <xf numFmtId="0" fontId="23" fillId="0" borderId="2" xfId="1" applyNumberFormat="1" applyFont="1" applyBorder="1" applyAlignment="1">
      <alignment horizontal="right" vertical="center" indent="1"/>
    </xf>
    <xf numFmtId="0" fontId="23" fillId="0" borderId="2" xfId="1" applyNumberFormat="1" applyFont="1" applyFill="1" applyBorder="1" applyAlignment="1" applyProtection="1">
      <alignment horizontal="right" vertical="center" indent="1"/>
    </xf>
    <xf numFmtId="0" fontId="23" fillId="0" borderId="58" xfId="1" applyNumberFormat="1" applyFont="1" applyFill="1" applyBorder="1" applyAlignment="1" applyProtection="1">
      <alignment horizontal="right" vertical="center" indent="1"/>
    </xf>
    <xf numFmtId="0" fontId="14" fillId="4" borderId="47" xfId="0" quotePrefix="1" applyFont="1" applyFill="1" applyBorder="1" applyAlignment="1">
      <alignment horizontal="center" vertical="center"/>
    </xf>
    <xf numFmtId="0" fontId="14" fillId="4" borderId="2" xfId="0" quotePrefix="1" applyFont="1" applyFill="1" applyBorder="1" applyAlignment="1">
      <alignment horizontal="left" vertical="center"/>
    </xf>
    <xf numFmtId="0" fontId="14" fillId="4" borderId="0" xfId="0" quotePrefix="1" applyFont="1" applyFill="1" applyAlignment="1">
      <alignment horizontal="left" vertical="center"/>
    </xf>
    <xf numFmtId="0" fontId="23" fillId="0" borderId="2" xfId="1" applyNumberFormat="1" applyFont="1" applyBorder="1" applyAlignment="1">
      <alignment horizontal="center" vertical="center"/>
    </xf>
    <xf numFmtId="3" fontId="23" fillId="0" borderId="0" xfId="1" applyNumberFormat="1" applyFont="1" applyBorder="1" applyAlignment="1">
      <alignment horizontal="center" vertical="center" shrinkToFit="1"/>
    </xf>
    <xf numFmtId="3" fontId="23" fillId="0" borderId="0" xfId="1" quotePrefix="1" applyNumberFormat="1" applyFont="1" applyFill="1" applyBorder="1" applyAlignment="1" applyProtection="1">
      <alignment horizontal="center" vertical="center" shrinkToFit="1"/>
    </xf>
    <xf numFmtId="38" fontId="23" fillId="0" borderId="0" xfId="1" quotePrefix="1" applyFont="1" applyFill="1" applyBorder="1" applyAlignment="1" applyProtection="1">
      <alignment horizontal="center" vertical="center" shrinkToFit="1"/>
    </xf>
    <xf numFmtId="49" fontId="17" fillId="0" borderId="0" xfId="0" quotePrefix="1" applyNumberFormat="1" applyFont="1" applyAlignment="1">
      <alignment horizontal="right" vertical="top" wrapText="1"/>
    </xf>
    <xf numFmtId="49" fontId="17" fillId="0" borderId="0" xfId="0" applyNumberFormat="1" applyFont="1" applyAlignment="1">
      <alignment horizontal="right" vertical="center" wrapText="1"/>
    </xf>
    <xf numFmtId="0" fontId="24" fillId="0" borderId="0" xfId="0" applyFont="1">
      <alignment vertical="center"/>
    </xf>
    <xf numFmtId="182" fontId="24" fillId="0" borderId="0" xfId="3" applyNumberFormat="1" applyFont="1" applyBorder="1" applyAlignment="1">
      <alignment vertical="center"/>
    </xf>
    <xf numFmtId="178" fontId="24" fillId="0" borderId="0" xfId="3" applyNumberFormat="1" applyFont="1" applyBorder="1" applyAlignment="1">
      <alignment vertical="center"/>
    </xf>
    <xf numFmtId="0" fontId="24" fillId="0" borderId="0" xfId="0" applyFont="1" applyAlignment="1">
      <alignment horizontal="right" vertical="center"/>
    </xf>
    <xf numFmtId="0" fontId="7" fillId="4" borderId="26" xfId="0" applyFont="1" applyFill="1" applyBorder="1" applyAlignment="1">
      <alignment horizontal="center" vertical="center"/>
    </xf>
    <xf numFmtId="0" fontId="7" fillId="4" borderId="52"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5" borderId="22" xfId="0" applyFont="1" applyFill="1" applyBorder="1" applyAlignment="1">
      <alignment vertical="center" wrapText="1"/>
    </xf>
    <xf numFmtId="179" fontId="11" fillId="0" borderId="60" xfId="1" applyNumberFormat="1" applyFont="1" applyFill="1" applyBorder="1" applyAlignment="1">
      <alignment horizontal="right" vertical="center" shrinkToFit="1"/>
    </xf>
    <xf numFmtId="183" fontId="11" fillId="0" borderId="61" xfId="0" applyNumberFormat="1" applyFont="1" applyBorder="1" applyAlignment="1">
      <alignment horizontal="right" vertical="center"/>
    </xf>
    <xf numFmtId="179" fontId="11" fillId="0" borderId="19" xfId="0" applyNumberFormat="1" applyFont="1" applyBorder="1" applyAlignment="1">
      <alignment horizontal="right" vertical="center" shrinkToFit="1"/>
    </xf>
    <xf numFmtId="183" fontId="11" fillId="0" borderId="62" xfId="0" applyNumberFormat="1" applyFont="1" applyBorder="1">
      <alignment vertical="center"/>
    </xf>
    <xf numFmtId="183" fontId="11" fillId="0" borderId="63" xfId="0" applyNumberFormat="1" applyFont="1" applyBorder="1">
      <alignment vertical="center"/>
    </xf>
    <xf numFmtId="183" fontId="11" fillId="0" borderId="62" xfId="0" applyNumberFormat="1" applyFont="1" applyBorder="1" applyAlignment="1">
      <alignment horizontal="right" vertical="center"/>
    </xf>
    <xf numFmtId="179" fontId="11" fillId="0" borderId="23" xfId="0" applyNumberFormat="1" applyFont="1" applyBorder="1" applyAlignment="1">
      <alignment horizontal="right" vertical="center" shrinkToFit="1"/>
    </xf>
    <xf numFmtId="0" fontId="7" fillId="5" borderId="13" xfId="0" quotePrefix="1" applyFont="1" applyFill="1" applyBorder="1">
      <alignment vertical="center"/>
    </xf>
    <xf numFmtId="179" fontId="11" fillId="0" borderId="27" xfId="3" applyNumberFormat="1" applyFont="1" applyBorder="1" applyAlignment="1">
      <alignment horizontal="right" vertical="center" shrinkToFit="1"/>
    </xf>
    <xf numFmtId="183" fontId="11" fillId="0" borderId="53" xfId="0" applyNumberFormat="1" applyFont="1" applyBorder="1" applyAlignment="1">
      <alignment horizontal="right" vertical="center"/>
    </xf>
    <xf numFmtId="179" fontId="11" fillId="0" borderId="0" xfId="3" applyNumberFormat="1" applyFont="1" applyBorder="1" applyAlignment="1">
      <alignment horizontal="right" vertical="center" shrinkToFit="1"/>
    </xf>
    <xf numFmtId="183" fontId="11" fillId="0" borderId="7" xfId="3" applyNumberFormat="1" applyFont="1" applyBorder="1" applyAlignment="1">
      <alignment vertical="center"/>
    </xf>
    <xf numFmtId="183" fontId="11" fillId="0" borderId="64" xfId="3" applyNumberFormat="1" applyFont="1" applyBorder="1" applyAlignment="1">
      <alignment vertical="center"/>
    </xf>
    <xf numFmtId="0" fontId="7" fillId="5" borderId="2" xfId="0" quotePrefix="1" applyFont="1" applyFill="1" applyBorder="1">
      <alignment vertical="center"/>
    </xf>
    <xf numFmtId="0" fontId="7" fillId="5" borderId="2" xfId="0" quotePrefix="1" applyFont="1" applyFill="1" applyBorder="1" applyAlignment="1">
      <alignment vertical="center" wrapText="1"/>
    </xf>
    <xf numFmtId="0" fontId="7" fillId="5" borderId="2" xfId="0" applyFont="1" applyFill="1" applyBorder="1" applyAlignment="1">
      <alignment vertical="center" wrapText="1"/>
    </xf>
    <xf numFmtId="179" fontId="11" fillId="0" borderId="27" xfId="1" applyNumberFormat="1" applyFont="1" applyFill="1" applyBorder="1" applyAlignment="1">
      <alignment horizontal="right" vertical="center" shrinkToFit="1"/>
    </xf>
    <xf numFmtId="179" fontId="11" fillId="0" borderId="0" xfId="0" applyNumberFormat="1" applyFont="1" applyAlignment="1">
      <alignment horizontal="right" vertical="center" shrinkToFit="1"/>
    </xf>
    <xf numFmtId="183" fontId="11" fillId="0" borderId="7" xfId="0" applyNumberFormat="1" applyFont="1" applyBorder="1">
      <alignment vertical="center"/>
    </xf>
    <xf numFmtId="183" fontId="11" fillId="0" borderId="64" xfId="0" applyNumberFormat="1" applyFont="1" applyBorder="1">
      <alignment vertical="center"/>
    </xf>
    <xf numFmtId="183" fontId="11" fillId="0" borderId="7" xfId="0" applyNumberFormat="1" applyFont="1" applyBorder="1" applyAlignment="1">
      <alignment horizontal="right" vertical="center"/>
    </xf>
    <xf numFmtId="0" fontId="7" fillId="5" borderId="2" xfId="0" quotePrefix="1" applyFont="1" applyFill="1" applyBorder="1" applyAlignment="1">
      <alignment vertical="center" shrinkToFit="1"/>
    </xf>
    <xf numFmtId="0" fontId="7" fillId="4" borderId="16" xfId="0" quotePrefix="1" applyFont="1" applyFill="1" applyBorder="1">
      <alignment vertical="center"/>
    </xf>
    <xf numFmtId="179" fontId="11" fillId="0" borderId="29" xfId="3" applyNumberFormat="1" applyFont="1" applyBorder="1" applyAlignment="1">
      <alignment horizontal="right" vertical="center" shrinkToFit="1"/>
    </xf>
    <xf numFmtId="183" fontId="11" fillId="0" borderId="55" xfId="0" applyNumberFormat="1" applyFont="1" applyBorder="1" applyAlignment="1">
      <alignment horizontal="right" vertical="center"/>
    </xf>
    <xf numFmtId="183" fontId="11" fillId="0" borderId="8" xfId="3" applyNumberFormat="1" applyFont="1" applyBorder="1" applyAlignment="1">
      <alignment vertical="center"/>
    </xf>
    <xf numFmtId="183" fontId="11" fillId="0" borderId="65" xfId="3" applyNumberFormat="1" applyFont="1" applyBorder="1" applyAlignment="1">
      <alignment vertical="center"/>
    </xf>
    <xf numFmtId="0" fontId="24" fillId="0" borderId="0" xfId="0" applyFont="1" applyAlignment="1"/>
    <xf numFmtId="0" fontId="8" fillId="0" borderId="0" xfId="0" applyFont="1" applyAlignment="1">
      <alignment horizontal="right" vertical="center"/>
    </xf>
    <xf numFmtId="0" fontId="15" fillId="0" borderId="0" xfId="0" applyFont="1" applyAlignment="1">
      <alignment horizontal="center" vertical="top"/>
    </xf>
    <xf numFmtId="0" fontId="16" fillId="5" borderId="0" xfId="0" applyFont="1" applyFill="1">
      <alignment vertical="center"/>
    </xf>
    <xf numFmtId="0" fontId="16" fillId="5" borderId="0" xfId="0" applyFont="1" applyFill="1" applyAlignment="1">
      <alignment vertical="center"/>
    </xf>
    <xf numFmtId="0" fontId="16" fillId="0" borderId="0" xfId="0" applyFont="1" applyAlignment="1">
      <alignment vertical="center"/>
    </xf>
    <xf numFmtId="0" fontId="15" fillId="0" borderId="0" xfId="0" applyFont="1" applyAlignment="1">
      <alignment vertical="center"/>
    </xf>
    <xf numFmtId="178" fontId="8" fillId="0" borderId="28" xfId="0" applyNumberFormat="1" applyFont="1" applyBorder="1">
      <alignment vertical="center"/>
    </xf>
    <xf numFmtId="178" fontId="8" fillId="0" borderId="66" xfId="0" applyNumberFormat="1" applyFont="1" applyBorder="1">
      <alignment vertical="center"/>
    </xf>
    <xf numFmtId="176" fontId="8" fillId="0" borderId="60" xfId="0" applyNumberFormat="1" applyFont="1" applyBorder="1">
      <alignment vertical="center"/>
    </xf>
    <xf numFmtId="178" fontId="8" fillId="0" borderId="67" xfId="0" applyNumberFormat="1" applyFont="1" applyBorder="1">
      <alignment vertical="center"/>
    </xf>
    <xf numFmtId="178" fontId="8" fillId="0" borderId="68" xfId="0" applyNumberFormat="1" applyFont="1" applyBorder="1">
      <alignment vertical="center"/>
    </xf>
    <xf numFmtId="176" fontId="8" fillId="0" borderId="19" xfId="0" applyNumberFormat="1" applyFont="1" applyBorder="1">
      <alignment vertical="center"/>
    </xf>
    <xf numFmtId="178" fontId="8" fillId="0" borderId="69" xfId="0" applyNumberFormat="1" applyFont="1" applyBorder="1">
      <alignment vertical="center"/>
    </xf>
    <xf numFmtId="0" fontId="14" fillId="0" borderId="0" xfId="0" applyFont="1" applyAlignment="1"/>
    <xf numFmtId="0" fontId="16" fillId="0" borderId="0" xfId="0" quotePrefix="1" applyFont="1" applyAlignment="1">
      <alignment horizontal="left"/>
    </xf>
    <xf numFmtId="0" fontId="16" fillId="0" borderId="0" xfId="0" applyFont="1" applyAlignment="1"/>
    <xf numFmtId="0" fontId="7" fillId="5" borderId="22" xfId="0" applyFont="1" applyFill="1" applyBorder="1">
      <alignment vertical="center"/>
    </xf>
    <xf numFmtId="0" fontId="7" fillId="5" borderId="19" xfId="0" applyFont="1" applyFill="1" applyBorder="1">
      <alignment vertical="center"/>
    </xf>
    <xf numFmtId="0" fontId="15" fillId="0" borderId="0" xfId="0" applyFont="1" applyAlignment="1">
      <alignment vertical="top"/>
    </xf>
    <xf numFmtId="0" fontId="15" fillId="0" borderId="0" xfId="0" applyFont="1" applyAlignment="1">
      <alignment horizontal="right"/>
    </xf>
    <xf numFmtId="38" fontId="23" fillId="0" borderId="0" xfId="1" quotePrefix="1" applyFont="1" applyFill="1" applyBorder="1" applyAlignment="1" applyProtection="1">
      <alignment horizontal="right" vertical="center" indent="1" shrinkToFit="1"/>
    </xf>
    <xf numFmtId="0" fontId="6" fillId="0" borderId="0" xfId="2"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right" vertical="center"/>
    </xf>
    <xf numFmtId="0" fontId="15" fillId="0" borderId="0" xfId="0" applyFont="1" applyAlignment="1">
      <alignment horizontal="left" vertical="center"/>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3" xfId="0" quotePrefix="1" applyFont="1" applyFill="1" applyBorder="1" applyAlignment="1">
      <alignment horizontal="center" vertical="center" wrapText="1"/>
    </xf>
    <xf numFmtId="0" fontId="14" fillId="5" borderId="4" xfId="0" quotePrefix="1"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9"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0" xfId="0" applyFont="1" applyFill="1" applyAlignment="1">
      <alignment horizontal="center"/>
    </xf>
    <xf numFmtId="0" fontId="14" fillId="4" borderId="12" xfId="0" quotePrefix="1" applyFont="1" applyFill="1" applyBorder="1" applyAlignment="1">
      <alignment horizontal="left" vertical="center" shrinkToFit="1"/>
    </xf>
    <xf numFmtId="0" fontId="14" fillId="4" borderId="12" xfId="0" applyFont="1" applyFill="1" applyBorder="1" applyAlignment="1">
      <alignment horizontal="left" vertical="center" shrinkToFit="1"/>
    </xf>
    <xf numFmtId="0" fontId="14" fillId="4" borderId="22" xfId="0" applyFont="1" applyFill="1" applyBorder="1" applyAlignment="1">
      <alignment horizontal="left" vertical="center" shrinkToFit="1"/>
    </xf>
    <xf numFmtId="0" fontId="14" fillId="4" borderId="19" xfId="0" applyFont="1" applyFill="1" applyBorder="1" applyAlignment="1">
      <alignment horizontal="left" vertical="center" shrinkToFit="1"/>
    </xf>
    <xf numFmtId="0" fontId="16" fillId="0" borderId="0" xfId="0" applyFont="1" applyAlignment="1">
      <alignment horizontal="left" vertical="center"/>
    </xf>
    <xf numFmtId="0" fontId="14" fillId="4" borderId="19" xfId="0" quotePrefix="1" applyFont="1" applyFill="1" applyBorder="1" applyAlignment="1">
      <alignment horizontal="left" vertical="center" shrinkToFit="1"/>
    </xf>
    <xf numFmtId="0" fontId="14" fillId="4" borderId="11" xfId="0" applyFont="1" applyFill="1" applyBorder="1" applyAlignment="1">
      <alignment horizontal="left" vertical="center" shrinkToFit="1"/>
    </xf>
    <xf numFmtId="0" fontId="16" fillId="0" borderId="0" xfId="0" quotePrefix="1" applyFont="1" applyAlignment="1">
      <alignment horizontal="left" vertical="center"/>
    </xf>
    <xf numFmtId="0" fontId="14" fillId="4" borderId="19" xfId="0" quotePrefix="1" applyFont="1" applyFill="1" applyBorder="1" applyAlignment="1">
      <alignment horizontal="left" vertical="center" wrapText="1" shrinkToFit="1"/>
    </xf>
    <xf numFmtId="0" fontId="16" fillId="0" borderId="0" xfId="0" applyFont="1" applyAlignment="1">
      <alignment horizontal="right" vertical="center"/>
    </xf>
    <xf numFmtId="0" fontId="14" fillId="4" borderId="11" xfId="0" applyFont="1" applyFill="1" applyBorder="1" applyAlignment="1">
      <alignment horizontal="center" vertical="center"/>
    </xf>
    <xf numFmtId="0" fontId="14" fillId="4" borderId="0" xfId="0" applyFont="1" applyFill="1" applyAlignment="1">
      <alignment horizontal="left" vertical="center" shrinkToFit="1"/>
    </xf>
    <xf numFmtId="0" fontId="14" fillId="4" borderId="19" xfId="0" applyFont="1" applyFill="1" applyBorder="1" applyAlignment="1">
      <alignment horizontal="center" vertical="center" shrinkToFit="1"/>
    </xf>
    <xf numFmtId="0" fontId="14" fillId="4" borderId="11" xfId="0" applyFont="1" applyFill="1" applyBorder="1" applyAlignment="1">
      <alignment horizontal="center" vertical="center" shrinkToFit="1"/>
    </xf>
    <xf numFmtId="0" fontId="7" fillId="4" borderId="26" xfId="0" quotePrefix="1"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0" xfId="0" applyFont="1" applyFill="1" applyAlignment="1">
      <alignment horizontal="center" vertical="center"/>
    </xf>
    <xf numFmtId="0" fontId="14" fillId="4" borderId="0" xfId="0" applyFont="1" applyFill="1" applyAlignment="1">
      <alignment horizontal="center" vertical="center"/>
    </xf>
    <xf numFmtId="0" fontId="7" fillId="4" borderId="24" xfId="0" quotePrefix="1" applyFont="1" applyFill="1" applyBorder="1" applyAlignment="1">
      <alignment horizontal="center" vertical="center"/>
    </xf>
    <xf numFmtId="0" fontId="7" fillId="4" borderId="25" xfId="0" applyFont="1" applyFill="1" applyBorder="1" applyAlignment="1">
      <alignment horizontal="center" vertical="center"/>
    </xf>
    <xf numFmtId="0" fontId="14" fillId="4" borderId="16" xfId="0" applyFont="1" applyFill="1" applyBorder="1" applyAlignment="1">
      <alignment horizontal="left" vertical="center"/>
    </xf>
    <xf numFmtId="0" fontId="14" fillId="4" borderId="22" xfId="0" applyFont="1" applyFill="1" applyBorder="1" applyAlignment="1">
      <alignment horizontal="left" vertical="center"/>
    </xf>
    <xf numFmtId="0" fontId="14" fillId="4" borderId="19" xfId="0" applyFont="1" applyFill="1" applyBorder="1" applyAlignment="1">
      <alignment horizontal="left" vertical="center"/>
    </xf>
    <xf numFmtId="0" fontId="7" fillId="4" borderId="22" xfId="0" applyFont="1" applyFill="1" applyBorder="1" applyAlignment="1">
      <alignment horizontal="left" vertical="center"/>
    </xf>
    <xf numFmtId="0" fontId="7" fillId="4" borderId="19" xfId="0" applyFont="1" applyFill="1" applyBorder="1" applyAlignment="1">
      <alignment horizontal="left"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14" fillId="4" borderId="2" xfId="0" applyFont="1" applyFill="1" applyBorder="1" applyAlignment="1">
      <alignment horizontal="left" vertical="center"/>
    </xf>
    <xf numFmtId="0" fontId="7" fillId="4" borderId="2" xfId="0" applyFont="1" applyFill="1" applyBorder="1" applyAlignment="1">
      <alignment horizontal="left" vertical="center"/>
    </xf>
    <xf numFmtId="0" fontId="14" fillId="4" borderId="2" xfId="0" applyFont="1" applyFill="1" applyBorder="1">
      <alignment vertical="center"/>
    </xf>
    <xf numFmtId="0" fontId="7" fillId="4" borderId="2" xfId="0" applyFont="1" applyFill="1" applyBorder="1">
      <alignment vertical="center"/>
    </xf>
    <xf numFmtId="0" fontId="14" fillId="4" borderId="13" xfId="0" applyFont="1" applyFill="1" applyBorder="1" applyAlignment="1">
      <alignment horizontal="left" vertical="center"/>
    </xf>
    <xf numFmtId="0" fontId="7" fillId="4" borderId="13" xfId="0" applyFont="1" applyFill="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right"/>
    </xf>
    <xf numFmtId="0" fontId="7" fillId="4" borderId="40" xfId="0" applyFont="1" applyFill="1" applyBorder="1" applyAlignment="1">
      <alignment horizontal="left" vertical="center" wrapText="1"/>
    </xf>
    <xf numFmtId="0" fontId="7" fillId="4" borderId="40" xfId="0" applyFont="1" applyFill="1" applyBorder="1" applyAlignment="1">
      <alignment horizontal="left" vertical="center"/>
    </xf>
    <xf numFmtId="0" fontId="7" fillId="4" borderId="41"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2"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4" borderId="43"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4" borderId="2" xfId="0" applyFont="1" applyFill="1" applyBorder="1" applyAlignment="1">
      <alignment horizontal="center" vertical="top" wrapText="1"/>
    </xf>
    <xf numFmtId="0" fontId="7" fillId="4" borderId="2" xfId="0" applyFont="1" applyFill="1" applyBorder="1" applyAlignment="1">
      <alignment horizontal="center" vertical="top"/>
    </xf>
    <xf numFmtId="0" fontId="15" fillId="0" borderId="12" xfId="0" applyFont="1" applyBorder="1" applyAlignment="1">
      <alignment horizontal="right" vertical="top"/>
    </xf>
    <xf numFmtId="0" fontId="8" fillId="0" borderId="0" xfId="0" applyFont="1" applyAlignment="1">
      <alignment horizontal="left" vertical="center"/>
    </xf>
    <xf numFmtId="0" fontId="15" fillId="0" borderId="0" xfId="0" applyFont="1" applyAlignment="1">
      <alignment horizontal="right" vertical="top"/>
    </xf>
    <xf numFmtId="0" fontId="16" fillId="0" borderId="0" xfId="0" quotePrefix="1" applyFont="1" applyAlignment="1">
      <alignment horizontal="right" vertical="top" wrapText="1"/>
    </xf>
    <xf numFmtId="0" fontId="16" fillId="0" borderId="0" xfId="0" applyFont="1" applyAlignment="1">
      <alignment horizontal="right" vertical="top" wrapText="1"/>
    </xf>
    <xf numFmtId="0" fontId="16" fillId="0" borderId="0" xfId="0" applyFont="1" applyAlignment="1">
      <alignment horizontal="left" vertical="top" wrapText="1"/>
    </xf>
    <xf numFmtId="0" fontId="14" fillId="4" borderId="24"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0" xfId="0" quotePrefix="1" applyFont="1" applyFill="1" applyAlignment="1">
      <alignment horizontal="left" vertical="center"/>
    </xf>
    <xf numFmtId="0" fontId="17" fillId="0" borderId="0" xfId="0" quotePrefix="1" applyFont="1" applyAlignment="1">
      <alignment vertical="top" wrapText="1"/>
    </xf>
    <xf numFmtId="0" fontId="17" fillId="0" borderId="0" xfId="0" applyFont="1" applyAlignment="1">
      <alignment vertical="center" wrapText="1"/>
    </xf>
    <xf numFmtId="0" fontId="14" fillId="4" borderId="0" xfId="0" quotePrefix="1" applyFont="1" applyFill="1" applyAlignment="1">
      <alignment horizontal="left"/>
    </xf>
    <xf numFmtId="0" fontId="17" fillId="0" borderId="0" xfId="0" applyFont="1" applyAlignment="1">
      <alignment horizontal="right" vertical="top"/>
    </xf>
    <xf numFmtId="0" fontId="17" fillId="0" borderId="0" xfId="0" applyFont="1" applyAlignment="1">
      <alignment horizontal="right" vertical="center"/>
    </xf>
    <xf numFmtId="0" fontId="14" fillId="4" borderId="24" xfId="0" applyFont="1" applyFill="1" applyBorder="1" applyAlignment="1">
      <alignment horizontal="left" vertical="center"/>
    </xf>
    <xf numFmtId="0" fontId="14" fillId="4" borderId="25" xfId="0" applyFont="1" applyFill="1" applyBorder="1" applyAlignment="1">
      <alignment horizontal="left" vertical="center"/>
    </xf>
    <xf numFmtId="0" fontId="14" fillId="4" borderId="27" xfId="0" quotePrefix="1" applyFont="1" applyFill="1" applyBorder="1" applyAlignment="1">
      <alignment horizontal="center" vertical="center"/>
    </xf>
    <xf numFmtId="0" fontId="3" fillId="0" borderId="0" xfId="0" applyFont="1" applyAlignment="1">
      <alignment vertical="center"/>
    </xf>
    <xf numFmtId="0" fontId="7" fillId="4" borderId="0" xfId="0" applyFont="1" applyFill="1" applyAlignment="1">
      <alignment horizontal="left" wrapText="1"/>
    </xf>
    <xf numFmtId="0" fontId="7" fillId="0" borderId="0" xfId="0" applyFont="1" applyAlignment="1">
      <alignment horizontal="left" wrapText="1"/>
    </xf>
    <xf numFmtId="0" fontId="7" fillId="4" borderId="24" xfId="0" applyFont="1" applyFill="1" applyBorder="1" applyAlignment="1">
      <alignment horizontal="center" vertical="center" shrinkToFit="1"/>
    </xf>
    <xf numFmtId="0" fontId="7" fillId="4" borderId="27" xfId="0" applyFont="1" applyFill="1" applyBorder="1" applyAlignment="1">
      <alignment horizontal="center" vertical="center" shrinkToFit="1"/>
    </xf>
    <xf numFmtId="0" fontId="7" fillId="4" borderId="0" xfId="0" applyFont="1" applyFill="1" applyAlignment="1">
      <alignment horizontal="center" vertical="center" shrinkToFit="1"/>
    </xf>
  </cellXfs>
  <cellStyles count="5">
    <cellStyle name="パーセント" xfId="3" builtinId="5"/>
    <cellStyle name="ハイパーリンク" xfId="2" builtinId="8"/>
    <cellStyle name="桁区切り" xfId="1" builtinId="6"/>
    <cellStyle name="標準" xfId="0" builtinId="0"/>
    <cellStyle name="標準_国際会議_1" xfId="4" xr:uid="{D651A660-5E6C-460D-ABAB-47D4FBFABF0E}"/>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303;&#31456;&#65288;&#26087;&#31532;&#65304;&#31456;&#65289;/&#28168;&#9670;N2023_07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9992;/&#12522;&#12469;&#12540;&#12481;&#12475;&#12531;&#12479;&#12540;/RC_&#12394;&#12395;&#12431;&#12398;&#32076;&#28168;&#12487;&#12540;&#12479;/&#12394;&#12395;&#12431;2023&#24180;&#24230;&#29256;&#20316;&#25104;&#29992;/&#20316;&#25104;&#28168;/&#31532;&#65303;&#31456;&#65288;&#26087;&#31532;&#65304;&#31456;&#65289;/&#28168;&#9670;N2023_07_07(&#26356;&#26032;&#12391;&#12365;&#1237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マスター"/>
      <sheetName val="Data"/>
      <sheetName val="Ｎ近畿"/>
      <sheetName val="Ｎ東京"/>
      <sheetName val="Ｎ横浜"/>
      <sheetName val="Ｎ名古屋"/>
      <sheetName val="Ｎ全国"/>
      <sheetName val="元近畿"/>
      <sheetName val="元東京"/>
      <sheetName val="元横浜"/>
      <sheetName val="元名古屋"/>
      <sheetName val="旧・全国"/>
      <sheetName val="更新方法"/>
      <sheetName val="備考"/>
    </sheetNames>
    <sheetDataSet>
      <sheetData sheetId="0" refreshError="1"/>
      <sheetData sheetId="1" refreshError="1"/>
      <sheetData sheetId="2">
        <row r="6">
          <cell r="D6">
            <v>13917934</v>
          </cell>
          <cell r="E6">
            <v>15197887.91</v>
          </cell>
          <cell r="F6">
            <v>7204724.5839999998</v>
          </cell>
          <cell r="G6">
            <v>8576059.9289999995</v>
          </cell>
          <cell r="H6">
            <v>55407605</v>
          </cell>
          <cell r="L6">
            <v>11443411</v>
          </cell>
          <cell r="M6">
            <v>21078254.328000002</v>
          </cell>
          <cell r="N6">
            <v>6193532.767</v>
          </cell>
          <cell r="O6">
            <v>6827222.1610000003</v>
          </cell>
          <cell r="P6">
            <v>53367040</v>
          </cell>
        </row>
        <row r="7">
          <cell r="D7">
            <v>5247730</v>
          </cell>
          <cell r="E7">
            <v>4524125.2609999999</v>
          </cell>
          <cell r="F7">
            <v>2433768.0589999999</v>
          </cell>
          <cell r="G7">
            <v>3360174.2059999998</v>
          </cell>
          <cell r="H7">
            <v>19003792</v>
          </cell>
          <cell r="L7">
            <v>6129845</v>
          </cell>
          <cell r="M7">
            <v>10910035.495999999</v>
          </cell>
          <cell r="N7">
            <v>2380811.8670000001</v>
          </cell>
          <cell r="O7">
            <v>2896937.892</v>
          </cell>
          <cell r="P7">
            <v>24843385</v>
          </cell>
        </row>
        <row r="8">
          <cell r="D8">
            <v>2166391</v>
          </cell>
          <cell r="E8">
            <v>2196939.0759999999</v>
          </cell>
          <cell r="F8">
            <v>715460.05599999998</v>
          </cell>
          <cell r="G8">
            <v>717187.66799999995</v>
          </cell>
          <cell r="H8">
            <v>6857432</v>
          </cell>
          <cell r="L8">
            <v>990093</v>
          </cell>
          <cell r="M8">
            <v>2784799.9670000002</v>
          </cell>
          <cell r="N8">
            <v>224393.28400000001</v>
          </cell>
          <cell r="O8">
            <v>407714.51199999999</v>
          </cell>
          <cell r="P8">
            <v>5097157</v>
          </cell>
        </row>
        <row r="9">
          <cell r="D9">
            <v>1367463</v>
          </cell>
          <cell r="E9">
            <v>1778922.537</v>
          </cell>
          <cell r="F9">
            <v>905181.44499999995</v>
          </cell>
          <cell r="G9">
            <v>618688.12</v>
          </cell>
          <cell r="H9">
            <v>7106165</v>
          </cell>
          <cell r="L9">
            <v>861410</v>
          </cell>
          <cell r="M9">
            <v>1410203.442</v>
          </cell>
          <cell r="N9">
            <v>676345.59900000005</v>
          </cell>
          <cell r="O9">
            <v>481788.94400000002</v>
          </cell>
          <cell r="P9">
            <v>4416331</v>
          </cell>
        </row>
        <row r="10">
          <cell r="D10">
            <v>1075680</v>
          </cell>
          <cell r="E10">
            <v>2320821.4019999998</v>
          </cell>
          <cell r="F10">
            <v>241042.93599999999</v>
          </cell>
          <cell r="G10">
            <v>283594.69400000002</v>
          </cell>
          <cell r="H10">
            <v>4357352</v>
          </cell>
          <cell r="L10">
            <v>41752</v>
          </cell>
          <cell r="M10">
            <v>66300.861999999994</v>
          </cell>
          <cell r="N10">
            <v>4945.8559999999998</v>
          </cell>
          <cell r="O10">
            <v>5269.2190000000001</v>
          </cell>
          <cell r="P10">
            <v>134282</v>
          </cell>
        </row>
        <row r="11">
          <cell r="D11">
            <v>857205</v>
          </cell>
          <cell r="E11">
            <v>915763.65700000001</v>
          </cell>
          <cell r="F11">
            <v>576018.68400000001</v>
          </cell>
          <cell r="G11">
            <v>1146358.8219999999</v>
          </cell>
          <cell r="H11">
            <v>4269333</v>
          </cell>
          <cell r="L11">
            <v>692807</v>
          </cell>
          <cell r="M11">
            <v>1202155.314</v>
          </cell>
          <cell r="N11">
            <v>524663.83100000001</v>
          </cell>
          <cell r="O11">
            <v>687538.78200000001</v>
          </cell>
          <cell r="P11">
            <v>3502365</v>
          </cell>
        </row>
        <row r="12">
          <cell r="D12">
            <v>5278534</v>
          </cell>
          <cell r="E12">
            <v>7521718.2779999999</v>
          </cell>
          <cell r="F12">
            <v>2243317.6289999997</v>
          </cell>
          <cell r="G12">
            <v>1839010.8749999998</v>
          </cell>
          <cell r="H12">
            <v>21255878</v>
          </cell>
          <cell r="L12">
            <v>2115503</v>
          </cell>
          <cell r="M12">
            <v>5001481.0189999994</v>
          </cell>
          <cell r="N12">
            <v>1012570.6030000001</v>
          </cell>
          <cell r="O12">
            <v>996134.92600000009</v>
          </cell>
          <cell r="P12">
            <v>10940099</v>
          </cell>
        </row>
        <row r="13">
          <cell r="D13">
            <v>3551228</v>
          </cell>
          <cell r="E13">
            <v>3876548.7370000002</v>
          </cell>
          <cell r="F13">
            <v>2379176.7659999998</v>
          </cell>
          <cell r="G13">
            <v>2982210.9819999998</v>
          </cell>
          <cell r="H13">
            <v>15545222</v>
          </cell>
          <cell r="L13">
            <v>3154343</v>
          </cell>
          <cell r="M13">
            <v>5474475.4970000004</v>
          </cell>
          <cell r="N13">
            <v>2742420.2310000001</v>
          </cell>
          <cell r="O13">
            <v>2873565.4</v>
          </cell>
          <cell r="P13">
            <v>17701254</v>
          </cell>
        </row>
        <row r="14">
          <cell r="D14">
            <v>350037</v>
          </cell>
          <cell r="E14">
            <v>107710.224</v>
          </cell>
          <cell r="F14">
            <v>801522.68900000001</v>
          </cell>
          <cell r="G14">
            <v>853748.24399999995</v>
          </cell>
          <cell r="H14">
            <v>2815725</v>
          </cell>
          <cell r="L14">
            <v>1833757</v>
          </cell>
          <cell r="M14">
            <v>558915.29299999995</v>
          </cell>
          <cell r="N14">
            <v>4472515.7609999999</v>
          </cell>
          <cell r="O14">
            <v>1303681.2520000001</v>
          </cell>
          <cell r="P14">
            <v>12680721</v>
          </cell>
        </row>
        <row r="15">
          <cell r="D15">
            <v>3461742</v>
          </cell>
          <cell r="E15">
            <v>4637740.9210000001</v>
          </cell>
          <cell r="F15">
            <v>2934225.8539999998</v>
          </cell>
          <cell r="G15">
            <v>5880984.1500000004</v>
          </cell>
          <cell r="H15">
            <v>19387020</v>
          </cell>
          <cell r="L15">
            <v>1990512</v>
          </cell>
          <cell r="M15">
            <v>5601381.9740000004</v>
          </cell>
          <cell r="N15">
            <v>2806580.6290000002</v>
          </cell>
          <cell r="O15">
            <v>1363708.9569999999</v>
          </cell>
          <cell r="P15">
            <v>13912837</v>
          </cell>
        </row>
        <row r="16">
          <cell r="D16">
            <v>3326206</v>
          </cell>
          <cell r="E16">
            <v>4483520.8499999996</v>
          </cell>
          <cell r="F16">
            <v>2801561.8509999998</v>
          </cell>
          <cell r="G16">
            <v>5434736.943</v>
          </cell>
          <cell r="H16">
            <v>18255041</v>
          </cell>
          <cell r="L16">
            <v>1710194</v>
          </cell>
          <cell r="M16">
            <v>5183363.835</v>
          </cell>
          <cell r="N16">
            <v>2223486.7710000002</v>
          </cell>
          <cell r="O16">
            <v>1150676.3330000001</v>
          </cell>
          <cell r="P16">
            <v>11733103</v>
          </cell>
        </row>
        <row r="17">
          <cell r="D17">
            <v>495397</v>
          </cell>
          <cell r="E17">
            <v>248712.924</v>
          </cell>
          <cell r="F17">
            <v>767018.01800000004</v>
          </cell>
          <cell r="G17">
            <v>1191758.4850000001</v>
          </cell>
          <cell r="H17">
            <v>3736880</v>
          </cell>
          <cell r="L17">
            <v>679307</v>
          </cell>
          <cell r="M17">
            <v>938176.96100000001</v>
          </cell>
          <cell r="N17">
            <v>1210339.301</v>
          </cell>
          <cell r="O17">
            <v>378798.69</v>
          </cell>
          <cell r="P17">
            <v>4830128</v>
          </cell>
        </row>
        <row r="18">
          <cell r="D18">
            <v>2314004</v>
          </cell>
          <cell r="E18">
            <v>3086347.3689999999</v>
          </cell>
          <cell r="F18">
            <v>1174258.307</v>
          </cell>
          <cell r="G18">
            <v>2946614.52</v>
          </cell>
          <cell r="H18">
            <v>10740749</v>
          </cell>
          <cell r="L18">
            <v>2782090</v>
          </cell>
          <cell r="M18">
            <v>7096287.6229999997</v>
          </cell>
          <cell r="N18">
            <v>1367112.855</v>
          </cell>
          <cell r="O18">
            <v>1224761.611</v>
          </cell>
          <cell r="P18">
            <v>12959993</v>
          </cell>
        </row>
        <row r="19">
          <cell r="D19">
            <v>504801</v>
          </cell>
          <cell r="E19">
            <v>231622.58100000001</v>
          </cell>
          <cell r="F19">
            <v>206748.34099999999</v>
          </cell>
          <cell r="G19">
            <v>728621.55</v>
          </cell>
          <cell r="H19">
            <v>2033648</v>
          </cell>
          <cell r="L19">
            <v>317729</v>
          </cell>
          <cell r="M19">
            <v>696065.55299999996</v>
          </cell>
          <cell r="N19">
            <v>678445.71400000004</v>
          </cell>
          <cell r="O19">
            <v>405102.20600000001</v>
          </cell>
          <cell r="P19">
            <v>2984492</v>
          </cell>
        </row>
        <row r="20">
          <cell r="D20">
            <v>2268471</v>
          </cell>
          <cell r="E20">
            <v>2452838.7510000002</v>
          </cell>
          <cell r="F20">
            <v>851706.16399999999</v>
          </cell>
          <cell r="G20">
            <v>2733694.4580000001</v>
          </cell>
          <cell r="H20">
            <v>9358561</v>
          </cell>
          <cell r="L20">
            <v>2387488</v>
          </cell>
          <cell r="M20">
            <v>6030241.7450000001</v>
          </cell>
          <cell r="N20">
            <v>1279654.105</v>
          </cell>
          <cell r="O20">
            <v>1253182.4839999999</v>
          </cell>
          <cell r="P20">
            <v>11391679</v>
          </cell>
        </row>
        <row r="21">
          <cell r="D21">
            <v>386538</v>
          </cell>
          <cell r="E21">
            <v>341789.32199999999</v>
          </cell>
          <cell r="F21">
            <v>399313.94500000001</v>
          </cell>
          <cell r="G21">
            <v>1213777.747</v>
          </cell>
          <cell r="H21">
            <v>2781507</v>
          </cell>
          <cell r="L21">
            <v>1600097</v>
          </cell>
          <cell r="M21">
            <v>277698.62699999998</v>
          </cell>
          <cell r="N21">
            <v>6315838.3059999999</v>
          </cell>
          <cell r="O21">
            <v>2130817.324</v>
          </cell>
          <cell r="P21">
            <v>15423360</v>
          </cell>
        </row>
        <row r="22">
          <cell r="D22">
            <v>196078</v>
          </cell>
          <cell r="E22">
            <v>54114.226000000002</v>
          </cell>
          <cell r="F22">
            <v>282774.723</v>
          </cell>
          <cell r="G22">
            <v>266135.09999999998</v>
          </cell>
          <cell r="H22">
            <v>1271847</v>
          </cell>
          <cell r="L22">
            <v>161787</v>
          </cell>
          <cell r="M22">
            <v>1044725.98</v>
          </cell>
          <cell r="N22">
            <v>293148.46999999997</v>
          </cell>
          <cell r="O22">
            <v>244116.66699999999</v>
          </cell>
          <cell r="P22">
            <v>1981978</v>
          </cell>
        </row>
        <row r="23">
          <cell r="D23">
            <v>21626531</v>
          </cell>
          <cell r="E23">
            <v>23905925.477000002</v>
          </cell>
          <cell r="F23">
            <v>13770586.460999999</v>
          </cell>
          <cell r="G23">
            <v>21657699.725000001</v>
          </cell>
          <cell r="H23">
            <v>98174981</v>
          </cell>
          <cell r="L23">
            <v>20808715</v>
          </cell>
          <cell r="M23">
            <v>37291506.572999999</v>
          </cell>
          <cell r="N23">
            <v>23337531.296</v>
          </cell>
          <cell r="O23">
            <v>13878528.582</v>
          </cell>
          <cell r="P23">
            <v>118140966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マスター"/>
      <sheetName val="Data"/>
      <sheetName val="更新方法"/>
      <sheetName val="備考"/>
    </sheetNames>
    <sheetDataSet>
      <sheetData sheetId="0" refreshError="1"/>
      <sheetData sheetId="1" refreshError="1"/>
      <sheetData sheetId="2">
        <row r="3">
          <cell r="C3" t="str">
            <v>2011年</v>
          </cell>
          <cell r="D3">
            <v>2012</v>
          </cell>
          <cell r="E3">
            <v>2013</v>
          </cell>
          <cell r="F3">
            <v>2014</v>
          </cell>
          <cell r="G3">
            <v>2015</v>
          </cell>
          <cell r="H3">
            <v>2016</v>
          </cell>
          <cell r="I3">
            <v>2017</v>
          </cell>
          <cell r="J3">
            <v>2018</v>
          </cell>
          <cell r="K3">
            <v>2019</v>
          </cell>
          <cell r="L3">
            <v>2020</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663A-7BA7-4AD7-9BCC-4A7E846ED403}">
  <dimension ref="A1:P13"/>
  <sheetViews>
    <sheetView showGridLines="0" tabSelected="1" workbookViewId="0">
      <selection sqref="A1:G1"/>
    </sheetView>
  </sheetViews>
  <sheetFormatPr defaultRowHeight="25.05" customHeight="1"/>
  <cols>
    <col min="1" max="2" width="9.77734375" customWidth="1"/>
    <col min="3" max="3" width="9.77734375" style="1" customWidth="1"/>
    <col min="4" max="26" width="9.77734375" customWidth="1"/>
  </cols>
  <sheetData>
    <row r="1" spans="1:16" ht="25.05" customHeight="1">
      <c r="A1" s="237" t="s">
        <v>0</v>
      </c>
      <c r="B1" s="237"/>
      <c r="C1" s="237"/>
      <c r="D1" s="237"/>
      <c r="E1" s="237"/>
      <c r="F1" s="237"/>
      <c r="G1" s="237"/>
    </row>
    <row r="3" spans="1:16" ht="25.05" customHeight="1">
      <c r="B3" s="237" t="s">
        <v>2</v>
      </c>
      <c r="C3" s="237"/>
      <c r="D3" s="237"/>
      <c r="E3" s="237"/>
      <c r="F3" s="237"/>
      <c r="G3" s="237"/>
      <c r="H3" s="237"/>
      <c r="I3" s="237"/>
      <c r="J3" s="237"/>
      <c r="K3" s="237"/>
      <c r="L3" s="237"/>
      <c r="M3" s="237"/>
    </row>
    <row r="5" spans="1:16" ht="25.05" customHeight="1">
      <c r="C5" s="2" t="s">
        <v>1</v>
      </c>
      <c r="E5" s="236" t="s">
        <v>19</v>
      </c>
      <c r="F5" s="236"/>
      <c r="G5" s="236"/>
      <c r="H5" s="236"/>
      <c r="I5" s="236"/>
      <c r="J5" s="236"/>
      <c r="K5" s="236"/>
      <c r="L5" s="236"/>
      <c r="M5" s="236"/>
      <c r="N5" s="236"/>
      <c r="O5" s="236"/>
      <c r="P5" s="236"/>
    </row>
    <row r="6" spans="1:16" ht="25.05" customHeight="1">
      <c r="C6" s="2" t="s">
        <v>3</v>
      </c>
      <c r="D6" s="3"/>
      <c r="E6" s="236" t="s">
        <v>11</v>
      </c>
      <c r="F6" s="236"/>
      <c r="G6" s="236"/>
      <c r="H6" s="236"/>
      <c r="I6" s="236"/>
      <c r="J6" s="236"/>
      <c r="K6" s="236"/>
      <c r="L6" s="236"/>
      <c r="M6" s="236"/>
      <c r="N6" s="236"/>
      <c r="O6" s="236"/>
      <c r="P6" s="236"/>
    </row>
    <row r="7" spans="1:16" ht="25.05" customHeight="1">
      <c r="C7" s="2" t="s">
        <v>4</v>
      </c>
      <c r="D7" s="3"/>
      <c r="E7" s="236" t="s">
        <v>12</v>
      </c>
      <c r="F7" s="236"/>
      <c r="G7" s="236"/>
      <c r="H7" s="236"/>
      <c r="I7" s="236"/>
      <c r="J7" s="236"/>
      <c r="K7" s="236"/>
      <c r="L7" s="236"/>
      <c r="M7" s="236"/>
      <c r="N7" s="236"/>
      <c r="O7" s="236"/>
      <c r="P7" s="236"/>
    </row>
    <row r="8" spans="1:16" ht="25.05" customHeight="1">
      <c r="C8" s="2" t="s">
        <v>5</v>
      </c>
      <c r="D8" s="3"/>
      <c r="E8" s="236" t="s">
        <v>13</v>
      </c>
      <c r="F8" s="236"/>
      <c r="G8" s="236"/>
      <c r="H8" s="236"/>
      <c r="I8" s="236"/>
      <c r="J8" s="236"/>
      <c r="K8" s="236"/>
      <c r="L8" s="236"/>
      <c r="M8" s="236"/>
      <c r="N8" s="236"/>
      <c r="O8" s="236"/>
      <c r="P8" s="236"/>
    </row>
    <row r="9" spans="1:16" ht="25.05" customHeight="1">
      <c r="C9" s="2" t="s">
        <v>6</v>
      </c>
      <c r="D9" s="3"/>
      <c r="E9" s="236" t="s">
        <v>14</v>
      </c>
      <c r="F9" s="236"/>
      <c r="G9" s="236"/>
      <c r="H9" s="236"/>
      <c r="I9" s="236"/>
      <c r="J9" s="236"/>
      <c r="K9" s="236"/>
      <c r="L9" s="236"/>
      <c r="M9" s="236"/>
      <c r="N9" s="236"/>
      <c r="O9" s="236"/>
      <c r="P9" s="236"/>
    </row>
    <row r="10" spans="1:16" ht="25.05" customHeight="1">
      <c r="C10" s="2" t="s">
        <v>7</v>
      </c>
      <c r="D10" s="3"/>
      <c r="E10" s="236" t="s">
        <v>15</v>
      </c>
      <c r="F10" s="236"/>
      <c r="G10" s="236"/>
      <c r="H10" s="236"/>
      <c r="I10" s="236"/>
      <c r="J10" s="236"/>
      <c r="K10" s="236"/>
      <c r="L10" s="236"/>
      <c r="M10" s="236"/>
      <c r="N10" s="236"/>
      <c r="O10" s="236"/>
      <c r="P10" s="236"/>
    </row>
    <row r="11" spans="1:16" ht="25.05" customHeight="1">
      <c r="C11" s="2" t="s">
        <v>8</v>
      </c>
      <c r="D11" s="3"/>
      <c r="E11" s="236" t="s">
        <v>16</v>
      </c>
      <c r="F11" s="236"/>
      <c r="G11" s="236"/>
      <c r="H11" s="236"/>
      <c r="I11" s="236"/>
      <c r="J11" s="236"/>
      <c r="K11" s="236"/>
      <c r="L11" s="236"/>
      <c r="M11" s="236"/>
      <c r="N11" s="236"/>
      <c r="O11" s="236"/>
      <c r="P11" s="236"/>
    </row>
    <row r="12" spans="1:16" ht="25.05" customHeight="1">
      <c r="C12" s="2" t="s">
        <v>9</v>
      </c>
      <c r="D12" s="3"/>
      <c r="E12" s="236" t="s">
        <v>17</v>
      </c>
      <c r="F12" s="236"/>
      <c r="G12" s="236"/>
      <c r="H12" s="236"/>
      <c r="I12" s="236"/>
      <c r="J12" s="236"/>
      <c r="K12" s="236"/>
      <c r="L12" s="236"/>
      <c r="M12" s="236"/>
      <c r="N12" s="236"/>
      <c r="O12" s="236"/>
      <c r="P12" s="236"/>
    </row>
    <row r="13" spans="1:16" ht="25.05" customHeight="1">
      <c r="C13" s="2" t="s">
        <v>10</v>
      </c>
      <c r="D13" s="3"/>
      <c r="E13" s="236" t="s">
        <v>18</v>
      </c>
      <c r="F13" s="236"/>
      <c r="G13" s="236"/>
      <c r="H13" s="236"/>
      <c r="I13" s="236"/>
      <c r="J13" s="236"/>
      <c r="K13" s="236"/>
      <c r="L13" s="236"/>
      <c r="M13" s="236"/>
      <c r="N13" s="236"/>
      <c r="O13" s="236"/>
      <c r="P13" s="236"/>
    </row>
  </sheetData>
  <mergeCells count="11">
    <mergeCell ref="A1:G1"/>
    <mergeCell ref="E9:P9"/>
    <mergeCell ref="E10:P10"/>
    <mergeCell ref="E11:P11"/>
    <mergeCell ref="E12:P12"/>
    <mergeCell ref="E13:P13"/>
    <mergeCell ref="B3:M3"/>
    <mergeCell ref="E5:P5"/>
    <mergeCell ref="E6:P6"/>
    <mergeCell ref="E7:P7"/>
    <mergeCell ref="E8:P8"/>
  </mergeCells>
  <phoneticPr fontId="1"/>
  <hyperlinks>
    <hyperlink ref="E6:P6" location="'7-1'!A1" display="全国・近畿圏の輸出入通関額の推移" xr:uid="{67054383-1DAA-4B65-8C1F-C7F1E811BC21}"/>
    <hyperlink ref="E7:P7" location="'7-2'!A1" display="全国・主要税関の輸出入相手地域別通関額【2022年】" xr:uid="{BC70B131-2578-4463-93F0-4263FC85C2F6}"/>
    <hyperlink ref="E8:P8" location="'7-3'!A1" display="全国・近畿圏の輸出入品目別の通関額【2022年】" xr:uid="{A3F21EA7-2043-4937-A730-0DF0F270847A}"/>
    <hyperlink ref="E9:P9" location="'7-4'!A1" display="近畿圏の輸出入の主要相手地域別品目別の通関額【2022年】" xr:uid="{36750A4D-AE00-4A3F-9CF6-C5B7320C7D46}"/>
    <hyperlink ref="E10:P10" location="'7-5'!A1" display="全国・主要都府県の外国企業数の推移" xr:uid="{2C70D921-0881-4E84-BA2A-1F12073A0F38}"/>
    <hyperlink ref="E11:P11" location="'7-6'!A1" display="国内主要空港別国際線航空貨物取扱量の推移" xr:uid="{8ADDC8DA-D381-4E12-B8C1-F5B6FD09B2CD}"/>
    <hyperlink ref="E12:P12" location="'7-7'!A1" display="全国・主要都府県の国際会議開催件数の推移" xr:uid="{4007D0DF-9C79-4DE3-B9A6-4B76639D92DD}"/>
    <hyperlink ref="E13:P13" location="'7-8'!A1" display="全国・主要都府県の在留資格別在留外国人数【2022年】" xr:uid="{489F55FE-7A0E-4388-98FC-2DF20FD730D9}"/>
    <hyperlink ref="E5:P5" location="QA!A1" display="2022年輸出品ランキング・近畿圏の輸出入の推移" xr:uid="{98B35A0E-F443-40AB-9E7B-DB1357232DE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8258A-D67C-4303-BD08-C12568DF6206}">
  <dimension ref="B1:K35"/>
  <sheetViews>
    <sheetView showGridLines="0" workbookViewId="0">
      <selection activeCell="B1" sqref="B1:H1"/>
    </sheetView>
  </sheetViews>
  <sheetFormatPr defaultRowHeight="12"/>
  <cols>
    <col min="1" max="1" width="0.88671875" customWidth="1"/>
    <col min="2" max="2" width="30.6640625" customWidth="1"/>
    <col min="3" max="3" width="15.77734375" customWidth="1"/>
    <col min="4" max="4" width="12.77734375" customWidth="1"/>
    <col min="5" max="5" width="15.77734375" customWidth="1"/>
    <col min="6" max="6" width="12.77734375" customWidth="1"/>
    <col min="7" max="7" width="15.77734375" customWidth="1"/>
    <col min="8" max="8" width="12.77734375" customWidth="1"/>
    <col min="9" max="9" width="15.77734375" customWidth="1"/>
    <col min="10" max="10" width="12.77734375" customWidth="1"/>
    <col min="11" max="11" width="15.77734375" customWidth="1"/>
    <col min="12" max="12" width="0.88671875" customWidth="1"/>
  </cols>
  <sheetData>
    <row r="1" spans="2:11" ht="25.05" customHeight="1">
      <c r="B1" s="313" t="s">
        <v>247</v>
      </c>
      <c r="C1" s="313"/>
      <c r="D1" s="313"/>
      <c r="E1" s="313"/>
      <c r="F1" s="313"/>
      <c r="G1" s="313"/>
      <c r="H1" s="313"/>
    </row>
    <row r="2" spans="2:11" ht="25.05" customHeight="1"/>
    <row r="3" spans="2:11" ht="25.05" customHeight="1" thickBot="1">
      <c r="B3" s="179"/>
      <c r="C3" s="180"/>
      <c r="D3" s="181"/>
      <c r="E3" s="180"/>
      <c r="F3" s="182"/>
      <c r="G3" s="182"/>
      <c r="H3" s="182"/>
      <c r="I3" s="180"/>
      <c r="J3" s="182"/>
      <c r="K3" s="182" t="s">
        <v>248</v>
      </c>
    </row>
    <row r="4" spans="2:11" ht="25.05" customHeight="1">
      <c r="B4" s="314" t="s">
        <v>249</v>
      </c>
      <c r="C4" s="316" t="s">
        <v>250</v>
      </c>
      <c r="D4" s="183"/>
      <c r="E4" s="318" t="s">
        <v>251</v>
      </c>
      <c r="F4" s="91"/>
      <c r="G4" s="318" t="s">
        <v>252</v>
      </c>
      <c r="H4" s="91"/>
      <c r="I4" s="318" t="s">
        <v>253</v>
      </c>
      <c r="J4" s="91"/>
      <c r="K4" s="267" t="s">
        <v>254</v>
      </c>
    </row>
    <row r="5" spans="2:11" ht="25.05" customHeight="1">
      <c r="B5" s="315"/>
      <c r="C5" s="317"/>
      <c r="D5" s="184" t="s">
        <v>50</v>
      </c>
      <c r="E5" s="318"/>
      <c r="F5" s="97" t="s">
        <v>50</v>
      </c>
      <c r="G5" s="318"/>
      <c r="H5" s="185" t="s">
        <v>50</v>
      </c>
      <c r="I5" s="318"/>
      <c r="J5" s="97" t="s">
        <v>50</v>
      </c>
      <c r="K5" s="267"/>
    </row>
    <row r="6" spans="2:11" ht="25.05" customHeight="1">
      <c r="B6" s="186" t="s">
        <v>255</v>
      </c>
      <c r="C6" s="187">
        <v>272449</v>
      </c>
      <c r="D6" s="188">
        <f>C6/K6*100</f>
        <v>8.8595163977259457</v>
      </c>
      <c r="E6" s="189">
        <v>596148</v>
      </c>
      <c r="F6" s="190">
        <f>E6/K6*100</f>
        <v>19.385584022960362</v>
      </c>
      <c r="G6" s="189">
        <v>245790</v>
      </c>
      <c r="H6" s="191">
        <f>G6/K6*100</f>
        <v>7.9926170967669563</v>
      </c>
      <c r="I6" s="189">
        <v>286604</v>
      </c>
      <c r="J6" s="192">
        <f>I6/K6*100</f>
        <v>9.3198097172456009</v>
      </c>
      <c r="K6" s="193">
        <v>3075213</v>
      </c>
    </row>
    <row r="7" spans="2:11" ht="25.05" customHeight="1">
      <c r="B7" s="194" t="s">
        <v>256</v>
      </c>
      <c r="C7" s="195">
        <v>489</v>
      </c>
      <c r="D7" s="196">
        <f t="shared" ref="D7:D14" si="0">C7/K7*100</f>
        <v>6.6594035135503198</v>
      </c>
      <c r="E7" s="197">
        <v>1878</v>
      </c>
      <c r="F7" s="198">
        <f t="shared" ref="F7:F14" si="1">E7/K7*100</f>
        <v>25.575377910935586</v>
      </c>
      <c r="G7" s="197">
        <v>349</v>
      </c>
      <c r="H7" s="199">
        <f t="shared" ref="H7:H14" si="2">G7/K7*100</f>
        <v>4.7528258205093286</v>
      </c>
      <c r="I7" s="197">
        <v>412</v>
      </c>
      <c r="J7" s="198">
        <f t="shared" ref="J7:J14" si="3">I7/K7*100</f>
        <v>5.610785782377774</v>
      </c>
      <c r="K7" s="197">
        <v>7343</v>
      </c>
    </row>
    <row r="8" spans="2:11" ht="25.05" customHeight="1">
      <c r="B8" s="200" t="s">
        <v>257</v>
      </c>
      <c r="C8" s="195">
        <v>27</v>
      </c>
      <c r="D8" s="196">
        <f t="shared" si="0"/>
        <v>5.3784860557768921</v>
      </c>
      <c r="E8" s="197">
        <v>268</v>
      </c>
      <c r="F8" s="198">
        <f t="shared" si="1"/>
        <v>53.386454183266927</v>
      </c>
      <c r="G8" s="197">
        <v>35</v>
      </c>
      <c r="H8" s="199">
        <f t="shared" si="2"/>
        <v>6.9721115537848597</v>
      </c>
      <c r="I8" s="197">
        <v>12</v>
      </c>
      <c r="J8" s="198">
        <f t="shared" si="3"/>
        <v>2.3904382470119523</v>
      </c>
      <c r="K8" s="197">
        <v>502</v>
      </c>
    </row>
    <row r="9" spans="2:11" ht="25.05" customHeight="1">
      <c r="B9" s="200" t="s">
        <v>258</v>
      </c>
      <c r="C9" s="195">
        <v>300</v>
      </c>
      <c r="D9" s="196">
        <f t="shared" si="0"/>
        <v>7.5681130171543893</v>
      </c>
      <c r="E9" s="197">
        <v>983</v>
      </c>
      <c r="F9" s="198">
        <f t="shared" si="1"/>
        <v>24.798183652875881</v>
      </c>
      <c r="G9" s="197">
        <v>212</v>
      </c>
      <c r="H9" s="199">
        <f t="shared" si="2"/>
        <v>5.3481331987891023</v>
      </c>
      <c r="I9" s="197">
        <v>266</v>
      </c>
      <c r="J9" s="198">
        <f t="shared" si="3"/>
        <v>6.7103935418768925</v>
      </c>
      <c r="K9" s="197">
        <v>3964</v>
      </c>
    </row>
    <row r="10" spans="2:11" ht="25.05" customHeight="1">
      <c r="B10" s="200" t="s">
        <v>259</v>
      </c>
      <c r="C10" s="195">
        <v>2</v>
      </c>
      <c r="D10" s="196">
        <f t="shared" si="0"/>
        <v>0.95238095238095244</v>
      </c>
      <c r="E10" s="197">
        <v>181</v>
      </c>
      <c r="F10" s="198">
        <f t="shared" si="1"/>
        <v>86.19047619047619</v>
      </c>
      <c r="G10" s="197">
        <v>8</v>
      </c>
      <c r="H10" s="199">
        <f t="shared" si="2"/>
        <v>3.8095238095238098</v>
      </c>
      <c r="I10" s="197">
        <v>0</v>
      </c>
      <c r="J10" s="198">
        <f t="shared" si="3"/>
        <v>0</v>
      </c>
      <c r="K10" s="197">
        <v>210</v>
      </c>
    </row>
    <row r="11" spans="2:11" ht="25.05" customHeight="1">
      <c r="B11" s="201" t="s">
        <v>260</v>
      </c>
      <c r="C11" s="195">
        <v>923</v>
      </c>
      <c r="D11" s="196">
        <f t="shared" si="0"/>
        <v>5.039585039585039</v>
      </c>
      <c r="E11" s="197">
        <v>9865</v>
      </c>
      <c r="F11" s="198">
        <f t="shared" si="1"/>
        <v>53.862953862953866</v>
      </c>
      <c r="G11" s="197">
        <v>2221</v>
      </c>
      <c r="H11" s="199">
        <f t="shared" si="2"/>
        <v>12.126672126672126</v>
      </c>
      <c r="I11" s="197">
        <v>572</v>
      </c>
      <c r="J11" s="198">
        <f t="shared" si="3"/>
        <v>3.1231231231231229</v>
      </c>
      <c r="K11" s="197">
        <v>18315</v>
      </c>
    </row>
    <row r="12" spans="2:11" ht="25.05" customHeight="1">
      <c r="B12" s="200" t="s">
        <v>261</v>
      </c>
      <c r="C12" s="195">
        <v>4076</v>
      </c>
      <c r="D12" s="196">
        <f t="shared" si="0"/>
        <v>12.814386317907445</v>
      </c>
      <c r="E12" s="197">
        <v>10143</v>
      </c>
      <c r="F12" s="198">
        <f t="shared" si="1"/>
        <v>31.888204225352112</v>
      </c>
      <c r="G12" s="197">
        <v>2167</v>
      </c>
      <c r="H12" s="199">
        <f t="shared" si="2"/>
        <v>6.8127515090543254</v>
      </c>
      <c r="I12" s="197">
        <v>1226</v>
      </c>
      <c r="J12" s="198">
        <f t="shared" si="3"/>
        <v>3.8543762575452716</v>
      </c>
      <c r="K12" s="197">
        <v>31808</v>
      </c>
    </row>
    <row r="13" spans="2:11" ht="25.05" customHeight="1">
      <c r="B13" s="200" t="s">
        <v>262</v>
      </c>
      <c r="C13" s="195">
        <v>3</v>
      </c>
      <c r="D13" s="196">
        <f t="shared" si="0"/>
        <v>1.9867549668874174</v>
      </c>
      <c r="E13" s="197">
        <v>132</v>
      </c>
      <c r="F13" s="198">
        <f t="shared" si="1"/>
        <v>87.41721854304636</v>
      </c>
      <c r="G13" s="197">
        <v>4</v>
      </c>
      <c r="H13" s="199">
        <f t="shared" si="2"/>
        <v>2.6490066225165565</v>
      </c>
      <c r="I13" s="197">
        <v>2</v>
      </c>
      <c r="J13" s="198">
        <f t="shared" si="3"/>
        <v>1.3245033112582782</v>
      </c>
      <c r="K13" s="197">
        <v>151</v>
      </c>
    </row>
    <row r="14" spans="2:11" ht="25.05" customHeight="1">
      <c r="B14" s="200" t="s">
        <v>263</v>
      </c>
      <c r="C14" s="195">
        <v>378</v>
      </c>
      <c r="D14" s="196">
        <f t="shared" si="0"/>
        <v>15.322253749493312</v>
      </c>
      <c r="E14" s="197">
        <v>588</v>
      </c>
      <c r="F14" s="198">
        <f t="shared" si="1"/>
        <v>23.834616943656261</v>
      </c>
      <c r="G14" s="197">
        <v>302</v>
      </c>
      <c r="H14" s="199">
        <f t="shared" si="2"/>
        <v>12.24158897446291</v>
      </c>
      <c r="I14" s="197">
        <v>54</v>
      </c>
      <c r="J14" s="198">
        <f t="shared" si="3"/>
        <v>2.1888933927847591</v>
      </c>
      <c r="K14" s="197">
        <v>2467</v>
      </c>
    </row>
    <row r="15" spans="2:11" ht="25.05" customHeight="1">
      <c r="B15" s="202" t="s">
        <v>264</v>
      </c>
      <c r="C15" s="203">
        <v>43</v>
      </c>
      <c r="D15" s="196">
        <f>C15/K15*100</f>
        <v>3.272450532724505</v>
      </c>
      <c r="E15" s="204">
        <v>334</v>
      </c>
      <c r="F15" s="205">
        <f>E15/K15*100</f>
        <v>25.418569254185691</v>
      </c>
      <c r="G15" s="204">
        <v>141</v>
      </c>
      <c r="H15" s="206">
        <f>G15/K15*100</f>
        <v>10.730593607305936</v>
      </c>
      <c r="I15" s="204">
        <v>21</v>
      </c>
      <c r="J15" s="207">
        <f>I15/K15*100</f>
        <v>1.5981735159817352</v>
      </c>
      <c r="K15" s="204">
        <v>1314</v>
      </c>
    </row>
    <row r="16" spans="2:11" ht="25.05" customHeight="1">
      <c r="B16" s="200" t="s">
        <v>265</v>
      </c>
      <c r="C16" s="195">
        <v>737</v>
      </c>
      <c r="D16" s="196">
        <f t="shared" ref="D16:D33" si="4">C16/K16*100</f>
        <v>5.4946693506299864</v>
      </c>
      <c r="E16" s="197">
        <v>2147</v>
      </c>
      <c r="F16" s="198">
        <f t="shared" ref="F16:F33" si="5">E16/K16*100</f>
        <v>16.006859017371209</v>
      </c>
      <c r="G16" s="197">
        <v>934</v>
      </c>
      <c r="H16" s="199">
        <f t="shared" ref="H16:H33" si="6">G16/K16*100</f>
        <v>6.9633937225080142</v>
      </c>
      <c r="I16" s="197">
        <v>369</v>
      </c>
      <c r="J16" s="198">
        <f t="shared" ref="J16:J33" si="7">I16/K16*100</f>
        <v>2.7510624021471708</v>
      </c>
      <c r="K16" s="197">
        <v>13413</v>
      </c>
    </row>
    <row r="17" spans="2:11" ht="25.05" customHeight="1">
      <c r="B17" s="208" t="s">
        <v>266</v>
      </c>
      <c r="C17" s="195">
        <v>26516</v>
      </c>
      <c r="D17" s="196">
        <f t="shared" si="4"/>
        <v>8.4997804212706072</v>
      </c>
      <c r="E17" s="197">
        <v>92274</v>
      </c>
      <c r="F17" s="198">
        <f t="shared" si="5"/>
        <v>29.578697337167149</v>
      </c>
      <c r="G17" s="197">
        <v>30873</v>
      </c>
      <c r="H17" s="199">
        <f t="shared" si="6"/>
        <v>9.896429361362479</v>
      </c>
      <c r="I17" s="197">
        <v>20956</v>
      </c>
      <c r="J17" s="198">
        <f t="shared" si="7"/>
        <v>6.7175063549610368</v>
      </c>
      <c r="K17" s="197">
        <v>311961</v>
      </c>
    </row>
    <row r="18" spans="2:11" ht="25.05" customHeight="1">
      <c r="B18" s="200" t="s">
        <v>267</v>
      </c>
      <c r="C18" s="195">
        <v>899</v>
      </c>
      <c r="D18" s="196">
        <f t="shared" si="4"/>
        <v>6.9095380831604034</v>
      </c>
      <c r="E18" s="197">
        <v>3582</v>
      </c>
      <c r="F18" s="198">
        <f t="shared" si="5"/>
        <v>27.5305510721697</v>
      </c>
      <c r="G18" s="197">
        <v>1824</v>
      </c>
      <c r="H18" s="199">
        <f t="shared" si="6"/>
        <v>14.018907078625778</v>
      </c>
      <c r="I18" s="197">
        <v>818</v>
      </c>
      <c r="J18" s="198">
        <f t="shared" si="7"/>
        <v>6.2869879332872189</v>
      </c>
      <c r="K18" s="197">
        <v>13011</v>
      </c>
    </row>
    <row r="19" spans="2:11" ht="25.05" customHeight="1">
      <c r="B19" s="200" t="s">
        <v>268</v>
      </c>
      <c r="C19" s="195">
        <v>1205</v>
      </c>
      <c r="D19" s="196">
        <f t="shared" si="4"/>
        <v>19.175684277530237</v>
      </c>
      <c r="E19" s="197">
        <v>707</v>
      </c>
      <c r="F19" s="198">
        <f t="shared" si="5"/>
        <v>11.250795671546786</v>
      </c>
      <c r="G19" s="197">
        <v>302</v>
      </c>
      <c r="H19" s="199">
        <f t="shared" si="6"/>
        <v>4.8058561425843411</v>
      </c>
      <c r="I19" s="197">
        <v>289</v>
      </c>
      <c r="J19" s="198">
        <f t="shared" si="7"/>
        <v>4.5989815404201151</v>
      </c>
      <c r="K19" s="197">
        <v>6284</v>
      </c>
    </row>
    <row r="20" spans="2:11" ht="25.05" customHeight="1">
      <c r="B20" s="200" t="s">
        <v>269</v>
      </c>
      <c r="C20" s="195">
        <v>154</v>
      </c>
      <c r="D20" s="196">
        <f t="shared" si="4"/>
        <v>6.9557362240289065</v>
      </c>
      <c r="E20" s="197">
        <v>409</v>
      </c>
      <c r="F20" s="198">
        <f t="shared" si="5"/>
        <v>18.473351400180668</v>
      </c>
      <c r="G20" s="197">
        <v>217</v>
      </c>
      <c r="H20" s="199">
        <f t="shared" si="6"/>
        <v>9.8012646793134586</v>
      </c>
      <c r="I20" s="197">
        <v>100</v>
      </c>
      <c r="J20" s="198">
        <f t="shared" si="7"/>
        <v>4.5167118337850045</v>
      </c>
      <c r="K20" s="197">
        <v>2214</v>
      </c>
    </row>
    <row r="21" spans="2:11" ht="25.05" customHeight="1">
      <c r="B21" s="200" t="s">
        <v>270</v>
      </c>
      <c r="C21" s="195">
        <v>2183</v>
      </c>
      <c r="D21" s="196">
        <f t="shared" si="4"/>
        <v>5.4883720930232558</v>
      </c>
      <c r="E21" s="197">
        <v>12330</v>
      </c>
      <c r="F21" s="198">
        <f t="shared" si="5"/>
        <v>30.999371464487744</v>
      </c>
      <c r="G21" s="197">
        <v>4030</v>
      </c>
      <c r="H21" s="199">
        <f t="shared" si="6"/>
        <v>10.131992457573853</v>
      </c>
      <c r="I21" s="197">
        <v>2622</v>
      </c>
      <c r="J21" s="198">
        <f t="shared" si="7"/>
        <v>6.5920804525455692</v>
      </c>
      <c r="K21" s="197">
        <v>39775</v>
      </c>
    </row>
    <row r="22" spans="2:11" ht="25.05" customHeight="1">
      <c r="B22" s="200" t="s">
        <v>271</v>
      </c>
      <c r="C22" s="195">
        <v>7811</v>
      </c>
      <c r="D22" s="196">
        <f>C22/K22*100</f>
        <v>5.9661022127510064</v>
      </c>
      <c r="E22" s="197">
        <v>6183</v>
      </c>
      <c r="F22" s="198">
        <f>E22/K22*100</f>
        <v>4.7226232212827384</v>
      </c>
      <c r="G22" s="197">
        <v>6271</v>
      </c>
      <c r="H22" s="199">
        <f>G22/K22*100</f>
        <v>4.7898383019026447</v>
      </c>
      <c r="I22" s="197">
        <v>11562</v>
      </c>
      <c r="J22" s="198">
        <f>I22/K22*100</f>
        <v>8.831145024174516</v>
      </c>
      <c r="K22" s="197">
        <v>130923</v>
      </c>
    </row>
    <row r="23" spans="2:11" ht="25.05" customHeight="1">
      <c r="B23" s="200" t="s">
        <v>272</v>
      </c>
      <c r="C23" s="195">
        <v>17247</v>
      </c>
      <c r="D23" s="196">
        <f t="shared" si="4"/>
        <v>5.3077491229149993</v>
      </c>
      <c r="E23" s="197">
        <v>11479</v>
      </c>
      <c r="F23" s="198">
        <f t="shared" si="5"/>
        <v>3.5326521819412813</v>
      </c>
      <c r="G23" s="197">
        <v>13080</v>
      </c>
      <c r="H23" s="199">
        <f t="shared" si="6"/>
        <v>4.025358527728196</v>
      </c>
      <c r="I23" s="197">
        <v>30529</v>
      </c>
      <c r="J23" s="198">
        <f t="shared" si="7"/>
        <v>9.3952729734720251</v>
      </c>
      <c r="K23" s="197">
        <v>324940</v>
      </c>
    </row>
    <row r="24" spans="2:11" ht="25.05" customHeight="1">
      <c r="B24" s="200" t="s">
        <v>273</v>
      </c>
      <c r="C24" s="195">
        <v>170</v>
      </c>
      <c r="D24" s="196">
        <f t="shared" si="4"/>
        <v>7.083333333333333</v>
      </c>
      <c r="E24" s="197">
        <v>645</v>
      </c>
      <c r="F24" s="198">
        <f t="shared" si="5"/>
        <v>26.875</v>
      </c>
      <c r="G24" s="197">
        <v>160</v>
      </c>
      <c r="H24" s="199">
        <f t="shared" si="6"/>
        <v>6.666666666666667</v>
      </c>
      <c r="I24" s="197">
        <v>80</v>
      </c>
      <c r="J24" s="198">
        <f t="shared" si="7"/>
        <v>3.3333333333333335</v>
      </c>
      <c r="K24" s="197">
        <v>2400</v>
      </c>
    </row>
    <row r="25" spans="2:11" ht="25.05" customHeight="1">
      <c r="B25" s="200" t="s">
        <v>274</v>
      </c>
      <c r="C25" s="195">
        <v>33108</v>
      </c>
      <c r="D25" s="196">
        <f t="shared" si="4"/>
        <v>11.012579913384203</v>
      </c>
      <c r="E25" s="197">
        <v>94583</v>
      </c>
      <c r="F25" s="198">
        <f t="shared" si="5"/>
        <v>31.460760116818232</v>
      </c>
      <c r="G25" s="197">
        <v>14727</v>
      </c>
      <c r="H25" s="199">
        <f t="shared" si="6"/>
        <v>4.8985823482061486</v>
      </c>
      <c r="I25" s="197">
        <v>14597</v>
      </c>
      <c r="J25" s="198">
        <f t="shared" si="7"/>
        <v>4.8553409748601304</v>
      </c>
      <c r="K25" s="197">
        <v>300638</v>
      </c>
    </row>
    <row r="26" spans="2:11" ht="25.05" customHeight="1">
      <c r="B26" s="200" t="s">
        <v>275</v>
      </c>
      <c r="C26" s="195">
        <v>45</v>
      </c>
      <c r="D26" s="196">
        <f t="shared" si="4"/>
        <v>9.0543259557344058</v>
      </c>
      <c r="E26" s="197">
        <v>55</v>
      </c>
      <c r="F26" s="198">
        <f t="shared" si="5"/>
        <v>11.066398390342053</v>
      </c>
      <c r="G26" s="197">
        <v>17</v>
      </c>
      <c r="H26" s="199">
        <f t="shared" si="6"/>
        <v>3.4205231388329982</v>
      </c>
      <c r="I26" s="197">
        <v>41</v>
      </c>
      <c r="J26" s="198">
        <f t="shared" si="7"/>
        <v>8.2494969818913475</v>
      </c>
      <c r="K26" s="197">
        <v>497</v>
      </c>
    </row>
    <row r="27" spans="2:11" ht="25.05" customHeight="1">
      <c r="B27" s="200" t="s">
        <v>276</v>
      </c>
      <c r="C27" s="195">
        <v>18304</v>
      </c>
      <c r="D27" s="196">
        <f t="shared" si="4"/>
        <v>8.0331084847075136</v>
      </c>
      <c r="E27" s="197">
        <v>60900</v>
      </c>
      <c r="F27" s="198">
        <f t="shared" si="5"/>
        <v>26.727289484194035</v>
      </c>
      <c r="G27" s="197">
        <v>23263</v>
      </c>
      <c r="H27" s="199">
        <f t="shared" si="6"/>
        <v>10.209473485563315</v>
      </c>
      <c r="I27" s="197">
        <v>17135</v>
      </c>
      <c r="J27" s="198">
        <f t="shared" si="7"/>
        <v>7.5200674107005705</v>
      </c>
      <c r="K27" s="197">
        <v>227857</v>
      </c>
    </row>
    <row r="28" spans="2:11" ht="25.05" customHeight="1">
      <c r="B28" s="200" t="s">
        <v>277</v>
      </c>
      <c r="C28" s="195">
        <v>4533</v>
      </c>
      <c r="D28" s="196">
        <f t="shared" si="4"/>
        <v>5.4365555289038134</v>
      </c>
      <c r="E28" s="197">
        <v>17482</v>
      </c>
      <c r="F28" s="198">
        <f t="shared" si="5"/>
        <v>20.96665867114416</v>
      </c>
      <c r="G28" s="197">
        <v>5624</v>
      </c>
      <c r="H28" s="199">
        <f t="shared" si="6"/>
        <v>6.7450227872391464</v>
      </c>
      <c r="I28" s="197">
        <v>5655</v>
      </c>
      <c r="J28" s="198">
        <f t="shared" si="7"/>
        <v>6.782201966898536</v>
      </c>
      <c r="K28" s="197">
        <v>83380</v>
      </c>
    </row>
    <row r="29" spans="2:11" ht="25.05" customHeight="1">
      <c r="B29" s="200" t="s">
        <v>278</v>
      </c>
      <c r="C29" s="195">
        <v>58576</v>
      </c>
      <c r="D29" s="196">
        <f t="shared" si="4"/>
        <v>6.7801318616193793</v>
      </c>
      <c r="E29" s="197">
        <v>172218</v>
      </c>
      <c r="F29" s="198">
        <f t="shared" si="5"/>
        <v>19.934115490036302</v>
      </c>
      <c r="G29" s="197">
        <v>90463</v>
      </c>
      <c r="H29" s="199">
        <f t="shared" si="6"/>
        <v>10.471030261500852</v>
      </c>
      <c r="I29" s="197">
        <v>95805</v>
      </c>
      <c r="J29" s="198">
        <f t="shared" si="7"/>
        <v>11.089363100970443</v>
      </c>
      <c r="K29" s="197">
        <v>863936</v>
      </c>
    </row>
    <row r="30" spans="2:11" ht="25.05" customHeight="1">
      <c r="B30" s="200" t="s">
        <v>279</v>
      </c>
      <c r="C30" s="195">
        <v>8995</v>
      </c>
      <c r="D30" s="196">
        <f t="shared" si="4"/>
        <v>6.2037477671335859</v>
      </c>
      <c r="E30" s="197">
        <v>27050</v>
      </c>
      <c r="F30" s="198">
        <f t="shared" si="5"/>
        <v>18.656073051802501</v>
      </c>
      <c r="G30" s="197">
        <v>13097</v>
      </c>
      <c r="H30" s="199">
        <f t="shared" si="6"/>
        <v>9.0328498617174624</v>
      </c>
      <c r="I30" s="197">
        <v>13777</v>
      </c>
      <c r="J30" s="198">
        <f t="shared" si="7"/>
        <v>9.5018380197664722</v>
      </c>
      <c r="K30" s="197">
        <v>144993</v>
      </c>
    </row>
    <row r="31" spans="2:11" ht="25.05" customHeight="1">
      <c r="B31" s="200" t="s">
        <v>280</v>
      </c>
      <c r="C31" s="195">
        <v>2780</v>
      </c>
      <c r="D31" s="196">
        <f t="shared" si="4"/>
        <v>5.9150194684993291</v>
      </c>
      <c r="E31" s="197">
        <v>8294</v>
      </c>
      <c r="F31" s="198">
        <f t="shared" si="5"/>
        <v>17.64718398263793</v>
      </c>
      <c r="G31" s="197">
        <v>5068</v>
      </c>
      <c r="H31" s="199">
        <f t="shared" si="6"/>
        <v>10.783208153364965</v>
      </c>
      <c r="I31" s="197">
        <v>6385</v>
      </c>
      <c r="J31" s="198">
        <f t="shared" si="7"/>
        <v>13.585395433945402</v>
      </c>
      <c r="K31" s="197">
        <v>46999</v>
      </c>
    </row>
    <row r="32" spans="2:11" ht="25.05" customHeight="1">
      <c r="B32" s="200" t="s">
        <v>281</v>
      </c>
      <c r="C32" s="195">
        <v>9242</v>
      </c>
      <c r="D32" s="196">
        <f t="shared" si="4"/>
        <v>4.4660719635832962</v>
      </c>
      <c r="E32" s="197">
        <v>21755</v>
      </c>
      <c r="F32" s="198">
        <f t="shared" si="5"/>
        <v>10.51281060027641</v>
      </c>
      <c r="G32" s="197">
        <v>14522</v>
      </c>
      <c r="H32" s="199">
        <f t="shared" si="6"/>
        <v>7.0175608153166644</v>
      </c>
      <c r="I32" s="197">
        <v>40333</v>
      </c>
      <c r="J32" s="198">
        <f t="shared" si="7"/>
        <v>19.490378760788253</v>
      </c>
      <c r="K32" s="197">
        <v>206938</v>
      </c>
    </row>
    <row r="33" spans="2:11" ht="25.05" customHeight="1" thickBot="1">
      <c r="B33" s="209" t="s">
        <v>282</v>
      </c>
      <c r="C33" s="210">
        <v>73703</v>
      </c>
      <c r="D33" s="211">
        <f t="shared" si="4"/>
        <v>25.504533185687588</v>
      </c>
      <c r="E33" s="197">
        <v>39683</v>
      </c>
      <c r="F33" s="212">
        <f t="shared" si="5"/>
        <v>13.732092186310471</v>
      </c>
      <c r="G33" s="197">
        <v>15879</v>
      </c>
      <c r="H33" s="213">
        <f t="shared" si="6"/>
        <v>5.4948439338362514</v>
      </c>
      <c r="I33" s="197">
        <v>22986</v>
      </c>
      <c r="J33" s="212">
        <f t="shared" si="7"/>
        <v>7.9541836805315249</v>
      </c>
      <c r="K33" s="197">
        <v>288980</v>
      </c>
    </row>
    <row r="34" spans="2:11" ht="25.05" customHeight="1">
      <c r="B34" s="214"/>
      <c r="C34" s="214"/>
      <c r="D34" s="214"/>
      <c r="E34" s="214"/>
      <c r="F34" s="214"/>
      <c r="G34" s="298" t="s">
        <v>283</v>
      </c>
      <c r="H34" s="298"/>
      <c r="I34" s="298"/>
      <c r="J34" s="298"/>
      <c r="K34" s="298"/>
    </row>
    <row r="35" spans="2:11" ht="25.05" customHeight="1">
      <c r="B35" s="241" t="s">
        <v>284</v>
      </c>
      <c r="C35" s="241"/>
      <c r="D35" s="241"/>
      <c r="E35" s="241"/>
      <c r="F35" s="241"/>
      <c r="G35" s="214"/>
      <c r="H35" s="214"/>
      <c r="I35" s="214"/>
      <c r="J35" s="214"/>
      <c r="K35" s="214"/>
    </row>
  </sheetData>
  <mergeCells count="9">
    <mergeCell ref="B1:H1"/>
    <mergeCell ref="B35:F35"/>
    <mergeCell ref="G34:K34"/>
    <mergeCell ref="B4:B5"/>
    <mergeCell ref="C4:C5"/>
    <mergeCell ref="E4:E5"/>
    <mergeCell ref="G4:G5"/>
    <mergeCell ref="I4:I5"/>
    <mergeCell ref="K4:K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5268-BD8E-41FF-BA9C-5872B32B2F1F}">
  <dimension ref="B1:K49"/>
  <sheetViews>
    <sheetView showGridLines="0" workbookViewId="0">
      <selection activeCell="B1" sqref="B1:D1"/>
    </sheetView>
  </sheetViews>
  <sheetFormatPr defaultRowHeight="12"/>
  <cols>
    <col min="1" max="1" width="0.88671875" customWidth="1"/>
    <col min="3" max="3" width="26.6640625" customWidth="1"/>
    <col min="4" max="4" width="20.77734375" customWidth="1"/>
    <col min="8" max="9" width="20.77734375" customWidth="1"/>
    <col min="10" max="10" width="0.88671875" customWidth="1"/>
  </cols>
  <sheetData>
    <row r="1" spans="2:11" ht="25.05" customHeight="1">
      <c r="B1" s="238" t="s">
        <v>20</v>
      </c>
      <c r="C1" s="238"/>
      <c r="D1" s="238"/>
      <c r="G1" s="238" t="s">
        <v>38</v>
      </c>
      <c r="H1" s="238"/>
      <c r="I1" s="238"/>
      <c r="J1" s="238"/>
      <c r="K1" s="238"/>
    </row>
    <row r="2" spans="2:11" ht="25.05" customHeight="1">
      <c r="B2" s="238" t="s">
        <v>21</v>
      </c>
      <c r="C2" s="238"/>
      <c r="D2" s="238"/>
    </row>
    <row r="3" spans="2:11" ht="25.05" customHeight="1"/>
    <row r="4" spans="2:11" ht="25.05" customHeight="1">
      <c r="B4" s="12"/>
      <c r="C4" s="9" t="s">
        <v>22</v>
      </c>
      <c r="D4" s="9" t="s">
        <v>23</v>
      </c>
      <c r="G4" s="9" t="s">
        <v>34</v>
      </c>
      <c r="H4" s="9" t="s">
        <v>36</v>
      </c>
      <c r="I4" s="9" t="s">
        <v>37</v>
      </c>
      <c r="J4" s="4"/>
    </row>
    <row r="5" spans="2:11" ht="25.05" customHeight="1">
      <c r="B5" s="11">
        <v>1</v>
      </c>
      <c r="C5" s="8" t="s">
        <v>24</v>
      </c>
      <c r="D5" s="10">
        <v>2543530</v>
      </c>
      <c r="G5" s="9">
        <v>1980</v>
      </c>
      <c r="H5" s="14">
        <v>7811932</v>
      </c>
      <c r="I5" s="14">
        <v>6088433</v>
      </c>
    </row>
    <row r="6" spans="2:11" ht="25.05" customHeight="1">
      <c r="B6" s="11">
        <v>2</v>
      </c>
      <c r="C6" s="8" t="s">
        <v>25</v>
      </c>
      <c r="D6" s="10">
        <v>902067</v>
      </c>
      <c r="G6" s="9">
        <v>1981</v>
      </c>
      <c r="H6" s="14">
        <v>8852136</v>
      </c>
      <c r="I6" s="14">
        <v>6071073</v>
      </c>
    </row>
    <row r="7" spans="2:11" ht="25.05" customHeight="1">
      <c r="B7" s="11">
        <v>3</v>
      </c>
      <c r="C7" s="8" t="s">
        <v>26</v>
      </c>
      <c r="D7" s="10">
        <v>896807</v>
      </c>
      <c r="G7" s="9">
        <v>1982</v>
      </c>
      <c r="H7" s="14">
        <v>8946907</v>
      </c>
      <c r="I7" s="14">
        <v>6408315</v>
      </c>
    </row>
    <row r="8" spans="2:11" ht="25.05" customHeight="1">
      <c r="B8" s="11">
        <v>4</v>
      </c>
      <c r="C8" s="8" t="s">
        <v>27</v>
      </c>
      <c r="D8" s="10">
        <v>807321</v>
      </c>
      <c r="G8" s="9">
        <v>1983</v>
      </c>
      <c r="H8" s="14">
        <v>8627055</v>
      </c>
      <c r="I8" s="14">
        <v>5828482</v>
      </c>
    </row>
    <row r="9" spans="2:11" ht="25.05" customHeight="1">
      <c r="B9" s="11">
        <v>5</v>
      </c>
      <c r="C9" s="8" t="s">
        <v>28</v>
      </c>
      <c r="D9" s="10">
        <v>794899</v>
      </c>
      <c r="G9" s="9">
        <v>1984</v>
      </c>
      <c r="H9" s="14">
        <v>9647828</v>
      </c>
      <c r="I9" s="14">
        <v>6377473</v>
      </c>
    </row>
    <row r="10" spans="2:11" ht="25.05" customHeight="1">
      <c r="B10" s="11">
        <v>6</v>
      </c>
      <c r="C10" s="8" t="s">
        <v>29</v>
      </c>
      <c r="D10" s="10">
        <v>740428</v>
      </c>
      <c r="G10" s="9">
        <v>1985</v>
      </c>
      <c r="H10" s="14">
        <v>9802207</v>
      </c>
      <c r="I10" s="14">
        <v>6090404</v>
      </c>
    </row>
    <row r="11" spans="2:11" ht="25.05" customHeight="1">
      <c r="B11" s="11">
        <v>7</v>
      </c>
      <c r="C11" s="8" t="s">
        <v>30</v>
      </c>
      <c r="D11" s="10">
        <v>662009</v>
      </c>
      <c r="G11" s="9">
        <v>1986</v>
      </c>
      <c r="H11" s="14">
        <v>7804808</v>
      </c>
      <c r="I11" s="14">
        <v>5031144</v>
      </c>
    </row>
    <row r="12" spans="2:11" ht="25.05" customHeight="1">
      <c r="B12" s="11">
        <v>8</v>
      </c>
      <c r="C12" s="8" t="s">
        <v>31</v>
      </c>
      <c r="D12" s="10">
        <v>609734</v>
      </c>
      <c r="G12" s="9">
        <v>1987</v>
      </c>
      <c r="H12" s="14">
        <v>7282658</v>
      </c>
      <c r="I12" s="14">
        <v>4741254</v>
      </c>
    </row>
    <row r="13" spans="2:11" ht="25.05" customHeight="1">
      <c r="B13" s="11">
        <v>9</v>
      </c>
      <c r="C13" s="8" t="s">
        <v>32</v>
      </c>
      <c r="D13" s="10">
        <v>580372</v>
      </c>
      <c r="G13" s="9">
        <v>1988</v>
      </c>
      <c r="H13" s="14">
        <v>7346481</v>
      </c>
      <c r="I13" s="14">
        <v>5337345</v>
      </c>
    </row>
    <row r="14" spans="2:11" ht="25.05" customHeight="1">
      <c r="B14" s="11">
        <v>10</v>
      </c>
      <c r="C14" s="8" t="s">
        <v>33</v>
      </c>
      <c r="D14" s="10">
        <v>563431</v>
      </c>
      <c r="G14" s="9">
        <v>1989</v>
      </c>
      <c r="H14" s="14">
        <v>8194412</v>
      </c>
      <c r="I14" s="14">
        <v>6465383</v>
      </c>
    </row>
    <row r="15" spans="2:11" ht="25.05" customHeight="1">
      <c r="B15" s="6"/>
      <c r="C15" s="6"/>
      <c r="D15" s="20" t="s">
        <v>39</v>
      </c>
      <c r="G15" s="9">
        <v>1990</v>
      </c>
      <c r="H15" s="14">
        <v>9104233</v>
      </c>
      <c r="I15" s="14">
        <v>7176288</v>
      </c>
    </row>
    <row r="16" spans="2:11" ht="25.05" customHeight="1">
      <c r="G16" s="9">
        <v>1991</v>
      </c>
      <c r="H16" s="14">
        <v>9293452</v>
      </c>
      <c r="I16" s="14">
        <v>6788782</v>
      </c>
    </row>
    <row r="17" spans="7:9" ht="25.05" customHeight="1">
      <c r="G17" s="9">
        <v>1992</v>
      </c>
      <c r="H17" s="14">
        <v>9449299</v>
      </c>
      <c r="I17" s="14">
        <v>6363129</v>
      </c>
    </row>
    <row r="18" spans="7:9" ht="25.05" customHeight="1">
      <c r="G18" s="9">
        <v>1993</v>
      </c>
      <c r="H18" s="14">
        <v>8531008</v>
      </c>
      <c r="I18" s="14">
        <v>5856232</v>
      </c>
    </row>
    <row r="19" spans="7:9" ht="25.05" customHeight="1">
      <c r="G19" s="9">
        <v>1994</v>
      </c>
      <c r="H19" s="14">
        <v>8537544</v>
      </c>
      <c r="I19" s="14">
        <v>6127685</v>
      </c>
    </row>
    <row r="20" spans="7:9" ht="25.05" customHeight="1">
      <c r="G20" s="9">
        <v>1995</v>
      </c>
      <c r="H20" s="14">
        <v>7665218</v>
      </c>
      <c r="I20" s="14">
        <v>6075641</v>
      </c>
    </row>
    <row r="21" spans="7:9" ht="25.05" customHeight="1">
      <c r="G21" s="9">
        <v>1996</v>
      </c>
      <c r="H21" s="14">
        <v>8986997</v>
      </c>
      <c r="I21" s="14">
        <v>7639024</v>
      </c>
    </row>
    <row r="22" spans="7:9" ht="25.05" customHeight="1">
      <c r="G22" s="9">
        <v>1997</v>
      </c>
      <c r="H22" s="14">
        <v>10423665</v>
      </c>
      <c r="I22" s="14">
        <v>8205493</v>
      </c>
    </row>
    <row r="23" spans="7:9" ht="25.05" customHeight="1">
      <c r="G23" s="9">
        <v>1998</v>
      </c>
      <c r="H23" s="14">
        <v>10152631</v>
      </c>
      <c r="I23" s="14">
        <v>7334233</v>
      </c>
    </row>
    <row r="24" spans="7:9" ht="25.05" customHeight="1">
      <c r="G24" s="9">
        <v>1999</v>
      </c>
      <c r="H24" s="14">
        <v>9697764</v>
      </c>
      <c r="I24" s="14">
        <v>6845028</v>
      </c>
    </row>
    <row r="25" spans="7:9" ht="25.05" customHeight="1">
      <c r="G25" s="9">
        <v>2000</v>
      </c>
      <c r="H25" s="14">
        <v>10534600</v>
      </c>
      <c r="I25" s="14">
        <v>7906232</v>
      </c>
    </row>
    <row r="26" spans="7:9" ht="25.05" customHeight="1">
      <c r="G26" s="9">
        <v>2001</v>
      </c>
      <c r="H26" s="14">
        <v>9666349</v>
      </c>
      <c r="I26" s="14">
        <v>8237760</v>
      </c>
    </row>
    <row r="27" spans="7:9" ht="25.05" customHeight="1">
      <c r="G27" s="9">
        <v>2002</v>
      </c>
      <c r="H27" s="14">
        <v>10379395</v>
      </c>
      <c r="I27" s="14">
        <v>8159068</v>
      </c>
    </row>
    <row r="28" spans="7:9" ht="25.05" customHeight="1">
      <c r="G28" s="9">
        <v>2003</v>
      </c>
      <c r="H28" s="14">
        <v>11182850</v>
      </c>
      <c r="I28" s="14">
        <v>8360287</v>
      </c>
    </row>
    <row r="29" spans="7:9" ht="25.05" customHeight="1">
      <c r="G29" s="9">
        <v>2004</v>
      </c>
      <c r="H29" s="14">
        <v>12685159</v>
      </c>
      <c r="I29" s="14">
        <v>9313269</v>
      </c>
    </row>
    <row r="30" spans="7:9" ht="25.05" customHeight="1">
      <c r="G30" s="9">
        <v>2005</v>
      </c>
      <c r="H30" s="14">
        <v>13528011</v>
      </c>
      <c r="I30" s="14">
        <v>10638349</v>
      </c>
    </row>
    <row r="31" spans="7:9" ht="25.05" customHeight="1">
      <c r="G31" s="9">
        <v>2006</v>
      </c>
      <c r="H31" s="14">
        <v>15243597</v>
      </c>
      <c r="I31" s="14">
        <v>12112153</v>
      </c>
    </row>
    <row r="32" spans="7:9" ht="25.05" customHeight="1">
      <c r="G32" s="9">
        <v>2007</v>
      </c>
      <c r="H32" s="14">
        <v>16668001</v>
      </c>
      <c r="I32" s="14">
        <v>13062750</v>
      </c>
    </row>
    <row r="33" spans="7:9" ht="25.05" customHeight="1">
      <c r="G33" s="9">
        <v>2008</v>
      </c>
      <c r="H33" s="14">
        <v>16553249</v>
      </c>
      <c r="I33" s="14">
        <v>13683809</v>
      </c>
    </row>
    <row r="34" spans="7:9" ht="25.05" customHeight="1">
      <c r="G34" s="9">
        <v>2009</v>
      </c>
      <c r="H34" s="14">
        <v>12031254</v>
      </c>
      <c r="I34" s="14">
        <v>9841307</v>
      </c>
    </row>
    <row r="35" spans="7:9" ht="25.05" customHeight="1">
      <c r="G35" s="9">
        <v>2010</v>
      </c>
      <c r="H35" s="14">
        <v>14422043</v>
      </c>
      <c r="I35" s="14">
        <v>11427217</v>
      </c>
    </row>
    <row r="36" spans="7:9" ht="25.05" customHeight="1">
      <c r="G36" s="9">
        <v>2011</v>
      </c>
      <c r="H36" s="14">
        <v>14564941</v>
      </c>
      <c r="I36" s="14">
        <v>13239153</v>
      </c>
    </row>
    <row r="37" spans="7:9" ht="25.05" customHeight="1">
      <c r="G37" s="9">
        <v>2012</v>
      </c>
      <c r="H37" s="14">
        <v>13575588</v>
      </c>
      <c r="I37" s="14">
        <v>13538690</v>
      </c>
    </row>
    <row r="38" spans="7:9" ht="25.05" customHeight="1">
      <c r="G38" s="9">
        <v>2013</v>
      </c>
      <c r="H38" s="14">
        <v>14637446</v>
      </c>
      <c r="I38" s="14">
        <v>15254185</v>
      </c>
    </row>
    <row r="39" spans="7:9" ht="25.05" customHeight="1">
      <c r="G39" s="9">
        <v>2014</v>
      </c>
      <c r="H39" s="14">
        <v>15665715</v>
      </c>
      <c r="I39" s="14">
        <v>16307844</v>
      </c>
    </row>
    <row r="40" spans="7:9" ht="25.05" customHeight="1">
      <c r="G40" s="9">
        <v>2015</v>
      </c>
      <c r="H40" s="14">
        <v>16069739</v>
      </c>
      <c r="I40" s="14">
        <v>15188072</v>
      </c>
    </row>
    <row r="41" spans="7:9" ht="25.05" customHeight="1">
      <c r="G41" s="9">
        <v>2016</v>
      </c>
      <c r="H41" s="14">
        <v>14849841</v>
      </c>
      <c r="I41" s="14">
        <v>13031122</v>
      </c>
    </row>
    <row r="42" spans="7:9" ht="25.05" customHeight="1">
      <c r="G42" s="9">
        <v>2017</v>
      </c>
      <c r="H42" s="14">
        <v>16609232</v>
      </c>
      <c r="I42" s="14">
        <v>14659720</v>
      </c>
    </row>
    <row r="43" spans="7:9" ht="25.05" customHeight="1">
      <c r="G43" s="9">
        <v>2018</v>
      </c>
      <c r="H43" s="14">
        <v>17147570</v>
      </c>
      <c r="I43" s="14">
        <v>15434884</v>
      </c>
    </row>
    <row r="44" spans="7:9" ht="25.05" customHeight="1">
      <c r="G44" s="9">
        <v>2019</v>
      </c>
      <c r="H44" s="14">
        <v>16264729</v>
      </c>
      <c r="I44" s="14">
        <v>14719031</v>
      </c>
    </row>
    <row r="45" spans="7:9" ht="25.05" customHeight="1">
      <c r="G45" s="9">
        <v>2020</v>
      </c>
      <c r="H45" s="14">
        <v>15370158</v>
      </c>
      <c r="I45" s="14">
        <v>13127322</v>
      </c>
    </row>
    <row r="46" spans="7:9" ht="25.05" customHeight="1">
      <c r="G46" s="9">
        <v>2021</v>
      </c>
      <c r="H46" s="14">
        <v>18600211</v>
      </c>
      <c r="I46" s="14">
        <v>15507978</v>
      </c>
    </row>
    <row r="47" spans="7:9" ht="25.05" customHeight="1">
      <c r="G47" s="9">
        <v>2022</v>
      </c>
      <c r="H47" s="14">
        <v>21626531</v>
      </c>
      <c r="I47" s="14">
        <v>20808715</v>
      </c>
    </row>
    <row r="48" spans="7:9" ht="25.05" customHeight="1">
      <c r="G48" s="19"/>
      <c r="H48" s="19"/>
      <c r="I48" s="20" t="s">
        <v>39</v>
      </c>
    </row>
    <row r="49" spans="7:9" ht="30" customHeight="1">
      <c r="G49" s="216" t="s">
        <v>40</v>
      </c>
      <c r="H49" s="239" t="s">
        <v>41</v>
      </c>
      <c r="I49" s="239"/>
    </row>
  </sheetData>
  <mergeCells count="4">
    <mergeCell ref="B1:D1"/>
    <mergeCell ref="B2:D2"/>
    <mergeCell ref="H49:I49"/>
    <mergeCell ref="G1:K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7E2-BE90-4589-B4D2-10DC8B2543AB}">
  <dimension ref="B1:O19"/>
  <sheetViews>
    <sheetView showGridLines="0" workbookViewId="0">
      <selection activeCell="B1" sqref="B1:H1"/>
    </sheetView>
  </sheetViews>
  <sheetFormatPr defaultRowHeight="12"/>
  <cols>
    <col min="1" max="1" width="0.88671875" customWidth="1"/>
    <col min="2" max="2" width="12.109375" customWidth="1"/>
    <col min="3" max="14" width="12.77734375" customWidth="1"/>
    <col min="15" max="15" width="0.88671875" customWidth="1"/>
  </cols>
  <sheetData>
    <row r="1" spans="2:15" ht="25.05" customHeight="1">
      <c r="B1" s="238" t="s">
        <v>42</v>
      </c>
      <c r="C1" s="238"/>
      <c r="D1" s="238"/>
      <c r="E1" s="238"/>
      <c r="F1" s="238"/>
      <c r="G1" s="238"/>
      <c r="H1" s="238"/>
    </row>
    <row r="2" spans="2:15" ht="25.05" customHeight="1"/>
    <row r="3" spans="2:15" ht="25.05" customHeight="1" thickBot="1">
      <c r="N3" s="15" t="s">
        <v>43</v>
      </c>
    </row>
    <row r="4" spans="2:15" ht="25.05" customHeight="1" thickBot="1">
      <c r="B4" s="217"/>
      <c r="C4" s="247" t="s">
        <v>59</v>
      </c>
      <c r="D4" s="248"/>
      <c r="E4" s="248"/>
      <c r="F4" s="248"/>
      <c r="G4" s="249"/>
      <c r="H4" s="250" t="s">
        <v>35</v>
      </c>
      <c r="I4" s="250"/>
      <c r="J4" s="250"/>
      <c r="K4" s="250"/>
      <c r="L4" s="250"/>
      <c r="M4" s="242" t="s">
        <v>48</v>
      </c>
      <c r="N4" s="218"/>
    </row>
    <row r="5" spans="2:15" ht="25.05" customHeight="1">
      <c r="B5" s="27"/>
      <c r="C5" s="244" t="s">
        <v>44</v>
      </c>
      <c r="D5" s="28"/>
      <c r="E5" s="28"/>
      <c r="F5" s="246" t="s">
        <v>45</v>
      </c>
      <c r="G5" s="88"/>
      <c r="H5" s="244" t="s">
        <v>46</v>
      </c>
      <c r="I5" s="28"/>
      <c r="J5" s="28"/>
      <c r="K5" s="246" t="s">
        <v>47</v>
      </c>
      <c r="L5" s="88"/>
      <c r="M5" s="243"/>
      <c r="N5" s="29"/>
      <c r="O5" s="6"/>
    </row>
    <row r="6" spans="2:15" ht="25.05" customHeight="1">
      <c r="B6" s="27"/>
      <c r="C6" s="245"/>
      <c r="D6" s="30" t="s">
        <v>49</v>
      </c>
      <c r="E6" s="31" t="s">
        <v>50</v>
      </c>
      <c r="F6" s="246"/>
      <c r="G6" s="30" t="s">
        <v>49</v>
      </c>
      <c r="H6" s="245"/>
      <c r="I6" s="30" t="s">
        <v>49</v>
      </c>
      <c r="J6" s="31" t="s">
        <v>50</v>
      </c>
      <c r="K6" s="246"/>
      <c r="L6" s="30" t="s">
        <v>49</v>
      </c>
      <c r="M6" s="243"/>
      <c r="N6" s="30" t="s">
        <v>51</v>
      </c>
      <c r="O6" s="6"/>
    </row>
    <row r="7" spans="2:15" ht="25.05" customHeight="1">
      <c r="B7" s="32" t="s">
        <v>53</v>
      </c>
      <c r="C7" s="22">
        <v>146374.46</v>
      </c>
      <c r="D7" s="17">
        <v>7.7999999999999972</v>
      </c>
      <c r="E7" s="25">
        <v>21</v>
      </c>
      <c r="F7" s="7">
        <v>697741.93</v>
      </c>
      <c r="G7" s="17">
        <v>9.4538832004456665</v>
      </c>
      <c r="H7" s="22">
        <v>152541.85</v>
      </c>
      <c r="I7" s="17">
        <v>12.700000000000003</v>
      </c>
      <c r="J7" s="25">
        <v>18.8</v>
      </c>
      <c r="K7" s="7">
        <v>812425.45</v>
      </c>
      <c r="L7" s="17">
        <v>14.930141808374508</v>
      </c>
      <c r="M7" s="22">
        <v>-6167.39</v>
      </c>
      <c r="N7" s="24" t="s">
        <v>54</v>
      </c>
      <c r="O7" s="6"/>
    </row>
    <row r="8" spans="2:15" ht="25.05" customHeight="1">
      <c r="B8" s="33">
        <v>2014</v>
      </c>
      <c r="C8" s="22">
        <v>156657.15</v>
      </c>
      <c r="D8" s="17">
        <v>7</v>
      </c>
      <c r="E8" s="25">
        <v>21.4</v>
      </c>
      <c r="F8" s="7">
        <v>730930.28</v>
      </c>
      <c r="G8" s="17">
        <v>4.756536560730984</v>
      </c>
      <c r="H8" s="22">
        <v>163078.44</v>
      </c>
      <c r="I8" s="17">
        <v>6.9000000000000057</v>
      </c>
      <c r="J8" s="25">
        <v>19</v>
      </c>
      <c r="K8" s="7">
        <v>859091.13</v>
      </c>
      <c r="L8" s="17">
        <v>5.7439953413571665</v>
      </c>
      <c r="M8" s="22">
        <v>-6421.3</v>
      </c>
      <c r="N8" s="18">
        <v>4.1169765492371946</v>
      </c>
      <c r="O8" s="6"/>
    </row>
    <row r="9" spans="2:15" ht="25.05" customHeight="1">
      <c r="B9" s="33">
        <v>2015</v>
      </c>
      <c r="C9" s="22">
        <v>160697.39000000001</v>
      </c>
      <c r="D9" s="17">
        <v>2.5999999999999943</v>
      </c>
      <c r="E9" s="25">
        <v>21.3</v>
      </c>
      <c r="F9" s="7">
        <v>756139.29</v>
      </c>
      <c r="G9" s="17">
        <v>3.4488939218662473</v>
      </c>
      <c r="H9" s="22">
        <v>151880.72</v>
      </c>
      <c r="I9" s="17">
        <v>-6.9000000000000057</v>
      </c>
      <c r="J9" s="25">
        <v>19.399999999999999</v>
      </c>
      <c r="K9" s="7">
        <v>784055.36</v>
      </c>
      <c r="L9" s="17">
        <v>-8.7343201878943848</v>
      </c>
      <c r="M9" s="22">
        <v>8816.67</v>
      </c>
      <c r="N9" s="24" t="s">
        <v>54</v>
      </c>
      <c r="O9" s="6"/>
    </row>
    <row r="10" spans="2:15" ht="25.05" customHeight="1">
      <c r="B10" s="33">
        <v>2016</v>
      </c>
      <c r="C10" s="22">
        <v>148498.41</v>
      </c>
      <c r="D10" s="17">
        <v>-7.5999999999999943</v>
      </c>
      <c r="E10" s="25">
        <v>21.2</v>
      </c>
      <c r="F10" s="7">
        <v>700357.7</v>
      </c>
      <c r="G10" s="17">
        <v>-7.3771579836831354</v>
      </c>
      <c r="H10" s="22">
        <v>130311.22</v>
      </c>
      <c r="I10" s="17">
        <v>-14.200000000000003</v>
      </c>
      <c r="J10" s="25">
        <v>19.7</v>
      </c>
      <c r="K10" s="7">
        <v>660419.74</v>
      </c>
      <c r="L10" s="17">
        <v>-15.768736023946062</v>
      </c>
      <c r="M10" s="22">
        <v>18187.189999999999</v>
      </c>
      <c r="N10" s="18">
        <v>106.28185017699425</v>
      </c>
      <c r="O10" s="6"/>
    </row>
    <row r="11" spans="2:15" ht="25.05" customHeight="1">
      <c r="B11" s="33">
        <v>2017</v>
      </c>
      <c r="C11" s="22">
        <v>166092.32</v>
      </c>
      <c r="D11" s="17">
        <v>11.799999999999997</v>
      </c>
      <c r="E11" s="25">
        <v>21.2</v>
      </c>
      <c r="F11" s="7">
        <v>782864.57</v>
      </c>
      <c r="G11" s="17">
        <v>11.780675788957563</v>
      </c>
      <c r="H11" s="22">
        <v>146597.20000000001</v>
      </c>
      <c r="I11" s="17">
        <v>12.5</v>
      </c>
      <c r="J11" s="25">
        <v>19.399999999999999</v>
      </c>
      <c r="K11" s="7">
        <v>753792.31</v>
      </c>
      <c r="L11" s="17">
        <v>14.138367517603267</v>
      </c>
      <c r="M11" s="22">
        <v>19495.13</v>
      </c>
      <c r="N11" s="18">
        <v>7.1915452579535355</v>
      </c>
      <c r="O11" s="6"/>
    </row>
    <row r="12" spans="2:15" ht="25.05" customHeight="1">
      <c r="B12" s="33">
        <v>2018</v>
      </c>
      <c r="C12" s="22">
        <v>171475.7</v>
      </c>
      <c r="D12" s="17">
        <v>3.2000000000000028</v>
      </c>
      <c r="E12" s="25">
        <v>21</v>
      </c>
      <c r="F12" s="7">
        <v>814787.53</v>
      </c>
      <c r="G12" s="17">
        <v>4.0777116787901191</v>
      </c>
      <c r="H12" s="22">
        <v>154348.84</v>
      </c>
      <c r="I12" s="17">
        <v>5.2999999999999972</v>
      </c>
      <c r="J12" s="25">
        <v>18.7</v>
      </c>
      <c r="K12" s="7">
        <v>827033.04</v>
      </c>
      <c r="L12" s="17">
        <v>9.7163010325748811</v>
      </c>
      <c r="M12" s="22">
        <v>17126.86</v>
      </c>
      <c r="N12" s="18">
        <v>-12.148008246161989</v>
      </c>
      <c r="O12" s="6"/>
    </row>
    <row r="13" spans="2:15" ht="25.05" customHeight="1">
      <c r="B13" s="33">
        <v>2019</v>
      </c>
      <c r="C13" s="22">
        <v>162647.29</v>
      </c>
      <c r="D13" s="17">
        <v>-5.0999999999999943</v>
      </c>
      <c r="E13" s="25">
        <v>21.1</v>
      </c>
      <c r="F13" s="7">
        <v>769316.65</v>
      </c>
      <c r="G13" s="17">
        <v>-5.5807039658547497</v>
      </c>
      <c r="H13" s="22">
        <v>147190.31</v>
      </c>
      <c r="I13" s="17">
        <v>-4.5999999999999943</v>
      </c>
      <c r="J13" s="25">
        <v>18.7</v>
      </c>
      <c r="K13" s="7">
        <v>785995.1</v>
      </c>
      <c r="L13" s="17">
        <v>-4.9620677790575325</v>
      </c>
      <c r="M13" s="22">
        <v>15456.99</v>
      </c>
      <c r="N13" s="18">
        <v>-9.7500067145991682</v>
      </c>
      <c r="O13" s="6"/>
    </row>
    <row r="14" spans="2:15" ht="25.05" customHeight="1">
      <c r="B14" s="33">
        <v>2020</v>
      </c>
      <c r="C14" s="22">
        <v>153701.57999999999</v>
      </c>
      <c r="D14" s="17">
        <v>-5.5</v>
      </c>
      <c r="E14" s="25">
        <v>22.5</v>
      </c>
      <c r="F14" s="7">
        <v>683991.21</v>
      </c>
      <c r="G14" s="17">
        <v>-11.091068937608462</v>
      </c>
      <c r="H14" s="22">
        <v>131273.22</v>
      </c>
      <c r="I14" s="17">
        <v>-10.799999999999997</v>
      </c>
      <c r="J14" s="25">
        <v>19.3</v>
      </c>
      <c r="K14" s="7">
        <v>680108.32</v>
      </c>
      <c r="L14" s="17">
        <v>-13.471684492689583</v>
      </c>
      <c r="M14" s="22">
        <v>22428.36</v>
      </c>
      <c r="N14" s="18">
        <v>45.101730673307031</v>
      </c>
      <c r="O14" s="6"/>
    </row>
    <row r="15" spans="2:15" ht="25.05" customHeight="1">
      <c r="B15" s="33">
        <v>2021</v>
      </c>
      <c r="C15" s="22">
        <v>186002.11</v>
      </c>
      <c r="D15" s="17">
        <v>21</v>
      </c>
      <c r="E15" s="25">
        <v>22.4</v>
      </c>
      <c r="F15" s="7">
        <v>830914.2</v>
      </c>
      <c r="G15" s="17">
        <v>21.480245338240533</v>
      </c>
      <c r="H15" s="22">
        <v>155079.78</v>
      </c>
      <c r="I15" s="17">
        <v>18.099999999999994</v>
      </c>
      <c r="J15" s="25">
        <v>18.3</v>
      </c>
      <c r="K15" s="7">
        <v>848750.45</v>
      </c>
      <c r="L15" s="17">
        <v>24.796363320478122</v>
      </c>
      <c r="M15" s="22">
        <v>30922.33</v>
      </c>
      <c r="N15" s="18">
        <v>37.871560827452377</v>
      </c>
      <c r="O15" s="6"/>
    </row>
    <row r="16" spans="2:15" ht="25.05" customHeight="1" thickBot="1">
      <c r="B16" s="33">
        <v>2022</v>
      </c>
      <c r="C16" s="23">
        <v>216265.31</v>
      </c>
      <c r="D16" s="17">
        <v>16.299999999999997</v>
      </c>
      <c r="E16" s="26">
        <v>22</v>
      </c>
      <c r="F16" s="7">
        <v>981749.81</v>
      </c>
      <c r="G16" s="17">
        <v>18.152970547380232</v>
      </c>
      <c r="H16" s="23">
        <v>208087.15</v>
      </c>
      <c r="I16" s="17">
        <v>34.199999999999989</v>
      </c>
      <c r="J16" s="26">
        <v>17.600000000000001</v>
      </c>
      <c r="K16" s="7">
        <v>1181409.6599999999</v>
      </c>
      <c r="L16" s="17">
        <v>39.193995125422319</v>
      </c>
      <c r="M16" s="23">
        <v>8178.16</v>
      </c>
      <c r="N16" s="18">
        <v>-73.552575113194891</v>
      </c>
      <c r="O16" s="6"/>
    </row>
    <row r="17" spans="2:15" s="13" customFormat="1" ht="25.05" customHeight="1">
      <c r="B17" s="19"/>
      <c r="C17" s="19"/>
      <c r="D17" s="19"/>
      <c r="E17" s="19"/>
      <c r="F17" s="19"/>
      <c r="G17" s="19"/>
      <c r="H17" s="19"/>
      <c r="I17" s="19"/>
      <c r="J17" s="19"/>
      <c r="K17" s="240" t="s">
        <v>52</v>
      </c>
      <c r="L17" s="240"/>
      <c r="M17" s="240"/>
      <c r="N17" s="240"/>
      <c r="O17" s="19"/>
    </row>
    <row r="18" spans="2:15" s="13" customFormat="1" ht="25.05" customHeight="1">
      <c r="B18" s="21" t="s">
        <v>55</v>
      </c>
      <c r="C18" s="241" t="s">
        <v>56</v>
      </c>
      <c r="D18" s="241"/>
      <c r="E18" s="241"/>
      <c r="F18" s="241"/>
      <c r="G18" s="241"/>
      <c r="H18" s="241"/>
      <c r="I18" s="241"/>
      <c r="J18" s="241"/>
      <c r="K18" s="19"/>
      <c r="L18" s="19"/>
      <c r="M18" s="19"/>
      <c r="N18" s="19"/>
      <c r="O18" s="19"/>
    </row>
    <row r="19" spans="2:15" s="13" customFormat="1" ht="25.05" customHeight="1">
      <c r="B19" s="21" t="s">
        <v>58</v>
      </c>
      <c r="C19" s="241" t="s">
        <v>57</v>
      </c>
      <c r="D19" s="241"/>
      <c r="E19" s="241"/>
      <c r="F19" s="241"/>
      <c r="G19" s="241"/>
      <c r="H19" s="241"/>
      <c r="I19" s="241"/>
      <c r="J19" s="241"/>
      <c r="K19" s="19"/>
      <c r="L19" s="19"/>
      <c r="M19" s="19"/>
      <c r="N19" s="19"/>
      <c r="O19" s="19"/>
    </row>
  </sheetData>
  <mergeCells count="11">
    <mergeCell ref="K17:N17"/>
    <mergeCell ref="C18:J18"/>
    <mergeCell ref="C19:J19"/>
    <mergeCell ref="M4:M6"/>
    <mergeCell ref="B1:H1"/>
    <mergeCell ref="C5:C6"/>
    <mergeCell ref="F5:F6"/>
    <mergeCell ref="H5:H6"/>
    <mergeCell ref="K5:K6"/>
    <mergeCell ref="C4:G4"/>
    <mergeCell ref="H4:L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DAE3-D435-4D90-AA15-3480A3515218}">
  <dimension ref="B1:P29"/>
  <sheetViews>
    <sheetView showGridLines="0" workbookViewId="0">
      <selection activeCell="B1" sqref="B1:H1"/>
    </sheetView>
  </sheetViews>
  <sheetFormatPr defaultRowHeight="12"/>
  <cols>
    <col min="1" max="1" width="0.88671875" customWidth="1"/>
    <col min="2" max="2" width="11.77734375" customWidth="1"/>
    <col min="3" max="8" width="12.77734375" customWidth="1"/>
    <col min="9" max="9" width="5.77734375" customWidth="1"/>
    <col min="10" max="10" width="11.77734375" customWidth="1"/>
    <col min="11" max="16" width="12.77734375" customWidth="1"/>
    <col min="17" max="17" width="0.88671875" customWidth="1"/>
  </cols>
  <sheetData>
    <row r="1" spans="2:16" ht="25.05" customHeight="1">
      <c r="B1" s="238" t="s">
        <v>60</v>
      </c>
      <c r="C1" s="238"/>
      <c r="D1" s="238"/>
      <c r="E1" s="238"/>
      <c r="F1" s="238"/>
      <c r="G1" s="238"/>
      <c r="H1" s="238"/>
    </row>
    <row r="2" spans="2:16" ht="25.05" customHeight="1"/>
    <row r="3" spans="2:16" ht="25.05" customHeight="1">
      <c r="B3" s="258" t="s">
        <v>61</v>
      </c>
      <c r="C3" s="255"/>
      <c r="D3" s="255"/>
      <c r="E3" s="255"/>
      <c r="F3" s="219"/>
      <c r="G3" s="219"/>
      <c r="H3" s="219"/>
      <c r="I3" s="220"/>
      <c r="J3" s="258" t="s">
        <v>86</v>
      </c>
      <c r="K3" s="255"/>
      <c r="L3" s="255"/>
      <c r="M3" s="255"/>
      <c r="N3" s="34"/>
      <c r="O3" s="34"/>
      <c r="P3" s="34"/>
    </row>
    <row r="4" spans="2:16" ht="25.05" customHeight="1">
      <c r="B4" s="35"/>
      <c r="C4" s="35"/>
      <c r="D4" s="35"/>
      <c r="E4" s="35"/>
      <c r="F4" s="35"/>
      <c r="G4" s="260" t="s">
        <v>62</v>
      </c>
      <c r="H4" s="260"/>
      <c r="I4" s="6"/>
      <c r="J4" s="35"/>
      <c r="K4" s="35"/>
      <c r="L4" s="35"/>
      <c r="M4" s="35"/>
      <c r="N4" s="35"/>
      <c r="O4" s="260" t="s">
        <v>62</v>
      </c>
      <c r="P4" s="260"/>
    </row>
    <row r="5" spans="2:16" ht="25.05" customHeight="1">
      <c r="B5" s="261" t="s">
        <v>63</v>
      </c>
      <c r="C5" s="261"/>
      <c r="D5" s="36" t="s">
        <v>64</v>
      </c>
      <c r="E5" s="36" t="s">
        <v>65</v>
      </c>
      <c r="F5" s="36" t="s">
        <v>66</v>
      </c>
      <c r="G5" s="36" t="s">
        <v>67</v>
      </c>
      <c r="H5" s="90" t="s">
        <v>68</v>
      </c>
      <c r="I5" s="6"/>
      <c r="J5" s="261" t="s">
        <v>63</v>
      </c>
      <c r="K5" s="261"/>
      <c r="L5" s="36" t="s">
        <v>64</v>
      </c>
      <c r="M5" s="36" t="s">
        <v>65</v>
      </c>
      <c r="N5" s="36" t="s">
        <v>66</v>
      </c>
      <c r="O5" s="36" t="s">
        <v>67</v>
      </c>
      <c r="P5" s="37" t="s">
        <v>68</v>
      </c>
    </row>
    <row r="6" spans="2:16" ht="25.05" customHeight="1">
      <c r="B6" s="251" t="s">
        <v>69</v>
      </c>
      <c r="C6" s="262"/>
      <c r="D6" s="38">
        <f>[1]Data!D6</f>
        <v>13917934</v>
      </c>
      <c r="E6" s="38">
        <f>[1]Data!E6</f>
        <v>15197887.91</v>
      </c>
      <c r="F6" s="38">
        <f>[1]Data!F6</f>
        <v>7204724.5839999998</v>
      </c>
      <c r="G6" s="38">
        <f>[1]Data!G6</f>
        <v>8576059.9289999995</v>
      </c>
      <c r="H6" s="39">
        <f>[1]Data!H6</f>
        <v>55407605</v>
      </c>
      <c r="I6" s="6"/>
      <c r="J6" s="251" t="s">
        <v>69</v>
      </c>
      <c r="K6" s="252"/>
      <c r="L6" s="40">
        <f>[1]Data!L6</f>
        <v>11443411</v>
      </c>
      <c r="M6" s="40">
        <f>[1]Data!M6</f>
        <v>21078254.328000002</v>
      </c>
      <c r="N6" s="40">
        <f>[1]Data!N6</f>
        <v>6193532.767</v>
      </c>
      <c r="O6" s="40">
        <f>[1]Data!O6</f>
        <v>6827222.1610000003</v>
      </c>
      <c r="P6" s="39">
        <f>[1]Data!P6</f>
        <v>53367040</v>
      </c>
    </row>
    <row r="7" spans="2:16" ht="25.05" customHeight="1">
      <c r="B7" s="41"/>
      <c r="C7" s="42" t="s">
        <v>70</v>
      </c>
      <c r="D7" s="43">
        <f>[1]Data!D7</f>
        <v>5247730</v>
      </c>
      <c r="E7" s="43">
        <f>[1]Data!E7</f>
        <v>4524125.2609999999</v>
      </c>
      <c r="F7" s="43">
        <f>[1]Data!F7</f>
        <v>2433768.0589999999</v>
      </c>
      <c r="G7" s="43">
        <f>[1]Data!G7</f>
        <v>3360174.2059999998</v>
      </c>
      <c r="H7" s="43">
        <f>[1]Data!H7</f>
        <v>19003792</v>
      </c>
      <c r="I7" s="6"/>
      <c r="J7" s="41"/>
      <c r="K7" s="42" t="s">
        <v>70</v>
      </c>
      <c r="L7" s="43">
        <f>[1]Data!L7</f>
        <v>6129845</v>
      </c>
      <c r="M7" s="43">
        <f>[1]Data!M7</f>
        <v>10910035.495999999</v>
      </c>
      <c r="N7" s="43">
        <f>[1]Data!N7</f>
        <v>2380811.8670000001</v>
      </c>
      <c r="O7" s="43">
        <f>[1]Data!O7</f>
        <v>2896937.892</v>
      </c>
      <c r="P7" s="43">
        <f>[1]Data!P7</f>
        <v>24843385</v>
      </c>
    </row>
    <row r="8" spans="2:16" ht="25.05" customHeight="1">
      <c r="B8" s="41"/>
      <c r="C8" s="44" t="s">
        <v>71</v>
      </c>
      <c r="D8" s="45">
        <f>[1]Data!D8</f>
        <v>2166391</v>
      </c>
      <c r="E8" s="45">
        <f>[1]Data!E8</f>
        <v>2196939.0759999999</v>
      </c>
      <c r="F8" s="45">
        <f>[1]Data!F8</f>
        <v>715460.05599999998</v>
      </c>
      <c r="G8" s="45">
        <f>[1]Data!G8</f>
        <v>717187.66799999995</v>
      </c>
      <c r="H8" s="45">
        <f>[1]Data!H8</f>
        <v>6857432</v>
      </c>
      <c r="I8" s="6"/>
      <c r="J8" s="41"/>
      <c r="K8" s="44" t="s">
        <v>71</v>
      </c>
      <c r="L8" s="45">
        <f>[1]Data!L8</f>
        <v>990093</v>
      </c>
      <c r="M8" s="45">
        <f>[1]Data!M8</f>
        <v>2784799.9670000002</v>
      </c>
      <c r="N8" s="45">
        <f>[1]Data!N8</f>
        <v>224393.28400000001</v>
      </c>
      <c r="O8" s="45">
        <f>[1]Data!O8</f>
        <v>407714.51199999999</v>
      </c>
      <c r="P8" s="45">
        <f>[1]Data!P8</f>
        <v>5097157</v>
      </c>
    </row>
    <row r="9" spans="2:16" ht="25.05" customHeight="1">
      <c r="B9" s="41"/>
      <c r="C9" s="44" t="s">
        <v>72</v>
      </c>
      <c r="D9" s="45">
        <f>[1]Data!D9</f>
        <v>1367463</v>
      </c>
      <c r="E9" s="45">
        <f>[1]Data!E9</f>
        <v>1778922.537</v>
      </c>
      <c r="F9" s="45">
        <f>[1]Data!F9</f>
        <v>905181.44499999995</v>
      </c>
      <c r="G9" s="45">
        <f>[1]Data!G9</f>
        <v>618688.12</v>
      </c>
      <c r="H9" s="45">
        <f>[1]Data!H9</f>
        <v>7106165</v>
      </c>
      <c r="I9" s="6"/>
      <c r="J9" s="41"/>
      <c r="K9" s="44" t="s">
        <v>72</v>
      </c>
      <c r="L9" s="45">
        <f>[1]Data!L9</f>
        <v>861410</v>
      </c>
      <c r="M9" s="45">
        <f>[1]Data!M9</f>
        <v>1410203.442</v>
      </c>
      <c r="N9" s="45">
        <f>[1]Data!N9</f>
        <v>676345.59900000005</v>
      </c>
      <c r="O9" s="45">
        <f>[1]Data!O9</f>
        <v>481788.94400000002</v>
      </c>
      <c r="P9" s="45">
        <f>[1]Data!P9</f>
        <v>4416331</v>
      </c>
    </row>
    <row r="10" spans="2:16" ht="25.05" customHeight="1">
      <c r="B10" s="41"/>
      <c r="C10" s="44" t="s">
        <v>73</v>
      </c>
      <c r="D10" s="45">
        <f>[1]Data!D10</f>
        <v>1075680</v>
      </c>
      <c r="E10" s="45">
        <f>[1]Data!E10</f>
        <v>2320821.4019999998</v>
      </c>
      <c r="F10" s="45">
        <f>[1]Data!F10</f>
        <v>241042.93599999999</v>
      </c>
      <c r="G10" s="45">
        <f>[1]Data!G10</f>
        <v>283594.69400000002</v>
      </c>
      <c r="H10" s="45">
        <f>[1]Data!H10</f>
        <v>4357352</v>
      </c>
      <c r="I10" s="6"/>
      <c r="J10" s="41"/>
      <c r="K10" s="44" t="s">
        <v>73</v>
      </c>
      <c r="L10" s="45">
        <f>[1]Data!L10</f>
        <v>41752</v>
      </c>
      <c r="M10" s="45">
        <f>[1]Data!M10</f>
        <v>66300.861999999994</v>
      </c>
      <c r="N10" s="45">
        <f>[1]Data!N10</f>
        <v>4945.8559999999998</v>
      </c>
      <c r="O10" s="45">
        <f>[1]Data!O10</f>
        <v>5269.2190000000001</v>
      </c>
      <c r="P10" s="45">
        <f>[1]Data!P10</f>
        <v>134282</v>
      </c>
    </row>
    <row r="11" spans="2:16" ht="25.05" customHeight="1">
      <c r="B11" s="46"/>
      <c r="C11" s="47" t="s">
        <v>74</v>
      </c>
      <c r="D11" s="48">
        <f>[1]Data!D11</f>
        <v>857205</v>
      </c>
      <c r="E11" s="48">
        <f>[1]Data!E11</f>
        <v>915763.65700000001</v>
      </c>
      <c r="F11" s="48">
        <f>[1]Data!F11</f>
        <v>576018.68400000001</v>
      </c>
      <c r="G11" s="48">
        <f>[1]Data!G11</f>
        <v>1146358.8219999999</v>
      </c>
      <c r="H11" s="48">
        <f>[1]Data!H11</f>
        <v>4269333</v>
      </c>
      <c r="I11" s="6"/>
      <c r="J11" s="46"/>
      <c r="K11" s="47" t="s">
        <v>74</v>
      </c>
      <c r="L11" s="48">
        <f>[1]Data!L11</f>
        <v>692807</v>
      </c>
      <c r="M11" s="48">
        <f>[1]Data!M11</f>
        <v>1202155.314</v>
      </c>
      <c r="N11" s="48">
        <f>[1]Data!N11</f>
        <v>524663.83100000001</v>
      </c>
      <c r="O11" s="48">
        <f>[1]Data!O11</f>
        <v>687538.78200000001</v>
      </c>
      <c r="P11" s="48">
        <f>[1]Data!P11</f>
        <v>3502365</v>
      </c>
    </row>
    <row r="12" spans="2:16" ht="25.05" customHeight="1">
      <c r="B12" s="263" t="s">
        <v>75</v>
      </c>
      <c r="C12" s="264"/>
      <c r="D12" s="49">
        <f>[1]Data!D12</f>
        <v>5278534</v>
      </c>
      <c r="E12" s="49">
        <f>[1]Data!E12</f>
        <v>7521718.2779999999</v>
      </c>
      <c r="F12" s="49">
        <f>[1]Data!F12</f>
        <v>2243317.6289999997</v>
      </c>
      <c r="G12" s="49">
        <f>[1]Data!G12</f>
        <v>1839010.8749999998</v>
      </c>
      <c r="H12" s="49">
        <f>[1]Data!H12</f>
        <v>21255878</v>
      </c>
      <c r="I12" s="6"/>
      <c r="J12" s="263" t="s">
        <v>75</v>
      </c>
      <c r="K12" s="264"/>
      <c r="L12" s="49">
        <f>[1]Data!L12</f>
        <v>2115503</v>
      </c>
      <c r="M12" s="49">
        <f>[1]Data!M12</f>
        <v>5001481.0189999994</v>
      </c>
      <c r="N12" s="49">
        <f>[1]Data!N12</f>
        <v>1012570.6030000001</v>
      </c>
      <c r="O12" s="49">
        <f>[1]Data!O12</f>
        <v>996134.92600000009</v>
      </c>
      <c r="P12" s="49">
        <f>[1]Data!P12</f>
        <v>10940099</v>
      </c>
    </row>
    <row r="13" spans="2:16" ht="25.05" customHeight="1">
      <c r="B13" s="263" t="s">
        <v>76</v>
      </c>
      <c r="C13" s="263"/>
      <c r="D13" s="49">
        <f>[1]Data!D13</f>
        <v>3551228</v>
      </c>
      <c r="E13" s="49">
        <f>[1]Data!E13</f>
        <v>3876548.7370000002</v>
      </c>
      <c r="F13" s="49">
        <f>[1]Data!F13</f>
        <v>2379176.7659999998</v>
      </c>
      <c r="G13" s="49">
        <f>[1]Data!G13</f>
        <v>2982210.9819999998</v>
      </c>
      <c r="H13" s="49">
        <f>[1]Data!H13</f>
        <v>15545222</v>
      </c>
      <c r="I13" s="6"/>
      <c r="J13" s="263" t="s">
        <v>76</v>
      </c>
      <c r="K13" s="263"/>
      <c r="L13" s="49">
        <f>[1]Data!L13</f>
        <v>3154343</v>
      </c>
      <c r="M13" s="49">
        <f>[1]Data!M13</f>
        <v>5474475.4970000004</v>
      </c>
      <c r="N13" s="49">
        <f>[1]Data!N13</f>
        <v>2742420.2310000001</v>
      </c>
      <c r="O13" s="49">
        <f>[1]Data!O13</f>
        <v>2873565.4</v>
      </c>
      <c r="P13" s="49">
        <f>[1]Data!P13</f>
        <v>17701254</v>
      </c>
    </row>
    <row r="14" spans="2:16" ht="34.950000000000003" customHeight="1">
      <c r="B14" s="259" t="s">
        <v>92</v>
      </c>
      <c r="C14" s="254"/>
      <c r="D14" s="49">
        <f>[1]Data!D14</f>
        <v>350037</v>
      </c>
      <c r="E14" s="49">
        <f>[1]Data!E14</f>
        <v>107710.224</v>
      </c>
      <c r="F14" s="49">
        <f>[1]Data!F14</f>
        <v>801522.68900000001</v>
      </c>
      <c r="G14" s="49">
        <f>[1]Data!G14</f>
        <v>853748.24399999995</v>
      </c>
      <c r="H14" s="49">
        <f>[1]Data!H14</f>
        <v>2815725</v>
      </c>
      <c r="I14" s="6"/>
      <c r="J14" s="259" t="s">
        <v>92</v>
      </c>
      <c r="K14" s="254"/>
      <c r="L14" s="49">
        <f>[1]Data!L14</f>
        <v>1833757</v>
      </c>
      <c r="M14" s="49">
        <f>[1]Data!M14</f>
        <v>558915.29299999995</v>
      </c>
      <c r="N14" s="49">
        <f>[1]Data!N14</f>
        <v>4472515.7609999999</v>
      </c>
      <c r="O14" s="49">
        <f>[1]Data!O14</f>
        <v>1303681.2520000001</v>
      </c>
      <c r="P14" s="49">
        <f>[1]Data!P14</f>
        <v>12680721</v>
      </c>
    </row>
    <row r="15" spans="2:16" ht="25.05" customHeight="1">
      <c r="B15" s="251" t="s">
        <v>77</v>
      </c>
      <c r="C15" s="252"/>
      <c r="D15" s="45">
        <f>[1]Data!D15</f>
        <v>3461742</v>
      </c>
      <c r="E15" s="45">
        <f>[1]Data!E15</f>
        <v>4637740.9210000001</v>
      </c>
      <c r="F15" s="45">
        <f>[1]Data!F15</f>
        <v>2934225.8539999998</v>
      </c>
      <c r="G15" s="45">
        <f>[1]Data!G15</f>
        <v>5880984.1500000004</v>
      </c>
      <c r="H15" s="45">
        <f>[1]Data!H15</f>
        <v>19387020</v>
      </c>
      <c r="I15" s="6"/>
      <c r="J15" s="251" t="s">
        <v>77</v>
      </c>
      <c r="K15" s="252"/>
      <c r="L15" s="45">
        <f>[1]Data!L15</f>
        <v>1990512</v>
      </c>
      <c r="M15" s="45">
        <f>[1]Data!M15</f>
        <v>5601381.9740000004</v>
      </c>
      <c r="N15" s="45">
        <f>[1]Data!N15</f>
        <v>2806580.6290000002</v>
      </c>
      <c r="O15" s="45">
        <f>[1]Data!O15</f>
        <v>1363708.9569999999</v>
      </c>
      <c r="P15" s="45">
        <f>[1]Data!P15</f>
        <v>13912837</v>
      </c>
    </row>
    <row r="16" spans="2:16" ht="25.05" customHeight="1">
      <c r="B16" s="89"/>
      <c r="C16" s="50" t="s">
        <v>78</v>
      </c>
      <c r="D16" s="51">
        <f>[1]Data!D16</f>
        <v>3326206</v>
      </c>
      <c r="E16" s="51">
        <f>[1]Data!E16</f>
        <v>4483520.8499999996</v>
      </c>
      <c r="F16" s="51">
        <f>[1]Data!F16</f>
        <v>2801561.8509999998</v>
      </c>
      <c r="G16" s="51">
        <f>[1]Data!G16</f>
        <v>5434736.943</v>
      </c>
      <c r="H16" s="51">
        <f>[1]Data!H16</f>
        <v>18255041</v>
      </c>
      <c r="I16" s="6"/>
      <c r="J16" s="89"/>
      <c r="K16" s="50" t="s">
        <v>78</v>
      </c>
      <c r="L16" s="51">
        <f>[1]Data!L16</f>
        <v>1710194</v>
      </c>
      <c r="M16" s="51">
        <f>[1]Data!M16</f>
        <v>5183363.835</v>
      </c>
      <c r="N16" s="51">
        <f>[1]Data!N16</f>
        <v>2223486.7710000002</v>
      </c>
      <c r="O16" s="51">
        <f>[1]Data!O16</f>
        <v>1150676.3330000001</v>
      </c>
      <c r="P16" s="51">
        <f>[1]Data!P16</f>
        <v>11733103</v>
      </c>
    </row>
    <row r="17" spans="2:16" ht="25.05" customHeight="1">
      <c r="B17" s="256" t="s">
        <v>79</v>
      </c>
      <c r="C17" s="257"/>
      <c r="D17" s="49">
        <f>[1]Data!D17</f>
        <v>495397</v>
      </c>
      <c r="E17" s="49">
        <f>[1]Data!E17</f>
        <v>248712.924</v>
      </c>
      <c r="F17" s="49">
        <f>[1]Data!F17</f>
        <v>767018.01800000004</v>
      </c>
      <c r="G17" s="49">
        <f>[1]Data!G17</f>
        <v>1191758.4850000001</v>
      </c>
      <c r="H17" s="49">
        <f>[1]Data!H17</f>
        <v>3736880</v>
      </c>
      <c r="I17" s="6"/>
      <c r="J17" s="256" t="s">
        <v>79</v>
      </c>
      <c r="K17" s="257"/>
      <c r="L17" s="49">
        <f>[1]Data!L17</f>
        <v>679307</v>
      </c>
      <c r="M17" s="49">
        <f>[1]Data!M17</f>
        <v>938176.96100000001</v>
      </c>
      <c r="N17" s="49">
        <f>[1]Data!N17</f>
        <v>1210339.301</v>
      </c>
      <c r="O17" s="49">
        <f>[1]Data!O17</f>
        <v>378798.69</v>
      </c>
      <c r="P17" s="49">
        <f>[1]Data!P17</f>
        <v>4830128</v>
      </c>
    </row>
    <row r="18" spans="2:16" ht="25.05" customHeight="1">
      <c r="B18" s="256" t="s">
        <v>80</v>
      </c>
      <c r="C18" s="254"/>
      <c r="D18" s="49">
        <f>[1]Data!D18</f>
        <v>2314004</v>
      </c>
      <c r="E18" s="49">
        <f>[1]Data!E18</f>
        <v>3086347.3689999999</v>
      </c>
      <c r="F18" s="49">
        <f>[1]Data!F18</f>
        <v>1174258.307</v>
      </c>
      <c r="G18" s="49">
        <f>[1]Data!G18</f>
        <v>2946614.52</v>
      </c>
      <c r="H18" s="49">
        <f>[1]Data!H18</f>
        <v>10740749</v>
      </c>
      <c r="I18" s="6"/>
      <c r="J18" s="256" t="s">
        <v>80</v>
      </c>
      <c r="K18" s="254"/>
      <c r="L18" s="49">
        <f>[1]Data!L18</f>
        <v>2782090</v>
      </c>
      <c r="M18" s="49">
        <f>[1]Data!M18</f>
        <v>7096287.6229999997</v>
      </c>
      <c r="N18" s="49">
        <f>[1]Data!N18</f>
        <v>1367112.855</v>
      </c>
      <c r="O18" s="49">
        <f>[1]Data!O18</f>
        <v>1224761.611</v>
      </c>
      <c r="P18" s="49">
        <f>[1]Data!P18</f>
        <v>12959993</v>
      </c>
    </row>
    <row r="19" spans="2:16" ht="25.05" customHeight="1">
      <c r="B19" s="256" t="s">
        <v>81</v>
      </c>
      <c r="C19" s="254"/>
      <c r="D19" s="52">
        <f>[1]Data!D19</f>
        <v>504801</v>
      </c>
      <c r="E19" s="49">
        <f>[1]Data!E19</f>
        <v>231622.58100000001</v>
      </c>
      <c r="F19" s="49">
        <f>[1]Data!F19</f>
        <v>206748.34099999999</v>
      </c>
      <c r="G19" s="49">
        <f>[1]Data!G19</f>
        <v>728621.55</v>
      </c>
      <c r="H19" s="49">
        <f>[1]Data!H19</f>
        <v>2033648</v>
      </c>
      <c r="I19" s="6"/>
      <c r="J19" s="256" t="s">
        <v>81</v>
      </c>
      <c r="K19" s="254"/>
      <c r="L19" s="52">
        <f>[1]Data!L19</f>
        <v>317729</v>
      </c>
      <c r="M19" s="49">
        <f>[1]Data!M19</f>
        <v>696065.55299999996</v>
      </c>
      <c r="N19" s="49">
        <f>[1]Data!N19</f>
        <v>678445.71400000004</v>
      </c>
      <c r="O19" s="49">
        <f>[1]Data!O19</f>
        <v>405102.20600000001</v>
      </c>
      <c r="P19" s="49">
        <f>[1]Data!P19</f>
        <v>2984492</v>
      </c>
    </row>
    <row r="20" spans="2:16" ht="25.05" customHeight="1">
      <c r="B20" s="256" t="s">
        <v>82</v>
      </c>
      <c r="C20" s="254"/>
      <c r="D20" s="52">
        <f>[1]Data!D20</f>
        <v>2268471</v>
      </c>
      <c r="E20" s="49">
        <f>[1]Data!E20</f>
        <v>2452838.7510000002</v>
      </c>
      <c r="F20" s="49">
        <f>[1]Data!F20</f>
        <v>851706.16399999999</v>
      </c>
      <c r="G20" s="49">
        <f>[1]Data!G20</f>
        <v>2733694.4580000001</v>
      </c>
      <c r="H20" s="49">
        <f>[1]Data!H20</f>
        <v>9358561</v>
      </c>
      <c r="I20" s="6"/>
      <c r="J20" s="256" t="s">
        <v>82</v>
      </c>
      <c r="K20" s="254"/>
      <c r="L20" s="52">
        <f>[1]Data!L20</f>
        <v>2387488</v>
      </c>
      <c r="M20" s="49">
        <f>[1]Data!M20</f>
        <v>6030241.7450000001</v>
      </c>
      <c r="N20" s="49">
        <f>[1]Data!N20</f>
        <v>1279654.105</v>
      </c>
      <c r="O20" s="49">
        <f>[1]Data!O20</f>
        <v>1253182.4839999999</v>
      </c>
      <c r="P20" s="49">
        <f>[1]Data!P20</f>
        <v>11391679</v>
      </c>
    </row>
    <row r="21" spans="2:16" ht="25.05" customHeight="1">
      <c r="B21" s="256" t="s">
        <v>83</v>
      </c>
      <c r="C21" s="254"/>
      <c r="D21" s="49">
        <f>[1]Data!D21</f>
        <v>386538</v>
      </c>
      <c r="E21" s="49">
        <f>[1]Data!E21</f>
        <v>341789.32199999999</v>
      </c>
      <c r="F21" s="49">
        <f>[1]Data!F21</f>
        <v>399313.94500000001</v>
      </c>
      <c r="G21" s="49">
        <f>[1]Data!G21</f>
        <v>1213777.747</v>
      </c>
      <c r="H21" s="49">
        <f>[1]Data!H21</f>
        <v>2781507</v>
      </c>
      <c r="I21" s="6"/>
      <c r="J21" s="256" t="s">
        <v>83</v>
      </c>
      <c r="K21" s="254"/>
      <c r="L21" s="49">
        <f>[1]Data!L21</f>
        <v>1600097</v>
      </c>
      <c r="M21" s="49">
        <f>[1]Data!M21</f>
        <v>277698.62699999998</v>
      </c>
      <c r="N21" s="49">
        <f>[1]Data!N21</f>
        <v>6315838.3059999999</v>
      </c>
      <c r="O21" s="49">
        <f>[1]Data!O21</f>
        <v>2130817.324</v>
      </c>
      <c r="P21" s="49">
        <f>[1]Data!P21</f>
        <v>15423360</v>
      </c>
    </row>
    <row r="22" spans="2:16" ht="25.05" customHeight="1">
      <c r="B22" s="251" t="s">
        <v>84</v>
      </c>
      <c r="C22" s="252"/>
      <c r="D22" s="53">
        <f>[1]Data!D22</f>
        <v>196078</v>
      </c>
      <c r="E22" s="53">
        <f>[1]Data!E22</f>
        <v>54114.226000000002</v>
      </c>
      <c r="F22" s="53">
        <f>[1]Data!F22</f>
        <v>282774.723</v>
      </c>
      <c r="G22" s="53">
        <f>[1]Data!G22</f>
        <v>266135.09999999998</v>
      </c>
      <c r="H22" s="53">
        <f>[1]Data!H22</f>
        <v>1271847</v>
      </c>
      <c r="I22" s="6"/>
      <c r="J22" s="251" t="s">
        <v>84</v>
      </c>
      <c r="K22" s="252"/>
      <c r="L22" s="53">
        <f>[1]Data!L22</f>
        <v>161787</v>
      </c>
      <c r="M22" s="53">
        <f>[1]Data!M22</f>
        <v>1044725.98</v>
      </c>
      <c r="N22" s="53">
        <f>[1]Data!N22</f>
        <v>293148.46999999997</v>
      </c>
      <c r="O22" s="53">
        <f>[1]Data!O22</f>
        <v>244116.66699999999</v>
      </c>
      <c r="P22" s="53">
        <f>[1]Data!P22</f>
        <v>1981978</v>
      </c>
    </row>
    <row r="23" spans="2:16" ht="25.05" customHeight="1">
      <c r="B23" s="253" t="s">
        <v>85</v>
      </c>
      <c r="C23" s="254"/>
      <c r="D23" s="54">
        <f>[1]Data!D23</f>
        <v>21626531</v>
      </c>
      <c r="E23" s="54">
        <f>[1]Data!E23</f>
        <v>23905925.477000002</v>
      </c>
      <c r="F23" s="54">
        <f>[1]Data!F23</f>
        <v>13770586.460999999</v>
      </c>
      <c r="G23" s="54">
        <f>[1]Data!G23</f>
        <v>21657699.725000001</v>
      </c>
      <c r="H23" s="55">
        <f>[1]Data!H23</f>
        <v>98174981</v>
      </c>
      <c r="I23" s="6"/>
      <c r="J23" s="253" t="s">
        <v>85</v>
      </c>
      <c r="K23" s="254"/>
      <c r="L23" s="54">
        <f>[1]Data!L23</f>
        <v>20808715</v>
      </c>
      <c r="M23" s="54">
        <f>[1]Data!M23</f>
        <v>37291506.572999999</v>
      </c>
      <c r="N23" s="54">
        <f>[1]Data!N23</f>
        <v>23337531.296</v>
      </c>
      <c r="O23" s="54">
        <f>[1]Data!O23</f>
        <v>13878528.582</v>
      </c>
      <c r="P23" s="55">
        <f>[1]Data!P23</f>
        <v>118140966</v>
      </c>
    </row>
    <row r="24" spans="2:16" ht="25.05" customHeight="1">
      <c r="B24" s="6"/>
      <c r="C24" s="6"/>
      <c r="D24" s="6"/>
      <c r="E24" s="6"/>
      <c r="F24" s="6"/>
      <c r="G24" s="6"/>
      <c r="H24" s="6"/>
      <c r="I24" s="6"/>
      <c r="J24" s="35"/>
      <c r="K24" s="35"/>
      <c r="L24" s="35"/>
      <c r="M24" s="35"/>
      <c r="N24" s="35"/>
      <c r="O24" s="35"/>
      <c r="P24" s="56" t="s">
        <v>87</v>
      </c>
    </row>
    <row r="25" spans="2:16" ht="25.05" customHeight="1">
      <c r="B25" s="57" t="s">
        <v>88</v>
      </c>
      <c r="C25" s="255" t="s">
        <v>89</v>
      </c>
      <c r="D25" s="255"/>
      <c r="E25" s="255"/>
      <c r="F25" s="255"/>
      <c r="G25" s="255"/>
      <c r="H25" s="255"/>
      <c r="I25" s="255"/>
      <c r="J25" s="255"/>
      <c r="K25" s="255"/>
      <c r="L25" s="255"/>
      <c r="M25" s="255"/>
      <c r="N25" s="255"/>
      <c r="O25" s="255"/>
      <c r="P25" s="255"/>
    </row>
    <row r="26" spans="2:16" ht="25.05" customHeight="1">
      <c r="B26" s="57" t="s">
        <v>58</v>
      </c>
      <c r="C26" s="255" t="s">
        <v>93</v>
      </c>
      <c r="D26" s="255"/>
      <c r="E26" s="255"/>
      <c r="F26" s="255"/>
      <c r="G26" s="255"/>
      <c r="H26" s="255"/>
      <c r="I26" s="255"/>
      <c r="J26" s="255"/>
      <c r="K26" s="255"/>
      <c r="L26" s="255"/>
      <c r="M26" s="255"/>
      <c r="N26" s="255"/>
      <c r="O26" s="255"/>
      <c r="P26" s="255"/>
    </row>
    <row r="27" spans="2:16" ht="25.05" customHeight="1">
      <c r="B27" s="57" t="s">
        <v>90</v>
      </c>
      <c r="C27" s="255" t="s">
        <v>56</v>
      </c>
      <c r="D27" s="255"/>
      <c r="E27" s="255"/>
      <c r="F27" s="255"/>
      <c r="G27" s="255"/>
      <c r="H27" s="255"/>
      <c r="I27" s="255"/>
      <c r="J27" s="255"/>
      <c r="K27" s="255"/>
      <c r="L27" s="255"/>
      <c r="M27" s="255"/>
      <c r="N27" s="255"/>
      <c r="O27" s="255"/>
      <c r="P27" s="255"/>
    </row>
    <row r="28" spans="2:16" ht="25.05" customHeight="1">
      <c r="B28" s="57" t="s">
        <v>91</v>
      </c>
      <c r="C28" s="255" t="s">
        <v>94</v>
      </c>
      <c r="D28" s="255"/>
      <c r="E28" s="255"/>
      <c r="F28" s="255"/>
      <c r="G28" s="255"/>
      <c r="H28" s="255"/>
      <c r="I28" s="255"/>
      <c r="J28" s="255"/>
      <c r="K28" s="255"/>
      <c r="L28" s="255"/>
      <c r="M28" s="255"/>
      <c r="N28" s="255"/>
      <c r="O28" s="255"/>
      <c r="P28" s="255"/>
    </row>
    <row r="29" spans="2:16" ht="12.6">
      <c r="B29" s="215"/>
      <c r="C29" s="6"/>
      <c r="D29" s="6"/>
      <c r="E29" s="6"/>
      <c r="F29" s="6"/>
      <c r="G29" s="6"/>
      <c r="H29" s="6"/>
      <c r="I29" s="6"/>
      <c r="J29" s="6"/>
      <c r="K29" s="6"/>
      <c r="L29" s="6"/>
      <c r="M29" s="6"/>
      <c r="N29" s="6"/>
      <c r="O29" s="6"/>
      <c r="P29" s="6"/>
    </row>
  </sheetData>
  <mergeCells count="35">
    <mergeCell ref="B12:C12"/>
    <mergeCell ref="B13:C13"/>
    <mergeCell ref="B1:H1"/>
    <mergeCell ref="O4:P4"/>
    <mergeCell ref="J5:K5"/>
    <mergeCell ref="J6:K6"/>
    <mergeCell ref="J12:K12"/>
    <mergeCell ref="J13:K13"/>
    <mergeCell ref="J21:K21"/>
    <mergeCell ref="B21:C21"/>
    <mergeCell ref="B22:C22"/>
    <mergeCell ref="B23:C23"/>
    <mergeCell ref="J3:M3"/>
    <mergeCell ref="J14:K14"/>
    <mergeCell ref="B14:C14"/>
    <mergeCell ref="B15:C15"/>
    <mergeCell ref="B17:C17"/>
    <mergeCell ref="B18:C18"/>
    <mergeCell ref="B19:C19"/>
    <mergeCell ref="B20:C20"/>
    <mergeCell ref="B3:E3"/>
    <mergeCell ref="G4:H4"/>
    <mergeCell ref="B5:C5"/>
    <mergeCell ref="B6:C6"/>
    <mergeCell ref="J15:K15"/>
    <mergeCell ref="J17:K17"/>
    <mergeCell ref="J18:K18"/>
    <mergeCell ref="J19:K19"/>
    <mergeCell ref="J20:K20"/>
    <mergeCell ref="J22:K22"/>
    <mergeCell ref="J23:K23"/>
    <mergeCell ref="C26:P26"/>
    <mergeCell ref="C27:P27"/>
    <mergeCell ref="C28:P28"/>
    <mergeCell ref="C25:P2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AD4D4-BD8E-4C8A-9F68-DEA3C37D8167}">
  <dimension ref="B1:P21"/>
  <sheetViews>
    <sheetView showGridLines="0" workbookViewId="0">
      <selection activeCell="B1" sqref="B1:H1"/>
    </sheetView>
  </sheetViews>
  <sheetFormatPr defaultRowHeight="12"/>
  <cols>
    <col min="1" max="1" width="0.88671875" customWidth="1"/>
    <col min="3" max="3" width="19" customWidth="1"/>
    <col min="4" max="8" width="15.77734375" customWidth="1"/>
    <col min="9" max="9" width="3.33203125" customWidth="1"/>
    <col min="10" max="10" width="8.88671875" customWidth="1"/>
    <col min="11" max="11" width="19.77734375" customWidth="1"/>
    <col min="12" max="16" width="15.77734375" customWidth="1"/>
    <col min="17" max="17" width="0.88671875" customWidth="1"/>
  </cols>
  <sheetData>
    <row r="1" spans="2:16" ht="25.05" customHeight="1">
      <c r="B1" s="238" t="s">
        <v>95</v>
      </c>
      <c r="C1" s="238"/>
      <c r="D1" s="238"/>
      <c r="E1" s="238"/>
      <c r="F1" s="238"/>
      <c r="G1" s="238"/>
      <c r="H1" s="238"/>
    </row>
    <row r="2" spans="2:16" ht="25.05" customHeight="1"/>
    <row r="3" spans="2:16" ht="25.05" customHeight="1">
      <c r="B3" s="241" t="s">
        <v>115</v>
      </c>
      <c r="C3" s="241"/>
      <c r="D3" s="241"/>
      <c r="E3" s="19"/>
      <c r="F3" s="19"/>
      <c r="G3" s="19"/>
      <c r="H3" s="19"/>
      <c r="I3" s="19"/>
      <c r="J3" s="19" t="s">
        <v>96</v>
      </c>
      <c r="K3" s="19"/>
      <c r="L3" s="241" t="s">
        <v>116</v>
      </c>
      <c r="M3" s="241"/>
      <c r="N3" s="241"/>
      <c r="O3" s="6"/>
      <c r="P3" s="6"/>
    </row>
    <row r="4" spans="2:16" ht="25.05" customHeight="1" thickBot="1">
      <c r="B4" s="6"/>
      <c r="C4" s="6"/>
      <c r="D4" s="6"/>
      <c r="E4" s="6"/>
      <c r="F4" s="6"/>
      <c r="G4" s="6"/>
      <c r="H4" s="6"/>
      <c r="I4" s="6"/>
      <c r="J4" s="6"/>
      <c r="K4" s="6"/>
      <c r="L4" s="6"/>
      <c r="M4" s="6"/>
      <c r="N4" s="6"/>
      <c r="O4" s="6"/>
      <c r="P4" s="6"/>
    </row>
    <row r="5" spans="2:16" ht="25.05" customHeight="1">
      <c r="B5" s="268" t="s">
        <v>63</v>
      </c>
      <c r="C5" s="268"/>
      <c r="D5" s="269" t="s">
        <v>64</v>
      </c>
      <c r="E5" s="270"/>
      <c r="F5" s="265" t="s">
        <v>97</v>
      </c>
      <c r="G5" s="267" t="s">
        <v>68</v>
      </c>
      <c r="H5" s="267"/>
      <c r="I5" s="5"/>
      <c r="J5" s="267" t="s">
        <v>63</v>
      </c>
      <c r="K5" s="267"/>
      <c r="L5" s="269" t="s">
        <v>64</v>
      </c>
      <c r="M5" s="270"/>
      <c r="N5" s="265" t="s">
        <v>97</v>
      </c>
      <c r="O5" s="267" t="s">
        <v>68</v>
      </c>
      <c r="P5" s="267"/>
    </row>
    <row r="6" spans="2:16" ht="25.05" customHeight="1">
      <c r="B6" s="268"/>
      <c r="C6" s="268"/>
      <c r="D6" s="58"/>
      <c r="E6" s="59" t="s">
        <v>98</v>
      </c>
      <c r="F6" s="266"/>
      <c r="G6" s="60"/>
      <c r="H6" s="59" t="s">
        <v>98</v>
      </c>
      <c r="I6" s="5"/>
      <c r="J6" s="267"/>
      <c r="K6" s="267"/>
      <c r="L6" s="58"/>
      <c r="M6" s="59" t="s">
        <v>98</v>
      </c>
      <c r="N6" s="266"/>
      <c r="O6" s="60"/>
      <c r="P6" s="59" t="s">
        <v>98</v>
      </c>
    </row>
    <row r="7" spans="2:16" ht="25.05" customHeight="1">
      <c r="B7" s="65" t="s">
        <v>99</v>
      </c>
      <c r="C7" s="65"/>
      <c r="D7" s="70">
        <v>308799</v>
      </c>
      <c r="E7" s="222">
        <v>1.4</v>
      </c>
      <c r="F7" s="221">
        <v>27.2</v>
      </c>
      <c r="G7" s="7">
        <v>1136601</v>
      </c>
      <c r="H7" s="222">
        <v>1.2</v>
      </c>
      <c r="I7" s="6"/>
      <c r="J7" s="32" t="s">
        <v>99</v>
      </c>
      <c r="K7" s="32"/>
      <c r="L7" s="70">
        <v>1946869</v>
      </c>
      <c r="M7" s="222">
        <v>9.4</v>
      </c>
      <c r="N7" s="221">
        <v>20.5</v>
      </c>
      <c r="O7" s="7">
        <v>9492251</v>
      </c>
      <c r="P7" s="222">
        <v>8</v>
      </c>
    </row>
    <row r="8" spans="2:16" ht="25.05" customHeight="1">
      <c r="B8" s="94" t="s">
        <v>100</v>
      </c>
      <c r="C8" s="94"/>
      <c r="D8" s="70">
        <v>334716</v>
      </c>
      <c r="E8" s="222">
        <v>1.5</v>
      </c>
      <c r="F8" s="221">
        <v>21.1</v>
      </c>
      <c r="G8" s="7">
        <v>1582869</v>
      </c>
      <c r="H8" s="222">
        <v>1.6</v>
      </c>
      <c r="I8" s="6"/>
      <c r="J8" s="32" t="s">
        <v>100</v>
      </c>
      <c r="K8" s="32"/>
      <c r="L8" s="70">
        <v>1063363</v>
      </c>
      <c r="M8" s="222">
        <v>5.0999999999999996</v>
      </c>
      <c r="N8" s="221">
        <v>13.1</v>
      </c>
      <c r="O8" s="7">
        <v>8106650</v>
      </c>
      <c r="P8" s="222">
        <v>6.9</v>
      </c>
    </row>
    <row r="9" spans="2:16" ht="25.05" customHeight="1">
      <c r="B9" s="94" t="s">
        <v>101</v>
      </c>
      <c r="C9" s="94"/>
      <c r="D9" s="70">
        <v>380589</v>
      </c>
      <c r="E9" s="222">
        <v>1.8</v>
      </c>
      <c r="F9" s="221">
        <v>17.3</v>
      </c>
      <c r="G9" s="7">
        <v>2196835</v>
      </c>
      <c r="H9" s="222">
        <v>2.2000000000000002</v>
      </c>
      <c r="I9" s="6"/>
      <c r="J9" s="32" t="s">
        <v>101</v>
      </c>
      <c r="K9" s="32"/>
      <c r="L9" s="70">
        <v>3798723</v>
      </c>
      <c r="M9" s="222">
        <v>18.3</v>
      </c>
      <c r="N9" s="221">
        <v>11.3</v>
      </c>
      <c r="O9" s="7">
        <v>33509369</v>
      </c>
      <c r="P9" s="222">
        <v>28.4</v>
      </c>
    </row>
    <row r="10" spans="2:16" ht="25.05" customHeight="1">
      <c r="B10" s="94" t="s">
        <v>102</v>
      </c>
      <c r="C10" s="94"/>
      <c r="D10" s="70">
        <v>3184132</v>
      </c>
      <c r="E10" s="222">
        <v>14.7</v>
      </c>
      <c r="F10" s="221">
        <v>27</v>
      </c>
      <c r="G10" s="7">
        <v>11793752</v>
      </c>
      <c r="H10" s="222">
        <v>12</v>
      </c>
      <c r="I10" s="6"/>
      <c r="J10" s="32"/>
      <c r="K10" s="32" t="s">
        <v>110</v>
      </c>
      <c r="L10" s="70">
        <v>1321124</v>
      </c>
      <c r="M10" s="222">
        <v>6.3</v>
      </c>
      <c r="N10" s="221">
        <v>10</v>
      </c>
      <c r="O10" s="7">
        <v>13269109</v>
      </c>
      <c r="P10" s="222">
        <v>11.2</v>
      </c>
    </row>
    <row r="11" spans="2:16" ht="25.05" customHeight="1">
      <c r="B11" s="94"/>
      <c r="C11" s="94" t="s">
        <v>25</v>
      </c>
      <c r="D11" s="70">
        <v>902067</v>
      </c>
      <c r="E11" s="222">
        <v>4.2</v>
      </c>
      <c r="F11" s="221">
        <v>28.6</v>
      </c>
      <c r="G11" s="7">
        <v>3154507</v>
      </c>
      <c r="H11" s="222">
        <v>3.2</v>
      </c>
      <c r="I11" s="6"/>
      <c r="J11" s="32" t="s">
        <v>102</v>
      </c>
      <c r="K11" s="32"/>
      <c r="L11" s="70">
        <v>3487908</v>
      </c>
      <c r="M11" s="222">
        <v>16.8</v>
      </c>
      <c r="N11" s="221">
        <v>26.2</v>
      </c>
      <c r="O11" s="7">
        <v>13296922</v>
      </c>
      <c r="P11" s="222">
        <v>11.3</v>
      </c>
    </row>
    <row r="12" spans="2:16" ht="25.05" customHeight="1">
      <c r="B12" s="94" t="s">
        <v>103</v>
      </c>
      <c r="C12" s="94"/>
      <c r="D12" s="70">
        <v>2953869</v>
      </c>
      <c r="E12" s="222">
        <v>13.7</v>
      </c>
      <c r="F12" s="221">
        <v>25</v>
      </c>
      <c r="G12" s="7">
        <v>11818079</v>
      </c>
      <c r="H12" s="222">
        <v>12</v>
      </c>
      <c r="I12" s="6"/>
      <c r="J12" s="32"/>
      <c r="K12" s="32" t="s">
        <v>111</v>
      </c>
      <c r="L12" s="70">
        <v>1571052</v>
      </c>
      <c r="M12" s="222">
        <v>7.5</v>
      </c>
      <c r="N12" s="221">
        <v>27.4</v>
      </c>
      <c r="O12" s="7">
        <v>5737254</v>
      </c>
      <c r="P12" s="222">
        <v>4.9000000000000004</v>
      </c>
    </row>
    <row r="13" spans="2:16" ht="25.05" customHeight="1">
      <c r="B13" s="94"/>
      <c r="C13" s="94" t="s">
        <v>104</v>
      </c>
      <c r="D13" s="70">
        <v>896807</v>
      </c>
      <c r="E13" s="222">
        <v>4.0999999999999996</v>
      </c>
      <c r="F13" s="221">
        <v>18.899999999999999</v>
      </c>
      <c r="G13" s="7">
        <v>4738612</v>
      </c>
      <c r="H13" s="222">
        <v>4.8</v>
      </c>
      <c r="I13" s="6"/>
      <c r="J13" s="32" t="s">
        <v>103</v>
      </c>
      <c r="K13" s="32"/>
      <c r="L13" s="70">
        <v>2139995</v>
      </c>
      <c r="M13" s="222">
        <v>10.3</v>
      </c>
      <c r="N13" s="221">
        <v>20.8</v>
      </c>
      <c r="O13" s="7">
        <v>10273555</v>
      </c>
      <c r="P13" s="222">
        <v>8.6999999999999993</v>
      </c>
    </row>
    <row r="14" spans="2:16" ht="25.05" customHeight="1">
      <c r="B14" s="94" t="s">
        <v>105</v>
      </c>
      <c r="C14" s="94"/>
      <c r="D14" s="70">
        <v>4661136</v>
      </c>
      <c r="E14" s="222">
        <v>21.6</v>
      </c>
      <c r="F14" s="221">
        <v>24.6</v>
      </c>
      <c r="G14" s="7">
        <v>18909593</v>
      </c>
      <c r="H14" s="222">
        <v>19.3</v>
      </c>
      <c r="I14" s="6"/>
      <c r="J14" s="32" t="s">
        <v>105</v>
      </c>
      <c r="K14" s="32"/>
      <c r="L14" s="70">
        <v>1791089</v>
      </c>
      <c r="M14" s="222">
        <v>8.6</v>
      </c>
      <c r="N14" s="221">
        <v>19.3</v>
      </c>
      <c r="O14" s="7">
        <v>9282607</v>
      </c>
      <c r="P14" s="222">
        <v>7.9</v>
      </c>
    </row>
    <row r="15" spans="2:16" ht="25.05" customHeight="1">
      <c r="B15" s="94" t="s">
        <v>106</v>
      </c>
      <c r="C15" s="94"/>
      <c r="D15" s="70">
        <v>6108570</v>
      </c>
      <c r="E15" s="222">
        <v>28.2</v>
      </c>
      <c r="F15" s="221">
        <v>35.200000000000003</v>
      </c>
      <c r="G15" s="7">
        <v>17337041</v>
      </c>
      <c r="H15" s="222">
        <v>17.7</v>
      </c>
      <c r="I15" s="6"/>
      <c r="J15" s="32" t="s">
        <v>106</v>
      </c>
      <c r="K15" s="32"/>
      <c r="L15" s="70">
        <v>3021290</v>
      </c>
      <c r="M15" s="222">
        <v>14.5</v>
      </c>
      <c r="N15" s="221">
        <v>17.5</v>
      </c>
      <c r="O15" s="7">
        <v>17269114</v>
      </c>
      <c r="P15" s="222">
        <v>14.6</v>
      </c>
    </row>
    <row r="16" spans="2:16" ht="25.05" customHeight="1">
      <c r="B16" s="94"/>
      <c r="C16" s="66" t="s">
        <v>285</v>
      </c>
      <c r="D16" s="70">
        <v>2543530</v>
      </c>
      <c r="E16" s="222">
        <v>11.8</v>
      </c>
      <c r="F16" s="221">
        <v>44.8</v>
      </c>
      <c r="G16" s="7">
        <v>5676083</v>
      </c>
      <c r="H16" s="222">
        <v>5.8</v>
      </c>
      <c r="I16" s="6"/>
      <c r="J16" s="32" t="s">
        <v>107</v>
      </c>
      <c r="K16" s="32"/>
      <c r="L16" s="70">
        <v>278403</v>
      </c>
      <c r="M16" s="222">
        <v>1.3</v>
      </c>
      <c r="N16" s="221">
        <v>8.1999999999999993</v>
      </c>
      <c r="O16" s="7">
        <v>3380783</v>
      </c>
      <c r="P16" s="222">
        <v>2.9</v>
      </c>
    </row>
    <row r="17" spans="2:16" ht="25.05" customHeight="1">
      <c r="B17" s="94" t="s">
        <v>107</v>
      </c>
      <c r="C17" s="94"/>
      <c r="D17" s="70">
        <v>912569</v>
      </c>
      <c r="E17" s="222">
        <v>4.2</v>
      </c>
      <c r="F17" s="221">
        <v>4.8</v>
      </c>
      <c r="G17" s="7">
        <v>19057822</v>
      </c>
      <c r="H17" s="222">
        <v>19.399999999999999</v>
      </c>
      <c r="I17" s="6"/>
      <c r="J17" s="32" t="s">
        <v>108</v>
      </c>
      <c r="K17" s="32"/>
      <c r="L17" s="70">
        <v>3281076</v>
      </c>
      <c r="M17" s="222">
        <v>15.8</v>
      </c>
      <c r="N17" s="221">
        <v>24.3</v>
      </c>
      <c r="O17" s="7">
        <v>13529714</v>
      </c>
      <c r="P17" s="222">
        <v>11.5</v>
      </c>
    </row>
    <row r="18" spans="2:16" ht="25.05" customHeight="1">
      <c r="B18" s="67" t="s">
        <v>108</v>
      </c>
      <c r="C18" s="67"/>
      <c r="D18" s="70">
        <v>2782153</v>
      </c>
      <c r="E18" s="222">
        <v>12.9</v>
      </c>
      <c r="F18" s="221">
        <v>19.399999999999999</v>
      </c>
      <c r="G18" s="7">
        <v>14342390</v>
      </c>
      <c r="H18" s="222">
        <v>14.6</v>
      </c>
      <c r="I18" s="6"/>
      <c r="J18" s="32"/>
      <c r="K18" s="32" t="s">
        <v>112</v>
      </c>
      <c r="L18" s="70">
        <v>1185399</v>
      </c>
      <c r="M18" s="222">
        <v>5.7</v>
      </c>
      <c r="N18" s="221">
        <v>33.9</v>
      </c>
      <c r="O18" s="7">
        <v>3495735</v>
      </c>
      <c r="P18" s="222">
        <v>3</v>
      </c>
    </row>
    <row r="19" spans="2:16" ht="25.05" customHeight="1">
      <c r="B19" s="68" t="s">
        <v>109</v>
      </c>
      <c r="C19" s="69"/>
      <c r="D19" s="223">
        <v>21626531</v>
      </c>
      <c r="E19" s="224">
        <v>100</v>
      </c>
      <c r="F19" s="225">
        <v>22</v>
      </c>
      <c r="G19" s="226">
        <v>98174981</v>
      </c>
      <c r="H19" s="227">
        <v>100</v>
      </c>
      <c r="I19" s="6"/>
      <c r="J19" s="231" t="s">
        <v>109</v>
      </c>
      <c r="K19" s="232"/>
      <c r="L19" s="223">
        <v>20808715</v>
      </c>
      <c r="M19" s="224">
        <v>100</v>
      </c>
      <c r="N19" s="225">
        <v>17.600000000000001</v>
      </c>
      <c r="O19" s="226">
        <v>118140966</v>
      </c>
      <c r="P19" s="227">
        <v>100</v>
      </c>
    </row>
    <row r="20" spans="2:16" ht="25.05" customHeight="1">
      <c r="B20" s="35"/>
      <c r="C20" s="35"/>
      <c r="D20" s="35"/>
      <c r="E20" s="64"/>
      <c r="F20" s="35"/>
      <c r="G20" s="64"/>
      <c r="H20" s="35"/>
      <c r="I20" s="35"/>
      <c r="J20" s="35"/>
      <c r="K20" s="35"/>
      <c r="L20" s="35"/>
      <c r="M20" s="35"/>
      <c r="N20" s="35"/>
      <c r="O20" s="35"/>
      <c r="P20" s="56" t="s">
        <v>113</v>
      </c>
    </row>
    <row r="21" spans="2:16" ht="25.05" customHeight="1">
      <c r="B21" s="255" t="s">
        <v>114</v>
      </c>
      <c r="C21" s="255"/>
      <c r="D21" s="255"/>
      <c r="E21" s="255"/>
      <c r="F21" s="255"/>
      <c r="G21" s="255"/>
      <c r="H21" s="255"/>
      <c r="I21" s="255"/>
      <c r="J21" s="255"/>
      <c r="K21" s="255"/>
      <c r="L21" s="255"/>
      <c r="M21" s="255"/>
      <c r="N21" s="255"/>
      <c r="O21" s="255"/>
      <c r="P21" s="255"/>
    </row>
  </sheetData>
  <mergeCells count="12">
    <mergeCell ref="B1:H1"/>
    <mergeCell ref="N5:N6"/>
    <mergeCell ref="O5:P5"/>
    <mergeCell ref="B21:P21"/>
    <mergeCell ref="B3:D3"/>
    <mergeCell ref="L3:N3"/>
    <mergeCell ref="B5:C6"/>
    <mergeCell ref="D5:E5"/>
    <mergeCell ref="F5:F6"/>
    <mergeCell ref="G5:H5"/>
    <mergeCell ref="J5:K6"/>
    <mergeCell ref="L5:M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B31B-386E-4432-A7F7-2A25AE4E550B}">
  <dimension ref="B1:P21"/>
  <sheetViews>
    <sheetView showGridLines="0" workbookViewId="0">
      <selection activeCell="B1" sqref="B1:J1"/>
    </sheetView>
  </sheetViews>
  <sheetFormatPr defaultRowHeight="12"/>
  <cols>
    <col min="1" max="1" width="0.88671875" customWidth="1"/>
    <col min="2" max="2" width="7.77734375" customWidth="1"/>
    <col min="3" max="8" width="15.77734375" customWidth="1"/>
    <col min="10" max="10" width="7.77734375" customWidth="1"/>
    <col min="11" max="16" width="15.77734375" customWidth="1"/>
    <col min="17" max="17" width="0.88671875" customWidth="1"/>
  </cols>
  <sheetData>
    <row r="1" spans="2:16" ht="25.05" customHeight="1">
      <c r="B1" s="238" t="s">
        <v>117</v>
      </c>
      <c r="C1" s="238"/>
      <c r="D1" s="238"/>
      <c r="E1" s="238"/>
      <c r="F1" s="238"/>
      <c r="G1" s="238"/>
      <c r="H1" s="238"/>
      <c r="I1" s="238"/>
      <c r="J1" s="238"/>
    </row>
    <row r="2" spans="2:16" ht="25.05" customHeight="1"/>
    <row r="3" spans="2:16" ht="25.05" customHeight="1">
      <c r="B3" s="229" t="s">
        <v>119</v>
      </c>
      <c r="C3" s="230"/>
      <c r="D3" s="230"/>
      <c r="E3" s="230"/>
      <c r="F3" s="230"/>
      <c r="G3" s="230"/>
      <c r="H3" s="230"/>
      <c r="I3" s="230"/>
      <c r="J3" s="229" t="s">
        <v>120</v>
      </c>
      <c r="K3" s="230"/>
      <c r="L3" s="228"/>
      <c r="M3" s="228"/>
      <c r="N3" s="228"/>
      <c r="O3" s="228"/>
      <c r="P3" s="228"/>
    </row>
    <row r="4" spans="2:16" ht="25.05" customHeight="1">
      <c r="B4" s="61"/>
      <c r="C4" s="93"/>
      <c r="D4" s="93"/>
      <c r="E4" s="93"/>
      <c r="F4" s="61"/>
      <c r="G4" s="61"/>
      <c r="H4" s="145" t="s">
        <v>121</v>
      </c>
      <c r="I4" s="145"/>
      <c r="J4" s="61"/>
      <c r="K4" s="93"/>
      <c r="L4" s="93"/>
      <c r="M4" s="93"/>
      <c r="N4" s="61"/>
      <c r="O4" s="61"/>
      <c r="P4" s="145" t="s">
        <v>121</v>
      </c>
    </row>
    <row r="5" spans="2:16" ht="30" customHeight="1">
      <c r="B5" s="268" t="s">
        <v>122</v>
      </c>
      <c r="C5" s="268"/>
      <c r="D5" s="16" t="s">
        <v>123</v>
      </c>
      <c r="E5" s="16" t="s">
        <v>146</v>
      </c>
      <c r="F5" s="74" t="s">
        <v>124</v>
      </c>
      <c r="G5" s="74" t="s">
        <v>125</v>
      </c>
      <c r="H5" s="16" t="s">
        <v>126</v>
      </c>
      <c r="I5" s="87"/>
      <c r="J5" s="268" t="s">
        <v>122</v>
      </c>
      <c r="K5" s="268"/>
      <c r="L5" s="16" t="s">
        <v>123</v>
      </c>
      <c r="M5" s="16" t="s">
        <v>146</v>
      </c>
      <c r="N5" s="74" t="s">
        <v>124</v>
      </c>
      <c r="O5" s="74" t="s">
        <v>125</v>
      </c>
      <c r="P5" s="16" t="s">
        <v>126</v>
      </c>
    </row>
    <row r="6" spans="2:16" ht="25.05" customHeight="1">
      <c r="B6" s="282" t="s">
        <v>127</v>
      </c>
      <c r="C6" s="282"/>
      <c r="D6" s="75">
        <v>73652</v>
      </c>
      <c r="E6" s="76">
        <v>108589</v>
      </c>
      <c r="F6" s="75">
        <v>38805</v>
      </c>
      <c r="G6" s="76">
        <v>52775</v>
      </c>
      <c r="H6" s="76">
        <v>18658</v>
      </c>
      <c r="I6" s="76"/>
      <c r="J6" s="283" t="s">
        <v>127</v>
      </c>
      <c r="K6" s="283"/>
      <c r="L6" s="75">
        <v>253686</v>
      </c>
      <c r="M6" s="77">
        <v>67294</v>
      </c>
      <c r="N6" s="75">
        <v>291573</v>
      </c>
      <c r="O6" s="77">
        <v>291260</v>
      </c>
      <c r="P6" s="77">
        <v>367379</v>
      </c>
    </row>
    <row r="7" spans="2:16" ht="25.05" customHeight="1">
      <c r="B7" s="278" t="s">
        <v>128</v>
      </c>
      <c r="C7" s="278"/>
      <c r="D7" s="75">
        <v>109838</v>
      </c>
      <c r="E7" s="76">
        <v>59105</v>
      </c>
      <c r="F7" s="75">
        <v>63516</v>
      </c>
      <c r="G7" s="76">
        <v>42393</v>
      </c>
      <c r="H7" s="76">
        <v>22905</v>
      </c>
      <c r="I7" s="76"/>
      <c r="J7" s="279" t="s">
        <v>128</v>
      </c>
      <c r="K7" s="279"/>
      <c r="L7" s="75">
        <v>60562</v>
      </c>
      <c r="M7" s="77">
        <v>39059</v>
      </c>
      <c r="N7" s="75">
        <v>157228</v>
      </c>
      <c r="O7" s="77">
        <v>98519</v>
      </c>
      <c r="P7" s="77">
        <v>140530</v>
      </c>
    </row>
    <row r="8" spans="2:16" ht="25.05" customHeight="1">
      <c r="B8" s="278" t="s">
        <v>129</v>
      </c>
      <c r="C8" s="278"/>
      <c r="D8" s="75">
        <v>36676</v>
      </c>
      <c r="E8" s="76">
        <v>94814</v>
      </c>
      <c r="F8" s="75">
        <v>99234</v>
      </c>
      <c r="G8" s="76">
        <v>19061</v>
      </c>
      <c r="H8" s="76">
        <v>18856</v>
      </c>
      <c r="I8" s="76"/>
      <c r="J8" s="279" t="s">
        <v>129</v>
      </c>
      <c r="K8" s="279"/>
      <c r="L8" s="75">
        <v>11542</v>
      </c>
      <c r="M8" s="77">
        <v>133343</v>
      </c>
      <c r="N8" s="75">
        <v>362502</v>
      </c>
      <c r="O8" s="77">
        <v>238331</v>
      </c>
      <c r="P8" s="77">
        <v>21270</v>
      </c>
    </row>
    <row r="9" spans="2:16" ht="25.05" customHeight="1">
      <c r="B9" s="280" t="s">
        <v>130</v>
      </c>
      <c r="C9" s="280"/>
      <c r="D9" s="75">
        <v>930746</v>
      </c>
      <c r="E9" s="76">
        <v>734095</v>
      </c>
      <c r="F9" s="75">
        <v>343168</v>
      </c>
      <c r="G9" s="76">
        <v>606659</v>
      </c>
      <c r="H9" s="76">
        <v>405351</v>
      </c>
      <c r="I9" s="76"/>
      <c r="J9" s="95"/>
      <c r="K9" s="78" t="s">
        <v>118</v>
      </c>
      <c r="L9" s="79" t="s">
        <v>54</v>
      </c>
      <c r="M9" s="80" t="s">
        <v>54</v>
      </c>
      <c r="N9" s="79" t="s">
        <v>54</v>
      </c>
      <c r="O9" s="77">
        <v>39123</v>
      </c>
      <c r="P9" s="80" t="s">
        <v>54</v>
      </c>
    </row>
    <row r="10" spans="2:16" ht="25.05" customHeight="1">
      <c r="B10" s="94"/>
      <c r="C10" s="81" t="s">
        <v>131</v>
      </c>
      <c r="D10" s="76">
        <v>360104</v>
      </c>
      <c r="E10" s="76">
        <v>224258</v>
      </c>
      <c r="F10" s="75">
        <v>109652</v>
      </c>
      <c r="G10" s="76">
        <v>72097</v>
      </c>
      <c r="H10" s="76">
        <v>70439</v>
      </c>
      <c r="I10" s="76"/>
      <c r="J10" s="281" t="s">
        <v>130</v>
      </c>
      <c r="K10" s="281"/>
      <c r="L10" s="76">
        <v>636716</v>
      </c>
      <c r="M10" s="77">
        <v>400089</v>
      </c>
      <c r="N10" s="75">
        <v>316240</v>
      </c>
      <c r="O10" s="77">
        <v>543073</v>
      </c>
      <c r="P10" s="77">
        <v>1141262</v>
      </c>
    </row>
    <row r="11" spans="2:16" ht="25.05" customHeight="1">
      <c r="B11" s="280" t="s">
        <v>132</v>
      </c>
      <c r="C11" s="280"/>
      <c r="D11" s="75">
        <v>692040</v>
      </c>
      <c r="E11" s="76">
        <v>494737</v>
      </c>
      <c r="F11" s="75">
        <v>778205</v>
      </c>
      <c r="G11" s="76">
        <v>329882</v>
      </c>
      <c r="H11" s="76">
        <v>217708</v>
      </c>
      <c r="I11" s="76"/>
      <c r="J11" s="95"/>
      <c r="K11" s="78" t="s">
        <v>133</v>
      </c>
      <c r="L11" s="75">
        <v>43033</v>
      </c>
      <c r="M11" s="77">
        <v>107966</v>
      </c>
      <c r="N11" s="75">
        <v>57948</v>
      </c>
      <c r="O11" s="77">
        <v>269089</v>
      </c>
      <c r="P11" s="77">
        <v>855528</v>
      </c>
    </row>
    <row r="12" spans="2:16" ht="25.05" customHeight="1">
      <c r="B12" s="94"/>
      <c r="C12" s="94" t="s">
        <v>134</v>
      </c>
      <c r="D12" s="76">
        <v>146443</v>
      </c>
      <c r="E12" s="76">
        <v>162249</v>
      </c>
      <c r="F12" s="75">
        <v>242967</v>
      </c>
      <c r="G12" s="76">
        <v>117141</v>
      </c>
      <c r="H12" s="76">
        <v>44177</v>
      </c>
      <c r="I12" s="76"/>
      <c r="J12" s="281" t="s">
        <v>132</v>
      </c>
      <c r="K12" s="281"/>
      <c r="L12" s="76">
        <v>839699</v>
      </c>
      <c r="M12" s="77">
        <v>342048</v>
      </c>
      <c r="N12" s="75">
        <v>381062</v>
      </c>
      <c r="O12" s="77">
        <v>80070</v>
      </c>
      <c r="P12" s="77">
        <v>162402</v>
      </c>
    </row>
    <row r="13" spans="2:16" ht="25.05" customHeight="1">
      <c r="B13" s="278" t="s">
        <v>135</v>
      </c>
      <c r="C13" s="278"/>
      <c r="D13" s="75">
        <v>940309</v>
      </c>
      <c r="E13" s="76">
        <v>795962</v>
      </c>
      <c r="F13" s="75">
        <v>646058</v>
      </c>
      <c r="G13" s="76">
        <v>1088281</v>
      </c>
      <c r="H13" s="76">
        <v>498696</v>
      </c>
      <c r="I13" s="76"/>
      <c r="J13" s="279" t="s">
        <v>135</v>
      </c>
      <c r="K13" s="279"/>
      <c r="L13" s="75">
        <v>878220</v>
      </c>
      <c r="M13" s="77">
        <v>246894</v>
      </c>
      <c r="N13" s="75">
        <v>237526</v>
      </c>
      <c r="O13" s="77">
        <v>207968</v>
      </c>
      <c r="P13" s="77">
        <v>188300</v>
      </c>
    </row>
    <row r="14" spans="2:16" ht="25.05" customHeight="1">
      <c r="B14" s="278" t="s">
        <v>136</v>
      </c>
      <c r="C14" s="278"/>
      <c r="D14" s="75">
        <v>1818521</v>
      </c>
      <c r="E14" s="76">
        <v>2149255</v>
      </c>
      <c r="F14" s="75">
        <v>901430</v>
      </c>
      <c r="G14" s="76">
        <v>679617</v>
      </c>
      <c r="H14" s="76">
        <v>504858</v>
      </c>
      <c r="I14" s="76"/>
      <c r="J14" s="279" t="s">
        <v>136</v>
      </c>
      <c r="K14" s="279"/>
      <c r="L14" s="75">
        <v>1613984</v>
      </c>
      <c r="M14" s="77">
        <v>511346</v>
      </c>
      <c r="N14" s="75">
        <v>613536</v>
      </c>
      <c r="O14" s="77">
        <v>109576</v>
      </c>
      <c r="P14" s="77">
        <v>125942</v>
      </c>
    </row>
    <row r="15" spans="2:16" ht="25.05" customHeight="1">
      <c r="B15" s="94"/>
      <c r="C15" s="81" t="s">
        <v>137</v>
      </c>
      <c r="D15" s="76">
        <v>871712</v>
      </c>
      <c r="E15" s="76">
        <v>1144824</v>
      </c>
      <c r="F15" s="75">
        <v>420660</v>
      </c>
      <c r="G15" s="76">
        <v>85496</v>
      </c>
      <c r="H15" s="76">
        <v>103143</v>
      </c>
      <c r="I15" s="76"/>
      <c r="J15" s="279" t="s">
        <v>138</v>
      </c>
      <c r="K15" s="279"/>
      <c r="L15" s="76">
        <v>100918</v>
      </c>
      <c r="M15" s="77">
        <v>21578</v>
      </c>
      <c r="N15" s="75">
        <v>49230</v>
      </c>
      <c r="O15" s="77">
        <v>21220</v>
      </c>
      <c r="P15" s="77">
        <v>74057</v>
      </c>
    </row>
    <row r="16" spans="2:16" ht="25.05" customHeight="1">
      <c r="B16" s="278" t="s">
        <v>138</v>
      </c>
      <c r="C16" s="278"/>
      <c r="D16" s="75">
        <v>36017</v>
      </c>
      <c r="E16" s="76">
        <v>65579</v>
      </c>
      <c r="F16" s="75">
        <v>242318</v>
      </c>
      <c r="G16" s="76">
        <v>117031</v>
      </c>
      <c r="H16" s="76">
        <v>169194</v>
      </c>
      <c r="I16" s="76"/>
      <c r="J16" s="279" t="s">
        <v>139</v>
      </c>
      <c r="K16" s="279"/>
      <c r="L16" s="75">
        <v>1734518</v>
      </c>
      <c r="M16" s="77">
        <v>353851</v>
      </c>
      <c r="N16" s="75">
        <v>745446</v>
      </c>
      <c r="O16" s="77">
        <v>120177</v>
      </c>
      <c r="P16" s="77">
        <v>166346</v>
      </c>
    </row>
    <row r="17" spans="2:16" ht="25.05" customHeight="1">
      <c r="B17" s="271" t="s">
        <v>139</v>
      </c>
      <c r="C17" s="271"/>
      <c r="D17" s="75">
        <v>609930</v>
      </c>
      <c r="E17" s="76">
        <v>776398</v>
      </c>
      <c r="F17" s="75">
        <v>438493</v>
      </c>
      <c r="G17" s="76">
        <v>390509</v>
      </c>
      <c r="H17" s="76">
        <v>412246</v>
      </c>
      <c r="I17" s="76"/>
      <c r="J17" s="71"/>
      <c r="K17" s="82" t="s">
        <v>140</v>
      </c>
      <c r="L17" s="75">
        <v>705352</v>
      </c>
      <c r="M17" s="77">
        <v>3918</v>
      </c>
      <c r="N17" s="75">
        <v>365053</v>
      </c>
      <c r="O17" s="77">
        <v>1465</v>
      </c>
      <c r="P17" s="77">
        <v>22564</v>
      </c>
    </row>
    <row r="18" spans="2:16" ht="25.05" customHeight="1">
      <c r="B18" s="272" t="s">
        <v>141</v>
      </c>
      <c r="C18" s="273"/>
      <c r="D18" s="83">
        <v>5247730</v>
      </c>
      <c r="E18" s="83">
        <v>5278534</v>
      </c>
      <c r="F18" s="83">
        <v>3551228</v>
      </c>
      <c r="G18" s="83">
        <v>3326206</v>
      </c>
      <c r="H18" s="84">
        <v>2268471</v>
      </c>
      <c r="I18" s="76"/>
      <c r="J18" s="274" t="s">
        <v>141</v>
      </c>
      <c r="K18" s="275"/>
      <c r="L18" s="85">
        <v>6129845</v>
      </c>
      <c r="M18" s="85">
        <v>2115503</v>
      </c>
      <c r="N18" s="85">
        <v>3154343</v>
      </c>
      <c r="O18" s="85">
        <v>1710194</v>
      </c>
      <c r="P18" s="86">
        <v>2387488</v>
      </c>
    </row>
    <row r="19" spans="2:16" ht="25.05" customHeight="1">
      <c r="B19" s="61"/>
      <c r="C19" s="61"/>
      <c r="D19" s="61"/>
      <c r="E19" s="62"/>
      <c r="F19" s="61"/>
      <c r="G19" s="62"/>
      <c r="H19" s="61"/>
      <c r="I19" s="61"/>
      <c r="J19" s="61"/>
      <c r="K19" s="61"/>
      <c r="L19" s="61"/>
      <c r="M19" s="61"/>
      <c r="N19" s="61"/>
      <c r="O19" s="61"/>
      <c r="P19" s="63" t="s">
        <v>142</v>
      </c>
    </row>
    <row r="20" spans="2:16" ht="25.05" customHeight="1">
      <c r="B20" s="72" t="s">
        <v>144</v>
      </c>
      <c r="C20" s="277" t="s">
        <v>143</v>
      </c>
      <c r="D20" s="277"/>
      <c r="E20" s="277"/>
      <c r="F20" s="277"/>
      <c r="G20" s="277"/>
      <c r="H20" s="277"/>
      <c r="I20" s="277"/>
      <c r="J20" s="277"/>
      <c r="K20" s="277"/>
      <c r="L20" s="277"/>
      <c r="M20" s="277"/>
      <c r="N20" s="277"/>
      <c r="O20" s="277"/>
      <c r="P20" s="277"/>
    </row>
    <row r="21" spans="2:16" ht="25.05" customHeight="1">
      <c r="B21" s="73" t="s">
        <v>145</v>
      </c>
      <c r="C21" s="276" t="s">
        <v>93</v>
      </c>
      <c r="D21" s="276"/>
      <c r="E21" s="276"/>
      <c r="F21" s="276"/>
      <c r="G21" s="276"/>
      <c r="H21" s="276"/>
      <c r="I21" s="276"/>
      <c r="J21" s="276"/>
      <c r="K21" s="276"/>
      <c r="L21" s="276"/>
      <c r="M21" s="276"/>
      <c r="N21" s="276"/>
      <c r="O21" s="276"/>
      <c r="P21" s="276"/>
    </row>
  </sheetData>
  <mergeCells count="25">
    <mergeCell ref="J10:K10"/>
    <mergeCell ref="B11:C11"/>
    <mergeCell ref="J12:K12"/>
    <mergeCell ref="B5:C5"/>
    <mergeCell ref="J5:K5"/>
    <mergeCell ref="B6:C6"/>
    <mergeCell ref="J6:K6"/>
    <mergeCell ref="B7:C7"/>
    <mergeCell ref="J7:K7"/>
    <mergeCell ref="B17:C17"/>
    <mergeCell ref="B18:C18"/>
    <mergeCell ref="J18:K18"/>
    <mergeCell ref="B1:J1"/>
    <mergeCell ref="C21:P21"/>
    <mergeCell ref="C20:P20"/>
    <mergeCell ref="B13:C13"/>
    <mergeCell ref="J13:K13"/>
    <mergeCell ref="B14:C14"/>
    <mergeCell ref="J14:K14"/>
    <mergeCell ref="J15:K15"/>
    <mergeCell ref="B16:C16"/>
    <mergeCell ref="J16:K16"/>
    <mergeCell ref="B8:C8"/>
    <mergeCell ref="J8:K8"/>
    <mergeCell ref="B9:C9"/>
  </mergeCells>
  <phoneticPr fontId="1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04F8B-EC17-41EF-BEE2-CB6A603C6F64}">
  <dimension ref="B1:X18"/>
  <sheetViews>
    <sheetView showGridLines="0" workbookViewId="0">
      <selection activeCell="B1" sqref="B1:G1"/>
    </sheetView>
  </sheetViews>
  <sheetFormatPr defaultRowHeight="12"/>
  <cols>
    <col min="1" max="1" width="0.88671875" customWidth="1"/>
    <col min="2" max="12" width="12.77734375" customWidth="1"/>
    <col min="13" max="14" width="3.77734375" customWidth="1"/>
    <col min="15" max="24" width="12.77734375" customWidth="1"/>
    <col min="25" max="25" width="0.88671875" customWidth="1"/>
  </cols>
  <sheetData>
    <row r="1" spans="2:24" ht="25.05" customHeight="1">
      <c r="B1" s="238" t="s">
        <v>147</v>
      </c>
      <c r="C1" s="238"/>
      <c r="D1" s="238"/>
      <c r="E1" s="238"/>
      <c r="F1" s="238"/>
      <c r="G1" s="238"/>
    </row>
    <row r="2" spans="2:24" ht="25.05" customHeight="1"/>
    <row r="3" spans="2:24" ht="25.05" customHeight="1">
      <c r="B3" s="241" t="s">
        <v>15</v>
      </c>
      <c r="C3" s="241"/>
      <c r="D3" s="241"/>
      <c r="E3" s="241"/>
      <c r="F3" s="241"/>
      <c r="G3" s="6"/>
      <c r="H3" s="6"/>
      <c r="I3" s="6"/>
      <c r="J3" s="6"/>
      <c r="K3" s="6"/>
      <c r="L3" s="6"/>
      <c r="O3" s="241" t="s">
        <v>161</v>
      </c>
      <c r="P3" s="241"/>
      <c r="Q3" s="241"/>
      <c r="R3" s="241"/>
      <c r="S3" s="19"/>
      <c r="T3" s="19"/>
      <c r="U3" s="19"/>
      <c r="V3" s="19"/>
      <c r="W3" s="109"/>
      <c r="X3" s="234" t="s">
        <v>162</v>
      </c>
    </row>
    <row r="4" spans="2:24" ht="25.05" customHeight="1">
      <c r="B4" s="233"/>
      <c r="C4" s="19"/>
      <c r="D4" s="19"/>
      <c r="E4" s="19"/>
      <c r="F4" s="19"/>
      <c r="G4" s="19"/>
      <c r="H4" s="19"/>
      <c r="I4" s="19"/>
      <c r="J4" s="19"/>
      <c r="K4" s="285" t="s">
        <v>148</v>
      </c>
      <c r="L4" s="285"/>
      <c r="O4" s="6"/>
      <c r="P4" s="6"/>
      <c r="Q4" s="6"/>
      <c r="R4" s="6"/>
      <c r="S4" s="6"/>
      <c r="T4" s="6"/>
      <c r="U4" s="6"/>
      <c r="V4" s="6"/>
      <c r="W4" s="6"/>
      <c r="X4" s="6"/>
    </row>
    <row r="5" spans="2:24" ht="25.05" customHeight="1">
      <c r="B5" s="267"/>
      <c r="C5" s="289" t="s">
        <v>149</v>
      </c>
      <c r="D5" s="267"/>
      <c r="E5" s="267">
        <v>2020</v>
      </c>
      <c r="F5" s="267"/>
      <c r="G5" s="267">
        <v>2021</v>
      </c>
      <c r="H5" s="267"/>
      <c r="I5" s="267">
        <v>2022</v>
      </c>
      <c r="J5" s="267"/>
      <c r="K5" s="267">
        <v>2023</v>
      </c>
      <c r="L5" s="267"/>
      <c r="O5" s="286" t="s">
        <v>171</v>
      </c>
      <c r="P5" s="287"/>
      <c r="Q5" s="288" t="s">
        <v>170</v>
      </c>
      <c r="R5" s="290">
        <v>2020</v>
      </c>
      <c r="S5" s="290">
        <v>2021</v>
      </c>
      <c r="T5" s="290">
        <v>2022</v>
      </c>
      <c r="U5" s="292">
        <v>2023</v>
      </c>
      <c r="V5" s="111"/>
      <c r="W5" s="111"/>
      <c r="X5" s="111"/>
    </row>
    <row r="6" spans="2:24" ht="30" customHeight="1" thickBot="1">
      <c r="B6" s="267"/>
      <c r="C6" s="96"/>
      <c r="D6" s="97" t="s">
        <v>97</v>
      </c>
      <c r="E6" s="91"/>
      <c r="F6" s="97" t="s">
        <v>97</v>
      </c>
      <c r="G6" s="91"/>
      <c r="H6" s="97" t="s">
        <v>97</v>
      </c>
      <c r="I6" s="91"/>
      <c r="J6" s="97" t="s">
        <v>97</v>
      </c>
      <c r="K6" s="91"/>
      <c r="L6" s="97" t="s">
        <v>97</v>
      </c>
      <c r="O6" s="287"/>
      <c r="P6" s="287"/>
      <c r="Q6" s="288"/>
      <c r="R6" s="290"/>
      <c r="S6" s="290"/>
      <c r="T6" s="291"/>
      <c r="U6" s="293"/>
      <c r="V6" s="112" t="s">
        <v>163</v>
      </c>
      <c r="W6" s="113" t="s">
        <v>164</v>
      </c>
      <c r="X6" s="110" t="s">
        <v>173</v>
      </c>
    </row>
    <row r="7" spans="2:24" ht="25.05" customHeight="1" thickBot="1">
      <c r="B7" s="98" t="s">
        <v>150</v>
      </c>
      <c r="C7" s="99">
        <v>129</v>
      </c>
      <c r="D7" s="100">
        <v>4.0012406947890824</v>
      </c>
      <c r="E7" s="99">
        <v>122</v>
      </c>
      <c r="F7" s="100">
        <v>3.8461538461538463</v>
      </c>
      <c r="G7" s="99">
        <v>125</v>
      </c>
      <c r="H7" s="100">
        <v>3.9382482671707622</v>
      </c>
      <c r="I7" s="99">
        <v>126</v>
      </c>
      <c r="J7" s="100">
        <v>3.9697542533081283</v>
      </c>
      <c r="K7" s="99">
        <v>123</v>
      </c>
      <c r="L7" s="101">
        <f t="shared" ref="L7:L15" si="0">K7/K$13*100</f>
        <v>139.77272727272728</v>
      </c>
      <c r="O7" s="294" t="s">
        <v>172</v>
      </c>
      <c r="P7" s="71"/>
      <c r="Q7" s="114">
        <v>48</v>
      </c>
      <c r="R7" s="114">
        <v>47</v>
      </c>
      <c r="S7" s="114">
        <v>50</v>
      </c>
      <c r="T7" s="114">
        <v>49</v>
      </c>
      <c r="U7" s="114">
        <v>46</v>
      </c>
      <c r="V7" s="115">
        <v>9</v>
      </c>
      <c r="W7" s="114">
        <v>21</v>
      </c>
      <c r="X7" s="116">
        <v>16</v>
      </c>
    </row>
    <row r="8" spans="2:24" ht="25.05" customHeight="1">
      <c r="B8" s="102" t="s">
        <v>151</v>
      </c>
      <c r="C8" s="103">
        <v>2428</v>
      </c>
      <c r="D8" s="104">
        <v>75.310173697270471</v>
      </c>
      <c r="E8" s="103">
        <v>2428</v>
      </c>
      <c r="F8" s="104">
        <v>76.544766708701133</v>
      </c>
      <c r="G8" s="103">
        <v>2408</v>
      </c>
      <c r="H8" s="104">
        <v>75.866414618777569</v>
      </c>
      <c r="I8" s="103">
        <v>2391</v>
      </c>
      <c r="J8" s="104">
        <v>75.330812854442343</v>
      </c>
      <c r="K8" s="103">
        <v>2374</v>
      </c>
      <c r="L8" s="104">
        <f t="shared" si="0"/>
        <v>2697.7272727272725</v>
      </c>
      <c r="O8" s="295"/>
      <c r="P8" s="117" t="s">
        <v>165</v>
      </c>
      <c r="Q8" s="114">
        <v>15</v>
      </c>
      <c r="R8" s="114">
        <v>16</v>
      </c>
      <c r="S8" s="114">
        <v>15</v>
      </c>
      <c r="T8" s="114">
        <v>15</v>
      </c>
      <c r="U8" s="114">
        <v>14</v>
      </c>
      <c r="V8" s="115">
        <v>1</v>
      </c>
      <c r="W8" s="114">
        <v>8</v>
      </c>
      <c r="X8" s="116">
        <v>5</v>
      </c>
    </row>
    <row r="9" spans="2:24" ht="25.05" customHeight="1">
      <c r="B9" s="105" t="s">
        <v>152</v>
      </c>
      <c r="C9" s="103">
        <v>302</v>
      </c>
      <c r="D9" s="104">
        <v>9.3672456575682386</v>
      </c>
      <c r="E9" s="103">
        <v>299</v>
      </c>
      <c r="F9" s="104">
        <v>9.4262295081967213</v>
      </c>
      <c r="G9" s="103">
        <v>305</v>
      </c>
      <c r="H9" s="104">
        <v>9.6093257718966605</v>
      </c>
      <c r="I9" s="103">
        <v>318</v>
      </c>
      <c r="J9" s="104">
        <v>10.01890359168242</v>
      </c>
      <c r="K9" s="103">
        <v>314</v>
      </c>
      <c r="L9" s="104">
        <f t="shared" si="0"/>
        <v>356.81818181818181</v>
      </c>
      <c r="O9" s="295"/>
      <c r="P9" s="118" t="s">
        <v>166</v>
      </c>
      <c r="Q9" s="114">
        <v>14</v>
      </c>
      <c r="R9" s="114">
        <v>11</v>
      </c>
      <c r="S9" s="114">
        <v>12</v>
      </c>
      <c r="T9" s="114">
        <v>11</v>
      </c>
      <c r="U9" s="114">
        <v>11</v>
      </c>
      <c r="V9" s="115">
        <v>0</v>
      </c>
      <c r="W9" s="114">
        <v>8</v>
      </c>
      <c r="X9" s="116">
        <v>3</v>
      </c>
    </row>
    <row r="10" spans="2:24" ht="25.05" customHeight="1">
      <c r="B10" s="105" t="s">
        <v>153</v>
      </c>
      <c r="C10" s="103">
        <v>49</v>
      </c>
      <c r="D10" s="104">
        <v>1.5198511166253101</v>
      </c>
      <c r="E10" s="103">
        <v>49</v>
      </c>
      <c r="F10" s="104">
        <v>1.544766708701135</v>
      </c>
      <c r="G10" s="103">
        <v>48</v>
      </c>
      <c r="H10" s="104">
        <v>1.5122873345935728</v>
      </c>
      <c r="I10" s="103">
        <v>49</v>
      </c>
      <c r="J10" s="104">
        <v>1.5437933207309389</v>
      </c>
      <c r="K10" s="103">
        <v>50</v>
      </c>
      <c r="L10" s="104">
        <f t="shared" si="0"/>
        <v>56.81818181818182</v>
      </c>
      <c r="O10" s="119" t="s">
        <v>167</v>
      </c>
      <c r="P10" s="120"/>
      <c r="Q10" s="114">
        <v>25</v>
      </c>
      <c r="R10" s="114">
        <v>20</v>
      </c>
      <c r="S10" s="114">
        <v>20</v>
      </c>
      <c r="T10" s="114">
        <v>26</v>
      </c>
      <c r="U10" s="114">
        <v>25</v>
      </c>
      <c r="V10" s="115">
        <v>9</v>
      </c>
      <c r="W10" s="114">
        <v>13</v>
      </c>
      <c r="X10" s="116">
        <v>3</v>
      </c>
    </row>
    <row r="11" spans="2:24" ht="25.05" customHeight="1">
      <c r="B11" s="105" t="s">
        <v>154</v>
      </c>
      <c r="C11" s="103">
        <v>40</v>
      </c>
      <c r="D11" s="104">
        <v>1.240694789081886</v>
      </c>
      <c r="E11" s="103">
        <v>38</v>
      </c>
      <c r="F11" s="104">
        <v>1.1979823455233292</v>
      </c>
      <c r="G11" s="103">
        <v>36</v>
      </c>
      <c r="H11" s="104">
        <v>1.1342155009451798</v>
      </c>
      <c r="I11" s="103">
        <v>36</v>
      </c>
      <c r="J11" s="104">
        <v>1.1342155009451798</v>
      </c>
      <c r="K11" s="103">
        <v>37</v>
      </c>
      <c r="L11" s="104">
        <f t="shared" si="0"/>
        <v>42.045454545454547</v>
      </c>
      <c r="O11" s="105" t="s">
        <v>168</v>
      </c>
      <c r="P11" s="121"/>
      <c r="Q11" s="114">
        <v>52</v>
      </c>
      <c r="R11" s="114">
        <v>51</v>
      </c>
      <c r="S11" s="114">
        <v>51</v>
      </c>
      <c r="T11" s="114">
        <v>47</v>
      </c>
      <c r="U11" s="114">
        <v>49</v>
      </c>
      <c r="V11" s="115">
        <v>11</v>
      </c>
      <c r="W11" s="114">
        <v>34</v>
      </c>
      <c r="X11" s="116">
        <v>4</v>
      </c>
    </row>
    <row r="12" spans="2:24" ht="25.05" customHeight="1">
      <c r="B12" s="105" t="s">
        <v>155</v>
      </c>
      <c r="C12" s="103">
        <v>44</v>
      </c>
      <c r="D12" s="104">
        <v>1.3647642679900744</v>
      </c>
      <c r="E12" s="103">
        <v>43</v>
      </c>
      <c r="F12" s="104">
        <v>1.3556116015132409</v>
      </c>
      <c r="G12" s="103">
        <v>45</v>
      </c>
      <c r="H12" s="104">
        <v>1.4177693761814745</v>
      </c>
      <c r="I12" s="103">
        <v>48</v>
      </c>
      <c r="J12" s="104">
        <v>1.5122873345935728</v>
      </c>
      <c r="K12" s="103">
        <v>48</v>
      </c>
      <c r="L12" s="104">
        <f t="shared" si="0"/>
        <v>54.54545454545454</v>
      </c>
      <c r="O12" s="122" t="s">
        <v>108</v>
      </c>
      <c r="P12" s="123"/>
      <c r="Q12" s="114">
        <v>4</v>
      </c>
      <c r="R12" s="114">
        <v>4</v>
      </c>
      <c r="S12" s="114">
        <v>4</v>
      </c>
      <c r="T12" s="114">
        <v>4</v>
      </c>
      <c r="U12" s="114">
        <v>3</v>
      </c>
      <c r="V12" s="115">
        <v>0</v>
      </c>
      <c r="W12" s="114">
        <v>3</v>
      </c>
      <c r="X12" s="116">
        <v>0</v>
      </c>
    </row>
    <row r="13" spans="2:24" ht="25.05" customHeight="1">
      <c r="B13" s="105" t="s">
        <v>156</v>
      </c>
      <c r="C13" s="103">
        <v>86</v>
      </c>
      <c r="D13" s="104">
        <v>2.6674937965260543</v>
      </c>
      <c r="E13" s="103">
        <v>86</v>
      </c>
      <c r="F13" s="104">
        <v>2.7112232030264818</v>
      </c>
      <c r="G13" s="103">
        <v>87</v>
      </c>
      <c r="H13" s="104">
        <v>2.7410207939508506</v>
      </c>
      <c r="I13" s="103">
        <v>88</v>
      </c>
      <c r="J13" s="104">
        <v>2.7725267800882167</v>
      </c>
      <c r="K13" s="103">
        <v>88</v>
      </c>
      <c r="L13" s="104">
        <f t="shared" si="0"/>
        <v>100</v>
      </c>
      <c r="O13" s="124" t="s">
        <v>169</v>
      </c>
      <c r="P13" s="125"/>
      <c r="Q13" s="126">
        <v>129</v>
      </c>
      <c r="R13" s="126">
        <v>122</v>
      </c>
      <c r="S13" s="126">
        <v>125</v>
      </c>
      <c r="T13" s="126">
        <v>126</v>
      </c>
      <c r="U13" s="126">
        <f>U7+U10+U11+U12</f>
        <v>123</v>
      </c>
      <c r="V13" s="127">
        <v>29</v>
      </c>
      <c r="W13" s="126">
        <v>71</v>
      </c>
      <c r="X13" s="128">
        <v>23</v>
      </c>
    </row>
    <row r="14" spans="2:24" ht="25.05" customHeight="1">
      <c r="B14" s="105" t="s">
        <v>108</v>
      </c>
      <c r="C14" s="103">
        <v>146</v>
      </c>
      <c r="D14" s="104">
        <v>4.5285359801488827</v>
      </c>
      <c r="E14" s="103">
        <v>107</v>
      </c>
      <c r="F14" s="104">
        <v>3.3732660781841108</v>
      </c>
      <c r="G14" s="103">
        <v>120</v>
      </c>
      <c r="H14" s="104">
        <v>3.7807183364839321</v>
      </c>
      <c r="I14" s="103">
        <v>118</v>
      </c>
      <c r="J14" s="104">
        <v>3.7177063642092003</v>
      </c>
      <c r="K14" s="103">
        <f>K15-(SUM(K7:K13))</f>
        <v>118</v>
      </c>
      <c r="L14" s="104">
        <f t="shared" si="0"/>
        <v>134.09090909090909</v>
      </c>
      <c r="O14" s="296" t="s">
        <v>175</v>
      </c>
      <c r="P14" s="296"/>
      <c r="Q14" s="296"/>
      <c r="R14" s="296"/>
      <c r="S14" s="296"/>
      <c r="T14" s="296"/>
      <c r="U14" s="296"/>
      <c r="V14" s="296"/>
      <c r="W14" s="296"/>
      <c r="X14" s="296"/>
    </row>
    <row r="15" spans="2:24" ht="25.05" customHeight="1">
      <c r="B15" s="106" t="s">
        <v>157</v>
      </c>
      <c r="C15" s="103">
        <v>3224</v>
      </c>
      <c r="D15" s="107">
        <v>100</v>
      </c>
      <c r="E15" s="103">
        <v>3172</v>
      </c>
      <c r="F15" s="107">
        <v>100</v>
      </c>
      <c r="G15" s="103">
        <v>3174</v>
      </c>
      <c r="H15" s="107">
        <v>100</v>
      </c>
      <c r="I15" s="103">
        <v>3174</v>
      </c>
      <c r="J15" s="107">
        <v>100</v>
      </c>
      <c r="K15" s="103">
        <v>3152</v>
      </c>
      <c r="L15" s="107">
        <f t="shared" si="0"/>
        <v>3581.818181818182</v>
      </c>
      <c r="O15" s="297" t="s">
        <v>174</v>
      </c>
      <c r="P15" s="297"/>
      <c r="Q15" s="297"/>
      <c r="R15" s="297"/>
      <c r="S15" s="297"/>
      <c r="T15" s="297"/>
      <c r="U15" s="297"/>
      <c r="V15" s="297"/>
      <c r="W15" s="297"/>
      <c r="X15" s="297"/>
    </row>
    <row r="16" spans="2:24" ht="25.05" customHeight="1">
      <c r="B16" s="19"/>
      <c r="C16" s="19"/>
      <c r="D16" s="19"/>
      <c r="E16" s="19"/>
      <c r="F16" s="19"/>
      <c r="G16" s="19"/>
      <c r="H16" s="19"/>
      <c r="I16" s="298" t="s">
        <v>175</v>
      </c>
      <c r="J16" s="298"/>
      <c r="K16" s="298"/>
      <c r="L16" s="298"/>
      <c r="O16" s="6"/>
      <c r="P16" s="6"/>
      <c r="Q16" s="6"/>
      <c r="R16" s="6"/>
      <c r="S16" s="6"/>
      <c r="T16" s="6"/>
      <c r="U16" s="6"/>
      <c r="V16" s="6"/>
      <c r="W16" s="6"/>
      <c r="X16" s="6"/>
    </row>
    <row r="17" spans="2:12" ht="30" customHeight="1">
      <c r="B17" s="129" t="s">
        <v>158</v>
      </c>
      <c r="C17" s="239" t="s">
        <v>159</v>
      </c>
      <c r="D17" s="239"/>
      <c r="E17" s="239"/>
      <c r="F17" s="239"/>
      <c r="G17" s="239"/>
      <c r="H17" s="239"/>
      <c r="I17" s="239"/>
      <c r="J17" s="239"/>
      <c r="K17" s="239"/>
      <c r="L17" s="239"/>
    </row>
    <row r="18" spans="2:12" ht="25.05" customHeight="1">
      <c r="B18" s="108" t="s">
        <v>145</v>
      </c>
      <c r="C18" s="284" t="s">
        <v>160</v>
      </c>
      <c r="D18" s="284"/>
      <c r="E18" s="284"/>
      <c r="F18" s="284"/>
      <c r="G18" s="284"/>
      <c r="H18" s="284"/>
      <c r="I18" s="284"/>
      <c r="J18" s="284"/>
      <c r="K18" s="284"/>
      <c r="L18" s="284"/>
    </row>
  </sheetData>
  <mergeCells count="22">
    <mergeCell ref="O3:R3"/>
    <mergeCell ref="B3:F3"/>
    <mergeCell ref="B1:G1"/>
    <mergeCell ref="O15:X15"/>
    <mergeCell ref="I16:L16"/>
    <mergeCell ref="R5:R6"/>
    <mergeCell ref="S5:S6"/>
    <mergeCell ref="T5:T6"/>
    <mergeCell ref="U5:U6"/>
    <mergeCell ref="O7:O9"/>
    <mergeCell ref="C18:L18"/>
    <mergeCell ref="K4:L4"/>
    <mergeCell ref="O5:P6"/>
    <mergeCell ref="Q5:Q6"/>
    <mergeCell ref="B5:B6"/>
    <mergeCell ref="C5:D5"/>
    <mergeCell ref="E5:F5"/>
    <mergeCell ref="G5:H5"/>
    <mergeCell ref="I5:J5"/>
    <mergeCell ref="K5:L5"/>
    <mergeCell ref="C17:L17"/>
    <mergeCell ref="O14:X1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4B65-F227-49A6-8B95-F5B9F61DB8AF}">
  <dimension ref="B1:N17"/>
  <sheetViews>
    <sheetView showGridLines="0" workbookViewId="0">
      <selection activeCell="B1" sqref="B1:G1"/>
    </sheetView>
  </sheetViews>
  <sheetFormatPr defaultRowHeight="12"/>
  <cols>
    <col min="1" max="1" width="0.88671875" customWidth="1"/>
    <col min="2" max="14" width="12.77734375" customWidth="1"/>
    <col min="15" max="15" width="0.88671875" customWidth="1"/>
  </cols>
  <sheetData>
    <row r="1" spans="2:14" ht="25.05" customHeight="1">
      <c r="B1" s="238" t="s">
        <v>176</v>
      </c>
      <c r="C1" s="238"/>
      <c r="D1" s="238"/>
      <c r="E1" s="238"/>
      <c r="F1" s="238"/>
      <c r="G1" s="238"/>
    </row>
    <row r="2" spans="2:14" ht="25.05" customHeight="1"/>
    <row r="3" spans="2:14" ht="25.05" customHeight="1" thickBot="1">
      <c r="B3" s="131"/>
      <c r="C3" s="130"/>
      <c r="D3" s="130"/>
      <c r="E3" s="130"/>
      <c r="F3" s="130"/>
      <c r="G3" s="130"/>
      <c r="H3" s="130"/>
      <c r="I3" s="130"/>
      <c r="J3" s="130"/>
      <c r="K3" s="130"/>
      <c r="L3" s="130"/>
      <c r="M3" s="130"/>
      <c r="N3" s="132" t="s">
        <v>177</v>
      </c>
    </row>
    <row r="4" spans="2:14" ht="25.05" customHeight="1">
      <c r="B4" s="268"/>
      <c r="C4" s="302" t="s">
        <v>178</v>
      </c>
      <c r="D4" s="303"/>
      <c r="E4" s="268" t="s">
        <v>179</v>
      </c>
      <c r="F4" s="268"/>
      <c r="G4" s="268" t="s">
        <v>180</v>
      </c>
      <c r="H4" s="268"/>
      <c r="I4" s="268" t="s">
        <v>181</v>
      </c>
      <c r="J4" s="268"/>
      <c r="K4" s="268" t="s">
        <v>108</v>
      </c>
      <c r="L4" s="268"/>
      <c r="M4" s="268" t="s">
        <v>182</v>
      </c>
      <c r="N4" s="268"/>
    </row>
    <row r="5" spans="2:14" ht="25.05" customHeight="1">
      <c r="B5" s="268"/>
      <c r="C5" s="133"/>
      <c r="D5" s="134" t="s">
        <v>97</v>
      </c>
      <c r="E5" s="37"/>
      <c r="F5" s="135" t="s">
        <v>97</v>
      </c>
      <c r="G5" s="37"/>
      <c r="H5" s="135" t="s">
        <v>97</v>
      </c>
      <c r="I5" s="37"/>
      <c r="J5" s="135" t="s">
        <v>97</v>
      </c>
      <c r="K5" s="37"/>
      <c r="L5" s="135" t="s">
        <v>97</v>
      </c>
      <c r="M5" s="37"/>
      <c r="N5" s="135" t="s">
        <v>97</v>
      </c>
    </row>
    <row r="6" spans="2:14" ht="25.05" customHeight="1">
      <c r="B6" s="92" t="s">
        <v>53</v>
      </c>
      <c r="C6" s="136">
        <v>636042</v>
      </c>
      <c r="D6" s="137">
        <v>20.621409120869465</v>
      </c>
      <c r="E6" s="75">
        <v>1940628</v>
      </c>
      <c r="F6" s="138">
        <v>62.917989597250923</v>
      </c>
      <c r="G6" s="75">
        <v>149803</v>
      </c>
      <c r="H6" s="138">
        <v>4.8568317037768081</v>
      </c>
      <c r="I6" s="75">
        <v>132279</v>
      </c>
      <c r="J6" s="138">
        <v>4.28867807015809</v>
      </c>
      <c r="K6" s="75">
        <v>225625</v>
      </c>
      <c r="L6" s="138">
        <v>7.3150915079447172</v>
      </c>
      <c r="M6" s="75">
        <v>3084377</v>
      </c>
      <c r="N6" s="138">
        <v>100</v>
      </c>
    </row>
    <row r="7" spans="2:14" ht="25.05" customHeight="1">
      <c r="B7" s="139">
        <v>2014</v>
      </c>
      <c r="C7" s="136">
        <v>700325</v>
      </c>
      <c r="D7" s="137">
        <v>20.33552564716814</v>
      </c>
      <c r="E7" s="75">
        <v>2043399</v>
      </c>
      <c r="F7" s="138">
        <v>59.33472712226142</v>
      </c>
      <c r="G7" s="75">
        <v>269105</v>
      </c>
      <c r="H7" s="138">
        <v>7.8140743644467676</v>
      </c>
      <c r="I7" s="75">
        <v>165722</v>
      </c>
      <c r="J7" s="138">
        <v>4.8121143487666416</v>
      </c>
      <c r="K7" s="75">
        <v>265299</v>
      </c>
      <c r="L7" s="138">
        <v>7.7035585173570276</v>
      </c>
      <c r="M7" s="75">
        <v>3443850</v>
      </c>
      <c r="N7" s="138">
        <v>100</v>
      </c>
    </row>
    <row r="8" spans="2:14" ht="25.05" customHeight="1">
      <c r="B8" s="140">
        <v>2015</v>
      </c>
      <c r="C8" s="136">
        <v>697374</v>
      </c>
      <c r="D8" s="137">
        <v>19.939766735489162</v>
      </c>
      <c r="E8" s="75">
        <v>2035968</v>
      </c>
      <c r="F8" s="138">
        <v>58.213708857686683</v>
      </c>
      <c r="G8" s="75">
        <v>332065</v>
      </c>
      <c r="H8" s="138">
        <v>9.4946164339654295</v>
      </c>
      <c r="I8" s="75">
        <v>172523</v>
      </c>
      <c r="J8" s="138">
        <v>4.9328887748995474</v>
      </c>
      <c r="K8" s="75">
        <v>259473</v>
      </c>
      <c r="L8" s="138">
        <v>7.4190191979591713</v>
      </c>
      <c r="M8" s="75">
        <v>3497403</v>
      </c>
      <c r="N8" s="138">
        <v>100</v>
      </c>
    </row>
    <row r="9" spans="2:14" ht="25.05" customHeight="1">
      <c r="B9" s="139">
        <v>2016</v>
      </c>
      <c r="C9" s="136">
        <v>709811</v>
      </c>
      <c r="D9" s="137">
        <v>19.430374202731926</v>
      </c>
      <c r="E9" s="75">
        <v>2083220</v>
      </c>
      <c r="F9" s="138">
        <v>57.026087432591495</v>
      </c>
      <c r="G9" s="75">
        <v>420015</v>
      </c>
      <c r="H9" s="138">
        <v>11.497495277983083</v>
      </c>
      <c r="I9" s="75">
        <v>163441</v>
      </c>
      <c r="J9" s="138">
        <v>4.4740357504585146</v>
      </c>
      <c r="K9" s="75">
        <v>276613</v>
      </c>
      <c r="L9" s="138">
        <v>7.5720073362349787</v>
      </c>
      <c r="M9" s="75">
        <v>3653100</v>
      </c>
      <c r="N9" s="138">
        <v>99.999999999999986</v>
      </c>
    </row>
    <row r="10" spans="2:14" ht="25.05" customHeight="1">
      <c r="B10" s="140">
        <v>2017</v>
      </c>
      <c r="C10" s="136">
        <v>814704</v>
      </c>
      <c r="D10" s="137">
        <v>19.909336839301382</v>
      </c>
      <c r="E10" s="75">
        <v>2262899</v>
      </c>
      <c r="F10" s="138">
        <v>55.299616086723837</v>
      </c>
      <c r="G10" s="75">
        <v>541139</v>
      </c>
      <c r="H10" s="138">
        <v>13.224089519485249</v>
      </c>
      <c r="I10" s="75">
        <v>176610</v>
      </c>
      <c r="J10" s="138">
        <v>4.3159085743890016</v>
      </c>
      <c r="K10" s="75">
        <v>296718</v>
      </c>
      <c r="L10" s="138">
        <v>7.2510489801005358</v>
      </c>
      <c r="M10" s="75">
        <v>4092070</v>
      </c>
      <c r="N10" s="138">
        <v>100</v>
      </c>
    </row>
    <row r="11" spans="2:14" ht="25.05" customHeight="1">
      <c r="B11" s="139">
        <v>2018</v>
      </c>
      <c r="C11" s="136">
        <v>813775</v>
      </c>
      <c r="D11" s="137">
        <v>20.151659640938792</v>
      </c>
      <c r="E11" s="75">
        <v>2198012</v>
      </c>
      <c r="F11" s="138">
        <v>54.429774459401138</v>
      </c>
      <c r="G11" s="75">
        <v>587531</v>
      </c>
      <c r="H11" s="138">
        <v>14.549137956438093</v>
      </c>
      <c r="I11" s="75">
        <v>195263</v>
      </c>
      <c r="J11" s="138">
        <v>4.8353334969354327</v>
      </c>
      <c r="K11" s="75">
        <v>243672</v>
      </c>
      <c r="L11" s="138">
        <v>6.0340944462865505</v>
      </c>
      <c r="M11" s="75">
        <v>4038253</v>
      </c>
      <c r="N11" s="138">
        <v>100</v>
      </c>
    </row>
    <row r="12" spans="2:14" ht="25.05" customHeight="1">
      <c r="B12" s="140">
        <v>2019</v>
      </c>
      <c r="C12" s="136">
        <v>756794</v>
      </c>
      <c r="D12" s="137">
        <v>20.301482626240784</v>
      </c>
      <c r="E12" s="75">
        <v>2039905</v>
      </c>
      <c r="F12" s="138">
        <v>54.72175508352565</v>
      </c>
      <c r="G12" s="75">
        <v>560244</v>
      </c>
      <c r="H12" s="138">
        <v>15.028903284719016</v>
      </c>
      <c r="I12" s="75">
        <v>177510</v>
      </c>
      <c r="J12" s="138">
        <v>4.7618191753423016</v>
      </c>
      <c r="K12" s="75">
        <v>193324</v>
      </c>
      <c r="L12" s="138">
        <v>5.1860398301722448</v>
      </c>
      <c r="M12" s="75">
        <v>3727777</v>
      </c>
      <c r="N12" s="138">
        <v>100</v>
      </c>
    </row>
    <row r="13" spans="2:14" ht="25.05" customHeight="1">
      <c r="B13" s="139">
        <v>2020</v>
      </c>
      <c r="C13" s="136">
        <v>701220</v>
      </c>
      <c r="D13" s="137">
        <v>22.096853431012171</v>
      </c>
      <c r="E13" s="75">
        <v>1958505</v>
      </c>
      <c r="F13" s="138">
        <v>61.716434113266146</v>
      </c>
      <c r="G13" s="75">
        <v>333629</v>
      </c>
      <c r="H13" s="138">
        <v>10.513321230619718</v>
      </c>
      <c r="I13" s="75">
        <v>110759</v>
      </c>
      <c r="J13" s="138">
        <v>3.4902389965566827</v>
      </c>
      <c r="K13" s="75">
        <v>69280</v>
      </c>
      <c r="L13" s="138">
        <v>2.1831522285452829</v>
      </c>
      <c r="M13" s="75">
        <v>3173393</v>
      </c>
      <c r="N13" s="138">
        <v>100.00000000000001</v>
      </c>
    </row>
    <row r="14" spans="2:14" ht="25.05" customHeight="1">
      <c r="B14" s="140">
        <v>2021</v>
      </c>
      <c r="C14" s="136">
        <v>808596</v>
      </c>
      <c r="D14" s="137">
        <v>20.128012402461675</v>
      </c>
      <c r="E14" s="75">
        <v>2591255</v>
      </c>
      <c r="F14" s="138">
        <v>64.502931968425301</v>
      </c>
      <c r="G14" s="75">
        <v>434074</v>
      </c>
      <c r="H14" s="138">
        <v>10.805206624304533</v>
      </c>
      <c r="I14" s="75">
        <v>114503</v>
      </c>
      <c r="J14" s="138">
        <v>2.8502710922624757</v>
      </c>
      <c r="K14" s="75">
        <v>68839</v>
      </c>
      <c r="L14" s="138">
        <v>1.7135779125460171</v>
      </c>
      <c r="M14" s="75">
        <v>4017267</v>
      </c>
      <c r="N14" s="138">
        <v>100</v>
      </c>
    </row>
    <row r="15" spans="2:14" ht="25.05" customHeight="1" thickBot="1">
      <c r="B15" s="141">
        <v>2022</v>
      </c>
      <c r="C15" s="142">
        <v>784024</v>
      </c>
      <c r="D15" s="143">
        <v>21.407657863673982</v>
      </c>
      <c r="E15" s="75">
        <v>2356119</v>
      </c>
      <c r="F15" s="144">
        <v>64.333476319732156</v>
      </c>
      <c r="G15" s="75">
        <v>347639</v>
      </c>
      <c r="H15" s="144">
        <v>9.4922308144518013</v>
      </c>
      <c r="I15" s="75">
        <v>118572</v>
      </c>
      <c r="J15" s="144">
        <v>3.237590696473005</v>
      </c>
      <c r="K15" s="75">
        <v>55999</v>
      </c>
      <c r="L15" s="144">
        <v>1.5290443056690604</v>
      </c>
      <c r="M15" s="75">
        <v>3662353</v>
      </c>
      <c r="N15" s="144">
        <v>100</v>
      </c>
    </row>
    <row r="16" spans="2:14" ht="25.05" customHeight="1">
      <c r="B16" s="299" t="s">
        <v>183</v>
      </c>
      <c r="C16" s="300"/>
      <c r="D16" s="300"/>
      <c r="E16" s="300"/>
      <c r="F16" s="300"/>
      <c r="G16" s="300"/>
      <c r="H16" s="300"/>
      <c r="I16" s="300"/>
      <c r="J16" s="300"/>
      <c r="K16" s="300"/>
      <c r="L16" s="300"/>
      <c r="M16" s="300"/>
      <c r="N16" s="300"/>
    </row>
    <row r="17" spans="2:14" ht="25.05" customHeight="1">
      <c r="B17" s="301" t="s">
        <v>184</v>
      </c>
      <c r="C17" s="301"/>
      <c r="D17" s="301"/>
      <c r="E17" s="301"/>
      <c r="F17" s="301"/>
      <c r="G17" s="301"/>
      <c r="H17" s="301"/>
      <c r="I17" s="301"/>
      <c r="J17" s="301"/>
      <c r="K17" s="301"/>
      <c r="L17" s="301"/>
      <c r="M17" s="301"/>
      <c r="N17" s="301"/>
    </row>
  </sheetData>
  <mergeCells count="10">
    <mergeCell ref="M4:N4"/>
    <mergeCell ref="B16:N16"/>
    <mergeCell ref="B17:N17"/>
    <mergeCell ref="B1:G1"/>
    <mergeCell ref="B4:B5"/>
    <mergeCell ref="C4:D4"/>
    <mergeCell ref="E4:F4"/>
    <mergeCell ref="G4:H4"/>
    <mergeCell ref="I4:J4"/>
    <mergeCell ref="K4:L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8F613-3534-486F-A41F-345F735511ED}">
  <dimension ref="B1:M28"/>
  <sheetViews>
    <sheetView showGridLines="0" workbookViewId="0">
      <selection activeCell="B1" sqref="B1:H1"/>
    </sheetView>
  </sheetViews>
  <sheetFormatPr defaultRowHeight="12"/>
  <cols>
    <col min="1" max="1" width="0.88671875" customWidth="1"/>
    <col min="2" max="2" width="10.77734375" customWidth="1"/>
    <col min="3" max="13" width="12.77734375" customWidth="1"/>
    <col min="14" max="14" width="0.88671875" customWidth="1"/>
  </cols>
  <sheetData>
    <row r="1" spans="2:13" ht="25.05" customHeight="1">
      <c r="B1" s="238" t="s">
        <v>185</v>
      </c>
      <c r="C1" s="238"/>
      <c r="D1" s="238"/>
      <c r="E1" s="238"/>
      <c r="F1" s="238"/>
      <c r="G1" s="238"/>
      <c r="H1" s="238"/>
    </row>
    <row r="2" spans="2:13" ht="25.05" customHeight="1"/>
    <row r="3" spans="2:13" ht="25.05" customHeight="1">
      <c r="B3" s="61"/>
      <c r="C3" s="61"/>
      <c r="D3" s="61"/>
      <c r="E3" s="61"/>
      <c r="F3" s="61"/>
      <c r="G3" s="61"/>
      <c r="H3" s="61"/>
      <c r="I3" s="61"/>
      <c r="J3" s="309"/>
      <c r="K3" s="309"/>
      <c r="L3" s="61"/>
      <c r="M3" s="146" t="s">
        <v>186</v>
      </c>
    </row>
    <row r="4" spans="2:13" ht="25.05" customHeight="1" thickBot="1">
      <c r="B4" s="268"/>
      <c r="C4" s="268"/>
      <c r="D4" s="92" t="str">
        <f>[2]Data!C3</f>
        <v>2011年</v>
      </c>
      <c r="E4" s="92">
        <f>[2]Data!D3</f>
        <v>2012</v>
      </c>
      <c r="F4" s="92">
        <f>[2]Data!E3</f>
        <v>2013</v>
      </c>
      <c r="G4" s="92">
        <f>[2]Data!F3</f>
        <v>2014</v>
      </c>
      <c r="H4" s="92">
        <f>[2]Data!G3</f>
        <v>2015</v>
      </c>
      <c r="I4" s="92">
        <f>[2]Data!H3</f>
        <v>2016</v>
      </c>
      <c r="J4" s="92">
        <f>[2]Data!I3</f>
        <v>2017</v>
      </c>
      <c r="K4" s="92">
        <f>[2]Data!J3</f>
        <v>2018</v>
      </c>
      <c r="L4" s="92">
        <f>[2]Data!K3</f>
        <v>2019</v>
      </c>
      <c r="M4" s="92">
        <f>[2]Data!L3</f>
        <v>2020</v>
      </c>
    </row>
    <row r="5" spans="2:13" ht="25.05" customHeight="1">
      <c r="B5" s="310" t="s">
        <v>187</v>
      </c>
      <c r="C5" s="311"/>
      <c r="D5" s="147">
        <v>135</v>
      </c>
      <c r="E5" s="147">
        <v>281</v>
      </c>
      <c r="F5" s="147">
        <v>314</v>
      </c>
      <c r="G5" s="147">
        <v>253</v>
      </c>
      <c r="H5" s="147">
        <v>242</v>
      </c>
      <c r="I5" s="147">
        <v>280</v>
      </c>
      <c r="J5" s="148">
        <v>251</v>
      </c>
      <c r="K5" s="148">
        <v>240</v>
      </c>
      <c r="L5" s="148">
        <v>300</v>
      </c>
      <c r="M5" s="149">
        <v>23</v>
      </c>
    </row>
    <row r="6" spans="2:13" ht="25.05" customHeight="1">
      <c r="B6" s="312" t="s">
        <v>188</v>
      </c>
      <c r="C6" s="150" t="s">
        <v>189</v>
      </c>
      <c r="D6" s="151">
        <v>72</v>
      </c>
      <c r="E6" s="151">
        <v>140</v>
      </c>
      <c r="F6" s="151" t="s">
        <v>190</v>
      </c>
      <c r="G6" s="151" t="s">
        <v>191</v>
      </c>
      <c r="H6" s="151" t="s">
        <v>192</v>
      </c>
      <c r="I6" s="151">
        <v>180</v>
      </c>
      <c r="J6" s="152" t="s">
        <v>192</v>
      </c>
      <c r="K6" s="152">
        <v>152</v>
      </c>
      <c r="L6" s="152">
        <v>204</v>
      </c>
      <c r="M6" s="153" t="s">
        <v>193</v>
      </c>
    </row>
    <row r="7" spans="2:13" ht="25.05" customHeight="1">
      <c r="B7" s="312"/>
      <c r="C7" s="154" t="s">
        <v>194</v>
      </c>
      <c r="D7" s="155">
        <v>54</v>
      </c>
      <c r="E7" s="155">
        <v>113</v>
      </c>
      <c r="F7" s="155" t="s">
        <v>195</v>
      </c>
      <c r="G7" s="155" t="s">
        <v>196</v>
      </c>
      <c r="H7" s="155" t="s">
        <v>197</v>
      </c>
      <c r="I7" s="155">
        <v>85</v>
      </c>
      <c r="J7" s="156">
        <v>98</v>
      </c>
      <c r="K7" s="156">
        <v>68</v>
      </c>
      <c r="L7" s="156">
        <v>84</v>
      </c>
      <c r="M7" s="157">
        <v>13</v>
      </c>
    </row>
    <row r="8" spans="2:13" ht="25.05" customHeight="1" thickBot="1">
      <c r="B8" s="158"/>
      <c r="C8" s="159" t="s">
        <v>198</v>
      </c>
      <c r="D8" s="160">
        <v>3</v>
      </c>
      <c r="E8" s="160">
        <v>11</v>
      </c>
      <c r="F8" s="160">
        <v>13</v>
      </c>
      <c r="G8" s="160">
        <v>8</v>
      </c>
      <c r="H8" s="160" t="s">
        <v>199</v>
      </c>
      <c r="I8" s="160">
        <v>7</v>
      </c>
      <c r="J8" s="161">
        <v>6</v>
      </c>
      <c r="K8" s="161">
        <v>7</v>
      </c>
      <c r="L8" s="161">
        <v>2</v>
      </c>
      <c r="M8" s="162">
        <v>0</v>
      </c>
    </row>
    <row r="9" spans="2:13" ht="25.05" customHeight="1">
      <c r="B9" s="304" t="s">
        <v>200</v>
      </c>
      <c r="C9" s="304"/>
      <c r="D9" s="163">
        <v>484</v>
      </c>
      <c r="E9" s="163">
        <v>517</v>
      </c>
      <c r="F9" s="163">
        <v>537</v>
      </c>
      <c r="G9" s="163">
        <v>565</v>
      </c>
      <c r="H9" s="163">
        <v>583</v>
      </c>
      <c r="I9" s="163">
        <v>593</v>
      </c>
      <c r="J9" s="164">
        <v>631</v>
      </c>
      <c r="K9" s="164">
        <v>670</v>
      </c>
      <c r="L9" s="164">
        <v>581</v>
      </c>
      <c r="M9" s="164">
        <v>64</v>
      </c>
    </row>
    <row r="10" spans="2:13" ht="25.05" customHeight="1">
      <c r="B10" s="165"/>
      <c r="C10" s="166" t="s">
        <v>201</v>
      </c>
      <c r="D10" s="167">
        <v>470</v>
      </c>
      <c r="E10" s="167">
        <v>500</v>
      </c>
      <c r="F10" s="167" t="s">
        <v>202</v>
      </c>
      <c r="G10" s="167">
        <v>543</v>
      </c>
      <c r="H10" s="167">
        <v>557</v>
      </c>
      <c r="I10" s="167" t="s">
        <v>203</v>
      </c>
      <c r="J10" s="168">
        <v>608</v>
      </c>
      <c r="K10" s="168" t="s">
        <v>204</v>
      </c>
      <c r="L10" s="168" t="s">
        <v>205</v>
      </c>
      <c r="M10" s="169">
        <v>63</v>
      </c>
    </row>
    <row r="11" spans="2:13" ht="25.05" customHeight="1">
      <c r="B11" s="304" t="s">
        <v>206</v>
      </c>
      <c r="C11" s="304"/>
      <c r="D11" s="163">
        <v>174</v>
      </c>
      <c r="E11" s="163">
        <v>196</v>
      </c>
      <c r="F11" s="163">
        <v>234</v>
      </c>
      <c r="G11" s="163">
        <v>208</v>
      </c>
      <c r="H11" s="163">
        <v>193</v>
      </c>
      <c r="I11" s="163">
        <v>189</v>
      </c>
      <c r="J11" s="164">
        <v>179</v>
      </c>
      <c r="K11" s="164">
        <v>163</v>
      </c>
      <c r="L11" s="164">
        <v>282</v>
      </c>
      <c r="M11" s="164">
        <v>9</v>
      </c>
    </row>
    <row r="12" spans="2:13" ht="25.05" customHeight="1">
      <c r="B12" s="170"/>
      <c r="C12" s="171" t="s">
        <v>207</v>
      </c>
      <c r="D12" s="167">
        <v>169</v>
      </c>
      <c r="E12" s="167">
        <v>191</v>
      </c>
      <c r="F12" s="167">
        <v>226</v>
      </c>
      <c r="G12" s="167">
        <v>200</v>
      </c>
      <c r="H12" s="167">
        <v>190</v>
      </c>
      <c r="I12" s="167">
        <v>188</v>
      </c>
      <c r="J12" s="168">
        <v>176</v>
      </c>
      <c r="K12" s="168">
        <v>156</v>
      </c>
      <c r="L12" s="168">
        <v>277</v>
      </c>
      <c r="M12" s="169">
        <v>9</v>
      </c>
    </row>
    <row r="13" spans="2:13" ht="25.05" customHeight="1">
      <c r="B13" s="304" t="s">
        <v>208</v>
      </c>
      <c r="C13" s="304"/>
      <c r="D13" s="163">
        <v>125</v>
      </c>
      <c r="E13" s="163">
        <v>144</v>
      </c>
      <c r="F13" s="163">
        <v>154</v>
      </c>
      <c r="G13" s="163">
        <v>179</v>
      </c>
      <c r="H13" s="163">
        <v>187</v>
      </c>
      <c r="I13" s="163">
        <v>207</v>
      </c>
      <c r="J13" s="164">
        <v>192</v>
      </c>
      <c r="K13" s="164">
        <v>216</v>
      </c>
      <c r="L13" s="164">
        <v>259</v>
      </c>
      <c r="M13" s="164">
        <v>11</v>
      </c>
    </row>
    <row r="14" spans="2:13" ht="25.05" customHeight="1">
      <c r="B14" s="165"/>
      <c r="C14" s="166" t="s">
        <v>209</v>
      </c>
      <c r="D14" s="167" t="s">
        <v>210</v>
      </c>
      <c r="E14" s="167" t="s">
        <v>211</v>
      </c>
      <c r="F14" s="167" t="s">
        <v>212</v>
      </c>
      <c r="G14" s="167">
        <v>163</v>
      </c>
      <c r="H14" s="167">
        <v>178</v>
      </c>
      <c r="I14" s="167">
        <v>200</v>
      </c>
      <c r="J14" s="168" t="s">
        <v>213</v>
      </c>
      <c r="K14" s="168" t="s">
        <v>214</v>
      </c>
      <c r="L14" s="168">
        <v>252</v>
      </c>
      <c r="M14" s="169">
        <v>9</v>
      </c>
    </row>
    <row r="15" spans="2:13" ht="25.05" customHeight="1">
      <c r="B15" s="304" t="s">
        <v>215</v>
      </c>
      <c r="C15" s="304"/>
      <c r="D15" s="163">
        <v>81</v>
      </c>
      <c r="E15" s="163">
        <v>68</v>
      </c>
      <c r="F15" s="163">
        <v>98</v>
      </c>
      <c r="G15" s="163">
        <v>107</v>
      </c>
      <c r="H15" s="163">
        <v>114</v>
      </c>
      <c r="I15" s="163">
        <v>125</v>
      </c>
      <c r="J15" s="164">
        <v>119</v>
      </c>
      <c r="K15" s="164">
        <v>116</v>
      </c>
      <c r="L15" s="164">
        <v>115</v>
      </c>
      <c r="M15" s="164">
        <v>3</v>
      </c>
    </row>
    <row r="16" spans="2:13" ht="25.05" customHeight="1">
      <c r="B16" s="165"/>
      <c r="C16" s="166" t="s">
        <v>216</v>
      </c>
      <c r="D16" s="167">
        <v>73</v>
      </c>
      <c r="E16" s="167" t="s">
        <v>217</v>
      </c>
      <c r="F16" s="167" t="s">
        <v>218</v>
      </c>
      <c r="G16" s="167" t="s">
        <v>219</v>
      </c>
      <c r="H16" s="167">
        <v>107</v>
      </c>
      <c r="I16" s="167" t="s">
        <v>220</v>
      </c>
      <c r="J16" s="168" t="s">
        <v>221</v>
      </c>
      <c r="K16" s="168">
        <v>109</v>
      </c>
      <c r="L16" s="168">
        <v>102</v>
      </c>
      <c r="M16" s="169">
        <v>2</v>
      </c>
    </row>
    <row r="17" spans="2:13" ht="25.05" customHeight="1">
      <c r="B17" s="304" t="s">
        <v>222</v>
      </c>
      <c r="C17" s="304"/>
      <c r="D17" s="163">
        <v>145</v>
      </c>
      <c r="E17" s="163">
        <v>202</v>
      </c>
      <c r="F17" s="163">
        <v>179</v>
      </c>
      <c r="G17" s="163">
        <v>211</v>
      </c>
      <c r="H17" s="163">
        <v>230</v>
      </c>
      <c r="I17" s="163">
        <v>290</v>
      </c>
      <c r="J17" s="164">
        <v>334</v>
      </c>
      <c r="K17" s="164">
        <v>367</v>
      </c>
      <c r="L17" s="164">
        <v>398</v>
      </c>
      <c r="M17" s="164">
        <v>29</v>
      </c>
    </row>
    <row r="18" spans="2:13" ht="25.05" customHeight="1">
      <c r="B18" s="165"/>
      <c r="C18" s="166" t="s">
        <v>223</v>
      </c>
      <c r="D18" s="167" t="s">
        <v>224</v>
      </c>
      <c r="E18" s="167">
        <v>196</v>
      </c>
      <c r="F18" s="167">
        <v>176</v>
      </c>
      <c r="G18" s="167" t="s">
        <v>214</v>
      </c>
      <c r="H18" s="167" t="s">
        <v>225</v>
      </c>
      <c r="I18" s="167" t="s">
        <v>226</v>
      </c>
      <c r="J18" s="168" t="s">
        <v>227</v>
      </c>
      <c r="K18" s="168">
        <v>348</v>
      </c>
      <c r="L18" s="168" t="s">
        <v>228</v>
      </c>
      <c r="M18" s="169">
        <v>26</v>
      </c>
    </row>
    <row r="19" spans="2:13" ht="25.05" customHeight="1">
      <c r="B19" s="172" t="s">
        <v>229</v>
      </c>
      <c r="C19" s="172"/>
      <c r="D19" s="163">
        <v>105</v>
      </c>
      <c r="E19" s="163">
        <v>112</v>
      </c>
      <c r="F19" s="163">
        <v>110</v>
      </c>
      <c r="G19" s="163">
        <v>100</v>
      </c>
      <c r="H19" s="163">
        <v>133</v>
      </c>
      <c r="I19" s="163">
        <v>283</v>
      </c>
      <c r="J19" s="164">
        <v>422</v>
      </c>
      <c r="K19" s="164">
        <v>443</v>
      </c>
      <c r="L19" s="164">
        <v>461</v>
      </c>
      <c r="M19" s="164">
        <v>25</v>
      </c>
    </row>
    <row r="20" spans="2:13" ht="25.05" customHeight="1">
      <c r="B20" s="165"/>
      <c r="C20" s="166" t="s">
        <v>230</v>
      </c>
      <c r="D20" s="167">
        <v>83</v>
      </c>
      <c r="E20" s="167">
        <v>92</v>
      </c>
      <c r="F20" s="167">
        <v>93</v>
      </c>
      <c r="G20" s="167" t="s">
        <v>231</v>
      </c>
      <c r="H20" s="167">
        <v>113</v>
      </c>
      <c r="I20" s="167">
        <v>260</v>
      </c>
      <c r="J20" s="168">
        <v>405</v>
      </c>
      <c r="K20" s="168" t="s">
        <v>232</v>
      </c>
      <c r="L20" s="168">
        <v>438</v>
      </c>
      <c r="M20" s="169" t="s">
        <v>233</v>
      </c>
    </row>
    <row r="21" spans="2:13" ht="25.05" customHeight="1">
      <c r="B21" s="304" t="s">
        <v>234</v>
      </c>
      <c r="C21" s="304"/>
      <c r="D21" s="163">
        <v>268</v>
      </c>
      <c r="E21" s="163">
        <v>301</v>
      </c>
      <c r="F21" s="163">
        <v>312</v>
      </c>
      <c r="G21" s="163">
        <v>411</v>
      </c>
      <c r="H21" s="163">
        <v>450</v>
      </c>
      <c r="I21" s="163">
        <v>488</v>
      </c>
      <c r="J21" s="164">
        <v>436</v>
      </c>
      <c r="K21" s="164">
        <v>427</v>
      </c>
      <c r="L21" s="164">
        <v>464</v>
      </c>
      <c r="M21" s="164">
        <v>21</v>
      </c>
    </row>
    <row r="22" spans="2:13" ht="25.05" customHeight="1">
      <c r="B22" s="165"/>
      <c r="C22" s="166" t="s">
        <v>235</v>
      </c>
      <c r="D22" s="167" t="s">
        <v>236</v>
      </c>
      <c r="E22" s="173">
        <v>252</v>
      </c>
      <c r="F22" s="167" t="s">
        <v>237</v>
      </c>
      <c r="G22" s="167" t="s">
        <v>238</v>
      </c>
      <c r="H22" s="167" t="s">
        <v>239</v>
      </c>
      <c r="I22" s="167">
        <v>383</v>
      </c>
      <c r="J22" s="168">
        <v>296</v>
      </c>
      <c r="K22" s="168">
        <v>293</v>
      </c>
      <c r="L22" s="168">
        <v>313</v>
      </c>
      <c r="M22" s="169">
        <v>15</v>
      </c>
    </row>
    <row r="23" spans="2:13" ht="25.05" customHeight="1">
      <c r="B23" s="307" t="s">
        <v>240</v>
      </c>
      <c r="C23" s="307"/>
      <c r="D23" s="174">
        <v>1892</v>
      </c>
      <c r="E23" s="174">
        <v>2337</v>
      </c>
      <c r="F23" s="174">
        <v>2427</v>
      </c>
      <c r="G23" s="174">
        <v>2590</v>
      </c>
      <c r="H23" s="174">
        <v>2847</v>
      </c>
      <c r="I23" s="174">
        <v>3112</v>
      </c>
      <c r="J23" s="175">
        <v>3313</v>
      </c>
      <c r="K23" s="176">
        <v>3433</v>
      </c>
      <c r="L23" s="176">
        <v>3621</v>
      </c>
      <c r="M23" s="235">
        <v>222</v>
      </c>
    </row>
    <row r="24" spans="2:13" ht="25.05" customHeight="1">
      <c r="B24" s="308" t="s">
        <v>241</v>
      </c>
      <c r="C24" s="308"/>
      <c r="D24" s="308"/>
      <c r="E24" s="308"/>
      <c r="F24" s="308"/>
      <c r="G24" s="308"/>
      <c r="H24" s="308"/>
      <c r="I24" s="308"/>
      <c r="J24" s="308"/>
      <c r="K24" s="308"/>
      <c r="L24" s="308"/>
      <c r="M24" s="308"/>
    </row>
    <row r="25" spans="2:13" ht="45" customHeight="1">
      <c r="B25" s="177" t="s">
        <v>246</v>
      </c>
      <c r="C25" s="305" t="s">
        <v>242</v>
      </c>
      <c r="D25" s="305"/>
      <c r="E25" s="305"/>
      <c r="F25" s="305"/>
      <c r="G25" s="305"/>
      <c r="H25" s="305"/>
      <c r="I25" s="305"/>
      <c r="J25" s="305"/>
      <c r="K25" s="305"/>
      <c r="L25" s="305"/>
      <c r="M25" s="305"/>
    </row>
    <row r="26" spans="2:13" ht="25.05" customHeight="1">
      <c r="B26" s="178" t="s">
        <v>58</v>
      </c>
      <c r="C26" s="306" t="s">
        <v>243</v>
      </c>
      <c r="D26" s="306"/>
      <c r="E26" s="306"/>
      <c r="F26" s="306"/>
      <c r="G26" s="306"/>
      <c r="H26" s="306"/>
      <c r="I26" s="306"/>
      <c r="J26" s="306"/>
      <c r="K26" s="306"/>
      <c r="L26" s="306"/>
      <c r="M26" s="306"/>
    </row>
    <row r="27" spans="2:13" ht="25.05" customHeight="1">
      <c r="B27" s="178" t="s">
        <v>90</v>
      </c>
      <c r="C27" s="306" t="s">
        <v>245</v>
      </c>
      <c r="D27" s="306"/>
      <c r="E27" s="306"/>
      <c r="F27" s="306"/>
      <c r="G27" s="306"/>
      <c r="H27" s="306"/>
      <c r="I27" s="306"/>
      <c r="J27" s="306"/>
      <c r="K27" s="306"/>
      <c r="L27" s="306"/>
      <c r="M27" s="306"/>
    </row>
    <row r="28" spans="2:13" ht="25.05" customHeight="1">
      <c r="B28" s="178" t="s">
        <v>91</v>
      </c>
      <c r="C28" s="306" t="s">
        <v>244</v>
      </c>
      <c r="D28" s="306"/>
      <c r="E28" s="306"/>
      <c r="F28" s="306"/>
      <c r="G28" s="306"/>
      <c r="H28" s="306"/>
      <c r="I28" s="306"/>
      <c r="J28" s="306"/>
      <c r="K28" s="306"/>
      <c r="L28" s="306"/>
      <c r="M28" s="306"/>
    </row>
  </sheetData>
  <mergeCells count="17">
    <mergeCell ref="C28:M28"/>
    <mergeCell ref="B13:C13"/>
    <mergeCell ref="B15:C15"/>
    <mergeCell ref="B17:C17"/>
    <mergeCell ref="B21:C21"/>
    <mergeCell ref="B23:C23"/>
    <mergeCell ref="B24:M24"/>
    <mergeCell ref="B11:C11"/>
    <mergeCell ref="B1:H1"/>
    <mergeCell ref="C25:M25"/>
    <mergeCell ref="C26:M26"/>
    <mergeCell ref="C27:M27"/>
    <mergeCell ref="J3:K3"/>
    <mergeCell ref="B4:C4"/>
    <mergeCell ref="B5:C5"/>
    <mergeCell ref="B6:B7"/>
    <mergeCell ref="B9:C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第７章</vt:lpstr>
      <vt:lpstr>QA</vt:lpstr>
      <vt:lpstr>7-1</vt:lpstr>
      <vt:lpstr>7-2</vt:lpstr>
      <vt:lpstr>7-3</vt:lpstr>
      <vt:lpstr>7-4</vt:lpstr>
      <vt:lpstr>7-5</vt:lpstr>
      <vt:lpstr>7-6</vt:lpstr>
      <vt:lpstr>7-7</vt:lpstr>
      <vt:lpstr>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廣岡　昭彦</dc:creator>
  <cp:lastModifiedBy>廣岡　昭彦</cp:lastModifiedBy>
  <dcterms:created xsi:type="dcterms:W3CDTF">2023-11-22T07:47:38Z</dcterms:created>
  <dcterms:modified xsi:type="dcterms:W3CDTF">2023-12-14T04:52:39Z</dcterms:modified>
</cp:coreProperties>
</file>