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521" windowWidth="15480" windowHeight="11640" tabRatio="500" activeTab="0"/>
  </bookViews>
  <sheets>
    <sheet name="2006_08_04" sheetId="1" r:id="rId1"/>
  </sheets>
  <externalReferences>
    <externalReference r:id="rId4"/>
  </externalReferences>
  <definedNames>
    <definedName name="hyou3">'[1]表3'!$A$2:$N$34</definedName>
    <definedName name="_xlnm.Print_Area" localSheetId="0">'2006_08_04'!$A$1:$R$60</definedName>
    <definedName name="図1">'[1]図8'!$D$20:$I$31</definedName>
    <definedName name="表３">'[1]表3'!$A$2:$N$34</definedName>
  </definedNames>
  <calcPr fullCalcOnLoad="1"/>
</workbook>
</file>

<file path=xl/sharedStrings.xml><?xml version="1.0" encoding="utf-8"?>
<sst xmlns="http://schemas.openxmlformats.org/spreadsheetml/2006/main" count="45" uniqueCount="34">
  <si>
    <t>東京都</t>
  </si>
  <si>
    <t>神奈川県</t>
  </si>
  <si>
    <t>愛知県</t>
  </si>
  <si>
    <t>全国</t>
  </si>
  <si>
    <t>大阪府</t>
  </si>
  <si>
    <t>事業所数
（か所）</t>
  </si>
  <si>
    <t>構成比
（％）</t>
  </si>
  <si>
    <t>人口10万人当たり
事業所数
（か所）</t>
  </si>
  <si>
    <t>飲食店合計</t>
  </si>
  <si>
    <t>一般食堂（別掲を除く）</t>
  </si>
  <si>
    <t>焼肉店（東洋料理のもの）</t>
  </si>
  <si>
    <t>そば・うどん店</t>
  </si>
  <si>
    <t>一般飲食店</t>
  </si>
  <si>
    <t>すし店</t>
  </si>
  <si>
    <t>食堂，レストラン</t>
  </si>
  <si>
    <t>喫茶店</t>
  </si>
  <si>
    <t>ハンバーガー店</t>
  </si>
  <si>
    <t>日本料理店</t>
  </si>
  <si>
    <t>お好み焼店</t>
  </si>
  <si>
    <t>西洋料理店</t>
  </si>
  <si>
    <t>その他の一般飲食店</t>
  </si>
  <si>
    <t>中華料理店</t>
  </si>
  <si>
    <t>その他の飲食店</t>
  </si>
  <si>
    <t>その他の一般飲食店</t>
  </si>
  <si>
    <t>料亭</t>
  </si>
  <si>
    <t>人口10万人
当たり
事業所数
（か所）</t>
  </si>
  <si>
    <t>（注）人口10万人当たり事業所数は、全国・各府県の事業所数を平成16年10月１日現在の人口で除したもの。</t>
  </si>
  <si>
    <t>その他食堂・レストラン</t>
  </si>
  <si>
    <t>酒場・ビヤホール</t>
  </si>
  <si>
    <t>バー・キャバレー・ナイトクラブ</t>
  </si>
  <si>
    <t>推計人口（千人、平成16年10月1日現在）</t>
  </si>
  <si>
    <t>８－４．飲食店数</t>
  </si>
  <si>
    <t>（総務省　平成16年「事業所・企業統計」、「推計人口(平成16年10月1日現在)」）</t>
  </si>
  <si>
    <t>飲食店数（平成16年6月1日現在）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</si>
</sst>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,###,###,##0;&quot; -&quot;###,###,##0"/>
    <numFmt numFmtId="179" formatCode="##,###,###,##0;&quot;-&quot;#,###,###,##0"/>
    <numFmt numFmtId="180" formatCode="###,###,##0.0;&quot;-&quot;##,##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###\ ###"/>
    <numFmt numFmtId="188" formatCode="000.0"/>
    <numFmt numFmtId="189" formatCode="0\ 000"/>
    <numFmt numFmtId="190" formatCode="###\ ###\ ###"/>
    <numFmt numFmtId="191" formatCode="0_);[Red]\(0\)"/>
    <numFmt numFmtId="192" formatCode="0.00_ "/>
    <numFmt numFmtId="193" formatCode="0.0_ "/>
    <numFmt numFmtId="194" formatCode="###\ ###\ "/>
    <numFmt numFmtId="195" formatCode="\-0.00"/>
    <numFmt numFmtId="196" formatCode="#,##0_ "/>
    <numFmt numFmtId="197" formatCode="#,##0.0"/>
    <numFmt numFmtId="198" formatCode="0.0\ \ "/>
    <numFmt numFmtId="199" formatCode="#,##0.0_ "/>
    <numFmt numFmtId="200" formatCode="#,##0.00_);[Red]\(#,##0.00\)"/>
    <numFmt numFmtId="201" formatCode="#,##0.00_ "/>
    <numFmt numFmtId="202" formatCode="#,###,###,###,##0;&quot; -&quot;###,###,###,##0"/>
    <numFmt numFmtId="203" formatCode="0.00000_ "/>
    <numFmt numFmtId="204" formatCode="0.0000_ "/>
    <numFmt numFmtId="205" formatCode="0.000_ "/>
    <numFmt numFmtId="206" formatCode="0_ "/>
  </numFmts>
  <fonts count="1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8"/>
      <name val="ＭＳ ゴシック"/>
      <family val="3"/>
    </font>
    <font>
      <sz val="6"/>
      <name val="AGENDA人名行書体L1"/>
      <family val="3"/>
    </font>
    <font>
      <sz val="12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9" fillId="0" borderId="0" xfId="0" applyNumberFormat="1" applyFont="1" applyFill="1" applyBorder="1" applyAlignment="1" quotePrefix="1">
      <alignment horizontal="right" vertical="center"/>
    </xf>
    <xf numFmtId="185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top"/>
    </xf>
    <xf numFmtId="196" fontId="10" fillId="0" borderId="1" xfId="0" applyNumberFormat="1" applyFont="1" applyFill="1" applyBorder="1" applyAlignment="1" quotePrefix="1">
      <alignment vertical="center"/>
    </xf>
    <xf numFmtId="196" fontId="10" fillId="0" borderId="1" xfId="0" applyNumberFormat="1" applyFont="1" applyFill="1" applyBorder="1" applyAlignment="1">
      <alignment vertical="center"/>
    </xf>
    <xf numFmtId="196" fontId="10" fillId="0" borderId="1" xfId="17" applyNumberFormat="1" applyFont="1" applyFill="1" applyBorder="1" applyAlignment="1">
      <alignment vertical="center"/>
    </xf>
    <xf numFmtId="196" fontId="10" fillId="0" borderId="2" xfId="0" applyNumberFormat="1" applyFont="1" applyFill="1" applyBorder="1" applyAlignment="1" quotePrefix="1">
      <alignment vertical="center"/>
    </xf>
    <xf numFmtId="196" fontId="10" fillId="0" borderId="3" xfId="0" applyNumberFormat="1" applyFont="1" applyFill="1" applyBorder="1" applyAlignment="1" quotePrefix="1">
      <alignment vertical="center"/>
    </xf>
    <xf numFmtId="196" fontId="10" fillId="0" borderId="3" xfId="17" applyNumberFormat="1" applyFont="1" applyBorder="1" applyAlignment="1">
      <alignment vertical="center"/>
    </xf>
    <xf numFmtId="196" fontId="10" fillId="0" borderId="3" xfId="17" applyNumberFormat="1" applyFont="1" applyFill="1" applyBorder="1" applyAlignment="1" quotePrefix="1">
      <alignment vertical="center"/>
    </xf>
    <xf numFmtId="193" fontId="10" fillId="0" borderId="1" xfId="0" applyNumberFormat="1" applyFont="1" applyFill="1" applyBorder="1" applyAlignment="1">
      <alignment vertical="center"/>
    </xf>
    <xf numFmtId="193" fontId="10" fillId="0" borderId="2" xfId="0" applyNumberFormat="1" applyFont="1" applyFill="1" applyBorder="1" applyAlignment="1">
      <alignment vertical="center"/>
    </xf>
    <xf numFmtId="196" fontId="10" fillId="0" borderId="4" xfId="17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3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0ws758\D\&#12371;&#12393;&#12418;\&#12371;&#12393;&#12418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75" zoomScaleNormal="75" workbookViewId="0" topLeftCell="A13">
      <selection activeCell="E33" sqref="E33"/>
    </sheetView>
  </sheetViews>
  <sheetFormatPr defaultColWidth="9.00390625" defaultRowHeight="12.75"/>
  <cols>
    <col min="1" max="2" width="2.00390625" style="2" customWidth="1"/>
    <col min="3" max="3" width="29.125" style="2" customWidth="1"/>
    <col min="4" max="4" width="11.00390625" style="2" customWidth="1"/>
    <col min="5" max="6" width="9.00390625" style="2" customWidth="1"/>
    <col min="7" max="7" width="11.00390625" style="2" customWidth="1"/>
    <col min="8" max="9" width="9.00390625" style="2" customWidth="1"/>
    <col min="10" max="10" width="10.875" style="2" customWidth="1"/>
    <col min="11" max="12" width="9.00390625" style="2" customWidth="1"/>
    <col min="13" max="13" width="10.875" style="2" customWidth="1"/>
    <col min="14" max="14" width="8.375" style="2" customWidth="1"/>
    <col min="15" max="15" width="9.00390625" style="2" customWidth="1"/>
    <col min="16" max="16" width="13.125" style="2" customWidth="1"/>
    <col min="17" max="17" width="9.125" style="2" customWidth="1"/>
    <col min="18" max="18" width="9.875" style="2" customWidth="1"/>
    <col min="19" max="16384" width="13.00390625" style="2" customWidth="1"/>
  </cols>
  <sheetData>
    <row r="1" ht="22.5" customHeight="1">
      <c r="A1" s="1" t="s">
        <v>31</v>
      </c>
    </row>
    <row r="2" ht="20.25" customHeight="1"/>
    <row r="3" ht="33.75" customHeight="1">
      <c r="A3" s="3" t="s">
        <v>33</v>
      </c>
    </row>
    <row r="4" spans="1:18" s="4" customFormat="1" ht="22.5" customHeight="1">
      <c r="A4" s="36"/>
      <c r="B4" s="37"/>
      <c r="C4" s="37"/>
      <c r="D4" s="40" t="s">
        <v>4</v>
      </c>
      <c r="E4" s="41"/>
      <c r="F4" s="42"/>
      <c r="G4" s="40" t="s">
        <v>0</v>
      </c>
      <c r="H4" s="41"/>
      <c r="I4" s="42"/>
      <c r="J4" s="40" t="s">
        <v>1</v>
      </c>
      <c r="K4" s="41"/>
      <c r="L4" s="42"/>
      <c r="M4" s="40" t="s">
        <v>2</v>
      </c>
      <c r="N4" s="41"/>
      <c r="O4" s="42"/>
      <c r="P4" s="40" t="s">
        <v>3</v>
      </c>
      <c r="Q4" s="41"/>
      <c r="R4" s="42"/>
    </row>
    <row r="5" spans="1:18" s="5" customFormat="1" ht="45">
      <c r="A5" s="37"/>
      <c r="B5" s="37"/>
      <c r="C5" s="37"/>
      <c r="D5" s="16" t="s">
        <v>5</v>
      </c>
      <c r="E5" s="16" t="s">
        <v>6</v>
      </c>
      <c r="F5" s="17" t="s">
        <v>7</v>
      </c>
      <c r="G5" s="16" t="s">
        <v>5</v>
      </c>
      <c r="H5" s="16" t="s">
        <v>6</v>
      </c>
      <c r="I5" s="17" t="s">
        <v>7</v>
      </c>
      <c r="J5" s="16" t="s">
        <v>5</v>
      </c>
      <c r="K5" s="16" t="s">
        <v>6</v>
      </c>
      <c r="L5" s="17" t="s">
        <v>7</v>
      </c>
      <c r="M5" s="16" t="s">
        <v>5</v>
      </c>
      <c r="N5" s="16" t="s">
        <v>6</v>
      </c>
      <c r="O5" s="17" t="s">
        <v>7</v>
      </c>
      <c r="P5" s="16" t="s">
        <v>5</v>
      </c>
      <c r="Q5" s="16" t="s">
        <v>6</v>
      </c>
      <c r="R5" s="17" t="s">
        <v>25</v>
      </c>
    </row>
    <row r="6" spans="1:18" s="4" customFormat="1" ht="24.75" customHeight="1">
      <c r="A6" s="39" t="s">
        <v>8</v>
      </c>
      <c r="B6" s="35"/>
      <c r="C6" s="35"/>
      <c r="D6" s="21">
        <f>D7+D22</f>
        <v>62507</v>
      </c>
      <c r="E6" s="28">
        <f aca="true" t="shared" si="0" ref="E6:E25">100*(D6/D$6)</f>
        <v>100</v>
      </c>
      <c r="F6" s="22">
        <f aca="true" t="shared" si="1" ref="F6:F25">D6/($E$26/100)</f>
        <v>709.1785795325618</v>
      </c>
      <c r="G6" s="21">
        <f>G7+G22</f>
        <v>97236</v>
      </c>
      <c r="H6" s="28">
        <f aca="true" t="shared" si="2" ref="H6:H25">100*(G6/G$6)</f>
        <v>100</v>
      </c>
      <c r="I6" s="22">
        <f aca="true" t="shared" si="3" ref="I6:I25">G6/($H$26/100)</f>
        <v>785.5550169655841</v>
      </c>
      <c r="J6" s="21">
        <f>J7+J22</f>
        <v>40299</v>
      </c>
      <c r="K6" s="28">
        <f aca="true" t="shared" si="4" ref="K6:K25">100*(J6/J$6)</f>
        <v>100</v>
      </c>
      <c r="L6" s="22">
        <f aca="true" t="shared" si="5" ref="L6:L25">J6/($K$26/100)</f>
        <v>461.50939074667895</v>
      </c>
      <c r="M6" s="21">
        <f>M7+M22</f>
        <v>46414</v>
      </c>
      <c r="N6" s="28">
        <f aca="true" t="shared" si="6" ref="N6:N25">100*(M6/M$6)</f>
        <v>100</v>
      </c>
      <c r="O6" s="22">
        <f aca="true" t="shared" si="7" ref="O6:O25">M6/($N$26/100)</f>
        <v>645.3559510567297</v>
      </c>
      <c r="P6" s="21">
        <f>P7+P22</f>
        <v>737372</v>
      </c>
      <c r="Q6" s="28">
        <f aca="true" t="shared" si="8" ref="Q6:Q25">100*(P6/P$6)</f>
        <v>100</v>
      </c>
      <c r="R6" s="22">
        <f aca="true" t="shared" si="9" ref="R6:R25">P6/($Q$26/100)</f>
        <v>577.4840038531722</v>
      </c>
    </row>
    <row r="7" spans="1:18" s="4" customFormat="1" ht="24.75" customHeight="1">
      <c r="A7" s="38" t="s">
        <v>12</v>
      </c>
      <c r="B7" s="35"/>
      <c r="C7" s="35"/>
      <c r="D7" s="21">
        <f>SUM(D9:D18)</f>
        <v>39328</v>
      </c>
      <c r="E7" s="28">
        <f t="shared" si="0"/>
        <v>62.917753211640296</v>
      </c>
      <c r="F7" s="22">
        <f t="shared" si="1"/>
        <v>446.19922850011346</v>
      </c>
      <c r="G7" s="21">
        <f>SUM(G9:G18)</f>
        <v>56443</v>
      </c>
      <c r="H7" s="28">
        <f t="shared" si="2"/>
        <v>58.04743099263647</v>
      </c>
      <c r="I7" s="22">
        <f t="shared" si="3"/>
        <v>455.99450638229115</v>
      </c>
      <c r="J7" s="21">
        <f>SUM(J9:J18)</f>
        <v>22094</v>
      </c>
      <c r="K7" s="28">
        <f t="shared" si="4"/>
        <v>54.82518176629693</v>
      </c>
      <c r="L7" s="22">
        <f t="shared" si="5"/>
        <v>253.02336234539627</v>
      </c>
      <c r="M7" s="21">
        <f>SUM(M9:M18)</f>
        <v>30289</v>
      </c>
      <c r="N7" s="28">
        <f t="shared" si="6"/>
        <v>65.25832722885336</v>
      </c>
      <c r="O7" s="22">
        <f t="shared" si="7"/>
        <v>421.1484983314794</v>
      </c>
      <c r="P7" s="21">
        <f>SUM(P9:P18)</f>
        <v>419663</v>
      </c>
      <c r="Q7" s="28">
        <f t="shared" si="8"/>
        <v>56.913335467036994</v>
      </c>
      <c r="R7" s="22">
        <f t="shared" si="9"/>
        <v>328.66540838143277</v>
      </c>
    </row>
    <row r="8" spans="1:18" s="4" customFormat="1" ht="24.75" customHeight="1">
      <c r="A8" s="34"/>
      <c r="B8" s="38" t="s">
        <v>14</v>
      </c>
      <c r="C8" s="35"/>
      <c r="D8" s="21">
        <f>SUM(D9:D14)</f>
        <v>16669</v>
      </c>
      <c r="E8" s="28">
        <f t="shared" si="0"/>
        <v>26.66741324971603</v>
      </c>
      <c r="F8" s="22">
        <f t="shared" si="1"/>
        <v>189.11958248241433</v>
      </c>
      <c r="G8" s="21">
        <v>33855</v>
      </c>
      <c r="H8" s="28">
        <f t="shared" si="2"/>
        <v>34.817351598173516</v>
      </c>
      <c r="I8" s="22">
        <f t="shared" si="3"/>
        <v>273.50945225399903</v>
      </c>
      <c r="J8" s="21">
        <f>SUM(J9:J14)</f>
        <v>14366</v>
      </c>
      <c r="K8" s="28">
        <f t="shared" si="4"/>
        <v>35.64852725874091</v>
      </c>
      <c r="L8" s="22">
        <f t="shared" si="5"/>
        <v>164.52130096197894</v>
      </c>
      <c r="M8" s="21">
        <f>SUM(M9:M14)</f>
        <v>12894</v>
      </c>
      <c r="N8" s="28">
        <f t="shared" si="6"/>
        <v>27.780411082862926</v>
      </c>
      <c r="O8" s="22">
        <f t="shared" si="7"/>
        <v>179.2825361512792</v>
      </c>
      <c r="P8" s="21">
        <f>SUM(P9:P14)</f>
        <v>234734</v>
      </c>
      <c r="Q8" s="28">
        <f t="shared" si="8"/>
        <v>31.833864046912545</v>
      </c>
      <c r="R8" s="22">
        <f t="shared" si="9"/>
        <v>183.83547267928608</v>
      </c>
    </row>
    <row r="9" spans="1:18" s="4" customFormat="1" ht="24.75" customHeight="1">
      <c r="A9" s="35"/>
      <c r="B9" s="34"/>
      <c r="C9" s="18" t="s">
        <v>9</v>
      </c>
      <c r="D9" s="21">
        <v>5311</v>
      </c>
      <c r="E9" s="28">
        <f t="shared" si="0"/>
        <v>8.496648375381957</v>
      </c>
      <c r="F9" s="22">
        <f t="shared" si="1"/>
        <v>60.256410256410255</v>
      </c>
      <c r="G9" s="23">
        <v>5609</v>
      </c>
      <c r="H9" s="28">
        <f t="shared" si="2"/>
        <v>5.7684396725492615</v>
      </c>
      <c r="I9" s="22">
        <f t="shared" si="3"/>
        <v>45.31426724834384</v>
      </c>
      <c r="J9" s="23">
        <v>3782</v>
      </c>
      <c r="K9" s="28">
        <f t="shared" si="4"/>
        <v>9.384848259262016</v>
      </c>
      <c r="L9" s="22">
        <f t="shared" si="5"/>
        <v>43.311956023820436</v>
      </c>
      <c r="M9" s="23">
        <v>3240</v>
      </c>
      <c r="N9" s="28">
        <f t="shared" si="6"/>
        <v>6.980652389365277</v>
      </c>
      <c r="O9" s="22">
        <f t="shared" si="7"/>
        <v>45.05005561735261</v>
      </c>
      <c r="P9" s="21">
        <v>74618</v>
      </c>
      <c r="Q9" s="28">
        <f t="shared" si="8"/>
        <v>10.119451240350868</v>
      </c>
      <c r="R9" s="22">
        <f t="shared" si="9"/>
        <v>58.43821219074769</v>
      </c>
    </row>
    <row r="10" spans="1:18" s="4" customFormat="1" ht="24.75" customHeight="1">
      <c r="A10" s="35"/>
      <c r="B10" s="35"/>
      <c r="C10" s="18" t="s">
        <v>17</v>
      </c>
      <c r="D10" s="21">
        <v>3083</v>
      </c>
      <c r="E10" s="28">
        <f t="shared" si="0"/>
        <v>4.932247588270114</v>
      </c>
      <c r="F10" s="22">
        <f t="shared" si="1"/>
        <v>34.97844338552303</v>
      </c>
      <c r="G10" s="23">
        <v>8148</v>
      </c>
      <c r="H10" s="28">
        <f t="shared" si="2"/>
        <v>8.37961248920153</v>
      </c>
      <c r="I10" s="22">
        <f t="shared" si="3"/>
        <v>65.82646631119728</v>
      </c>
      <c r="J10" s="23">
        <v>2412</v>
      </c>
      <c r="K10" s="28">
        <f t="shared" si="4"/>
        <v>5.985260180153354</v>
      </c>
      <c r="L10" s="22">
        <f t="shared" si="5"/>
        <v>27.62253779202932</v>
      </c>
      <c r="M10" s="23">
        <v>2771</v>
      </c>
      <c r="N10" s="28">
        <f t="shared" si="6"/>
        <v>5.97018141078123</v>
      </c>
      <c r="O10" s="22">
        <f t="shared" si="7"/>
        <v>38.52892102335929</v>
      </c>
      <c r="P10" s="21">
        <v>42031</v>
      </c>
      <c r="Q10" s="28">
        <f t="shared" si="8"/>
        <v>5.700107950939282</v>
      </c>
      <c r="R10" s="22">
        <f t="shared" si="9"/>
        <v>32.91721161903718</v>
      </c>
    </row>
    <row r="11" spans="1:18" s="4" customFormat="1" ht="24.75" customHeight="1">
      <c r="A11" s="35"/>
      <c r="B11" s="35"/>
      <c r="C11" s="18" t="s">
        <v>19</v>
      </c>
      <c r="D11" s="21">
        <v>1879</v>
      </c>
      <c r="E11" s="28">
        <f t="shared" si="0"/>
        <v>3.006063320908058</v>
      </c>
      <c r="F11" s="22">
        <f t="shared" si="1"/>
        <v>21.318357159065123</v>
      </c>
      <c r="G11" s="23">
        <v>5764</v>
      </c>
      <c r="H11" s="28">
        <f t="shared" si="2"/>
        <v>5.927845653873051</v>
      </c>
      <c r="I11" s="22">
        <f t="shared" si="3"/>
        <v>46.56648893197609</v>
      </c>
      <c r="J11" s="23">
        <v>1926</v>
      </c>
      <c r="K11" s="28">
        <f t="shared" si="4"/>
        <v>4.779274919973201</v>
      </c>
      <c r="L11" s="22">
        <f t="shared" si="5"/>
        <v>22.056802565277142</v>
      </c>
      <c r="M11" s="23">
        <v>1648</v>
      </c>
      <c r="N11" s="28">
        <f t="shared" si="6"/>
        <v>3.550652820269746</v>
      </c>
      <c r="O11" s="22">
        <f t="shared" si="7"/>
        <v>22.914349276974416</v>
      </c>
      <c r="P11" s="21">
        <v>28896</v>
      </c>
      <c r="Q11" s="28">
        <f t="shared" si="8"/>
        <v>3.9187818360339155</v>
      </c>
      <c r="R11" s="22">
        <f t="shared" si="9"/>
        <v>22.630338248999507</v>
      </c>
    </row>
    <row r="12" spans="1:18" s="4" customFormat="1" ht="24.75" customHeight="1">
      <c r="A12" s="35"/>
      <c r="B12" s="35"/>
      <c r="C12" s="18" t="s">
        <v>21</v>
      </c>
      <c r="D12" s="21">
        <v>3661</v>
      </c>
      <c r="E12" s="28">
        <f t="shared" si="0"/>
        <v>5.856944022269506</v>
      </c>
      <c r="F12" s="22">
        <f t="shared" si="1"/>
        <v>41.53619242114817</v>
      </c>
      <c r="G12" s="23">
        <v>10414</v>
      </c>
      <c r="H12" s="28">
        <f t="shared" si="2"/>
        <v>10.710025093586738</v>
      </c>
      <c r="I12" s="22">
        <f t="shared" si="3"/>
        <v>84.13313944094361</v>
      </c>
      <c r="J12" s="23">
        <v>4572</v>
      </c>
      <c r="K12" s="28">
        <f t="shared" si="4"/>
        <v>11.345194669842924</v>
      </c>
      <c r="L12" s="22">
        <f t="shared" si="5"/>
        <v>52.35913879981677</v>
      </c>
      <c r="M12" s="23">
        <v>3355</v>
      </c>
      <c r="N12" s="28">
        <f t="shared" si="6"/>
        <v>7.228422458740898</v>
      </c>
      <c r="O12" s="22">
        <f t="shared" si="7"/>
        <v>46.64905450500556</v>
      </c>
      <c r="P12" s="21">
        <v>60942</v>
      </c>
      <c r="Q12" s="28">
        <f t="shared" si="8"/>
        <v>8.264756459426179</v>
      </c>
      <c r="R12" s="22">
        <f t="shared" si="9"/>
        <v>47.727646510607975</v>
      </c>
    </row>
    <row r="13" spans="1:18" s="4" customFormat="1" ht="24.75" customHeight="1">
      <c r="A13" s="35"/>
      <c r="B13" s="35"/>
      <c r="C13" s="19" t="s">
        <v>10</v>
      </c>
      <c r="D13" s="21">
        <v>1974</v>
      </c>
      <c r="E13" s="28">
        <f t="shared" si="0"/>
        <v>3.158046298814533</v>
      </c>
      <c r="F13" s="22">
        <f t="shared" si="1"/>
        <v>22.396187882913548</v>
      </c>
      <c r="G13" s="23">
        <v>2448</v>
      </c>
      <c r="H13" s="28">
        <f t="shared" si="2"/>
        <v>2.5175860792299147</v>
      </c>
      <c r="I13" s="22">
        <f t="shared" si="3"/>
        <v>19.77702375181774</v>
      </c>
      <c r="J13" s="23">
        <v>1289</v>
      </c>
      <c r="K13" s="28">
        <f t="shared" si="4"/>
        <v>3.198590535745304</v>
      </c>
      <c r="L13" s="22">
        <f t="shared" si="5"/>
        <v>14.761795693999085</v>
      </c>
      <c r="M13" s="23">
        <v>1349</v>
      </c>
      <c r="N13" s="28">
        <f t="shared" si="6"/>
        <v>2.906450639893136</v>
      </c>
      <c r="O13" s="22">
        <f t="shared" si="7"/>
        <v>18.75695216907675</v>
      </c>
      <c r="P13" s="21">
        <v>20997</v>
      </c>
      <c r="Q13" s="28">
        <f t="shared" si="8"/>
        <v>2.8475450654486476</v>
      </c>
      <c r="R13" s="22">
        <f t="shared" si="9"/>
        <v>16.444117255476282</v>
      </c>
    </row>
    <row r="14" spans="1:18" s="4" customFormat="1" ht="24.75" customHeight="1">
      <c r="A14" s="35"/>
      <c r="B14" s="35"/>
      <c r="C14" s="18" t="s">
        <v>27</v>
      </c>
      <c r="D14" s="21">
        <v>761</v>
      </c>
      <c r="E14" s="28">
        <f t="shared" si="0"/>
        <v>1.217463644071864</v>
      </c>
      <c r="F14" s="22">
        <f t="shared" si="1"/>
        <v>8.633991377354208</v>
      </c>
      <c r="G14" s="23">
        <v>1472</v>
      </c>
      <c r="H14" s="28">
        <f t="shared" si="2"/>
        <v>1.5138426097330206</v>
      </c>
      <c r="I14" s="22">
        <f t="shared" si="3"/>
        <v>11.892066569720471</v>
      </c>
      <c r="J14" s="23">
        <v>385</v>
      </c>
      <c r="K14" s="28">
        <f t="shared" si="4"/>
        <v>0.9553586937641132</v>
      </c>
      <c r="L14" s="22">
        <f t="shared" si="5"/>
        <v>4.409070087036189</v>
      </c>
      <c r="M14" s="23">
        <v>531</v>
      </c>
      <c r="N14" s="28">
        <f t="shared" si="6"/>
        <v>1.1440513638126428</v>
      </c>
      <c r="O14" s="22">
        <f t="shared" si="7"/>
        <v>7.383203559510567</v>
      </c>
      <c r="P14" s="21">
        <v>7250</v>
      </c>
      <c r="Q14" s="28">
        <f t="shared" si="8"/>
        <v>0.9832214947136588</v>
      </c>
      <c r="R14" s="22">
        <f t="shared" si="9"/>
        <v>5.677946854417443</v>
      </c>
    </row>
    <row r="15" spans="1:18" s="4" customFormat="1" ht="24.75" customHeight="1">
      <c r="A15" s="35"/>
      <c r="B15" s="35" t="s">
        <v>11</v>
      </c>
      <c r="C15" s="35"/>
      <c r="D15" s="21">
        <v>2323</v>
      </c>
      <c r="E15" s="28">
        <f t="shared" si="0"/>
        <v>3.7163837650183176</v>
      </c>
      <c r="F15" s="22">
        <f t="shared" si="1"/>
        <v>26.355797594735648</v>
      </c>
      <c r="G15" s="23">
        <v>5999</v>
      </c>
      <c r="H15" s="28">
        <f t="shared" si="2"/>
        <v>6.169525690073635</v>
      </c>
      <c r="I15" s="22">
        <f t="shared" si="3"/>
        <v>48.465018581354016</v>
      </c>
      <c r="J15" s="23">
        <v>2156</v>
      </c>
      <c r="K15" s="28">
        <f t="shared" si="4"/>
        <v>5.350008685079034</v>
      </c>
      <c r="L15" s="22">
        <f t="shared" si="5"/>
        <v>24.69079248740266</v>
      </c>
      <c r="M15" s="23">
        <v>2133</v>
      </c>
      <c r="N15" s="28">
        <f t="shared" si="6"/>
        <v>4.5955961563321415</v>
      </c>
      <c r="O15" s="22">
        <f t="shared" si="7"/>
        <v>29.657953281423804</v>
      </c>
      <c r="P15" s="21">
        <v>34639</v>
      </c>
      <c r="Q15" s="28">
        <f t="shared" si="8"/>
        <v>4.697628876605024</v>
      </c>
      <c r="R15" s="22">
        <f t="shared" si="9"/>
        <v>27.128055322781492</v>
      </c>
    </row>
    <row r="16" spans="1:18" s="4" customFormat="1" ht="24.75" customHeight="1">
      <c r="A16" s="35"/>
      <c r="B16" s="35" t="s">
        <v>13</v>
      </c>
      <c r="C16" s="35"/>
      <c r="D16" s="21">
        <v>2783</v>
      </c>
      <c r="E16" s="28">
        <f t="shared" si="0"/>
        <v>4.452301342249668</v>
      </c>
      <c r="F16" s="22">
        <f t="shared" si="1"/>
        <v>31.574767415475378</v>
      </c>
      <c r="G16" s="23">
        <v>5246</v>
      </c>
      <c r="H16" s="28">
        <f t="shared" si="2"/>
        <v>5.395121148545806</v>
      </c>
      <c r="I16" s="22">
        <f t="shared" si="3"/>
        <v>42.38164485377282</v>
      </c>
      <c r="J16" s="23">
        <v>1978</v>
      </c>
      <c r="K16" s="28">
        <f t="shared" si="4"/>
        <v>4.908310379910171</v>
      </c>
      <c r="L16" s="22">
        <f t="shared" si="5"/>
        <v>22.652313330279434</v>
      </c>
      <c r="M16" s="23">
        <v>2100</v>
      </c>
      <c r="N16" s="28">
        <f t="shared" si="6"/>
        <v>4.524496919033051</v>
      </c>
      <c r="O16" s="22">
        <f t="shared" si="7"/>
        <v>29.199110122358174</v>
      </c>
      <c r="P16" s="21">
        <v>34877</v>
      </c>
      <c r="Q16" s="28">
        <f t="shared" si="8"/>
        <v>4.72990566498321</v>
      </c>
      <c r="R16" s="22">
        <f t="shared" si="9"/>
        <v>27.314448612623057</v>
      </c>
    </row>
    <row r="17" spans="1:18" s="4" customFormat="1" ht="24.75" customHeight="1">
      <c r="A17" s="35"/>
      <c r="B17" s="35" t="s">
        <v>15</v>
      </c>
      <c r="C17" s="35"/>
      <c r="D17" s="21">
        <v>12584</v>
      </c>
      <c r="E17" s="28">
        <f t="shared" si="0"/>
        <v>20.132145199737632</v>
      </c>
      <c r="F17" s="22">
        <f t="shared" si="1"/>
        <v>142.77286135693214</v>
      </c>
      <c r="G17" s="23">
        <v>8036</v>
      </c>
      <c r="H17" s="28">
        <f t="shared" si="2"/>
        <v>8.264428812374017</v>
      </c>
      <c r="I17" s="22">
        <f t="shared" si="3"/>
        <v>64.92163515915334</v>
      </c>
      <c r="J17" s="23">
        <v>2264</v>
      </c>
      <c r="K17" s="28">
        <f t="shared" si="4"/>
        <v>5.618005409563512</v>
      </c>
      <c r="L17" s="22">
        <f t="shared" si="5"/>
        <v>25.927622537792033</v>
      </c>
      <c r="M17" s="23">
        <v>11288</v>
      </c>
      <c r="N17" s="28">
        <f t="shared" si="6"/>
        <v>24.320248200973843</v>
      </c>
      <c r="O17" s="22">
        <f t="shared" si="7"/>
        <v>156.95216907675194</v>
      </c>
      <c r="P17" s="21">
        <v>83676</v>
      </c>
      <c r="Q17" s="28">
        <f t="shared" si="8"/>
        <v>11.34786783333243</v>
      </c>
      <c r="R17" s="22">
        <f t="shared" si="9"/>
        <v>65.53212151589435</v>
      </c>
    </row>
    <row r="18" spans="1:18" s="4" customFormat="1" ht="24.75" customHeight="1">
      <c r="A18" s="35"/>
      <c r="B18" s="38" t="s">
        <v>23</v>
      </c>
      <c r="C18" s="35"/>
      <c r="D18" s="21">
        <f>SUM(D19:D21)</f>
        <v>4969</v>
      </c>
      <c r="E18" s="28">
        <f t="shared" si="0"/>
        <v>7.949509654918649</v>
      </c>
      <c r="F18" s="22">
        <f t="shared" si="1"/>
        <v>56.37621965055593</v>
      </c>
      <c r="G18" s="21">
        <f>SUM(G19:G21)</f>
        <v>3307</v>
      </c>
      <c r="H18" s="28">
        <f t="shared" si="2"/>
        <v>3.401003743469497</v>
      </c>
      <c r="I18" s="22">
        <f t="shared" si="3"/>
        <v>26.716755534011956</v>
      </c>
      <c r="J18" s="21">
        <v>1330</v>
      </c>
      <c r="K18" s="28">
        <f t="shared" si="4"/>
        <v>3.3003300330033</v>
      </c>
      <c r="L18" s="22">
        <f t="shared" si="5"/>
        <v>15.231333027943199</v>
      </c>
      <c r="M18" s="21">
        <f>SUM(M19:M21)</f>
        <v>1874</v>
      </c>
      <c r="N18" s="28">
        <f t="shared" si="6"/>
        <v>4.037574869651398</v>
      </c>
      <c r="O18" s="22">
        <f t="shared" si="7"/>
        <v>26.056729699666295</v>
      </c>
      <c r="P18" s="21">
        <f>SUM(P19:P21)</f>
        <v>31737</v>
      </c>
      <c r="Q18" s="28">
        <f t="shared" si="8"/>
        <v>4.304069045203778</v>
      </c>
      <c r="R18" s="22">
        <f t="shared" si="9"/>
        <v>24.85531025084778</v>
      </c>
    </row>
    <row r="19" spans="1:18" s="4" customFormat="1" ht="24.75" customHeight="1">
      <c r="A19" s="35"/>
      <c r="B19" s="34"/>
      <c r="C19" s="18" t="s">
        <v>16</v>
      </c>
      <c r="D19" s="21">
        <v>369</v>
      </c>
      <c r="E19" s="28">
        <f t="shared" si="0"/>
        <v>0.5903338826051483</v>
      </c>
      <c r="F19" s="22">
        <f t="shared" si="1"/>
        <v>4.186521443158611</v>
      </c>
      <c r="G19" s="23">
        <v>886</v>
      </c>
      <c r="H19" s="28">
        <f t="shared" si="2"/>
        <v>0.9111851577605002</v>
      </c>
      <c r="I19" s="22">
        <f t="shared" si="3"/>
        <v>7.157860720633382</v>
      </c>
      <c r="J19" s="23">
        <v>448</v>
      </c>
      <c r="K19" s="28">
        <f t="shared" si="4"/>
        <v>1.1116901163800592</v>
      </c>
      <c r="L19" s="22">
        <f t="shared" si="5"/>
        <v>5.130554283096656</v>
      </c>
      <c r="M19" s="23">
        <v>302</v>
      </c>
      <c r="N19" s="28">
        <f t="shared" si="6"/>
        <v>0.6506657474038006</v>
      </c>
      <c r="O19" s="22">
        <f t="shared" si="7"/>
        <v>4.199110122358175</v>
      </c>
      <c r="P19" s="21">
        <v>5014</v>
      </c>
      <c r="Q19" s="28">
        <f t="shared" si="8"/>
        <v>0.6799824240681772</v>
      </c>
      <c r="R19" s="22">
        <f t="shared" si="9"/>
        <v>3.9267897280067667</v>
      </c>
    </row>
    <row r="20" spans="1:18" s="4" customFormat="1" ht="24.75" customHeight="1">
      <c r="A20" s="35"/>
      <c r="B20" s="35"/>
      <c r="C20" s="18" t="s">
        <v>18</v>
      </c>
      <c r="D20" s="21">
        <v>3629</v>
      </c>
      <c r="E20" s="28">
        <f t="shared" si="0"/>
        <v>5.805749756027325</v>
      </c>
      <c r="F20" s="22">
        <f t="shared" si="1"/>
        <v>41.173133651009756</v>
      </c>
      <c r="G20" s="23">
        <v>1386</v>
      </c>
      <c r="H20" s="28">
        <f t="shared" si="2"/>
        <v>1.4253980007404665</v>
      </c>
      <c r="I20" s="22">
        <f t="shared" si="3"/>
        <v>11.197285506543867</v>
      </c>
      <c r="J20" s="23">
        <v>546</v>
      </c>
      <c r="K20" s="28">
        <f t="shared" si="4"/>
        <v>1.354872329338197</v>
      </c>
      <c r="L20" s="22">
        <f t="shared" si="5"/>
        <v>6.25286303252405</v>
      </c>
      <c r="M20" s="23">
        <v>1238</v>
      </c>
      <c r="N20" s="28">
        <f t="shared" si="6"/>
        <v>2.6672986598871034</v>
      </c>
      <c r="O20" s="22">
        <f t="shared" si="7"/>
        <v>17.21357063403782</v>
      </c>
      <c r="P20" s="21">
        <v>19596</v>
      </c>
      <c r="Q20" s="28">
        <f t="shared" si="8"/>
        <v>2.6575459876426013</v>
      </c>
      <c r="R20" s="22">
        <f t="shared" si="9"/>
        <v>15.346902973677823</v>
      </c>
    </row>
    <row r="21" spans="1:18" s="4" customFormat="1" ht="24.75" customHeight="1">
      <c r="A21" s="35"/>
      <c r="B21" s="35"/>
      <c r="C21" s="18" t="s">
        <v>20</v>
      </c>
      <c r="D21" s="21">
        <v>971</v>
      </c>
      <c r="E21" s="28">
        <f t="shared" si="0"/>
        <v>1.553426016286176</v>
      </c>
      <c r="F21" s="22">
        <f t="shared" si="1"/>
        <v>11.016564556387566</v>
      </c>
      <c r="G21" s="23">
        <v>1035</v>
      </c>
      <c r="H21" s="28">
        <f t="shared" si="2"/>
        <v>1.0644205849685302</v>
      </c>
      <c r="I21" s="22">
        <f t="shared" si="3"/>
        <v>8.361609306834707</v>
      </c>
      <c r="J21" s="23">
        <v>336</v>
      </c>
      <c r="K21" s="28">
        <f t="shared" si="4"/>
        <v>0.8337675872850442</v>
      </c>
      <c r="L21" s="22">
        <f t="shared" si="5"/>
        <v>3.847915712322492</v>
      </c>
      <c r="M21" s="23">
        <v>334</v>
      </c>
      <c r="N21" s="28">
        <f t="shared" si="6"/>
        <v>0.7196104623604946</v>
      </c>
      <c r="O21" s="22">
        <f t="shared" si="7"/>
        <v>4.6440489432703</v>
      </c>
      <c r="P21" s="21">
        <v>7127</v>
      </c>
      <c r="Q21" s="28">
        <f t="shared" si="8"/>
        <v>0.9665406334929995</v>
      </c>
      <c r="R21" s="22">
        <f t="shared" si="9"/>
        <v>5.581617549163188</v>
      </c>
    </row>
    <row r="22" spans="1:18" s="4" customFormat="1" ht="24.75" customHeight="1">
      <c r="A22" s="38" t="s">
        <v>22</v>
      </c>
      <c r="B22" s="38"/>
      <c r="C22" s="38"/>
      <c r="D22" s="24">
        <f>SUM(D23:D25)</f>
        <v>23179</v>
      </c>
      <c r="E22" s="29">
        <f t="shared" si="0"/>
        <v>37.082246788359704</v>
      </c>
      <c r="F22" s="22">
        <f t="shared" si="1"/>
        <v>262.9793510324484</v>
      </c>
      <c r="G22" s="24">
        <f>SUM(G23:G25)</f>
        <v>40793</v>
      </c>
      <c r="H22" s="29">
        <f t="shared" si="2"/>
        <v>41.95256900736353</v>
      </c>
      <c r="I22" s="22">
        <f t="shared" si="3"/>
        <v>329.5605105832929</v>
      </c>
      <c r="J22" s="24">
        <f>SUM(J23:J25)</f>
        <v>18205</v>
      </c>
      <c r="K22" s="29">
        <f t="shared" si="4"/>
        <v>45.17481823370307</v>
      </c>
      <c r="L22" s="22">
        <f t="shared" si="5"/>
        <v>208.48602840128265</v>
      </c>
      <c r="M22" s="24">
        <f>SUM(M23:M25)</f>
        <v>16125</v>
      </c>
      <c r="N22" s="29">
        <f t="shared" si="6"/>
        <v>34.74167277114664</v>
      </c>
      <c r="O22" s="22">
        <f t="shared" si="7"/>
        <v>224.20745272525028</v>
      </c>
      <c r="P22" s="24">
        <f>SUM(P23:P25)</f>
        <v>317709</v>
      </c>
      <c r="Q22" s="29">
        <f t="shared" si="8"/>
        <v>43.086664532963006</v>
      </c>
      <c r="R22" s="22">
        <f t="shared" si="9"/>
        <v>248.8185954717395</v>
      </c>
    </row>
    <row r="23" spans="1:18" s="4" customFormat="1" ht="24.75" customHeight="1">
      <c r="A23" s="34"/>
      <c r="B23" s="35" t="s">
        <v>24</v>
      </c>
      <c r="C23" s="35"/>
      <c r="D23" s="21">
        <v>406</v>
      </c>
      <c r="E23" s="28">
        <f t="shared" si="0"/>
        <v>0.6495272529476699</v>
      </c>
      <c r="F23" s="22">
        <f t="shared" si="1"/>
        <v>4.606308146131155</v>
      </c>
      <c r="G23" s="23">
        <v>240</v>
      </c>
      <c r="H23" s="28">
        <f t="shared" si="2"/>
        <v>0.2468221646303838</v>
      </c>
      <c r="I23" s="22">
        <f t="shared" si="3"/>
        <v>1.9389238972370335</v>
      </c>
      <c r="J23" s="23">
        <v>89</v>
      </c>
      <c r="K23" s="28">
        <f t="shared" si="4"/>
        <v>0.22084915258443139</v>
      </c>
      <c r="L23" s="22">
        <f t="shared" si="5"/>
        <v>1.0192395785616126</v>
      </c>
      <c r="M23" s="23">
        <v>154</v>
      </c>
      <c r="N23" s="28">
        <f t="shared" si="6"/>
        <v>0.33179644072909037</v>
      </c>
      <c r="O23" s="22">
        <f t="shared" si="7"/>
        <v>2.1412680756395996</v>
      </c>
      <c r="P23" s="21">
        <v>5249</v>
      </c>
      <c r="Q23" s="28">
        <f t="shared" si="8"/>
        <v>0.711852362172689</v>
      </c>
      <c r="R23" s="22">
        <f t="shared" si="9"/>
        <v>4.110833522598229</v>
      </c>
    </row>
    <row r="24" spans="1:18" s="4" customFormat="1" ht="24.75" customHeight="1">
      <c r="A24" s="35"/>
      <c r="B24" s="32" t="s">
        <v>29</v>
      </c>
      <c r="C24" s="33"/>
      <c r="D24" s="21">
        <v>10741</v>
      </c>
      <c r="E24" s="28">
        <f t="shared" si="0"/>
        <v>17.183675428352025</v>
      </c>
      <c r="F24" s="22">
        <f t="shared" si="1"/>
        <v>121.86294531427275</v>
      </c>
      <c r="G24" s="23">
        <v>17708</v>
      </c>
      <c r="H24" s="28">
        <f t="shared" si="2"/>
        <v>18.211362046978486</v>
      </c>
      <c r="I24" s="22">
        <f t="shared" si="3"/>
        <v>143.06026821780577</v>
      </c>
      <c r="J24" s="23">
        <v>8480</v>
      </c>
      <c r="K24" s="28">
        <f t="shared" si="4"/>
        <v>21.04270577433683</v>
      </c>
      <c r="L24" s="22">
        <f t="shared" si="5"/>
        <v>97.11406321575814</v>
      </c>
      <c r="M24" s="23">
        <v>7150</v>
      </c>
      <c r="N24" s="28">
        <f t="shared" si="6"/>
        <v>15.404834748136336</v>
      </c>
      <c r="O24" s="22">
        <f t="shared" si="7"/>
        <v>99.41601779755284</v>
      </c>
      <c r="P24" s="21">
        <v>161741</v>
      </c>
      <c r="Q24" s="28">
        <f t="shared" si="8"/>
        <v>21.934790038135432</v>
      </c>
      <c r="R24" s="22">
        <f t="shared" si="9"/>
        <v>126.66990374901127</v>
      </c>
    </row>
    <row r="25" spans="1:18" s="4" customFormat="1" ht="24.75" customHeight="1">
      <c r="A25" s="35"/>
      <c r="B25" s="35" t="s">
        <v>28</v>
      </c>
      <c r="C25" s="35"/>
      <c r="D25" s="21">
        <v>12032</v>
      </c>
      <c r="E25" s="28">
        <f t="shared" si="0"/>
        <v>19.24904410706001</v>
      </c>
      <c r="F25" s="22">
        <f t="shared" si="1"/>
        <v>136.5100975720445</v>
      </c>
      <c r="G25" s="23">
        <v>22845</v>
      </c>
      <c r="H25" s="28">
        <f t="shared" si="2"/>
        <v>23.49438479575466</v>
      </c>
      <c r="I25" s="22">
        <f t="shared" si="3"/>
        <v>184.5613184682501</v>
      </c>
      <c r="J25" s="23">
        <v>9636</v>
      </c>
      <c r="K25" s="28">
        <f t="shared" si="4"/>
        <v>23.911263306781805</v>
      </c>
      <c r="L25" s="22">
        <f t="shared" si="5"/>
        <v>110.3527256069629</v>
      </c>
      <c r="M25" s="23">
        <v>8821</v>
      </c>
      <c r="N25" s="28">
        <f t="shared" si="6"/>
        <v>19.00504158228121</v>
      </c>
      <c r="O25" s="22">
        <f t="shared" si="7"/>
        <v>122.65016685205784</v>
      </c>
      <c r="P25" s="21">
        <v>150719</v>
      </c>
      <c r="Q25" s="28">
        <f t="shared" si="8"/>
        <v>20.44002213265489</v>
      </c>
      <c r="R25" s="22">
        <f t="shared" si="9"/>
        <v>118.03785820013002</v>
      </c>
    </row>
    <row r="26" spans="1:18" s="4" customFormat="1" ht="24.75" customHeight="1">
      <c r="A26" s="43" t="s">
        <v>30</v>
      </c>
      <c r="B26" s="44"/>
      <c r="C26" s="44"/>
      <c r="D26" s="25"/>
      <c r="E26" s="30">
        <v>8814</v>
      </c>
      <c r="F26" s="31"/>
      <c r="G26" s="26"/>
      <c r="H26" s="30">
        <v>12378</v>
      </c>
      <c r="I26" s="31"/>
      <c r="J26" s="26"/>
      <c r="K26" s="30">
        <v>8732</v>
      </c>
      <c r="L26" s="31"/>
      <c r="M26" s="26"/>
      <c r="N26" s="30">
        <v>7192</v>
      </c>
      <c r="O26" s="31"/>
      <c r="P26" s="27"/>
      <c r="Q26" s="30">
        <v>127687</v>
      </c>
      <c r="R26" s="31"/>
    </row>
    <row r="27" spans="1:18" s="13" customFormat="1" ht="24" customHeight="1">
      <c r="A27" s="6"/>
      <c r="B27" s="7"/>
      <c r="C27" s="8"/>
      <c r="D27" s="9"/>
      <c r="E27" s="10"/>
      <c r="F27" s="11"/>
      <c r="G27" s="12"/>
      <c r="H27" s="10"/>
      <c r="I27" s="11"/>
      <c r="R27" s="14" t="s">
        <v>32</v>
      </c>
    </row>
    <row r="28" s="15" customFormat="1" ht="22.5" customHeight="1">
      <c r="A28" s="20" t="s">
        <v>26</v>
      </c>
    </row>
    <row r="29" s="15" customFormat="1" ht="9.75" customHeight="1"/>
    <row r="30" ht="22.5" customHeight="1">
      <c r="A30" s="3"/>
    </row>
    <row r="32" ht="20.2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27">
    <mergeCell ref="A26:C26"/>
    <mergeCell ref="A8:A21"/>
    <mergeCell ref="B18:C18"/>
    <mergeCell ref="B23:C23"/>
    <mergeCell ref="B25:C25"/>
    <mergeCell ref="A22:C22"/>
    <mergeCell ref="A23:A25"/>
    <mergeCell ref="B19:B21"/>
    <mergeCell ref="B8:C8"/>
    <mergeCell ref="B15:C15"/>
    <mergeCell ref="G4:I4"/>
    <mergeCell ref="J4:L4"/>
    <mergeCell ref="M4:O4"/>
    <mergeCell ref="P4:R4"/>
    <mergeCell ref="A4:C5"/>
    <mergeCell ref="A7:C7"/>
    <mergeCell ref="A6:C6"/>
    <mergeCell ref="D4:F4"/>
    <mergeCell ref="B24:C24"/>
    <mergeCell ref="B9:B14"/>
    <mergeCell ref="B17:C17"/>
    <mergeCell ref="B16:C16"/>
    <mergeCell ref="Q26:R26"/>
    <mergeCell ref="E26:F26"/>
    <mergeCell ref="H26:I26"/>
    <mergeCell ref="K26:L26"/>
    <mergeCell ref="N26:O26"/>
  </mergeCells>
  <printOptions horizontalCentered="1"/>
  <pageMargins left="0.5905511811023623" right="0.5905511811023623" top="0.7874015748031497" bottom="0.5905511811023623" header="0.5118110236220472" footer="0.31496062992125984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8_5</dc:title>
  <dc:subject>飲食店数</dc:subject>
  <dc:creator>AID</dc:creator>
  <cp:keywords/>
  <dc:description/>
  <cp:lastModifiedBy>職員端末機１５年度１０月調達</cp:lastModifiedBy>
  <cp:lastPrinted>2007-01-25T07:30:12Z</cp:lastPrinted>
  <dcterms:created xsi:type="dcterms:W3CDTF">2004-11-30T14:37:40Z</dcterms:created>
  <dcterms:modified xsi:type="dcterms:W3CDTF">2007-01-25T07:30:18Z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1127152989</vt:i4>
  </property>
  <property fmtid="{D5CDD505-2E9C-101B-9397-08002B2CF9AE}" pid="3" name="_EmailSubject">
    <vt:lpwstr>８-５の修正</vt:lpwstr>
  </property>
  <property fmtid="{D5CDD505-2E9C-101B-9397-08002B2CF9AE}" pid="4" name="_AuthorEmail">
    <vt:lpwstr>HirookaAk@mbox.pref.osaka.lg.jp</vt:lpwstr>
  </property>
  <property fmtid="{D5CDD505-2E9C-101B-9397-08002B2CF9AE}" pid="5" name="_AuthorEmailDisplayName">
    <vt:lpwstr>廣岡 昭彦</vt:lpwstr>
  </property>
  <property fmtid="{D5CDD505-2E9C-101B-9397-08002B2CF9AE}" pid="6" name="_ReviewingToolsShownOnce">
    <vt:lpwstr/>
  </property>
</Properties>
</file>