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880" activeTab="0"/>
  </bookViews>
  <sheets>
    <sheet name="Sheet2 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<sst xmlns="http://schemas.openxmlformats.org/spreadsheetml/2006/main" count="65" uniqueCount="43">
  <si>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医療法人桜花会　あきせウィメンズクリニック</t>
  </si>
  <si>
    <t>医療法人うめかげレディースクリニック</t>
  </si>
  <si>
    <t>医療法人平治会　KAWAレディースクリニック</t>
  </si>
  <si>
    <t>医療法人　西川医院</t>
  </si>
  <si>
    <t>大正病院附属産婦人科クリニック</t>
  </si>
  <si>
    <t xml:space="preserve"> 医療法人　博山会　山口産婦人科 </t>
  </si>
  <si>
    <t>医療法人きらめき会　ながまつレディースクリニック</t>
  </si>
  <si>
    <t>医療法人　惠和会　惠和会総合クリニック</t>
  </si>
  <si>
    <t>医療法人秋桜会おさきマタニティクリニック</t>
  </si>
  <si>
    <t>医療法人ケイ・レディースクリニック</t>
  </si>
  <si>
    <t>－</t>
  </si>
  <si>
    <t>R1</t>
  </si>
  <si>
    <t>H30</t>
  </si>
  <si>
    <t>R2</t>
  </si>
  <si>
    <t>H29</t>
  </si>
  <si>
    <t>H28</t>
  </si>
  <si>
    <t>医療法人阪本医院</t>
  </si>
  <si>
    <t>医療法人もみじの手　箕面レディースクリニック</t>
  </si>
  <si>
    <t>医療法人神谷産婦人科医院</t>
  </si>
  <si>
    <t>医療法人琢生会　神田マタニティクリニック</t>
  </si>
  <si>
    <t>医療法人たかばたけ　ウィメンズクリニック</t>
  </si>
  <si>
    <t>医療法人輝　ジュンレディースクリニック千里丘</t>
  </si>
  <si>
    <t>医療法人老木レディスクリニック２</t>
  </si>
  <si>
    <t>特例病床数</t>
  </si>
  <si>
    <t>－</t>
  </si>
  <si>
    <t>許可病床数</t>
  </si>
  <si>
    <t>合計</t>
  </si>
  <si>
    <t>①</t>
  </si>
  <si>
    <t>②</t>
  </si>
  <si>
    <t>③＝①＋②</t>
  </si>
  <si>
    <t>稼働率</t>
  </si>
  <si>
    <t>1日平均入院患者数</t>
  </si>
  <si>
    <t>⑨</t>
  </si>
  <si>
    <t>⑩</t>
  </si>
  <si>
    <t>⑪</t>
  </si>
  <si>
    <t>⑫</t>
  </si>
  <si>
    <t>⑬</t>
  </si>
  <si>
    <t>④＝③×⑨</t>
  </si>
  <si>
    <t>⑤＝③×⑩</t>
  </si>
  <si>
    <t>⑥＝③×⑪</t>
  </si>
  <si>
    <t>⑦＝③×⑫</t>
  </si>
  <si>
    <t>⑧＝③×⑬</t>
  </si>
  <si>
    <t>特例有床診療所年次報告5年間の実績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</si>
</sst>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800]dddd\,\ mmmm\ dd\,\ yyyy"/>
    <numFmt numFmtId="182" formatCode="0.0_);[Red]\(0.0\)"/>
    <numFmt numFmtId="183" formatCode="0.0%"/>
    <numFmt numFmtId="184" formatCode="General&quot;床&quot;"/>
    <numFmt numFmtId="185" formatCode="#,##0_ "/>
    <numFmt numFmtId="186" formatCode="#,##0;&quot;▲ &quot;#,##0"/>
    <numFmt numFmtId="187" formatCode="0;&quot;▲ &quot;0"/>
    <numFmt numFmtId="188" formatCode="0_);[Red]\(0\)"/>
    <numFmt numFmtId="18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0</xdr:rowOff>
    </xdr:from>
    <xdr:to>
      <xdr:col>14</xdr:col>
      <xdr:colOff>0</xdr:colOff>
      <xdr:row>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458575" y="171450"/>
          <a:ext cx="149542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資料４－２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7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4.125" style="0" bestFit="1" customWidth="1"/>
    <col min="2" max="4" width="9.875" style="0" bestFit="1" customWidth="1"/>
    <col min="5" max="9" width="10.625" style="0" customWidth="1"/>
    <col min="10" max="14" width="8.625" style="0" customWidth="1"/>
    <col min="15" max="15" width="9.625" style="0" bestFit="1" customWidth="1"/>
  </cols>
  <sheetData>
    <row r="5" spans="1:14" ht="18.75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4" ht="13.5">
      <c r="A7" s="12"/>
      <c r="B7" s="13" t="s">
        <v>25</v>
      </c>
      <c r="C7" s="13" t="s">
        <v>23</v>
      </c>
      <c r="D7" s="13" t="s">
        <v>26</v>
      </c>
      <c r="E7" s="16" t="s">
        <v>31</v>
      </c>
      <c r="F7" s="17"/>
      <c r="G7" s="17"/>
      <c r="H7" s="17"/>
      <c r="I7" s="17"/>
      <c r="J7" s="15" t="s">
        <v>30</v>
      </c>
      <c r="K7" s="15"/>
      <c r="L7" s="15"/>
      <c r="M7" s="15"/>
      <c r="N7" s="15"/>
    </row>
    <row r="8" spans="1:15" ht="34.5" customHeight="1">
      <c r="A8" s="12"/>
      <c r="B8" s="14"/>
      <c r="C8" s="14"/>
      <c r="D8" s="14"/>
      <c r="E8" s="9" t="s">
        <v>13</v>
      </c>
      <c r="F8" s="9" t="s">
        <v>11</v>
      </c>
      <c r="G8" s="9" t="s">
        <v>12</v>
      </c>
      <c r="H8" s="9" t="s">
        <v>14</v>
      </c>
      <c r="I8" s="9" t="s">
        <v>15</v>
      </c>
      <c r="J8" s="9" t="s">
        <v>13</v>
      </c>
      <c r="K8" s="9" t="s">
        <v>11</v>
      </c>
      <c r="L8" s="9" t="s">
        <v>12</v>
      </c>
      <c r="M8" s="9" t="s">
        <v>14</v>
      </c>
      <c r="N8" s="9" t="s">
        <v>15</v>
      </c>
      <c r="O8" s="1"/>
    </row>
    <row r="9" spans="1:15" ht="19.5" customHeight="1">
      <c r="A9" s="12"/>
      <c r="B9" s="5" t="s">
        <v>27</v>
      </c>
      <c r="C9" s="5" t="s">
        <v>28</v>
      </c>
      <c r="D9" s="5" t="s">
        <v>29</v>
      </c>
      <c r="E9" s="10" t="s">
        <v>37</v>
      </c>
      <c r="F9" s="10" t="s">
        <v>38</v>
      </c>
      <c r="G9" s="10" t="s">
        <v>39</v>
      </c>
      <c r="H9" s="10" t="s">
        <v>40</v>
      </c>
      <c r="I9" s="10" t="s">
        <v>41</v>
      </c>
      <c r="J9" s="10" t="s">
        <v>32</v>
      </c>
      <c r="K9" s="10" t="s">
        <v>33</v>
      </c>
      <c r="L9" s="10" t="s">
        <v>34</v>
      </c>
      <c r="M9" s="10" t="s">
        <v>35</v>
      </c>
      <c r="N9" s="10" t="s">
        <v>36</v>
      </c>
      <c r="O9" s="1"/>
    </row>
    <row r="10" spans="1:14" ht="27" customHeight="1">
      <c r="A10" s="2" t="s">
        <v>16</v>
      </c>
      <c r="B10" s="2">
        <f aca="true" t="shared" si="0" ref="B10:B26">D10-C10</f>
        <v>12</v>
      </c>
      <c r="C10" s="2">
        <v>7</v>
      </c>
      <c r="D10" s="2">
        <v>19</v>
      </c>
      <c r="E10" s="8">
        <f>ROUND(D10*J10,0)</f>
        <v>11</v>
      </c>
      <c r="F10" s="8">
        <f aca="true" t="shared" si="1" ref="F10:F25">ROUND(D10*K10,0)</f>
        <v>13</v>
      </c>
      <c r="G10" s="8">
        <f aca="true" t="shared" si="2" ref="G10:G25">ROUND(D10*L10,0)</f>
        <v>14</v>
      </c>
      <c r="H10" s="8">
        <f>ROUND(D10*M10,0)</f>
        <v>11</v>
      </c>
      <c r="I10" s="8">
        <f>ROUND(D10*N10,0)</f>
        <v>11</v>
      </c>
      <c r="J10" s="3">
        <v>0.575</v>
      </c>
      <c r="K10" s="3">
        <v>0.68</v>
      </c>
      <c r="L10" s="3">
        <v>0.737</v>
      </c>
      <c r="M10" s="3">
        <v>0.579</v>
      </c>
      <c r="N10" s="3">
        <v>0.579</v>
      </c>
    </row>
    <row r="11" spans="1:14" ht="27" customHeight="1">
      <c r="A11" s="2" t="s">
        <v>6</v>
      </c>
      <c r="B11" s="2">
        <f t="shared" si="0"/>
        <v>8</v>
      </c>
      <c r="C11" s="2">
        <v>5</v>
      </c>
      <c r="D11" s="2">
        <v>13</v>
      </c>
      <c r="E11" s="7">
        <f>ROUND(D11*J11,1)</f>
        <v>0.4</v>
      </c>
      <c r="F11" s="7">
        <f t="shared" si="1"/>
        <v>4</v>
      </c>
      <c r="G11" s="7">
        <f t="shared" si="2"/>
        <v>5</v>
      </c>
      <c r="H11" s="6" t="s">
        <v>10</v>
      </c>
      <c r="I11" s="6" t="s">
        <v>10</v>
      </c>
      <c r="J11" s="3">
        <v>0.029</v>
      </c>
      <c r="K11" s="3">
        <v>0.285</v>
      </c>
      <c r="L11" s="3">
        <v>0.385</v>
      </c>
      <c r="M11" s="4" t="s">
        <v>10</v>
      </c>
      <c r="N11" s="4" t="s">
        <v>10</v>
      </c>
    </row>
    <row r="12" spans="1:14" ht="27" customHeight="1">
      <c r="A12" s="2" t="s">
        <v>17</v>
      </c>
      <c r="B12" s="2">
        <f t="shared" si="0"/>
        <v>15</v>
      </c>
      <c r="C12" s="2">
        <v>3</v>
      </c>
      <c r="D12" s="2">
        <v>18</v>
      </c>
      <c r="E12" s="8">
        <f aca="true" t="shared" si="3" ref="E12:E25">ROUND(D12*J12,0)</f>
        <v>14</v>
      </c>
      <c r="F12" s="2">
        <f t="shared" si="1"/>
        <v>16</v>
      </c>
      <c r="G12" s="2">
        <f t="shared" si="2"/>
        <v>16</v>
      </c>
      <c r="H12" s="2">
        <f aca="true" t="shared" si="4" ref="H12:H25">ROUND(D12*M12,0)</f>
        <v>16</v>
      </c>
      <c r="I12" s="2">
        <f aca="true" t="shared" si="5" ref="I12:I22">ROUND(D12*N12,0)</f>
        <v>16</v>
      </c>
      <c r="J12" s="3">
        <v>0.767</v>
      </c>
      <c r="K12" s="3">
        <v>0.889</v>
      </c>
      <c r="L12" s="3">
        <v>0.889</v>
      </c>
      <c r="M12" s="3">
        <v>0.887</v>
      </c>
      <c r="N12" s="3">
        <v>0.887</v>
      </c>
    </row>
    <row r="13" spans="1:14" ht="27" customHeight="1">
      <c r="A13" s="2" t="s">
        <v>1</v>
      </c>
      <c r="B13" s="2">
        <f t="shared" si="0"/>
        <v>0</v>
      </c>
      <c r="C13" s="2">
        <v>9</v>
      </c>
      <c r="D13" s="2">
        <v>9</v>
      </c>
      <c r="E13" s="8">
        <f t="shared" si="3"/>
        <v>8</v>
      </c>
      <c r="F13" s="2">
        <f t="shared" si="1"/>
        <v>8</v>
      </c>
      <c r="G13" s="2">
        <f t="shared" si="2"/>
        <v>8</v>
      </c>
      <c r="H13" s="2">
        <f t="shared" si="4"/>
        <v>8</v>
      </c>
      <c r="I13" s="2">
        <f t="shared" si="5"/>
        <v>7</v>
      </c>
      <c r="J13" s="3">
        <v>0.889</v>
      </c>
      <c r="K13" s="3">
        <v>0.878</v>
      </c>
      <c r="L13" s="3">
        <v>0.889</v>
      </c>
      <c r="M13" s="3">
        <v>0.933</v>
      </c>
      <c r="N13" s="3">
        <v>0.822</v>
      </c>
    </row>
    <row r="14" spans="1:14" ht="27" customHeight="1">
      <c r="A14" s="2" t="s">
        <v>18</v>
      </c>
      <c r="B14" s="2">
        <f t="shared" si="0"/>
        <v>9</v>
      </c>
      <c r="C14" s="2">
        <v>5</v>
      </c>
      <c r="D14" s="2">
        <v>14</v>
      </c>
      <c r="E14" s="8">
        <f t="shared" si="3"/>
        <v>8</v>
      </c>
      <c r="F14" s="8">
        <f t="shared" si="1"/>
        <v>9</v>
      </c>
      <c r="G14" s="8">
        <f t="shared" si="2"/>
        <v>10</v>
      </c>
      <c r="H14" s="2">
        <f t="shared" si="4"/>
        <v>11</v>
      </c>
      <c r="I14" s="2">
        <f t="shared" si="5"/>
        <v>11</v>
      </c>
      <c r="J14" s="3">
        <v>0.567</v>
      </c>
      <c r="K14" s="3">
        <v>0.65</v>
      </c>
      <c r="L14" s="3">
        <v>0.714</v>
      </c>
      <c r="M14" s="3">
        <v>0.779</v>
      </c>
      <c r="N14" s="3">
        <v>0.771</v>
      </c>
    </row>
    <row r="15" spans="1:14" ht="27" customHeight="1">
      <c r="A15" s="2" t="s">
        <v>19</v>
      </c>
      <c r="B15" s="2">
        <f t="shared" si="0"/>
        <v>8</v>
      </c>
      <c r="C15" s="2">
        <v>4</v>
      </c>
      <c r="D15" s="2">
        <v>12</v>
      </c>
      <c r="E15" s="8">
        <f t="shared" si="3"/>
        <v>10</v>
      </c>
      <c r="F15" s="2">
        <f t="shared" si="1"/>
        <v>11</v>
      </c>
      <c r="G15" s="2">
        <f t="shared" si="2"/>
        <v>11</v>
      </c>
      <c r="H15" s="2">
        <f t="shared" si="4"/>
        <v>11</v>
      </c>
      <c r="I15" s="2">
        <f t="shared" si="5"/>
        <v>11</v>
      </c>
      <c r="J15" s="3">
        <v>0.815</v>
      </c>
      <c r="K15" s="3">
        <v>0.916</v>
      </c>
      <c r="L15" s="3">
        <v>0.917</v>
      </c>
      <c r="M15" s="3">
        <v>0.917</v>
      </c>
      <c r="N15" s="3">
        <v>0.917</v>
      </c>
    </row>
    <row r="16" spans="1:14" ht="27" customHeight="1">
      <c r="A16" s="2" t="s">
        <v>20</v>
      </c>
      <c r="B16" s="2">
        <f t="shared" si="0"/>
        <v>10</v>
      </c>
      <c r="C16" s="2">
        <v>5</v>
      </c>
      <c r="D16" s="2">
        <v>15</v>
      </c>
      <c r="E16" s="8">
        <f t="shared" si="3"/>
        <v>10</v>
      </c>
      <c r="F16" s="8">
        <f t="shared" si="1"/>
        <v>9</v>
      </c>
      <c r="G16" s="8">
        <f t="shared" si="2"/>
        <v>11</v>
      </c>
      <c r="H16" s="8">
        <f t="shared" si="4"/>
        <v>10</v>
      </c>
      <c r="I16" s="2">
        <f t="shared" si="5"/>
        <v>15</v>
      </c>
      <c r="J16" s="3">
        <v>0.644</v>
      </c>
      <c r="K16" s="3">
        <v>0.6</v>
      </c>
      <c r="L16" s="3">
        <v>0.733</v>
      </c>
      <c r="M16" s="3">
        <v>0.667</v>
      </c>
      <c r="N16" s="3">
        <v>0.986</v>
      </c>
    </row>
    <row r="17" spans="1:14" ht="27" customHeight="1">
      <c r="A17" s="2" t="s">
        <v>21</v>
      </c>
      <c r="B17" s="2">
        <f t="shared" si="0"/>
        <v>0</v>
      </c>
      <c r="C17" s="2">
        <v>19</v>
      </c>
      <c r="D17" s="2">
        <v>19</v>
      </c>
      <c r="E17" s="7">
        <f t="shared" si="3"/>
        <v>9</v>
      </c>
      <c r="F17" s="7">
        <f t="shared" si="1"/>
        <v>9</v>
      </c>
      <c r="G17" s="8">
        <f t="shared" si="2"/>
        <v>11</v>
      </c>
      <c r="H17" s="8">
        <f t="shared" si="4"/>
        <v>14</v>
      </c>
      <c r="I17" s="8">
        <f t="shared" si="5"/>
        <v>14</v>
      </c>
      <c r="J17" s="3">
        <v>0.475</v>
      </c>
      <c r="K17" s="3">
        <v>0.458</v>
      </c>
      <c r="L17" s="3">
        <v>0.579</v>
      </c>
      <c r="M17" s="3">
        <v>0.726</v>
      </c>
      <c r="N17" s="3">
        <v>0.726</v>
      </c>
    </row>
    <row r="18" spans="1:14" ht="27" customHeight="1">
      <c r="A18" s="2" t="s">
        <v>22</v>
      </c>
      <c r="B18" s="2">
        <f t="shared" si="0"/>
        <v>0</v>
      </c>
      <c r="C18" s="2">
        <v>7</v>
      </c>
      <c r="D18" s="2">
        <v>7</v>
      </c>
      <c r="E18" s="7">
        <f t="shared" si="3"/>
        <v>2</v>
      </c>
      <c r="F18" s="7">
        <f t="shared" si="1"/>
        <v>3</v>
      </c>
      <c r="G18" s="8">
        <f t="shared" si="2"/>
        <v>4</v>
      </c>
      <c r="H18" s="7">
        <f t="shared" si="4"/>
        <v>3</v>
      </c>
      <c r="I18" s="7">
        <f t="shared" si="5"/>
        <v>2</v>
      </c>
      <c r="J18" s="3">
        <v>0.351</v>
      </c>
      <c r="K18" s="3">
        <v>0.43</v>
      </c>
      <c r="L18" s="3">
        <v>0.571</v>
      </c>
      <c r="M18" s="3">
        <v>0.457</v>
      </c>
      <c r="N18" s="3">
        <v>0.286</v>
      </c>
    </row>
    <row r="19" spans="1:14" ht="27" customHeight="1">
      <c r="A19" s="2" t="s">
        <v>0</v>
      </c>
      <c r="B19" s="2">
        <f t="shared" si="0"/>
        <v>0</v>
      </c>
      <c r="C19" s="2">
        <v>14</v>
      </c>
      <c r="D19" s="2">
        <v>14</v>
      </c>
      <c r="E19" s="8">
        <f t="shared" si="3"/>
        <v>11</v>
      </c>
      <c r="F19" s="8">
        <f t="shared" si="1"/>
        <v>9</v>
      </c>
      <c r="G19" s="8">
        <f t="shared" si="2"/>
        <v>11</v>
      </c>
      <c r="H19" s="8">
        <f t="shared" si="4"/>
        <v>13</v>
      </c>
      <c r="I19" s="8">
        <f t="shared" si="5"/>
        <v>11</v>
      </c>
      <c r="J19" s="3">
        <v>0.795</v>
      </c>
      <c r="K19" s="3">
        <v>0.629</v>
      </c>
      <c r="L19" s="3">
        <v>0.786</v>
      </c>
      <c r="M19" s="3">
        <v>0.929</v>
      </c>
      <c r="N19" s="3">
        <v>0.757</v>
      </c>
    </row>
    <row r="20" spans="1:14" ht="27" customHeight="1">
      <c r="A20" s="2" t="s">
        <v>8</v>
      </c>
      <c r="B20" s="2">
        <f t="shared" si="0"/>
        <v>0</v>
      </c>
      <c r="C20" s="2">
        <v>12</v>
      </c>
      <c r="D20" s="2">
        <v>12</v>
      </c>
      <c r="E20" s="7">
        <f t="shared" si="3"/>
        <v>6</v>
      </c>
      <c r="F20" s="8">
        <f t="shared" si="1"/>
        <v>7</v>
      </c>
      <c r="G20" s="7">
        <f t="shared" si="2"/>
        <v>6</v>
      </c>
      <c r="H20" s="7">
        <f t="shared" si="4"/>
        <v>6</v>
      </c>
      <c r="I20" s="7">
        <f t="shared" si="5"/>
        <v>7</v>
      </c>
      <c r="J20" s="3">
        <v>0.5</v>
      </c>
      <c r="K20" s="3">
        <v>0.567</v>
      </c>
      <c r="L20" s="3">
        <v>0.5</v>
      </c>
      <c r="M20" s="3">
        <v>0.5</v>
      </c>
      <c r="N20" s="3">
        <v>0.608</v>
      </c>
    </row>
    <row r="21" spans="1:14" ht="27" customHeight="1">
      <c r="A21" s="2" t="s">
        <v>9</v>
      </c>
      <c r="B21" s="2">
        <f t="shared" si="0"/>
        <v>0</v>
      </c>
      <c r="C21" s="2">
        <v>12</v>
      </c>
      <c r="D21" s="2">
        <v>12</v>
      </c>
      <c r="E21" s="8">
        <f t="shared" si="3"/>
        <v>7</v>
      </c>
      <c r="F21" s="7">
        <f t="shared" si="1"/>
        <v>6</v>
      </c>
      <c r="G21" s="8">
        <f t="shared" si="2"/>
        <v>8</v>
      </c>
      <c r="H21" s="8">
        <f t="shared" si="4"/>
        <v>7</v>
      </c>
      <c r="I21" s="8">
        <f t="shared" si="5"/>
        <v>7</v>
      </c>
      <c r="J21" s="3">
        <v>0.561</v>
      </c>
      <c r="K21" s="3">
        <v>0.5</v>
      </c>
      <c r="L21" s="3">
        <v>0.667</v>
      </c>
      <c r="M21" s="3">
        <v>0.583</v>
      </c>
      <c r="N21" s="3">
        <v>0.608</v>
      </c>
    </row>
    <row r="22" spans="1:14" ht="27" customHeight="1">
      <c r="A22" s="2" t="s">
        <v>5</v>
      </c>
      <c r="B22" s="2">
        <f t="shared" si="0"/>
        <v>7</v>
      </c>
      <c r="C22" s="2">
        <v>8</v>
      </c>
      <c r="D22" s="2">
        <v>15</v>
      </c>
      <c r="E22" s="8">
        <f t="shared" si="3"/>
        <v>8</v>
      </c>
      <c r="F22" s="8">
        <f t="shared" si="1"/>
        <v>9</v>
      </c>
      <c r="G22" s="7">
        <f t="shared" si="2"/>
        <v>5</v>
      </c>
      <c r="H22" s="7">
        <f t="shared" si="4"/>
        <v>7</v>
      </c>
      <c r="I22" s="7">
        <f t="shared" si="5"/>
        <v>7</v>
      </c>
      <c r="J22" s="3">
        <v>0.557</v>
      </c>
      <c r="K22" s="3">
        <v>0.6</v>
      </c>
      <c r="L22" s="3">
        <v>0.333</v>
      </c>
      <c r="M22" s="3">
        <v>0.447</v>
      </c>
      <c r="N22" s="3">
        <v>0.488</v>
      </c>
    </row>
    <row r="23" spans="1:14" ht="27" customHeight="1">
      <c r="A23" s="2" t="s">
        <v>2</v>
      </c>
      <c r="B23" s="2">
        <f t="shared" si="0"/>
        <v>0</v>
      </c>
      <c r="C23" s="2">
        <v>19</v>
      </c>
      <c r="D23" s="2">
        <v>19</v>
      </c>
      <c r="E23" s="8">
        <f t="shared" si="3"/>
        <v>13</v>
      </c>
      <c r="F23" s="8">
        <f t="shared" si="1"/>
        <v>11</v>
      </c>
      <c r="G23" s="7">
        <f t="shared" si="2"/>
        <v>9</v>
      </c>
      <c r="H23" s="7">
        <f t="shared" si="4"/>
        <v>5</v>
      </c>
      <c r="I23" s="6" t="s">
        <v>10</v>
      </c>
      <c r="J23" s="3">
        <v>0.673</v>
      </c>
      <c r="K23" s="3">
        <v>0.589</v>
      </c>
      <c r="L23" s="3">
        <v>0.474</v>
      </c>
      <c r="M23" s="3">
        <v>0.263</v>
      </c>
      <c r="N23" s="4" t="s">
        <v>24</v>
      </c>
    </row>
    <row r="24" spans="1:14" ht="27" customHeight="1">
      <c r="A24" s="2" t="s">
        <v>3</v>
      </c>
      <c r="B24" s="2">
        <f t="shared" si="0"/>
        <v>8</v>
      </c>
      <c r="C24" s="2">
        <v>2</v>
      </c>
      <c r="D24" s="2">
        <v>10</v>
      </c>
      <c r="E24" s="8">
        <f t="shared" si="3"/>
        <v>8</v>
      </c>
      <c r="F24" s="2">
        <f t="shared" si="1"/>
        <v>9</v>
      </c>
      <c r="G24" s="2">
        <f t="shared" si="2"/>
        <v>9</v>
      </c>
      <c r="H24" s="2">
        <f t="shared" si="4"/>
        <v>8</v>
      </c>
      <c r="I24" s="6" t="s">
        <v>10</v>
      </c>
      <c r="J24" s="3">
        <v>0.827</v>
      </c>
      <c r="K24" s="3">
        <v>0.9</v>
      </c>
      <c r="L24" s="3">
        <v>0.9</v>
      </c>
      <c r="M24" s="3">
        <v>0.8</v>
      </c>
      <c r="N24" s="4" t="s">
        <v>24</v>
      </c>
    </row>
    <row r="25" spans="1:14" ht="27" customHeight="1">
      <c r="A25" s="2" t="s">
        <v>4</v>
      </c>
      <c r="B25" s="2">
        <f t="shared" si="0"/>
        <v>0</v>
      </c>
      <c r="C25" s="2">
        <v>12</v>
      </c>
      <c r="D25" s="2">
        <v>12</v>
      </c>
      <c r="E25" s="7">
        <f t="shared" si="3"/>
        <v>5</v>
      </c>
      <c r="F25" s="7">
        <f t="shared" si="1"/>
        <v>6</v>
      </c>
      <c r="G25" s="7">
        <f t="shared" si="2"/>
        <v>6</v>
      </c>
      <c r="H25" s="7">
        <f t="shared" si="4"/>
        <v>6</v>
      </c>
      <c r="I25" s="6" t="s">
        <v>10</v>
      </c>
      <c r="J25" s="3">
        <v>0.422</v>
      </c>
      <c r="K25" s="3">
        <v>0.5</v>
      </c>
      <c r="L25" s="3">
        <v>0.5</v>
      </c>
      <c r="M25" s="3">
        <v>0.5</v>
      </c>
      <c r="N25" s="4" t="s">
        <v>24</v>
      </c>
    </row>
    <row r="26" spans="1:14" ht="27" customHeight="1">
      <c r="A26" s="2" t="s">
        <v>7</v>
      </c>
      <c r="B26" s="2">
        <f t="shared" si="0"/>
        <v>0</v>
      </c>
      <c r="C26" s="2">
        <v>14</v>
      </c>
      <c r="D26" s="2">
        <v>14</v>
      </c>
      <c r="E26" s="7">
        <f>ROUND(D26*J26,1)</f>
        <v>0.4</v>
      </c>
      <c r="F26" s="6" t="s">
        <v>10</v>
      </c>
      <c r="G26" s="6" t="s">
        <v>10</v>
      </c>
      <c r="H26" s="6" t="s">
        <v>10</v>
      </c>
      <c r="I26" s="6" t="s">
        <v>10</v>
      </c>
      <c r="J26" s="3">
        <v>0.025</v>
      </c>
      <c r="K26" s="4" t="s">
        <v>24</v>
      </c>
      <c r="L26" s="4" t="s">
        <v>24</v>
      </c>
      <c r="M26" s="4" t="s">
        <v>24</v>
      </c>
      <c r="N26" s="4" t="s">
        <v>24</v>
      </c>
    </row>
    <row r="27" spans="1:14" ht="19.5" customHeight="1">
      <c r="A27" s="6" t="s">
        <v>26</v>
      </c>
      <c r="B27" s="2">
        <f>SUM(B10:B26)</f>
        <v>77</v>
      </c>
      <c r="C27" s="2">
        <v>157</v>
      </c>
      <c r="D27" s="2">
        <v>234</v>
      </c>
      <c r="E27" s="2">
        <f>ROUND(D27*J27,0)</f>
        <v>130</v>
      </c>
      <c r="F27" s="2">
        <f>ROUND(D27*K27,0)</f>
        <v>147</v>
      </c>
      <c r="G27" s="2">
        <f>ROUND(D27*L27,0)</f>
        <v>155</v>
      </c>
      <c r="H27" s="2">
        <f>ROUND(D27*M27,0)</f>
        <v>155</v>
      </c>
      <c r="I27" s="2">
        <f>ROUND(D27*N27,0)</f>
        <v>164</v>
      </c>
      <c r="J27" s="3">
        <f>AVERAGE(J10:J26)</f>
        <v>0.5571764705882354</v>
      </c>
      <c r="K27" s="3">
        <f>AVERAGE(K10:K26)</f>
        <v>0.6294375</v>
      </c>
      <c r="L27" s="3">
        <f>AVERAGE(L10:L26)</f>
        <v>0.660875</v>
      </c>
      <c r="M27" s="3">
        <f>AVERAGE(M10:M26)</f>
        <v>0.6644666666666666</v>
      </c>
      <c r="N27" s="3">
        <f>AVERAGE(N10:N26)</f>
        <v>0.7029166666666665</v>
      </c>
    </row>
  </sheetData>
  <sheetProtection/>
  <mergeCells count="7">
    <mergeCell ref="E7:I7"/>
    <mergeCell ref="A5:N5"/>
    <mergeCell ref="A7:A9"/>
    <mergeCell ref="B7:B8"/>
    <mergeCell ref="C7:C8"/>
    <mergeCell ref="D7:D8"/>
    <mergeCell ref="J7:N7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④</cp:lastModifiedBy>
  <cp:lastPrinted>2022-03-01T05:39:39Z</cp:lastPrinted>
  <dcterms:created xsi:type="dcterms:W3CDTF">2012-10-18T06:03:37Z</dcterms:created>
  <dcterms:modified xsi:type="dcterms:W3CDTF">2022-03-10T10:18:44Z</dcterms:modified>
  <cp:category/>
  <cp:version/>
  <cp:contentType/>
  <cp:contentStatus/>
</cp:coreProperties>
</file>