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別記様式第４号" sheetId="1" r:id="rId1"/>
    <sheet name="別表１" sheetId="2" r:id="rId2"/>
    <sheet name="別表２" sheetId="3" r:id="rId3"/>
    <sheet name="別表３" sheetId="4" r:id="rId4"/>
    <sheet name="別表４" sheetId="5" r:id="rId5"/>
    <sheet name="別表５" sheetId="6" r:id="rId6"/>
  </sheets>
  <externalReferences>
    <externalReference r:id="rId9"/>
  </externalReferences>
  <definedNames>
    <definedName name="_xlfn.SUMIFS" hidden="1">#NAME?</definedName>
    <definedName name="_xlnm.Print_Area" localSheetId="1">'別表１'!$A$1:$G$34</definedName>
    <definedName name="_xlnm.Print_Area" localSheetId="2">'別表２'!$A$1:$H$126</definedName>
    <definedName name="_xlnm.Print_Area" localSheetId="3">'別表３'!$A$1:$P$80</definedName>
    <definedName name="_xlnm.Print_Area" localSheetId="4">'別表４'!$A$1:$H$86</definedName>
    <definedName name="_xlnm.Print_Area" localSheetId="5">'別表５'!$A$1:$P$56</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10"/>
            <rFont val="MS P ゴシック"/>
            <family val="3"/>
          </rPr>
          <t xml:space="preserve">施設名を入力して下さい。
 </t>
        </r>
        <r>
          <rPr>
            <sz val="10"/>
            <rFont val="MS P ゴシック"/>
            <family val="3"/>
          </rPr>
          <t>入力いただくと、別表にも反映されます。</t>
        </r>
      </text>
    </comment>
    <comment ref="D34" authorId="0">
      <text>
        <r>
          <rPr>
            <b/>
            <sz val="9"/>
            <rFont val="MS P ゴシック"/>
            <family val="3"/>
          </rPr>
          <t>　添付書類を確認後、□に✓を入れて下さい。
　</t>
        </r>
        <r>
          <rPr>
            <sz val="9"/>
            <rFont val="MS P ゴシック"/>
            <family val="3"/>
          </rPr>
          <t>二箇所あります。</t>
        </r>
      </text>
    </comment>
  </commentList>
</comments>
</file>

<file path=xl/comments2.xml><?xml version="1.0" encoding="utf-8"?>
<comments xmlns="http://schemas.openxmlformats.org/spreadsheetml/2006/main">
  <authors>
    <author>大阪府</author>
  </authors>
  <commentList>
    <comment ref="C32" authorId="0">
      <text>
        <r>
          <rPr>
            <b/>
            <sz val="12"/>
            <rFont val="MS P ゴシック"/>
            <family val="3"/>
          </rPr>
          <t>変更交付決定後の交付決定額を入力して下さい。</t>
        </r>
      </text>
    </comment>
  </commentList>
</comments>
</file>

<file path=xl/comments6.xml><?xml version="1.0" encoding="utf-8"?>
<comments xmlns="http://schemas.openxmlformats.org/spreadsheetml/2006/main">
  <authors>
    <author>大阪府</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sharedStrings.xml><?xml version="1.0" encoding="utf-8"?>
<sst xmlns="http://schemas.openxmlformats.org/spreadsheetml/2006/main" count="418" uniqueCount="256">
  <si>
    <t>事務費基準額</t>
  </si>
  <si>
    <t>備考</t>
  </si>
  <si>
    <t>階層区分</t>
  </si>
  <si>
    <t>4月</t>
  </si>
  <si>
    <t>5月</t>
  </si>
  <si>
    <t>6月</t>
  </si>
  <si>
    <t>７月</t>
  </si>
  <si>
    <t>８月</t>
  </si>
  <si>
    <t>９月</t>
  </si>
  <si>
    <t>10月</t>
  </si>
  <si>
    <t>11月</t>
  </si>
  <si>
    <t>12月</t>
  </si>
  <si>
    <t>１月</t>
  </si>
  <si>
    <t>２月</t>
  </si>
  <si>
    <t>３月</t>
  </si>
  <si>
    <t>計</t>
  </si>
  <si>
    <t>階層の区分</t>
  </si>
  <si>
    <t>(注)</t>
  </si>
  <si>
    <t>　単価区分ごとに別々に記入し、「備考」欄に加算・月別等その理由を簡潔に記入すること。</t>
  </si>
  <si>
    <t>補　助　金　所　要　額　調　書</t>
  </si>
  <si>
    <t>備考</t>
  </si>
  <si>
    <t>夫婦の場合</t>
  </si>
  <si>
    <t>施設名</t>
  </si>
  <si>
    <t>（注１）</t>
  </si>
  <si>
    <t>施設コード</t>
  </si>
  <si>
    <t>（一般、特定入所者合計分）</t>
  </si>
  <si>
    <t>事務費分
（月額）②</t>
  </si>
  <si>
    <t>事務費（月額基準単価）</t>
  </si>
  <si>
    <t>勘定科目</t>
  </si>
  <si>
    <t>雑収入</t>
  </si>
  <si>
    <t>受取利息配当金収入</t>
  </si>
  <si>
    <t>左記のうち事務費対象経費</t>
  </si>
  <si>
    <t>支出</t>
  </si>
  <si>
    <t>人件費支出</t>
  </si>
  <si>
    <t>事業費支出</t>
  </si>
  <si>
    <t>サービスの提供に要する費用の全額</t>
  </si>
  <si>
    <t>（注２）</t>
  </si>
  <si>
    <t>　特定施設入所者生活介護の指定を受けた施設は、（特定施設入所者分）及び（一般、特定施設入所者分）も記入すること。</t>
  </si>
  <si>
    <t>(注２)</t>
  </si>
  <si>
    <t>実績報告用</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</si>
  <si>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</si>
  <si>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</si>
  <si>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</si>
  <si>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</si>
  <si>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</si>
  <si>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</si>
  <si>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</si>
  <si>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</si>
  <si>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</si>
  <si>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</si>
  <si>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</si>
  <si>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</si>
  <si>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</si>
  <si>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</si>
  <si>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</si>
  <si>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</si>
  <si>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</si>
  <si>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</si>
  <si>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</si>
  <si>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</si>
  <si>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</si>
  <si>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</si>
  <si>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</si>
  <si>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</si>
  <si>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</si>
  <si>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</si>
  <si>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</si>
  <si>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</si>
  <si>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</si>
  <si>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</si>
  <si>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</si>
  <si>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</si>
  <si>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</si>
  <si>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</si>
  <si>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</si>
  <si>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</si>
  <si>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</si>
  <si>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</si>
  <si>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</si>
  <si>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</si>
  <si>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</si>
  <si>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</si>
  <si>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</si>
  <si>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</si>
  <si>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</si>
  <si>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</si>
  <si>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</si>
  <si>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</si>
  <si>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</si>
  <si>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</si>
  <si>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</si>
  <si>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</si>
  <si>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</si>
  <si>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</si>
  <si>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</si>
  <si>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</si>
  <si>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</si>
  <si>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施設整備等による収支</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</si>
  <si>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</si>
  <si>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</si>
  <si>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</si>
  <si>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</si>
  <si>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</si>
  <si>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</si>
  <si>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</si>
  <si>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</si>
  <si>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</si>
  <si>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その他の活動による収支</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</si>
  <si>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</si>
  <si>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</si>
  <si>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</si>
  <si>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</si>
  <si>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</si>
  <si>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</si>
  <si>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</si>
  <si>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</si>
  <si>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</si>
  <si>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</si>
  <si>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</si>
  <si>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</si>
  <si>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</si>
  <si>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t>
  </si>
  <si>
    <t>一般入所者分</t>
  </si>
  <si>
    <t>特定施設入所者分</t>
  </si>
  <si>
    <t>（注３）</t>
  </si>
  <si>
    <t>項目</t>
  </si>
  <si>
    <t>金額</t>
  </si>
  <si>
    <t>総事業費</t>
  </si>
  <si>
    <t>事務費支出額</t>
  </si>
  <si>
    <t>事務費基準額</t>
  </si>
  <si>
    <t>事務費本人徴収額</t>
  </si>
  <si>
    <t>補助金受入額</t>
  </si>
  <si>
    <t>（A)</t>
  </si>
  <si>
    <t>（B)</t>
  </si>
  <si>
    <t>（C)</t>
  </si>
  <si>
    <t>（D)</t>
  </si>
  <si>
    <t>（E)=（B)又は（C）ー（D)</t>
  </si>
  <si>
    <t>（F)</t>
  </si>
  <si>
    <t>減免額・補助所要額</t>
  </si>
  <si>
    <t>（G)＝（F)-（E)</t>
  </si>
  <si>
    <t>(B)欄の額又は(C)欄の額のいずれか少ない方の額から(D)欄の額を減じた額が入力されます。</t>
  </si>
  <si>
    <t>補助金受入額を記入してください。</t>
  </si>
  <si>
    <t>戻入が必要な金額が入力されます。</t>
  </si>
  <si>
    <t>職種</t>
  </si>
  <si>
    <t>氏名</t>
  </si>
  <si>
    <t>常勤・非常勤</t>
  </si>
  <si>
    <t>兼務関係</t>
  </si>
  <si>
    <t>勤務開始日</t>
  </si>
  <si>
    <t>異動日
勤務終了日</t>
  </si>
  <si>
    <t>５月</t>
  </si>
  <si>
    <t>６月</t>
  </si>
  <si>
    <t>１０月</t>
  </si>
  <si>
    <t>１１月</t>
  </si>
  <si>
    <t>１２月</t>
  </si>
  <si>
    <t>施設長</t>
  </si>
  <si>
    <t>常勤</t>
  </si>
  <si>
    <t>生活相談員</t>
  </si>
  <si>
    <t>介護職員</t>
  </si>
  <si>
    <t>栄養士</t>
  </si>
  <si>
    <t>事務員</t>
  </si>
  <si>
    <t>施設形態</t>
  </si>
  <si>
    <t>（内特定施設定員数）</t>
  </si>
  <si>
    <t>生活相談員</t>
  </si>
  <si>
    <t>介護職員</t>
  </si>
  <si>
    <t>栄養士</t>
  </si>
  <si>
    <t>基準</t>
  </si>
  <si>
    <t>配置人員</t>
  </si>
  <si>
    <t>施　設　情　報</t>
  </si>
  <si>
    <t>軽費老人ホーム定員数</t>
  </si>
  <si>
    <t>非常勤</t>
  </si>
  <si>
    <t>事務員</t>
  </si>
  <si>
    <t>定員</t>
  </si>
  <si>
    <t>特定施設入所者生活介護の指定有無</t>
  </si>
  <si>
    <t>一般入所　事務費単価
（月額基準単価）</t>
  </si>
  <si>
    <t>特定施設入所者生活介護　事務費単価
（月額基準単価）</t>
  </si>
  <si>
    <t>差引過不足額</t>
  </si>
  <si>
    <t>生活費　設定額</t>
  </si>
  <si>
    <t>（常勤換算にて入力）</t>
  </si>
  <si>
    <t>　大阪府知事　様</t>
  </si>
  <si>
    <t>所　 在　 地</t>
  </si>
  <si>
    <t>法　 人　 名</t>
  </si>
  <si>
    <t>代表者氏名</t>
  </si>
  <si>
    <t>施　設　名</t>
  </si>
  <si>
    <t>記</t>
  </si>
  <si>
    <t>（添付書類）</t>
  </si>
  <si>
    <t>年額
④=①×③</t>
  </si>
  <si>
    <t>軽費老人ホーム事務費補助金実績報告書</t>
  </si>
  <si>
    <t>　別表５：職員の状況表</t>
  </si>
  <si>
    <t>別表４　利用料納付額及び事務費基準額内訳</t>
  </si>
  <si>
    <t>単価区分別利用人員
　　　　　　①</t>
  </si>
  <si>
    <t>事務費本人徴収額
⑤=①×②</t>
  </si>
  <si>
    <t>(注１)</t>
  </si>
  <si>
    <t>　特定施設入所者生活介護の指定を受けた施設は、（特定施設入所者分）及び（一般、特定施設入所者分）も記入すること。</t>
  </si>
  <si>
    <t>一般、特定入所者　合計分</t>
  </si>
  <si>
    <t>合計</t>
  </si>
  <si>
    <t>月額③</t>
  </si>
  <si>
    <t>単価区分別利用人員
　　　　　　①</t>
  </si>
  <si>
    <t>事務費本人徴収額
⑤=①×②</t>
  </si>
  <si>
    <t>別表３　階層別・月別利用人員内訳</t>
  </si>
  <si>
    <t>　各月の利用人員は、各月初日の実利用人員を記入すること。（ただし、事業開始後３ヶ月を経過した日の属する月までは、30日又は当該月の実日数で除した人員によること。）</t>
  </si>
  <si>
    <t>（資金収支計算書(軽費老人ホームサービス区分)から転記してください）</t>
  </si>
  <si>
    <t>借入金利息補助金収入</t>
  </si>
  <si>
    <t>流動資産評価益等による資金増加額</t>
  </si>
  <si>
    <t>事業活動収入計（A)</t>
  </si>
  <si>
    <t>退職給付支出（全国共済）</t>
  </si>
  <si>
    <t>－</t>
  </si>
  <si>
    <t>事業活動支出計（B)</t>
  </si>
  <si>
    <t>事業活動資金収支差額（C)=(A)-(B)</t>
  </si>
  <si>
    <t>施設整備等収入計（D)</t>
  </si>
  <si>
    <t>施設整備等支出計（E)</t>
  </si>
  <si>
    <t>施設整備等資金収支差額（F）=(D)-（E)</t>
  </si>
  <si>
    <t>その他の活動収入計（G)</t>
  </si>
  <si>
    <t>その他の活動支出計（H)</t>
  </si>
  <si>
    <t>その他の活動資金収支差額（I）=（G)-(H)</t>
  </si>
  <si>
    <t>予備費支出（J)</t>
  </si>
  <si>
    <t>当期資金収支差額合計（K)=（C)+(F)+（I）－（J）</t>
  </si>
  <si>
    <t>前期末支払資金残高（L)</t>
  </si>
  <si>
    <t>当期末支払資金残高（M)=(K)+(L)</t>
  </si>
  <si>
    <t>別表１　補助金所要額調書</t>
  </si>
  <si>
    <t>別表２の軽費老人ホームの総事業費額を入力されます。</t>
  </si>
  <si>
    <t>別表２の事務費対象経費額の総額が入力されます。</t>
  </si>
  <si>
    <t>別表４の事務費基準額の総額が入力されます。</t>
  </si>
  <si>
    <t>別表４の事務費本人徴収額の総額が入力されます。</t>
  </si>
  <si>
    <t>（内常勤者数）</t>
  </si>
  <si>
    <t>選択して下さい</t>
  </si>
  <si>
    <t>別表２　決算状況内訳表</t>
  </si>
  <si>
    <t>見込額</t>
  </si>
  <si>
    <t>夫婦の
場合</t>
  </si>
  <si>
    <t>計</t>
  </si>
  <si>
    <t>調理員その他の職員</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</si>
  <si>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</si>
  <si>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</si>
  <si>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</si>
  <si>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施設長</t>
  </si>
  <si>
    <t>選択して下さい</t>
  </si>
  <si>
    <r>
      <rPr>
        <b/>
        <u val="single"/>
        <sz val="11"/>
        <rFont val="ＭＳ Ｐゴシック"/>
        <family val="3"/>
      </rPr>
      <t>前年度平均</t>
    </r>
    <r>
      <rPr>
        <sz val="11"/>
        <rFont val="ＭＳ Ｐゴシック"/>
        <family val="3"/>
      </rPr>
      <t>　一般入所者数</t>
    </r>
  </si>
  <si>
    <r>
      <rPr>
        <b/>
        <u val="single"/>
        <sz val="10"/>
        <rFont val="ＭＳ Ｐゴシック"/>
        <family val="3"/>
      </rPr>
      <t>前年度平均</t>
    </r>
    <r>
      <rPr>
        <sz val="10"/>
        <rFont val="ＭＳ Ｐゴシック"/>
        <family val="3"/>
      </rPr>
      <t>　特定施設入所者数</t>
    </r>
  </si>
  <si>
    <r>
      <rPr>
        <b/>
        <u val="single"/>
        <sz val="10"/>
        <rFont val="ＭＳ Ｐゴシック"/>
        <family val="3"/>
      </rPr>
      <t>当該年度平均</t>
    </r>
    <r>
      <rPr>
        <sz val="10"/>
        <rFont val="ＭＳ Ｐゴシック"/>
        <family val="3"/>
      </rPr>
      <t>　特定施設入所者数</t>
    </r>
  </si>
  <si>
    <r>
      <rPr>
        <b/>
        <u val="single"/>
        <sz val="11"/>
        <rFont val="ＭＳ Ｐゴシック"/>
        <family val="3"/>
      </rPr>
      <t>当該年度平均</t>
    </r>
    <r>
      <rPr>
        <sz val="11"/>
        <rFont val="ＭＳ Ｐゴシック"/>
        <family val="3"/>
      </rPr>
      <t>　一般入所者数</t>
    </r>
  </si>
  <si>
    <t>大阪府補助金交付規則第12条の規程により、下記の書類を添えて報告します。</t>
  </si>
  <si>
    <t>別表１　補助金所要額調書（実績報告用）</t>
  </si>
  <si>
    <t>職員状況
（令和４年３月時点）</t>
  </si>
  <si>
    <t>　</t>
  </si>
  <si>
    <t>４月</t>
  </si>
  <si>
    <t>令和５年</t>
  </si>
  <si>
    <t>事務費対象経費の各項目のうち、他の補助金、寄付金等を受領した総額（O）</t>
  </si>
  <si>
    <t>内訳</t>
  </si>
  <si>
    <t>合計（Ｂ）＋（E）＋（H）-(O)</t>
  </si>
  <si>
    <t>　令和５年度において交付を受けた標記の補助金について、補助事業が完了したので、</t>
  </si>
  <si>
    <t>別表２　令和５年度軽費老人ホーム（ケアハウス）決算状況内訳表</t>
  </si>
  <si>
    <t>令和５年度決算（見込）書　（施設会計分）</t>
  </si>
  <si>
    <t>令和５年度月別・階層別入居者名簿</t>
  </si>
  <si>
    <t>（自）令和５年４月１日　（至）令和６年３月31日　　　　　　　　　　　　　　　　　　　　　　　　　　　　　　（単位：円）</t>
  </si>
  <si>
    <t>-</t>
  </si>
  <si>
    <t>総事業費（Ｂ）＋（E）＋（H）</t>
  </si>
  <si>
    <t>令和６年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</si>
</sst>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mmm\-yyyy"/>
    <numFmt numFmtId="187" formatCode="[$-411]ggge&quot;年&quot;m&quot;月&quot;d&quot;日&quot;;@"/>
    <numFmt numFmtId="188" formatCode="0&quot;名&quot;"/>
    <numFmt numFmtId="189" formatCode="0&quot;円&quot;"/>
    <numFmt numFmtId="190" formatCode="0.00_ "/>
    <numFmt numFmtId="191" formatCode="0.0"/>
    <numFmt numFmtId="192" formatCode="0,000&quot;円&quot;"/>
    <numFmt numFmtId="193" formatCode="0.0&quot;名&quot;"/>
    <numFmt numFmtId="194" formatCode="[$]ggge&quot;年&quot;m&quot;月&quot;d&quot;日&quot;;@"/>
    <numFmt numFmtId="195" formatCode="[$-411]gge&quot;年&quot;m&quot;月&quot;d&quot;日&quot;;@"/>
    <numFmt numFmtId="196" formatCode="[$]gge&quot;年&quot;m&quot;月&quot;d&quot;日&quot;;@"/>
    <numFmt numFmtId="197" formatCode="0.000"/>
    <numFmt numFmtId="198" formatCode="[$]ggge&quot;年&quot;m&quot;月&quot;d&quot;日&quot;;@"/>
    <numFmt numFmtId="199" formatCode="[$]gge&quot;年&quot;m&quot;月&quot;d&quot;日&quot;;@"/>
  </numFmts>
  <fonts count="77">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b/>
      <sz val="11"/>
      <name val="ＭＳ Ｐゴシック"/>
      <family val="3"/>
    </font>
    <font>
      <b/>
      <u val="single"/>
      <sz val="11"/>
      <name val="ＭＳ Ｐゴシック"/>
      <family val="3"/>
    </font>
    <font>
      <sz val="12"/>
      <name val="ＭＳ Ｐゴシック"/>
      <family val="3"/>
    </font>
    <font>
      <sz val="14"/>
      <name val="ＭＳ Ｐゴシック"/>
      <family val="3"/>
    </font>
    <font>
      <b/>
      <sz val="12"/>
      <name val="ＭＳ Ｐゴシック"/>
      <family val="3"/>
    </font>
    <font>
      <b/>
      <u val="single"/>
      <sz val="20"/>
      <name val="ＭＳ Ｐゴシック"/>
      <family val="3"/>
    </font>
    <font>
      <b/>
      <u val="single"/>
      <sz val="12"/>
      <name val="ＭＳ Ｐゴシック"/>
      <family val="3"/>
    </font>
    <font>
      <sz val="9"/>
      <name val="MS UI Gothic"/>
      <family val="3"/>
    </font>
    <font>
      <sz val="10"/>
      <name val="ＭＳ ゴシック"/>
      <family val="3"/>
    </font>
    <font>
      <b/>
      <u val="single"/>
      <sz val="10"/>
      <name val="ＭＳ Ｐゴシック"/>
      <family val="3"/>
    </font>
    <font>
      <b/>
      <sz val="10"/>
      <name val="ＭＳ Ｐゴシック"/>
      <family val="3"/>
    </font>
    <font>
      <strike/>
      <sz val="10"/>
      <name val="ＭＳ Ｐゴシック"/>
      <family val="3"/>
    </font>
    <font>
      <b/>
      <sz val="16"/>
      <name val="ＭＳ Ｐゴシック"/>
      <family val="3"/>
    </font>
    <font>
      <u val="single"/>
      <sz val="11"/>
      <name val="ＭＳ Ｐゴシック"/>
      <family val="3"/>
    </font>
    <font>
      <sz val="9"/>
      <name val="MS P ゴシック"/>
      <family val="3"/>
    </font>
    <font>
      <b/>
      <sz val="9"/>
      <name val="MS P ゴシック"/>
      <family val="3"/>
    </font>
    <font>
      <b/>
      <sz val="10"/>
      <name val="MS P ゴシック"/>
      <family val="3"/>
    </font>
    <font>
      <sz val="10"/>
      <name val="MS P ゴシック"/>
      <family val="3"/>
    </font>
    <font>
      <b/>
      <sz val="12"/>
      <name val="MS P ゴシック"/>
      <family val="3"/>
    </font>
    <font>
      <b/>
      <sz val="10"/>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b/>
      <sz val="14"/>
      <color indexed="8"/>
      <name val="ＭＳ Ｐゴシック"/>
      <family val="3"/>
    </font>
    <font>
      <b/>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10"/>
      <color theme="1"/>
      <name val="Calibri"/>
      <family val="3"/>
    </font>
    <font>
      <sz val="11"/>
      <color theme="1"/>
      <name val="ＭＳ Ｐゴシック"/>
      <family val="3"/>
    </font>
    <font>
      <sz val="12"/>
      <color theme="1"/>
      <name val="Calibri"/>
      <family val="3"/>
    </font>
    <font>
      <b/>
      <sz val="12"/>
      <color theme="1"/>
      <name val="Calibri"/>
      <family val="3"/>
    </font>
    <font>
      <b/>
      <sz val="14"/>
      <color theme="1"/>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99CCFF"/>
        <bgColor indexed="64"/>
      </patternFill>
    </fill>
    <fill>
      <patternFill patternType="solid">
        <fgColor indexed="4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medium"/>
      <top style="medium"/>
      <bottom style="medium"/>
    </border>
    <border>
      <left>
        <color indexed="63"/>
      </left>
      <right style="thin"/>
      <top style="thin"/>
      <bottom style="thin"/>
    </border>
    <border>
      <left style="thin"/>
      <right style="thin"/>
      <top style="thin"/>
      <bottom style="hair"/>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style="double"/>
      <top style="thin"/>
      <bottom style="thin"/>
    </border>
    <border>
      <left style="thin"/>
      <right style="double"/>
      <top style="thin"/>
      <bottom style="hair"/>
    </border>
    <border>
      <left style="hair"/>
      <right style="thin"/>
      <top style="thin"/>
      <bottom style="thin"/>
    </border>
    <border diagonalUp="1">
      <left style="thin"/>
      <right style="thin"/>
      <top style="thin"/>
      <bottom style="thin"/>
      <diagonal style="thin"/>
    </border>
    <border>
      <left style="thin"/>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thin"/>
      <right style="thin"/>
      <top style="medium"/>
      <bottom style="thin"/>
    </border>
    <border>
      <left style="thin"/>
      <right style="thin"/>
      <top style="thin"/>
      <bottom style="double"/>
    </border>
    <border>
      <left style="thin"/>
      <right style="hair"/>
      <top style="thin"/>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style="thin"/>
      <top style="thin"/>
      <bottom style="double"/>
      <diagonal style="thin"/>
    </border>
    <border>
      <left style="thin"/>
      <right>
        <color indexed="63"/>
      </right>
      <top>
        <color indexed="63"/>
      </top>
      <bottom style="thin"/>
    </border>
    <border>
      <left style="medium"/>
      <right style="medium"/>
      <top style="medium"/>
      <bottom style="medium"/>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right style="thin"/>
      <top style="medium"/>
      <bottom>
        <color indexed="63"/>
      </bottom>
    </border>
    <border>
      <left style="thin"/>
      <right style="medium"/>
      <top style="thin"/>
      <bottom style="thin"/>
    </border>
    <border>
      <left style="medium"/>
      <right style="thin"/>
      <top/>
      <bottom/>
    </border>
    <border>
      <left style="thin"/>
      <right style="medium"/>
      <top style="thin"/>
      <bottom style="hair"/>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medium"/>
      <right style="thin"/>
      <top/>
      <bottom style="thin"/>
    </border>
    <border>
      <left style="thin"/>
      <right style="medium"/>
      <top>
        <color indexed="63"/>
      </top>
      <bottom>
        <color indexed="63"/>
      </bottom>
    </border>
    <border>
      <left/>
      <right/>
      <top style="medium"/>
      <bottom style="medium"/>
    </border>
    <border>
      <left/>
      <right style="thin"/>
      <top style="medium"/>
      <bottom style="medium"/>
    </border>
    <border>
      <left style="thin"/>
      <right style="thin"/>
      <top style="medium"/>
      <bottom style="medium"/>
    </border>
    <border>
      <left style="medium"/>
      <right/>
      <top style="medium"/>
      <bottom style="medium"/>
    </border>
    <border>
      <left style="thin"/>
      <right style="medium"/>
      <top style="medium"/>
      <bottom style="thin"/>
    </border>
    <border>
      <left style="medium"/>
      <right style="thin"/>
      <top style="thin"/>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style="thin"/>
      <right style="medium"/>
      <top style="thin"/>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color indexed="63"/>
      </left>
      <right/>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top/>
      <bottom style="medium"/>
    </border>
    <border>
      <left style="thin"/>
      <right style="thin"/>
      <top style="medium"/>
      <bottom/>
    </border>
    <border>
      <left>
        <color indexed="63"/>
      </left>
      <right style="double"/>
      <top>
        <color indexed="63"/>
      </top>
      <bottom>
        <color indexed="63"/>
      </bottom>
    </border>
    <border>
      <left>
        <color indexed="63"/>
      </left>
      <right style="thin"/>
      <top style="hair"/>
      <bottom>
        <color indexed="63"/>
      </bottom>
    </border>
    <border>
      <left style="thin"/>
      <right style="thin"/>
      <top style="hair"/>
      <bottom>
        <color indexed="63"/>
      </bottom>
    </border>
    <border>
      <left style="double"/>
      <right style="thin"/>
      <top style="double"/>
      <bottom style="thin"/>
    </border>
    <border>
      <left style="thin"/>
      <right style="thin"/>
      <top style="double"/>
      <bottom style="thin"/>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medium"/>
    </border>
    <border>
      <left>
        <color indexed="63"/>
      </left>
      <right style="medium"/>
      <top>
        <color indexed="63"/>
      </top>
      <bottom>
        <color indexed="63"/>
      </botto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color indexed="63"/>
      </left>
      <right style="medium"/>
      <top style="medium"/>
      <bottom style="medium"/>
    </border>
    <border>
      <left style="thin"/>
      <right style="thick"/>
      <top style="thin"/>
      <bottom/>
    </border>
    <border>
      <left style="thin"/>
      <right style="thick"/>
      <top>
        <color indexed="63"/>
      </top>
      <bottom style="thin"/>
    </border>
    <border>
      <left style="thick"/>
      <right style="thin"/>
      <top style="thin"/>
      <bottom/>
    </border>
    <border>
      <left style="thick"/>
      <right style="thin"/>
      <top/>
      <bottom style="thin"/>
    </border>
    <border>
      <left style="double"/>
      <right style="thin"/>
      <top style="thin"/>
      <bottom>
        <color indexed="63"/>
      </bottom>
    </border>
    <border>
      <left style="double"/>
      <right style="thin"/>
      <top>
        <color indexed="63"/>
      </top>
      <bottom style="thin"/>
    </border>
    <border>
      <left style="thin"/>
      <right style="thin"/>
      <top>
        <color indexed="63"/>
      </top>
      <bottom style="thick"/>
    </border>
    <border>
      <left style="thin"/>
      <right style="thick"/>
      <top>
        <color indexed="63"/>
      </top>
      <bottom style="thick"/>
    </border>
    <border>
      <left style="thick"/>
      <right style="thin"/>
      <top>
        <color indexed="63"/>
      </top>
      <bottom style="thick"/>
    </border>
    <border>
      <left style="double"/>
      <right style="thin"/>
      <top>
        <color indexed="63"/>
      </top>
      <bottom style="thick"/>
    </border>
    <border>
      <left style="thin"/>
      <right style="thin"/>
      <top style="thick"/>
      <bottom/>
    </border>
    <border>
      <left style="thin"/>
      <right style="thick"/>
      <top style="thick"/>
      <bottom>
        <color indexed="63"/>
      </bottom>
    </border>
    <border>
      <left style="double"/>
      <right style="thin"/>
      <top style="thick"/>
      <bottom>
        <color indexed="63"/>
      </bottom>
    </border>
    <border>
      <left style="thick"/>
      <right style="thin"/>
      <top style="thick"/>
      <bottom>
        <color indexed="63"/>
      </bottom>
    </border>
    <border>
      <left style="double"/>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4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38" fontId="0" fillId="0" borderId="0" xfId="50" applyFont="1" applyFill="1" applyAlignment="1">
      <alignment/>
    </xf>
    <xf numFmtId="0" fontId="0" fillId="0" borderId="0" xfId="0" applyBorder="1" applyAlignment="1">
      <alignment horizontal="center" vertical="center"/>
    </xf>
    <xf numFmtId="38" fontId="0" fillId="0" borderId="0" xfId="52" applyFont="1" applyAlignment="1">
      <alignment vertical="center"/>
    </xf>
    <xf numFmtId="0" fontId="0" fillId="0" borderId="11" xfId="0" applyBorder="1" applyAlignment="1">
      <alignment horizontal="right" vertical="center"/>
    </xf>
    <xf numFmtId="0" fontId="0" fillId="0" borderId="11" xfId="52" applyNumberFormat="1" applyFont="1" applyBorder="1" applyAlignment="1">
      <alignment vertical="center"/>
    </xf>
    <xf numFmtId="183" fontId="0" fillId="0" borderId="10" xfId="0" applyNumberFormat="1" applyBorder="1" applyAlignment="1">
      <alignment horizontal="center" vertical="center"/>
    </xf>
    <xf numFmtId="183" fontId="0" fillId="0" borderId="10" xfId="0" applyNumberFormat="1" applyFill="1" applyBorder="1" applyAlignment="1">
      <alignment horizontal="center" vertical="center"/>
    </xf>
    <xf numFmtId="38" fontId="0" fillId="0" borderId="0" xfId="52" applyFont="1" applyAlignment="1">
      <alignment/>
    </xf>
    <xf numFmtId="38" fontId="0" fillId="0" borderId="12" xfId="52" applyFont="1" applyBorder="1" applyAlignment="1">
      <alignment horizontal="center" vertical="center" shrinkToFit="1"/>
    </xf>
    <xf numFmtId="38" fontId="0" fillId="0" borderId="10" xfId="52" applyFont="1" applyBorder="1" applyAlignment="1">
      <alignment vertical="center"/>
    </xf>
    <xf numFmtId="38" fontId="0" fillId="0" borderId="0" xfId="52"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vertical="center" wrapText="1"/>
    </xf>
    <xf numFmtId="0" fontId="3" fillId="0" borderId="11"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38" fontId="3" fillId="0" borderId="0" xfId="52" applyFont="1" applyBorder="1" applyAlignment="1">
      <alignment horizontal="right" vertical="top"/>
    </xf>
    <xf numFmtId="0" fontId="0" fillId="0" borderId="0" xfId="0" applyAlignment="1">
      <alignment horizontal="right" vertical="center"/>
    </xf>
    <xf numFmtId="0" fontId="10" fillId="0" borderId="0" xfId="0" applyFont="1" applyAlignment="1">
      <alignment vertical="center"/>
    </xf>
    <xf numFmtId="0" fontId="10" fillId="0" borderId="10" xfId="0" applyFont="1" applyBorder="1" applyAlignment="1">
      <alignment vertical="center"/>
    </xf>
    <xf numFmtId="0" fontId="0" fillId="0" borderId="0" xfId="0" applyFill="1" applyBorder="1" applyAlignment="1">
      <alignment horizontal="center"/>
    </xf>
    <xf numFmtId="38" fontId="11" fillId="0" borderId="10" xfId="50" applyFont="1" applyFill="1" applyBorder="1" applyAlignment="1">
      <alignment vertical="center"/>
    </xf>
    <xf numFmtId="38" fontId="11" fillId="0" borderId="10" xfId="50" applyFont="1" applyBorder="1" applyAlignment="1">
      <alignment vertical="center"/>
    </xf>
    <xf numFmtId="0" fontId="7" fillId="0" borderId="0" xfId="0" applyFont="1" applyBorder="1" applyAlignment="1">
      <alignment horizontal="center" vertical="center"/>
    </xf>
    <xf numFmtId="38" fontId="0" fillId="0" borderId="10" xfId="52" applyFont="1" applyBorder="1" applyAlignment="1">
      <alignment horizontal="center" vertical="center"/>
    </xf>
    <xf numFmtId="0" fontId="52" fillId="0" borderId="0" xfId="63">
      <alignment vertical="center"/>
      <protection/>
    </xf>
    <xf numFmtId="0" fontId="52" fillId="0" borderId="13" xfId="63" applyBorder="1">
      <alignment vertical="center"/>
      <protection/>
    </xf>
    <xf numFmtId="0" fontId="69" fillId="0" borderId="0" xfId="63" applyFont="1">
      <alignment vertical="center"/>
      <protection/>
    </xf>
    <xf numFmtId="0" fontId="52" fillId="0" borderId="10" xfId="63" applyBorder="1">
      <alignment vertical="center"/>
      <protection/>
    </xf>
    <xf numFmtId="0" fontId="52" fillId="0" borderId="14" xfId="63" applyBorder="1">
      <alignment vertical="center"/>
      <protection/>
    </xf>
    <xf numFmtId="0" fontId="52" fillId="13" borderId="15" xfId="63" applyFill="1" applyBorder="1">
      <alignment vertical="center"/>
      <protection/>
    </xf>
    <xf numFmtId="0" fontId="52" fillId="13" borderId="16" xfId="63" applyFill="1" applyBorder="1">
      <alignment vertical="center"/>
      <protection/>
    </xf>
    <xf numFmtId="0" fontId="52" fillId="13" borderId="17" xfId="63" applyFill="1" applyBorder="1">
      <alignment vertical="center"/>
      <protection/>
    </xf>
    <xf numFmtId="0" fontId="52" fillId="0" borderId="18" xfId="63" applyBorder="1">
      <alignment vertical="center"/>
      <protection/>
    </xf>
    <xf numFmtId="0" fontId="52" fillId="13" borderId="19" xfId="63" applyFill="1" applyBorder="1">
      <alignment vertical="center"/>
      <protection/>
    </xf>
    <xf numFmtId="0" fontId="52" fillId="13" borderId="20" xfId="63" applyFill="1" applyBorder="1">
      <alignment vertical="center"/>
      <protection/>
    </xf>
    <xf numFmtId="0" fontId="0" fillId="0" borderId="0" xfId="0"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vertical="center"/>
    </xf>
    <xf numFmtId="0" fontId="12" fillId="19" borderId="10" xfId="0" applyFont="1" applyFill="1" applyBorder="1" applyAlignment="1">
      <alignment horizontal="center" vertical="center"/>
    </xf>
    <xf numFmtId="0" fontId="11" fillId="0" borderId="15" xfId="0" applyFont="1" applyBorder="1" applyAlignment="1">
      <alignment vertical="center"/>
    </xf>
    <xf numFmtId="0" fontId="10" fillId="0" borderId="21" xfId="0" applyFont="1" applyBorder="1" applyAlignment="1">
      <alignment vertical="center"/>
    </xf>
    <xf numFmtId="0" fontId="13" fillId="0" borderId="0" xfId="0" applyFont="1" applyAlignment="1">
      <alignment/>
    </xf>
    <xf numFmtId="0" fontId="10" fillId="13" borderId="10" xfId="0" applyFont="1" applyFill="1" applyBorder="1" applyAlignment="1">
      <alignment vertical="center"/>
    </xf>
    <xf numFmtId="0" fontId="10" fillId="0" borderId="0" xfId="0" applyFont="1" applyBorder="1" applyAlignment="1">
      <alignment horizontal="right" vertical="center"/>
    </xf>
    <xf numFmtId="0" fontId="10" fillId="0" borderId="0" xfId="0" applyFont="1" applyFill="1" applyBorder="1" applyAlignment="1">
      <alignment vertical="center"/>
    </xf>
    <xf numFmtId="0" fontId="10" fillId="0" borderId="0" xfId="0" applyFont="1" applyAlignment="1">
      <alignment horizontal="right" vertical="center"/>
    </xf>
    <xf numFmtId="0" fontId="10" fillId="0" borderId="0" xfId="0" applyFont="1" applyFill="1" applyBorder="1" applyAlignment="1">
      <alignment horizontal="center" vertical="center"/>
    </xf>
    <xf numFmtId="0" fontId="10" fillId="13" borderId="10" xfId="0" applyFont="1" applyFill="1" applyBorder="1" applyAlignment="1">
      <alignment horizontal="center" vertical="center"/>
    </xf>
    <xf numFmtId="0" fontId="10" fillId="0" borderId="22" xfId="0" applyFont="1" applyBorder="1" applyAlignment="1">
      <alignment vertical="center"/>
    </xf>
    <xf numFmtId="0" fontId="10" fillId="13" borderId="23" xfId="0" applyFont="1" applyFill="1" applyBorder="1" applyAlignment="1">
      <alignment vertical="center"/>
    </xf>
    <xf numFmtId="0" fontId="14" fillId="0" borderId="0" xfId="0" applyFont="1" applyBorder="1" applyAlignment="1">
      <alignment horizontal="left"/>
    </xf>
    <xf numFmtId="0" fontId="14" fillId="0" borderId="0" xfId="0" applyFont="1" applyBorder="1" applyAlignment="1">
      <alignment/>
    </xf>
    <xf numFmtId="0" fontId="4" fillId="0" borderId="0" xfId="0" applyFont="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183" fontId="4" fillId="0" borderId="10" xfId="0" applyNumberFormat="1" applyFont="1" applyBorder="1" applyAlignment="1">
      <alignment horizontal="center" vertical="center"/>
    </xf>
    <xf numFmtId="0" fontId="4" fillId="0" borderId="0" xfId="0" applyFont="1" applyBorder="1" applyAlignment="1">
      <alignment horizontal="center" vertical="center"/>
    </xf>
    <xf numFmtId="188" fontId="0" fillId="0" borderId="11" xfId="0" applyNumberFormat="1" applyBorder="1" applyAlignment="1">
      <alignment/>
    </xf>
    <xf numFmtId="0" fontId="0" fillId="0" borderId="11" xfId="0" applyBorder="1" applyAlignment="1">
      <alignment horizontal="center"/>
    </xf>
    <xf numFmtId="0" fontId="10" fillId="0" borderId="24" xfId="0" applyFont="1" applyBorder="1" applyAlignment="1">
      <alignment vertical="center"/>
    </xf>
    <xf numFmtId="38" fontId="11" fillId="0" borderId="16" xfId="50" applyFont="1" applyBorder="1" applyAlignment="1">
      <alignment vertical="center"/>
    </xf>
    <xf numFmtId="38" fontId="11" fillId="0" borderId="17" xfId="52" applyFont="1" applyBorder="1" applyAlignment="1">
      <alignment vertical="center"/>
    </xf>
    <xf numFmtId="0" fontId="4" fillId="13" borderId="17" xfId="0" applyFont="1" applyFill="1" applyBorder="1" applyAlignment="1">
      <alignment vertical="center" wrapText="1" shrinkToFit="1"/>
    </xf>
    <xf numFmtId="0" fontId="4" fillId="13" borderId="25" xfId="0" applyFont="1" applyFill="1" applyBorder="1" applyAlignment="1">
      <alignment vertical="center" wrapText="1" shrinkToFit="1"/>
    </xf>
    <xf numFmtId="0" fontId="0" fillId="13" borderId="15" xfId="0" applyFont="1" applyFill="1" applyBorder="1" applyAlignment="1">
      <alignment vertical="center" wrapText="1" shrinkToFit="1"/>
    </xf>
    <xf numFmtId="0" fontId="10" fillId="13" borderId="11" xfId="0" applyFont="1" applyFill="1" applyBorder="1" applyAlignment="1">
      <alignment vertical="center"/>
    </xf>
    <xf numFmtId="189" fontId="10" fillId="13" borderId="26" xfId="0" applyNumberFormat="1" applyFont="1" applyFill="1" applyBorder="1" applyAlignment="1">
      <alignment vertical="center"/>
    </xf>
    <xf numFmtId="0" fontId="8" fillId="0" borderId="0" xfId="0" applyFont="1" applyBorder="1" applyAlignment="1">
      <alignment/>
    </xf>
    <xf numFmtId="0" fontId="0" fillId="0" borderId="17" xfId="0" applyBorder="1" applyAlignment="1">
      <alignment horizontal="center" vertical="center"/>
    </xf>
    <xf numFmtId="38" fontId="4" fillId="0" borderId="10" xfId="52" applyFont="1" applyBorder="1" applyAlignment="1">
      <alignment horizontal="center" vertical="center" wrapText="1"/>
    </xf>
    <xf numFmtId="0" fontId="4" fillId="13" borderId="11" xfId="0" applyFont="1" applyFill="1" applyBorder="1" applyAlignment="1">
      <alignment vertical="center" wrapText="1" shrinkToFit="1"/>
    </xf>
    <xf numFmtId="0" fontId="0" fillId="13" borderId="17" xfId="0" applyFont="1" applyFill="1" applyBorder="1" applyAlignment="1">
      <alignment vertical="center" wrapText="1" shrinkToFit="1"/>
    </xf>
    <xf numFmtId="0" fontId="4" fillId="0" borderId="0" xfId="0" applyFont="1" applyBorder="1" applyAlignment="1">
      <alignment vertical="center" wrapText="1"/>
    </xf>
    <xf numFmtId="183" fontId="0" fillId="0" borderId="17" xfId="0" applyNumberFormat="1" applyBorder="1" applyAlignment="1">
      <alignment horizontal="center" vertical="center"/>
    </xf>
    <xf numFmtId="0" fontId="0" fillId="0" borderId="27" xfId="0" applyBorder="1" applyAlignment="1">
      <alignment horizontal="center" vertical="center"/>
    </xf>
    <xf numFmtId="183" fontId="0" fillId="0" borderId="27" xfId="0" applyNumberFormat="1" applyFill="1" applyBorder="1" applyAlignment="1">
      <alignment horizontal="center" vertical="center"/>
    </xf>
    <xf numFmtId="183" fontId="0" fillId="0" borderId="27" xfId="0" applyNumberFormat="1" applyBorder="1" applyAlignment="1">
      <alignment horizontal="center" vertical="center"/>
    </xf>
    <xf numFmtId="0" fontId="70" fillId="0" borderId="0" xfId="63" applyFont="1">
      <alignment vertical="center"/>
      <protection/>
    </xf>
    <xf numFmtId="0" fontId="71" fillId="13" borderId="10" xfId="63" applyFont="1" applyFill="1" applyBorder="1" applyAlignment="1">
      <alignment horizontal="center" vertical="center"/>
      <protection/>
    </xf>
    <xf numFmtId="0" fontId="71" fillId="13" borderId="28" xfId="63" applyFont="1" applyFill="1" applyBorder="1" applyAlignment="1">
      <alignment horizontal="center" vertical="center"/>
      <protection/>
    </xf>
    <xf numFmtId="0" fontId="71" fillId="13" borderId="23" xfId="63" applyFont="1" applyFill="1" applyBorder="1" applyAlignment="1">
      <alignment horizontal="center" vertical="center" wrapText="1"/>
      <protection/>
    </xf>
    <xf numFmtId="0" fontId="64" fillId="13" borderId="29" xfId="63" applyFont="1" applyFill="1" applyBorder="1" applyAlignment="1">
      <alignment horizontal="center" vertical="center"/>
      <protection/>
    </xf>
    <xf numFmtId="0" fontId="64" fillId="13" borderId="30" xfId="63" applyFont="1" applyFill="1" applyBorder="1" applyAlignment="1">
      <alignment horizontal="center" vertical="center"/>
      <protection/>
    </xf>
    <xf numFmtId="0" fontId="64" fillId="13" borderId="16" xfId="63" applyFont="1" applyFill="1" applyBorder="1" applyAlignment="1">
      <alignment horizontal="center" vertical="center"/>
      <protection/>
    </xf>
    <xf numFmtId="38" fontId="0" fillId="0" borderId="31" xfId="52" applyFont="1" applyBorder="1" applyAlignment="1">
      <alignment vertical="center"/>
    </xf>
    <xf numFmtId="38" fontId="0" fillId="0" borderId="0" xfId="52" applyFont="1" applyFill="1" applyBorder="1" applyAlignment="1">
      <alignment vertical="center"/>
    </xf>
    <xf numFmtId="38" fontId="0" fillId="0" borderId="10" xfId="52" applyFont="1" applyBorder="1" applyAlignment="1">
      <alignment horizontal="left" vertical="center"/>
    </xf>
    <xf numFmtId="38" fontId="0" fillId="0" borderId="0" xfId="52" applyFont="1" applyBorder="1" applyAlignment="1">
      <alignment vertical="center"/>
    </xf>
    <xf numFmtId="38" fontId="4" fillId="0" borderId="11" xfId="52" applyFont="1" applyBorder="1" applyAlignment="1">
      <alignment vertical="center" shrinkToFit="1"/>
    </xf>
    <xf numFmtId="184" fontId="4" fillId="33" borderId="11" xfId="52" applyNumberFormat="1" applyFont="1" applyFill="1" applyBorder="1" applyAlignment="1">
      <alignment horizontal="center" vertical="center"/>
    </xf>
    <xf numFmtId="38" fontId="14" fillId="0" borderId="0" xfId="52" applyFont="1" applyBorder="1" applyAlignment="1">
      <alignment vertical="center"/>
    </xf>
    <xf numFmtId="38" fontId="4" fillId="0" borderId="10" xfId="52" applyFont="1" applyBorder="1" applyAlignment="1">
      <alignment vertical="center" shrinkToFit="1"/>
    </xf>
    <xf numFmtId="38" fontId="0" fillId="0" borderId="0" xfId="52" applyFont="1" applyBorder="1" applyAlignment="1">
      <alignment vertical="center" wrapText="1"/>
    </xf>
    <xf numFmtId="38" fontId="0" fillId="0" borderId="0" xfId="52" applyFont="1" applyAlignment="1">
      <alignment vertical="center" wrapText="1"/>
    </xf>
    <xf numFmtId="183" fontId="0" fillId="0" borderId="10" xfId="52" applyNumberFormat="1" applyFont="1" applyBorder="1" applyAlignment="1">
      <alignment horizontal="right" vertical="center"/>
    </xf>
    <xf numFmtId="184" fontId="0" fillId="33" borderId="0" xfId="52" applyNumberFormat="1" applyFont="1" applyFill="1" applyBorder="1" applyAlignment="1">
      <alignment vertical="center"/>
    </xf>
    <xf numFmtId="184" fontId="0" fillId="0" borderId="10" xfId="52" applyNumberFormat="1" applyFont="1" applyBorder="1" applyAlignment="1">
      <alignment horizontal="right" vertical="center"/>
    </xf>
    <xf numFmtId="38" fontId="4" fillId="0" borderId="10" xfId="52" applyFont="1" applyBorder="1" applyAlignment="1">
      <alignment vertical="center"/>
    </xf>
    <xf numFmtId="38" fontId="72" fillId="34" borderId="10" xfId="52" applyFont="1" applyFill="1" applyBorder="1" applyAlignment="1">
      <alignment vertical="center"/>
    </xf>
    <xf numFmtId="184" fontId="0" fillId="33" borderId="10" xfId="52" applyNumberFormat="1" applyFont="1" applyFill="1" applyBorder="1" applyAlignment="1">
      <alignment vertical="center"/>
    </xf>
    <xf numFmtId="38" fontId="0" fillId="0" borderId="10" xfId="52" applyFont="1" applyBorder="1" applyAlignment="1" quotePrefix="1">
      <alignment vertical="center"/>
    </xf>
    <xf numFmtId="38" fontId="0" fillId="0" borderId="27" xfId="52" applyFont="1" applyBorder="1" applyAlignment="1">
      <alignment horizontal="center" vertical="center"/>
    </xf>
    <xf numFmtId="183" fontId="0" fillId="0" borderId="27" xfId="52" applyNumberFormat="1" applyFont="1" applyBorder="1" applyAlignment="1">
      <alignment horizontal="right" vertical="center"/>
    </xf>
    <xf numFmtId="184" fontId="0" fillId="33" borderId="27" xfId="52" applyNumberFormat="1" applyFont="1" applyFill="1" applyBorder="1" applyAlignment="1">
      <alignment vertical="center"/>
    </xf>
    <xf numFmtId="184" fontId="0" fillId="0" borderId="27" xfId="52" applyNumberFormat="1" applyFont="1" applyBorder="1" applyAlignment="1">
      <alignment horizontal="right" vertical="center"/>
    </xf>
    <xf numFmtId="38" fontId="3" fillId="0" borderId="27" xfId="52" applyFont="1" applyBorder="1" applyAlignment="1" quotePrefix="1">
      <alignment vertical="center" wrapText="1"/>
    </xf>
    <xf numFmtId="38" fontId="0" fillId="0" borderId="17" xfId="52" applyFont="1" applyBorder="1" applyAlignment="1">
      <alignment horizontal="center" vertical="center"/>
    </xf>
    <xf numFmtId="183" fontId="8" fillId="0" borderId="17" xfId="52" applyNumberFormat="1" applyFont="1" applyBorder="1" applyAlignment="1">
      <alignment vertical="center"/>
    </xf>
    <xf numFmtId="38" fontId="8" fillId="0" borderId="32" xfId="52" applyFont="1" applyBorder="1" applyAlignment="1">
      <alignment vertical="center"/>
    </xf>
    <xf numFmtId="38" fontId="8" fillId="0" borderId="32" xfId="52" applyFont="1" applyBorder="1" applyAlignment="1">
      <alignment horizontal="right" vertical="center"/>
    </xf>
    <xf numFmtId="184" fontId="8" fillId="0" borderId="17" xfId="52" applyNumberFormat="1" applyFont="1" applyBorder="1" applyAlignment="1">
      <alignment vertical="center"/>
    </xf>
    <xf numFmtId="38" fontId="0" fillId="0" borderId="17" xfId="52" applyFont="1" applyBorder="1" applyAlignment="1">
      <alignment vertical="center"/>
    </xf>
    <xf numFmtId="38" fontId="14" fillId="0" borderId="0" xfId="52" applyFont="1" applyBorder="1" applyAlignment="1">
      <alignment horizontal="left" vertical="center"/>
    </xf>
    <xf numFmtId="38" fontId="0" fillId="0" borderId="32" xfId="52" applyFont="1" applyBorder="1" applyAlignment="1">
      <alignment vertical="center"/>
    </xf>
    <xf numFmtId="38" fontId="0" fillId="0" borderId="32" xfId="52" applyFont="1" applyBorder="1" applyAlignment="1">
      <alignment horizontal="right" vertical="center"/>
    </xf>
    <xf numFmtId="38" fontId="3" fillId="0" borderId="0" xfId="52" applyFont="1" applyBorder="1" applyAlignment="1">
      <alignment horizontal="center" vertical="top"/>
    </xf>
    <xf numFmtId="38" fontId="3" fillId="0" borderId="0" xfId="52" applyFont="1" applyBorder="1" applyAlignment="1">
      <alignment vertical="top" wrapText="1"/>
    </xf>
    <xf numFmtId="9" fontId="0" fillId="0" borderId="0" xfId="43" applyFont="1" applyFill="1" applyBorder="1" applyAlignment="1">
      <alignment vertical="center"/>
    </xf>
    <xf numFmtId="184" fontId="0" fillId="0" borderId="33" xfId="52" applyNumberFormat="1" applyFont="1" applyBorder="1" applyAlignment="1">
      <alignment vertical="center"/>
    </xf>
    <xf numFmtId="184" fontId="0" fillId="0" borderId="22" xfId="52" applyNumberFormat="1" applyFont="1" applyBorder="1" applyAlignment="1">
      <alignment horizontal="right" vertical="center"/>
    </xf>
    <xf numFmtId="184" fontId="0" fillId="0" borderId="22" xfId="52" applyNumberFormat="1" applyFont="1" applyBorder="1" applyAlignment="1">
      <alignment vertical="center"/>
    </xf>
    <xf numFmtId="183" fontId="0" fillId="0" borderId="16" xfId="52" applyNumberFormat="1" applyFont="1" applyBorder="1" applyAlignment="1">
      <alignment horizontal="right" vertical="center"/>
    </xf>
    <xf numFmtId="184" fontId="0" fillId="0" borderId="34" xfId="52" applyNumberFormat="1" applyFont="1" applyBorder="1" applyAlignment="1">
      <alignment vertical="center"/>
    </xf>
    <xf numFmtId="184" fontId="0" fillId="0" borderId="34" xfId="52" applyNumberFormat="1" applyFont="1" applyBorder="1" applyAlignment="1">
      <alignment horizontal="right" vertical="center"/>
    </xf>
    <xf numFmtId="184" fontId="0" fillId="0" borderId="16" xfId="52" applyNumberFormat="1" applyFont="1" applyBorder="1" applyAlignment="1">
      <alignment horizontal="right" vertical="center"/>
    </xf>
    <xf numFmtId="38" fontId="0" fillId="0" borderId="35" xfId="52" applyFont="1" applyBorder="1" applyAlignment="1">
      <alignment horizontal="center" vertical="center"/>
    </xf>
    <xf numFmtId="183" fontId="8" fillId="0" borderId="36" xfId="52" applyNumberFormat="1" applyFont="1" applyBorder="1" applyAlignment="1">
      <alignment vertical="center"/>
    </xf>
    <xf numFmtId="38" fontId="0" fillId="0" borderId="37" xfId="52" applyFont="1" applyBorder="1" applyAlignment="1">
      <alignment vertical="center"/>
    </xf>
    <xf numFmtId="38" fontId="0" fillId="0" borderId="38" xfId="52" applyFont="1" applyBorder="1" applyAlignment="1">
      <alignment horizontal="right" vertical="center"/>
    </xf>
    <xf numFmtId="184" fontId="8" fillId="0" borderId="36" xfId="52" applyNumberFormat="1" applyFont="1" applyBorder="1" applyAlignment="1">
      <alignment vertical="center"/>
    </xf>
    <xf numFmtId="38" fontId="0" fillId="0" borderId="39" xfId="52" applyFont="1" applyBorder="1" applyAlignment="1">
      <alignment vertical="center"/>
    </xf>
    <xf numFmtId="38" fontId="0" fillId="0" borderId="0" xfId="52" applyFont="1" applyBorder="1" applyAlignment="1">
      <alignment horizontal="right" vertical="top"/>
    </xf>
    <xf numFmtId="183" fontId="18" fillId="0" borderId="10" xfId="0" applyNumberFormat="1" applyFont="1" applyBorder="1" applyAlignment="1">
      <alignment horizontal="center" vertical="center"/>
    </xf>
    <xf numFmtId="183" fontId="8" fillId="0" borderId="10" xfId="0" applyNumberFormat="1" applyFont="1" applyBorder="1" applyAlignment="1">
      <alignment horizontal="center" vertical="center"/>
    </xf>
    <xf numFmtId="183" fontId="8" fillId="0" borderId="17" xfId="0" applyNumberFormat="1" applyFont="1" applyBorder="1" applyAlignment="1">
      <alignment horizontal="center" vertical="center"/>
    </xf>
    <xf numFmtId="38" fontId="12" fillId="0" borderId="0" xfId="52" applyFont="1" applyBorder="1" applyAlignment="1">
      <alignment vertical="center"/>
    </xf>
    <xf numFmtId="0" fontId="8" fillId="0" borderId="10" xfId="52" applyNumberFormat="1" applyFont="1" applyFill="1" applyBorder="1" applyAlignment="1">
      <alignment horizontal="center" vertical="center"/>
    </xf>
    <xf numFmtId="0" fontId="8" fillId="0" borderId="10" xfId="52" applyNumberFormat="1" applyFont="1" applyFill="1" applyBorder="1" applyAlignment="1">
      <alignment horizontal="center" vertical="center" shrinkToFit="1"/>
    </xf>
    <xf numFmtId="38" fontId="4" fillId="0" borderId="40" xfId="52" applyFont="1" applyBorder="1" applyAlignment="1">
      <alignment horizontal="left" vertical="center"/>
    </xf>
    <xf numFmtId="38" fontId="4" fillId="0" borderId="41" xfId="52" applyFont="1" applyBorder="1" applyAlignment="1">
      <alignment vertical="center"/>
    </xf>
    <xf numFmtId="38" fontId="4" fillId="0" borderId="0" xfId="52" applyFont="1" applyAlignment="1">
      <alignment/>
    </xf>
    <xf numFmtId="38" fontId="4" fillId="0" borderId="42" xfId="52" applyFont="1" applyBorder="1" applyAlignment="1">
      <alignment horizontal="left" vertical="center"/>
    </xf>
    <xf numFmtId="38" fontId="4" fillId="0" borderId="10" xfId="52" applyFont="1" applyFill="1" applyBorder="1" applyAlignment="1">
      <alignment vertical="center"/>
    </xf>
    <xf numFmtId="38" fontId="4" fillId="0" borderId="41" xfId="52" applyFont="1" applyFill="1" applyBorder="1" applyAlignment="1">
      <alignment vertical="center"/>
    </xf>
    <xf numFmtId="38" fontId="4" fillId="0" borderId="18" xfId="52" applyFont="1" applyBorder="1" applyAlignment="1">
      <alignment horizontal="left" vertical="center"/>
    </xf>
    <xf numFmtId="38" fontId="4" fillId="0" borderId="43" xfId="52" applyFont="1" applyFill="1" applyBorder="1" applyAlignment="1">
      <alignment vertical="center"/>
    </xf>
    <xf numFmtId="38" fontId="4" fillId="0" borderId="44" xfId="52" applyFont="1" applyBorder="1" applyAlignment="1">
      <alignment horizontal="left" vertical="center"/>
    </xf>
    <xf numFmtId="38" fontId="4" fillId="0" borderId="45" xfId="52" applyFont="1" applyFill="1" applyBorder="1" applyAlignment="1">
      <alignment vertical="center"/>
    </xf>
    <xf numFmtId="38" fontId="4" fillId="0" borderId="46" xfId="52" applyFont="1" applyBorder="1" applyAlignment="1">
      <alignment horizontal="left" vertical="center"/>
    </xf>
    <xf numFmtId="38" fontId="4" fillId="0" borderId="47" xfId="52" applyFont="1" applyFill="1" applyBorder="1" applyAlignment="1">
      <alignment vertical="center"/>
    </xf>
    <xf numFmtId="38" fontId="4" fillId="0" borderId="48" xfId="52" applyFont="1" applyBorder="1" applyAlignment="1">
      <alignment horizontal="left" vertical="center"/>
    </xf>
    <xf numFmtId="38" fontId="4" fillId="0" borderId="16" xfId="52" applyFont="1" applyBorder="1" applyAlignment="1">
      <alignment horizontal="left" vertical="center"/>
    </xf>
    <xf numFmtId="38" fontId="4" fillId="0" borderId="13" xfId="52" applyFont="1" applyBorder="1" applyAlignment="1">
      <alignment horizontal="left" vertical="center"/>
    </xf>
    <xf numFmtId="38" fontId="4" fillId="0" borderId="49" xfId="52" applyFont="1" applyFill="1" applyBorder="1" applyAlignment="1">
      <alignment vertical="center"/>
    </xf>
    <xf numFmtId="38" fontId="4" fillId="0" borderId="50" xfId="52" applyFont="1" applyBorder="1" applyAlignment="1">
      <alignment horizontal="left" vertical="center"/>
    </xf>
    <xf numFmtId="38" fontId="4" fillId="0" borderId="51" xfId="52" applyFont="1" applyBorder="1" applyAlignment="1">
      <alignment horizontal="left" vertical="center"/>
    </xf>
    <xf numFmtId="38" fontId="4" fillId="0" borderId="52" xfId="52" applyFont="1" applyBorder="1" applyAlignment="1">
      <alignment vertical="center"/>
    </xf>
    <xf numFmtId="38" fontId="4" fillId="0" borderId="12" xfId="52" applyFont="1" applyBorder="1" applyAlignment="1">
      <alignment vertical="center"/>
    </xf>
    <xf numFmtId="38" fontId="4" fillId="0" borderId="53" xfId="52" applyFont="1" applyBorder="1" applyAlignment="1">
      <alignment horizontal="center" vertical="center" wrapText="1"/>
    </xf>
    <xf numFmtId="38" fontId="4" fillId="0" borderId="49" xfId="52" applyFont="1" applyBorder="1" applyAlignment="1">
      <alignment vertical="center"/>
    </xf>
    <xf numFmtId="38" fontId="4" fillId="0" borderId="26" xfId="52" applyFont="1" applyBorder="1" applyAlignment="1">
      <alignment vertical="center"/>
    </xf>
    <xf numFmtId="38" fontId="4" fillId="0" borderId="54" xfId="52" applyFont="1" applyBorder="1" applyAlignment="1">
      <alignment vertical="center"/>
    </xf>
    <xf numFmtId="38" fontId="4" fillId="0" borderId="55" xfId="52" applyFont="1" applyBorder="1" applyAlignment="1">
      <alignment vertical="center"/>
    </xf>
    <xf numFmtId="38" fontId="4" fillId="0" borderId="15" xfId="52" applyFont="1" applyBorder="1" applyAlignment="1">
      <alignment vertical="center"/>
    </xf>
    <xf numFmtId="38" fontId="4" fillId="0" borderId="25" xfId="52" applyFont="1" applyBorder="1" applyAlignment="1">
      <alignment vertical="center"/>
    </xf>
    <xf numFmtId="38" fontId="4" fillId="0" borderId="13" xfId="52" applyFont="1" applyBorder="1" applyAlignment="1">
      <alignment vertical="center"/>
    </xf>
    <xf numFmtId="38" fontId="4" fillId="0" borderId="56" xfId="52" applyFont="1" applyBorder="1" applyAlignment="1">
      <alignment vertical="center"/>
    </xf>
    <xf numFmtId="38" fontId="4" fillId="0" borderId="57" xfId="52" applyFont="1" applyBorder="1" applyAlignment="1">
      <alignment vertical="center"/>
    </xf>
    <xf numFmtId="38" fontId="4" fillId="0" borderId="18" xfId="52" applyFont="1" applyBorder="1" applyAlignment="1">
      <alignment vertical="center"/>
    </xf>
    <xf numFmtId="38" fontId="4" fillId="0" borderId="43" xfId="52" applyFont="1" applyFill="1" applyBorder="1" applyAlignment="1">
      <alignment horizontal="center" vertical="center"/>
    </xf>
    <xf numFmtId="38" fontId="4" fillId="0" borderId="58" xfId="52" applyFont="1" applyBorder="1" applyAlignment="1">
      <alignment vertical="center"/>
    </xf>
    <xf numFmtId="38" fontId="4" fillId="0" borderId="59" xfId="52" applyFont="1" applyBorder="1" applyAlignment="1">
      <alignment vertical="center"/>
    </xf>
    <xf numFmtId="38" fontId="4" fillId="0" borderId="44" xfId="52" applyFont="1" applyBorder="1" applyAlignment="1">
      <alignment vertical="center"/>
    </xf>
    <xf numFmtId="38" fontId="4" fillId="0" borderId="45" xfId="52" applyFont="1" applyFill="1" applyBorder="1" applyAlignment="1">
      <alignment horizontal="center" vertical="center"/>
    </xf>
    <xf numFmtId="38" fontId="19" fillId="0" borderId="44" xfId="52" applyFont="1" applyBorder="1" applyAlignment="1">
      <alignment vertical="center"/>
    </xf>
    <xf numFmtId="38" fontId="4" fillId="0" borderId="60" xfId="52" applyFont="1" applyBorder="1" applyAlignment="1">
      <alignment vertical="center"/>
    </xf>
    <xf numFmtId="38" fontId="4" fillId="0" borderId="61" xfId="52" applyFont="1" applyBorder="1" applyAlignment="1">
      <alignment vertical="center"/>
    </xf>
    <xf numFmtId="38" fontId="4" fillId="0" borderId="46" xfId="52" applyFont="1" applyBorder="1" applyAlignment="1">
      <alignment vertical="center"/>
    </xf>
    <xf numFmtId="38" fontId="4" fillId="0" borderId="47" xfId="52" applyFont="1" applyFill="1" applyBorder="1" applyAlignment="1">
      <alignment horizontal="center" vertical="center"/>
    </xf>
    <xf numFmtId="38" fontId="4" fillId="0" borderId="47" xfId="52" applyFont="1" applyBorder="1" applyAlignment="1">
      <alignment horizontal="center" vertical="center"/>
    </xf>
    <xf numFmtId="38" fontId="4" fillId="0" borderId="62" xfId="52" applyFont="1" applyBorder="1" applyAlignment="1">
      <alignment vertical="center"/>
    </xf>
    <xf numFmtId="38" fontId="4" fillId="0" borderId="41" xfId="52" applyFont="1" applyBorder="1" applyAlignment="1">
      <alignment horizontal="center" vertical="center"/>
    </xf>
    <xf numFmtId="38" fontId="4" fillId="0" borderId="48" xfId="52" applyFont="1" applyBorder="1" applyAlignment="1">
      <alignment vertical="center"/>
    </xf>
    <xf numFmtId="38" fontId="19" fillId="0" borderId="25" xfId="52" applyFont="1" applyBorder="1" applyAlignment="1">
      <alignment vertical="center"/>
    </xf>
    <xf numFmtId="38" fontId="4" fillId="0" borderId="43" xfId="52" applyFont="1" applyBorder="1" applyAlignment="1">
      <alignment horizontal="center" vertical="center"/>
    </xf>
    <xf numFmtId="38" fontId="4" fillId="0" borderId="16" xfId="52" applyFont="1" applyFill="1" applyBorder="1" applyAlignment="1">
      <alignment vertical="center"/>
    </xf>
    <xf numFmtId="38" fontId="4" fillId="0" borderId="63" xfId="52" applyFont="1" applyBorder="1" applyAlignment="1">
      <alignment horizontal="center" vertical="center"/>
    </xf>
    <xf numFmtId="38" fontId="4" fillId="0" borderId="42" xfId="52" applyFont="1" applyBorder="1" applyAlignment="1">
      <alignment vertical="center"/>
    </xf>
    <xf numFmtId="38" fontId="4" fillId="0" borderId="53" xfId="52" applyFont="1" applyBorder="1" applyAlignment="1">
      <alignment vertical="center"/>
    </xf>
    <xf numFmtId="38" fontId="4" fillId="0" borderId="50" xfId="52" applyFont="1" applyBorder="1" applyAlignment="1">
      <alignment vertical="center"/>
    </xf>
    <xf numFmtId="38" fontId="4" fillId="0" borderId="51" xfId="52" applyFont="1" applyBorder="1" applyAlignment="1">
      <alignment vertical="center"/>
    </xf>
    <xf numFmtId="38" fontId="18" fillId="0" borderId="52" xfId="52" applyFont="1" applyBorder="1" applyAlignment="1">
      <alignment vertical="center"/>
    </xf>
    <xf numFmtId="38" fontId="18" fillId="0" borderId="12" xfId="52" applyFont="1" applyBorder="1" applyAlignment="1">
      <alignment vertical="center"/>
    </xf>
    <xf numFmtId="38" fontId="4" fillId="0" borderId="36" xfId="52" applyFont="1" applyBorder="1" applyAlignment="1">
      <alignment horizontal="center" vertical="center" textRotation="255"/>
    </xf>
    <xf numFmtId="38" fontId="4" fillId="0" borderId="12" xfId="52" applyFont="1" applyBorder="1" applyAlignment="1">
      <alignment horizontal="center" vertical="center"/>
    </xf>
    <xf numFmtId="0" fontId="4" fillId="0" borderId="64" xfId="0" applyFont="1" applyBorder="1" applyAlignment="1">
      <alignment vertical="center"/>
    </xf>
    <xf numFmtId="38" fontId="4" fillId="0" borderId="65" xfId="52" applyFont="1" applyBorder="1" applyAlignment="1">
      <alignment vertical="center"/>
    </xf>
    <xf numFmtId="38" fontId="4" fillId="0" borderId="66" xfId="52" applyFont="1" applyBorder="1" applyAlignment="1">
      <alignment horizontal="left" vertical="center"/>
    </xf>
    <xf numFmtId="38" fontId="4" fillId="0" borderId="67" xfId="52" applyFont="1" applyBorder="1" applyAlignment="1">
      <alignment horizontal="center" vertical="center"/>
    </xf>
    <xf numFmtId="0" fontId="4" fillId="0" borderId="62" xfId="0" applyFont="1" applyBorder="1" applyAlignment="1">
      <alignment vertical="center"/>
    </xf>
    <xf numFmtId="38" fontId="4" fillId="0" borderId="67" xfId="52" applyFont="1" applyBorder="1" applyAlignment="1">
      <alignment vertical="center"/>
    </xf>
    <xf numFmtId="38" fontId="4" fillId="0" borderId="45" xfId="52" applyFont="1" applyBorder="1" applyAlignment="1">
      <alignment horizontal="center" vertical="center"/>
    </xf>
    <xf numFmtId="0" fontId="4" fillId="0" borderId="68" xfId="0" applyFont="1" applyBorder="1" applyAlignment="1">
      <alignment vertical="center"/>
    </xf>
    <xf numFmtId="0" fontId="4" fillId="0" borderId="69" xfId="0" applyFont="1" applyBorder="1" applyAlignment="1">
      <alignment vertical="center"/>
    </xf>
    <xf numFmtId="38" fontId="4" fillId="0" borderId="70" xfId="52" applyFont="1" applyBorder="1" applyAlignment="1">
      <alignment vertical="center"/>
    </xf>
    <xf numFmtId="38" fontId="4" fillId="0" borderId="71" xfId="52" applyFont="1" applyBorder="1" applyAlignment="1">
      <alignment horizontal="left" vertical="center"/>
    </xf>
    <xf numFmtId="38" fontId="4" fillId="0" borderId="49" xfId="52" applyFont="1" applyBorder="1" applyAlignment="1">
      <alignment horizontal="center" vertical="center"/>
    </xf>
    <xf numFmtId="0" fontId="4" fillId="0" borderId="53" xfId="0" applyFont="1" applyBorder="1" applyAlignment="1">
      <alignment vertical="center"/>
    </xf>
    <xf numFmtId="38" fontId="18" fillId="0" borderId="52" xfId="52" applyFont="1" applyFill="1" applyBorder="1" applyAlignment="1">
      <alignment vertical="center"/>
    </xf>
    <xf numFmtId="38" fontId="18" fillId="0" borderId="12" xfId="52" applyFont="1" applyBorder="1" applyAlignment="1">
      <alignment horizontal="right" vertical="center"/>
    </xf>
    <xf numFmtId="38" fontId="4" fillId="0" borderId="72" xfId="52" applyFont="1" applyBorder="1" applyAlignment="1">
      <alignment vertical="center"/>
    </xf>
    <xf numFmtId="38" fontId="4" fillId="0" borderId="73" xfId="52" applyFont="1" applyBorder="1" applyAlignment="1">
      <alignment vertical="center"/>
    </xf>
    <xf numFmtId="38" fontId="4" fillId="0" borderId="74" xfId="52" applyFont="1" applyBorder="1" applyAlignment="1">
      <alignment vertical="center"/>
    </xf>
    <xf numFmtId="38" fontId="4" fillId="0" borderId="54" xfId="52" applyFont="1" applyBorder="1" applyAlignment="1">
      <alignment horizontal="center" vertical="center"/>
    </xf>
    <xf numFmtId="38" fontId="4" fillId="0" borderId="68" xfId="52" applyFont="1" applyBorder="1" applyAlignment="1">
      <alignment vertical="center"/>
    </xf>
    <xf numFmtId="38" fontId="4" fillId="0" borderId="75" xfId="52" applyFont="1" applyBorder="1" applyAlignment="1">
      <alignment vertical="center"/>
    </xf>
    <xf numFmtId="38" fontId="4" fillId="0" borderId="76" xfId="52" applyFont="1" applyBorder="1" applyAlignment="1">
      <alignment vertical="center"/>
    </xf>
    <xf numFmtId="38" fontId="4" fillId="0" borderId="0" xfId="52" applyFont="1" applyBorder="1" applyAlignment="1">
      <alignment vertical="center"/>
    </xf>
    <xf numFmtId="38" fontId="4" fillId="0" borderId="31" xfId="52" applyFont="1" applyBorder="1" applyAlignment="1">
      <alignment horizontal="left" vertical="center"/>
    </xf>
    <xf numFmtId="38" fontId="4" fillId="0" borderId="77" xfId="52" applyFont="1" applyBorder="1" applyAlignment="1">
      <alignment horizontal="center" vertical="center"/>
    </xf>
    <xf numFmtId="38" fontId="4" fillId="0" borderId="12" xfId="52" applyFont="1" applyFill="1" applyBorder="1" applyAlignment="1">
      <alignment horizontal="right" vertical="center"/>
    </xf>
    <xf numFmtId="38" fontId="4" fillId="0" borderId="78" xfId="52" applyFont="1" applyBorder="1" applyAlignment="1">
      <alignment vertical="center"/>
    </xf>
    <xf numFmtId="38" fontId="4" fillId="0" borderId="53" xfId="52" applyFont="1" applyBorder="1" applyAlignment="1">
      <alignment/>
    </xf>
    <xf numFmtId="38" fontId="4" fillId="0" borderId="50" xfId="52" applyFont="1" applyBorder="1" applyAlignment="1">
      <alignment/>
    </xf>
    <xf numFmtId="38" fontId="4" fillId="0" borderId="51" xfId="52" applyFont="1" applyBorder="1" applyAlignment="1">
      <alignment/>
    </xf>
    <xf numFmtId="38" fontId="18" fillId="0" borderId="52" xfId="52" applyFont="1" applyBorder="1" applyAlignment="1">
      <alignment/>
    </xf>
    <xf numFmtId="38" fontId="18" fillId="0" borderId="12" xfId="52" applyFont="1" applyBorder="1" applyAlignment="1">
      <alignment/>
    </xf>
    <xf numFmtId="0" fontId="10" fillId="13" borderId="15" xfId="0" applyFont="1" applyFill="1" applyBorder="1" applyAlignment="1">
      <alignment vertical="center"/>
    </xf>
    <xf numFmtId="0" fontId="10" fillId="0" borderId="16" xfId="0" applyFont="1" applyBorder="1" applyAlignment="1">
      <alignment vertical="center"/>
    </xf>
    <xf numFmtId="0" fontId="10" fillId="13" borderId="25" xfId="0" applyFont="1" applyFill="1" applyBorder="1" applyAlignment="1">
      <alignment vertical="center" shrinkToFit="1"/>
    </xf>
    <xf numFmtId="0" fontId="4"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52" fillId="13" borderId="30" xfId="63" applyFill="1" applyBorder="1">
      <alignment vertical="center"/>
      <protection/>
    </xf>
    <xf numFmtId="0" fontId="52" fillId="0" borderId="31" xfId="63" applyBorder="1">
      <alignment vertical="center"/>
      <protection/>
    </xf>
    <xf numFmtId="0" fontId="52" fillId="0" borderId="30" xfId="63" applyBorder="1">
      <alignment vertical="center"/>
      <protection/>
    </xf>
    <xf numFmtId="0" fontId="52" fillId="13" borderId="76" xfId="63" applyFill="1" applyBorder="1">
      <alignment vertical="center"/>
      <protection/>
    </xf>
    <xf numFmtId="0" fontId="52" fillId="13" borderId="79" xfId="63" applyFill="1" applyBorder="1" applyAlignment="1">
      <alignment horizontal="center" vertical="center"/>
      <protection/>
    </xf>
    <xf numFmtId="0" fontId="52" fillId="0" borderId="80" xfId="63" applyBorder="1">
      <alignment vertical="center"/>
      <protection/>
    </xf>
    <xf numFmtId="0" fontId="52" fillId="0" borderId="81" xfId="63" applyBorder="1">
      <alignment vertical="center"/>
      <protection/>
    </xf>
    <xf numFmtId="0" fontId="52" fillId="0" borderId="82" xfId="63" applyBorder="1">
      <alignment vertical="center"/>
      <protection/>
    </xf>
    <xf numFmtId="0" fontId="52" fillId="0" borderId="83" xfId="63" applyBorder="1">
      <alignment vertical="center"/>
      <protection/>
    </xf>
    <xf numFmtId="0" fontId="52" fillId="13" borderId="35" xfId="63" applyFill="1" applyBorder="1" applyAlignment="1">
      <alignment horizontal="center" vertical="center"/>
      <protection/>
    </xf>
    <xf numFmtId="0" fontId="52" fillId="13" borderId="84" xfId="63" applyFill="1" applyBorder="1">
      <alignment vertical="center"/>
      <protection/>
    </xf>
    <xf numFmtId="0" fontId="52" fillId="0" borderId="85" xfId="63" applyBorder="1">
      <alignment vertical="center"/>
      <protection/>
    </xf>
    <xf numFmtId="0" fontId="52" fillId="0" borderId="86" xfId="63" applyBorder="1">
      <alignment vertical="center"/>
      <protection/>
    </xf>
    <xf numFmtId="0" fontId="73" fillId="0" borderId="87" xfId="63" applyFont="1" applyBorder="1" applyProtection="1">
      <alignment vertical="center"/>
      <protection locked="0"/>
    </xf>
    <xf numFmtId="0" fontId="70" fillId="0" borderId="88" xfId="63" applyFont="1" applyBorder="1" applyAlignment="1" applyProtection="1">
      <alignment vertical="center" shrinkToFit="1"/>
      <protection locked="0"/>
    </xf>
    <xf numFmtId="0" fontId="73" fillId="0" borderId="15" xfId="63" applyFont="1" applyBorder="1" applyProtection="1">
      <alignment vertical="center"/>
      <protection locked="0"/>
    </xf>
    <xf numFmtId="0" fontId="70" fillId="0" borderId="10" xfId="63" applyFont="1" applyBorder="1" applyAlignment="1" applyProtection="1">
      <alignment vertical="center" shrinkToFit="1"/>
      <protection locked="0"/>
    </xf>
    <xf numFmtId="57" fontId="70" fillId="0" borderId="10" xfId="63" applyNumberFormat="1" applyFont="1" applyBorder="1" applyAlignment="1" applyProtection="1">
      <alignment vertical="center" shrinkToFit="1"/>
      <protection locked="0"/>
    </xf>
    <xf numFmtId="0" fontId="73" fillId="0" borderId="89" xfId="63" applyFont="1" applyBorder="1" applyProtection="1">
      <alignment vertical="center"/>
      <protection locked="0"/>
    </xf>
    <xf numFmtId="0" fontId="70" fillId="0" borderId="90" xfId="63" applyFont="1" applyBorder="1" applyAlignment="1" applyProtection="1">
      <alignment vertical="center" shrinkToFit="1"/>
      <protection locked="0"/>
    </xf>
    <xf numFmtId="183" fontId="4" fillId="12" borderId="10" xfId="0" applyNumberFormat="1" applyFont="1" applyFill="1" applyBorder="1" applyAlignment="1" applyProtection="1">
      <alignment horizontal="center" vertical="center"/>
      <protection locked="0"/>
    </xf>
    <xf numFmtId="183" fontId="4" fillId="18" borderId="10" xfId="0" applyNumberFormat="1" applyFont="1" applyFill="1" applyBorder="1" applyAlignment="1" applyProtection="1">
      <alignment horizontal="center" vertical="center"/>
      <protection locked="0"/>
    </xf>
    <xf numFmtId="183" fontId="0" fillId="12" borderId="10" xfId="0" applyNumberFormat="1" applyFill="1" applyBorder="1" applyAlignment="1" applyProtection="1">
      <alignment horizontal="center" vertical="center"/>
      <protection locked="0"/>
    </xf>
    <xf numFmtId="183" fontId="0" fillId="18" borderId="10" xfId="0" applyNumberFormat="1" applyFill="1" applyBorder="1" applyAlignment="1" applyProtection="1">
      <alignment horizontal="center" vertical="center"/>
      <protection locked="0"/>
    </xf>
    <xf numFmtId="38" fontId="0" fillId="0" borderId="52" xfId="52" applyFont="1" applyFill="1" applyBorder="1" applyAlignment="1">
      <alignment horizontal="center" vertical="center"/>
    </xf>
    <xf numFmtId="38" fontId="4" fillId="0" borderId="30" xfId="52" applyFont="1" applyFill="1" applyBorder="1" applyAlignment="1">
      <alignment horizontal="center" vertical="center"/>
    </xf>
    <xf numFmtId="38" fontId="4" fillId="0" borderId="52" xfId="52" applyFont="1" applyFill="1" applyBorder="1" applyAlignment="1">
      <alignment horizontal="center" vertical="center"/>
    </xf>
    <xf numFmtId="38" fontId="4" fillId="0" borderId="45" xfId="52" applyFont="1" applyFill="1" applyBorder="1" applyAlignment="1">
      <alignment vertical="top"/>
    </xf>
    <xf numFmtId="193" fontId="10" fillId="0" borderId="30" xfId="0" applyNumberFormat="1" applyFont="1" applyFill="1" applyBorder="1" applyAlignment="1">
      <alignment vertical="center"/>
    </xf>
    <xf numFmtId="0" fontId="12" fillId="18" borderId="36" xfId="0" applyFont="1" applyFill="1" applyBorder="1" applyAlignment="1" applyProtection="1">
      <alignment vertical="center"/>
      <protection locked="0"/>
    </xf>
    <xf numFmtId="188" fontId="10" fillId="18" borderId="36" xfId="0" applyNumberFormat="1" applyFont="1" applyFill="1" applyBorder="1" applyAlignment="1" applyProtection="1">
      <alignment vertical="center"/>
      <protection locked="0"/>
    </xf>
    <xf numFmtId="192" fontId="10" fillId="18" borderId="36" xfId="50" applyNumberFormat="1" applyFont="1" applyFill="1" applyBorder="1" applyAlignment="1" applyProtection="1">
      <alignment vertical="center"/>
      <protection locked="0"/>
    </xf>
    <xf numFmtId="38" fontId="11" fillId="18" borderId="36" xfId="50" applyFont="1" applyFill="1" applyBorder="1" applyAlignment="1" applyProtection="1">
      <alignment vertical="center"/>
      <protection locked="0"/>
    </xf>
    <xf numFmtId="38" fontId="9" fillId="0" borderId="23" xfId="52" applyFont="1" applyBorder="1" applyAlignment="1">
      <alignment vertical="center"/>
    </xf>
    <xf numFmtId="38" fontId="0" fillId="0" borderId="91" xfId="52" applyFont="1" applyBorder="1" applyAlignment="1">
      <alignment/>
    </xf>
    <xf numFmtId="38" fontId="0" fillId="33" borderId="92" xfId="52" applyFont="1" applyFill="1" applyBorder="1" applyAlignment="1">
      <alignment/>
    </xf>
    <xf numFmtId="38" fontId="0" fillId="0" borderId="35" xfId="52" applyFont="1" applyBorder="1" applyAlignment="1">
      <alignment vertical="top"/>
    </xf>
    <xf numFmtId="193" fontId="10" fillId="18" borderId="36" xfId="0" applyNumberFormat="1" applyFont="1" applyFill="1" applyBorder="1" applyAlignment="1" applyProtection="1">
      <alignment vertical="center"/>
      <protection locked="0"/>
    </xf>
    <xf numFmtId="0" fontId="10" fillId="33" borderId="0" xfId="0" applyFont="1" applyFill="1" applyAlignment="1">
      <alignment vertical="center"/>
    </xf>
    <xf numFmtId="0" fontId="4" fillId="33" borderId="0" xfId="0" applyFont="1" applyFill="1" applyAlignment="1">
      <alignment horizontal="right" vertical="center"/>
    </xf>
    <xf numFmtId="0" fontId="4" fillId="33" borderId="0" xfId="0" applyFont="1" applyFill="1" applyAlignment="1">
      <alignment vertical="center"/>
    </xf>
    <xf numFmtId="0" fontId="16" fillId="33" borderId="0" xfId="0" applyFont="1" applyFill="1" applyAlignment="1">
      <alignment horizontal="right" vertical="center"/>
    </xf>
    <xf numFmtId="0" fontId="10" fillId="33" borderId="0" xfId="0" applyFont="1" applyFill="1" applyAlignment="1">
      <alignment horizontal="center" vertical="center"/>
    </xf>
    <xf numFmtId="0" fontId="10" fillId="13" borderId="10" xfId="0" applyFont="1" applyFill="1" applyBorder="1" applyAlignment="1">
      <alignment horizontal="center" vertical="center" wrapText="1"/>
    </xf>
    <xf numFmtId="38" fontId="4" fillId="0" borderId="74" xfId="52" applyFont="1" applyBorder="1" applyAlignment="1">
      <alignment horizontal="left" vertical="center"/>
    </xf>
    <xf numFmtId="38" fontId="4" fillId="0" borderId="74" xfId="52" applyFont="1" applyFill="1" applyBorder="1" applyAlignment="1">
      <alignment vertical="center"/>
    </xf>
    <xf numFmtId="38" fontId="0" fillId="0" borderId="0" xfId="52" applyFont="1" applyFill="1" applyBorder="1" applyAlignment="1">
      <alignment horizontal="left"/>
    </xf>
    <xf numFmtId="38" fontId="4" fillId="35" borderId="36" xfId="52" applyFont="1" applyFill="1" applyBorder="1" applyAlignment="1" applyProtection="1">
      <alignment vertical="center"/>
      <protection locked="0"/>
    </xf>
    <xf numFmtId="38" fontId="4" fillId="36" borderId="14" xfId="52" applyFont="1" applyFill="1" applyBorder="1" applyAlignment="1" applyProtection="1">
      <alignment vertical="center"/>
      <protection locked="0"/>
    </xf>
    <xf numFmtId="38" fontId="4" fillId="36" borderId="93" xfId="52" applyFont="1" applyFill="1" applyBorder="1" applyAlignment="1" applyProtection="1">
      <alignment vertical="center"/>
      <protection locked="0"/>
    </xf>
    <xf numFmtId="38" fontId="4" fillId="36" borderId="94" xfId="52" applyFont="1" applyFill="1" applyBorder="1" applyAlignment="1" applyProtection="1">
      <alignment vertical="center"/>
      <protection locked="0"/>
    </xf>
    <xf numFmtId="38" fontId="4" fillId="36" borderId="10" xfId="52" applyFont="1" applyFill="1" applyBorder="1" applyAlignment="1" applyProtection="1">
      <alignment vertical="center"/>
      <protection locked="0"/>
    </xf>
    <xf numFmtId="38" fontId="4" fillId="35" borderId="10" xfId="52" applyFont="1" applyFill="1" applyBorder="1" applyAlignment="1" applyProtection="1">
      <alignment vertical="center"/>
      <protection locked="0"/>
    </xf>
    <xf numFmtId="38" fontId="4" fillId="36" borderId="30" xfId="52" applyFont="1" applyFill="1" applyBorder="1" applyAlignment="1" applyProtection="1">
      <alignment vertical="center"/>
      <protection locked="0"/>
    </xf>
    <xf numFmtId="38" fontId="4" fillId="36" borderId="93" xfId="52" applyFont="1" applyFill="1" applyBorder="1" applyAlignment="1" applyProtection="1">
      <alignment horizontal="right" vertical="center"/>
      <protection locked="0"/>
    </xf>
    <xf numFmtId="38" fontId="4" fillId="36" borderId="94" xfId="52" applyFont="1" applyFill="1" applyBorder="1" applyAlignment="1" applyProtection="1">
      <alignment horizontal="right" vertical="center"/>
      <protection locked="0"/>
    </xf>
    <xf numFmtId="38" fontId="4" fillId="36" borderId="16" xfId="52" applyFont="1" applyFill="1" applyBorder="1" applyAlignment="1" applyProtection="1">
      <alignment vertical="center"/>
      <protection locked="0"/>
    </xf>
    <xf numFmtId="38" fontId="4" fillId="36" borderId="52" xfId="52" applyFont="1" applyFill="1" applyBorder="1" applyAlignment="1" applyProtection="1">
      <alignment vertical="center"/>
      <protection locked="0"/>
    </xf>
    <xf numFmtId="38" fontId="4" fillId="36" borderId="26" xfId="52" applyFont="1" applyFill="1" applyBorder="1" applyAlignment="1" applyProtection="1">
      <alignment vertical="center"/>
      <protection locked="0"/>
    </xf>
    <xf numFmtId="38" fontId="4" fillId="36" borderId="95" xfId="52" applyFont="1" applyFill="1" applyBorder="1" applyAlignment="1" applyProtection="1">
      <alignment vertical="center"/>
      <protection locked="0"/>
    </xf>
    <xf numFmtId="38" fontId="4" fillId="36" borderId="78" xfId="52" applyFont="1" applyFill="1" applyBorder="1" applyAlignment="1" applyProtection="1">
      <alignment vertical="center"/>
      <protection locked="0"/>
    </xf>
    <xf numFmtId="38" fontId="4" fillId="35" borderId="52" xfId="52" applyFont="1" applyFill="1" applyBorder="1" applyAlignment="1" applyProtection="1">
      <alignment vertical="center"/>
      <protection locked="0"/>
    </xf>
    <xf numFmtId="191" fontId="69" fillId="0" borderId="0" xfId="63" applyNumberFormat="1" applyFont="1">
      <alignment vertical="center"/>
      <protection/>
    </xf>
    <xf numFmtId="38" fontId="4" fillId="0" borderId="77" xfId="52" applyFont="1" applyBorder="1" applyAlignment="1">
      <alignment vertical="center"/>
    </xf>
    <xf numFmtId="38" fontId="0" fillId="0" borderId="96" xfId="52" applyFont="1" applyBorder="1" applyAlignment="1">
      <alignment/>
    </xf>
    <xf numFmtId="38" fontId="18" fillId="0" borderId="12" xfId="52" applyFont="1" applyBorder="1" applyAlignment="1">
      <alignment horizontal="center"/>
    </xf>
    <xf numFmtId="38" fontId="18" fillId="0" borderId="52" xfId="52" applyFont="1" applyBorder="1" applyAlignment="1">
      <alignment horizontal="center"/>
    </xf>
    <xf numFmtId="191" fontId="70" fillId="0" borderId="0" xfId="63" applyNumberFormat="1" applyFont="1">
      <alignment vertical="center"/>
      <protection/>
    </xf>
    <xf numFmtId="0" fontId="10" fillId="33" borderId="0" xfId="0" applyFont="1" applyFill="1" applyAlignment="1">
      <alignment horizontal="center" vertical="center"/>
    </xf>
    <xf numFmtId="187" fontId="10" fillId="33" borderId="0" xfId="0" applyNumberFormat="1" applyFont="1" applyFill="1" applyAlignment="1">
      <alignment horizontal="right" vertical="center"/>
    </xf>
    <xf numFmtId="0" fontId="10" fillId="0" borderId="10" xfId="0" applyFont="1" applyBorder="1" applyAlignment="1">
      <alignment horizontal="left" vertical="center" wrapText="1"/>
    </xf>
    <xf numFmtId="0" fontId="12" fillId="19" borderId="15" xfId="0" applyFont="1" applyFill="1" applyBorder="1" applyAlignment="1">
      <alignment horizontal="center" vertical="center"/>
    </xf>
    <xf numFmtId="0" fontId="12" fillId="19" borderId="13" xfId="0" applyFont="1" applyFill="1" applyBorder="1" applyAlignment="1">
      <alignment horizontal="center" vertical="center"/>
    </xf>
    <xf numFmtId="0" fontId="20" fillId="0" borderId="23" xfId="0" applyFont="1" applyBorder="1" applyAlignment="1">
      <alignment horizontal="left" vertical="center"/>
    </xf>
    <xf numFmtId="0" fontId="20" fillId="0" borderId="92" xfId="0" applyFont="1" applyBorder="1" applyAlignment="1">
      <alignment horizontal="left" vertical="center"/>
    </xf>
    <xf numFmtId="0" fontId="20" fillId="0" borderId="35" xfId="0" applyFont="1" applyBorder="1" applyAlignment="1">
      <alignment horizontal="left" vertical="center"/>
    </xf>
    <xf numFmtId="0" fontId="20" fillId="0" borderId="39" xfId="0" applyFont="1" applyBorder="1" applyAlignment="1">
      <alignment horizontal="left"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39"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0" fontId="10" fillId="0" borderId="25"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xf>
    <xf numFmtId="0" fontId="12" fillId="19" borderId="10" xfId="0" applyFont="1" applyFill="1" applyBorder="1" applyAlignment="1">
      <alignment horizontal="center" vertical="center"/>
    </xf>
    <xf numFmtId="38" fontId="12" fillId="0" borderId="23" xfId="52" applyFont="1" applyBorder="1" applyAlignment="1">
      <alignment horizontal="left" vertical="center"/>
    </xf>
    <xf numFmtId="38" fontId="12" fillId="0" borderId="91" xfId="52" applyFont="1" applyBorder="1" applyAlignment="1">
      <alignment horizontal="left" vertical="center"/>
    </xf>
    <xf numFmtId="38" fontId="12" fillId="0" borderId="92" xfId="52" applyFont="1" applyBorder="1" applyAlignment="1">
      <alignment horizontal="left" vertical="center"/>
    </xf>
    <xf numFmtId="38" fontId="12" fillId="0" borderId="35" xfId="52" applyFont="1" applyBorder="1" applyAlignment="1">
      <alignment horizontal="left" vertical="center"/>
    </xf>
    <xf numFmtId="38" fontId="12" fillId="0" borderId="11" xfId="52" applyFont="1" applyBorder="1" applyAlignment="1">
      <alignment horizontal="left" vertical="center"/>
    </xf>
    <xf numFmtId="38" fontId="12" fillId="0" borderId="39" xfId="52" applyFont="1" applyBorder="1" applyAlignment="1">
      <alignment horizontal="left" vertical="center"/>
    </xf>
    <xf numFmtId="38" fontId="0" fillId="0" borderId="0" xfId="52" applyFont="1" applyAlignment="1">
      <alignment horizontal="right" vertical="center"/>
    </xf>
    <xf numFmtId="38" fontId="0" fillId="0" borderId="77" xfId="52" applyFont="1" applyBorder="1" applyAlignment="1">
      <alignment horizontal="right" vertical="center"/>
    </xf>
    <xf numFmtId="38" fontId="0" fillId="0" borderId="53" xfId="52" applyFont="1" applyBorder="1" applyAlignment="1">
      <alignment horizontal="center" vertical="center"/>
    </xf>
    <xf numFmtId="38" fontId="0" fillId="0" borderId="50" xfId="52" applyFont="1" applyBorder="1" applyAlignment="1">
      <alignment horizontal="center" vertical="center"/>
    </xf>
    <xf numFmtId="38" fontId="0" fillId="0" borderId="51" xfId="52" applyFont="1" applyBorder="1" applyAlignment="1">
      <alignment horizontal="center" vertical="center"/>
    </xf>
    <xf numFmtId="38" fontId="4" fillId="0" borderId="97" xfId="52" applyFont="1" applyBorder="1" applyAlignment="1">
      <alignment horizontal="center" vertical="center" textRotation="255" wrapText="1"/>
    </xf>
    <xf numFmtId="38" fontId="4" fillId="0" borderId="98" xfId="52" applyFont="1" applyBorder="1" applyAlignment="1">
      <alignment horizontal="center" vertical="center" textRotation="255" wrapText="1"/>
    </xf>
    <xf numFmtId="38" fontId="4" fillId="0" borderId="99" xfId="52" applyFont="1" applyBorder="1" applyAlignment="1">
      <alignment horizontal="center" vertical="center" textRotation="255" wrapText="1"/>
    </xf>
    <xf numFmtId="38" fontId="4" fillId="0" borderId="73" xfId="52" applyFont="1" applyBorder="1" applyAlignment="1">
      <alignment horizontal="left" vertical="center"/>
    </xf>
    <xf numFmtId="38" fontId="4" fillId="0" borderId="74" xfId="52" applyFont="1" applyBorder="1" applyAlignment="1">
      <alignment horizontal="left" vertical="center"/>
    </xf>
    <xf numFmtId="38" fontId="4" fillId="0" borderId="40" xfId="52" applyFont="1" applyBorder="1" applyAlignment="1">
      <alignment horizontal="left" vertical="center"/>
    </xf>
    <xf numFmtId="38" fontId="4" fillId="0" borderId="42" xfId="52" applyFont="1" applyBorder="1" applyAlignment="1">
      <alignment horizontal="left" vertical="center"/>
    </xf>
    <xf numFmtId="38" fontId="4" fillId="0" borderId="48" xfId="52" applyFont="1" applyBorder="1" applyAlignment="1">
      <alignment horizontal="left" vertical="center"/>
    </xf>
    <xf numFmtId="38" fontId="4" fillId="0" borderId="23" xfId="52" applyFont="1" applyBorder="1" applyAlignment="1">
      <alignment horizontal="left" vertical="center"/>
    </xf>
    <xf numFmtId="38" fontId="4" fillId="0" borderId="91" xfId="52" applyFont="1" applyBorder="1" applyAlignment="1">
      <alignment horizontal="left" vertical="center"/>
    </xf>
    <xf numFmtId="38" fontId="4" fillId="0" borderId="92" xfId="52" applyFont="1" applyBorder="1" applyAlignment="1">
      <alignment horizontal="left" vertical="center"/>
    </xf>
    <xf numFmtId="38" fontId="4" fillId="0" borderId="30" xfId="52" applyFont="1" applyBorder="1" applyAlignment="1">
      <alignment horizontal="left" vertical="center"/>
    </xf>
    <xf numFmtId="38" fontId="4" fillId="0" borderId="17" xfId="52" applyFont="1" applyBorder="1" applyAlignment="1">
      <alignment horizontal="left" vertical="center"/>
    </xf>
    <xf numFmtId="38" fontId="4" fillId="0" borderId="56" xfId="52" applyFont="1" applyBorder="1" applyAlignment="1">
      <alignment horizontal="left" vertical="center"/>
    </xf>
    <xf numFmtId="38" fontId="4" fillId="0" borderId="18" xfId="52" applyFont="1" applyBorder="1" applyAlignment="1">
      <alignment horizontal="left" vertical="center"/>
    </xf>
    <xf numFmtId="38" fontId="4" fillId="0" borderId="58" xfId="52" applyFont="1" applyBorder="1" applyAlignment="1">
      <alignment horizontal="left" vertical="center"/>
    </xf>
    <xf numFmtId="38" fontId="4" fillId="0" borderId="44" xfId="52" applyFont="1" applyBorder="1" applyAlignment="1">
      <alignment horizontal="left" vertical="center"/>
    </xf>
    <xf numFmtId="38" fontId="4" fillId="0" borderId="60" xfId="52" applyFont="1" applyBorder="1" applyAlignment="1">
      <alignment horizontal="left" vertical="center"/>
    </xf>
    <xf numFmtId="38" fontId="4" fillId="0" borderId="46" xfId="52" applyFont="1" applyBorder="1" applyAlignment="1">
      <alignment horizontal="left" vertical="center"/>
    </xf>
    <xf numFmtId="38" fontId="4" fillId="0" borderId="62" xfId="52" applyFont="1" applyBorder="1" applyAlignment="1">
      <alignment horizontal="left" vertical="center"/>
    </xf>
    <xf numFmtId="38" fontId="4" fillId="0" borderId="15" xfId="52" applyFont="1" applyBorder="1" applyAlignment="1">
      <alignment horizontal="left" vertical="center"/>
    </xf>
    <xf numFmtId="38" fontId="4" fillId="0" borderId="25" xfId="52" applyFont="1" applyBorder="1" applyAlignment="1">
      <alignment horizontal="left" vertical="center"/>
    </xf>
    <xf numFmtId="38" fontId="4" fillId="0" borderId="13" xfId="52" applyFont="1" applyBorder="1" applyAlignment="1">
      <alignment horizontal="left" vertical="center"/>
    </xf>
    <xf numFmtId="38" fontId="4" fillId="0" borderId="57" xfId="52" applyFont="1" applyBorder="1" applyAlignment="1">
      <alignment horizontal="left" vertical="center"/>
    </xf>
    <xf numFmtId="38" fontId="4" fillId="0" borderId="61" xfId="52" applyFont="1" applyBorder="1" applyAlignment="1">
      <alignment horizontal="left" vertical="center"/>
    </xf>
    <xf numFmtId="38" fontId="4" fillId="0" borderId="100" xfId="52" applyFont="1" applyBorder="1" applyAlignment="1">
      <alignment horizontal="left" vertical="center" shrinkToFit="1"/>
    </xf>
    <xf numFmtId="38" fontId="4" fillId="0" borderId="70" xfId="52" applyFont="1" applyBorder="1" applyAlignment="1">
      <alignment horizontal="left" vertical="center" shrinkToFit="1"/>
    </xf>
    <xf numFmtId="38" fontId="4" fillId="0" borderId="71" xfId="52" applyFont="1" applyBorder="1" applyAlignment="1">
      <alignment horizontal="left" vertical="center" shrinkToFit="1"/>
    </xf>
    <xf numFmtId="38" fontId="4" fillId="0" borderId="53" xfId="52" applyFont="1" applyBorder="1" applyAlignment="1">
      <alignment horizontal="left" vertical="center"/>
    </xf>
    <xf numFmtId="38" fontId="4" fillId="0" borderId="50" xfId="52" applyFont="1" applyBorder="1" applyAlignment="1">
      <alignment horizontal="left" vertical="center"/>
    </xf>
    <xf numFmtId="38" fontId="4" fillId="0" borderId="51" xfId="52" applyFont="1" applyBorder="1" applyAlignment="1">
      <alignment horizontal="left" vertical="center"/>
    </xf>
    <xf numFmtId="38" fontId="4" fillId="0" borderId="50" xfId="52" applyFont="1" applyBorder="1" applyAlignment="1">
      <alignment horizontal="center" vertical="center"/>
    </xf>
    <xf numFmtId="38" fontId="4" fillId="0" borderId="51" xfId="52" applyFont="1" applyBorder="1" applyAlignment="1">
      <alignment horizontal="center" vertical="center"/>
    </xf>
    <xf numFmtId="38" fontId="4" fillId="0" borderId="42" xfId="52" applyFont="1" applyBorder="1" applyAlignment="1">
      <alignment horizontal="center" vertical="center"/>
    </xf>
    <xf numFmtId="38" fontId="4" fillId="0" borderId="48" xfId="52" applyFont="1" applyBorder="1" applyAlignment="1">
      <alignment horizontal="center" vertical="center"/>
    </xf>
    <xf numFmtId="38" fontId="4" fillId="0" borderId="59" xfId="52" applyFont="1" applyBorder="1" applyAlignment="1">
      <alignment horizontal="left" vertical="center"/>
    </xf>
    <xf numFmtId="38" fontId="4" fillId="0" borderId="97" xfId="52" applyFont="1" applyBorder="1" applyAlignment="1">
      <alignment horizontal="center" vertical="center" textRotation="255"/>
    </xf>
    <xf numFmtId="38" fontId="4" fillId="0" borderId="98" xfId="52" applyFont="1" applyBorder="1" applyAlignment="1">
      <alignment horizontal="center" vertical="center" textRotation="255"/>
    </xf>
    <xf numFmtId="38" fontId="4" fillId="0" borderId="99" xfId="52" applyFont="1" applyBorder="1" applyAlignment="1">
      <alignment horizontal="center" vertical="center" textRotation="255"/>
    </xf>
    <xf numFmtId="38" fontId="3" fillId="0" borderId="56" xfId="52" applyFont="1" applyBorder="1" applyAlignment="1">
      <alignment horizontal="left" vertical="center" shrinkToFit="1"/>
    </xf>
    <xf numFmtId="38" fontId="3" fillId="0" borderId="57" xfId="52" applyFont="1" applyBorder="1" applyAlignment="1">
      <alignment horizontal="left" vertical="center" shrinkToFit="1"/>
    </xf>
    <xf numFmtId="38" fontId="3" fillId="0" borderId="18" xfId="52" applyFont="1" applyBorder="1" applyAlignment="1">
      <alignment horizontal="left" vertical="center" shrinkToFit="1"/>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44" xfId="0" applyFont="1" applyBorder="1" applyAlignment="1">
      <alignment horizontal="left" vertical="center"/>
    </xf>
    <xf numFmtId="38" fontId="4" fillId="35" borderId="53" xfId="52" applyFont="1" applyFill="1" applyBorder="1" applyAlignment="1" applyProtection="1">
      <alignment horizontal="center" vertical="center"/>
      <protection locked="0"/>
    </xf>
    <xf numFmtId="38" fontId="4" fillId="35" borderId="50" xfId="52" applyFont="1" applyFill="1" applyBorder="1" applyAlignment="1" applyProtection="1">
      <alignment horizontal="center" vertical="center"/>
      <protection locked="0"/>
    </xf>
    <xf numFmtId="38" fontId="4" fillId="35" borderId="101" xfId="52" applyFont="1" applyFill="1" applyBorder="1" applyAlignment="1" applyProtection="1">
      <alignment horizontal="center" vertical="center"/>
      <protection locked="0"/>
    </xf>
    <xf numFmtId="38" fontId="4" fillId="0" borderId="53" xfId="52" applyFont="1" applyBorder="1" applyAlignment="1">
      <alignment horizontal="left" vertical="center" wrapText="1"/>
    </xf>
    <xf numFmtId="38" fontId="4" fillId="0" borderId="50" xfId="52" applyFont="1" applyBorder="1" applyAlignment="1">
      <alignment horizontal="left" vertical="center" wrapText="1"/>
    </xf>
    <xf numFmtId="38" fontId="4" fillId="0" borderId="51" xfId="52" applyFont="1" applyBorder="1" applyAlignment="1">
      <alignment horizontal="left" vertical="center" wrapText="1"/>
    </xf>
    <xf numFmtId="38" fontId="0" fillId="0" borderId="11" xfId="52" applyFont="1" applyBorder="1" applyAlignment="1">
      <alignment horizontal="left" vertical="top" wrapText="1"/>
    </xf>
    <xf numFmtId="38" fontId="0" fillId="0" borderId="39" xfId="52" applyFont="1" applyBorder="1" applyAlignment="1">
      <alignment horizontal="left" vertical="top" wrapText="1"/>
    </xf>
    <xf numFmtId="38" fontId="4" fillId="0" borderId="23" xfId="52" applyFont="1" applyBorder="1" applyAlignment="1">
      <alignment horizontal="left" vertical="center" shrinkToFit="1"/>
    </xf>
    <xf numFmtId="38" fontId="4" fillId="0" borderId="91" xfId="52" applyFont="1" applyBorder="1" applyAlignment="1">
      <alignment horizontal="left" vertical="center" shrinkToFit="1"/>
    </xf>
    <xf numFmtId="38" fontId="4" fillId="0" borderId="92" xfId="52" applyFont="1" applyBorder="1" applyAlignment="1">
      <alignment horizontal="left" vertical="center" shrinkToFit="1"/>
    </xf>
    <xf numFmtId="38" fontId="4" fillId="0" borderId="53" xfId="52" applyFont="1" applyBorder="1" applyAlignment="1">
      <alignment horizontal="center" vertical="center" wrapText="1"/>
    </xf>
    <xf numFmtId="38" fontId="4" fillId="0" borderId="50" xfId="52" applyFont="1" applyBorder="1" applyAlignment="1">
      <alignment horizontal="center" vertical="center" wrapText="1"/>
    </xf>
    <xf numFmtId="38" fontId="4" fillId="0" borderId="51" xfId="52" applyFont="1" applyBorder="1" applyAlignment="1">
      <alignment horizontal="center" vertical="center" wrapText="1"/>
    </xf>
    <xf numFmtId="0" fontId="4" fillId="0" borderId="42" xfId="0" applyFont="1" applyBorder="1" applyAlignment="1">
      <alignment horizontal="center" vertical="center"/>
    </xf>
    <xf numFmtId="0" fontId="4" fillId="0" borderId="48"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3" fillId="0" borderId="0" xfId="0" applyFont="1" applyBorder="1" applyAlignment="1">
      <alignment vertical="top" wrapText="1"/>
    </xf>
    <xf numFmtId="0" fontId="12" fillId="0" borderId="10" xfId="0" applyFont="1" applyBorder="1" applyAlignment="1">
      <alignment horizontal="left" vertical="center"/>
    </xf>
    <xf numFmtId="0" fontId="4" fillId="0" borderId="10" xfId="0" applyFont="1" applyBorder="1" applyAlignment="1">
      <alignment horizontal="center"/>
    </xf>
    <xf numFmtId="0" fontId="18" fillId="0" borderId="10" xfId="0" applyFont="1" applyBorder="1" applyAlignment="1">
      <alignment horizontal="center"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38" fontId="0" fillId="0" borderId="16" xfId="52" applyFont="1" applyBorder="1" applyAlignment="1">
      <alignment horizontal="center" vertical="center"/>
    </xf>
    <xf numFmtId="38" fontId="0" fillId="0" borderId="0" xfId="52" applyFont="1" applyBorder="1" applyAlignment="1">
      <alignment vertical="top" wrapText="1"/>
    </xf>
    <xf numFmtId="38" fontId="0" fillId="0" borderId="91" xfId="52" applyFont="1" applyBorder="1" applyAlignment="1">
      <alignment vertical="top" wrapText="1"/>
    </xf>
    <xf numFmtId="0" fontId="0" fillId="0" borderId="91" xfId="0" applyBorder="1" applyAlignment="1">
      <alignment vertical="top"/>
    </xf>
    <xf numFmtId="0" fontId="0" fillId="0" borderId="0" xfId="0" applyBorder="1" applyAlignment="1">
      <alignment vertical="top"/>
    </xf>
    <xf numFmtId="0" fontId="4" fillId="0" borderId="16" xfId="52" applyNumberFormat="1" applyFont="1" applyBorder="1" applyAlignment="1">
      <alignment horizontal="center" vertical="center" wrapText="1"/>
    </xf>
    <xf numFmtId="0" fontId="4" fillId="0" borderId="17" xfId="52" applyNumberFormat="1" applyFont="1" applyBorder="1" applyAlignment="1">
      <alignment horizontal="center" vertical="center" wrapText="1"/>
    </xf>
    <xf numFmtId="38" fontId="3" fillId="0" borderId="91" xfId="52" applyFont="1" applyBorder="1" applyAlignment="1">
      <alignment vertical="top" wrapText="1"/>
    </xf>
    <xf numFmtId="0" fontId="3" fillId="0" borderId="91" xfId="0" applyFont="1" applyBorder="1" applyAlignment="1">
      <alignment vertical="top"/>
    </xf>
    <xf numFmtId="38" fontId="8" fillId="0" borderId="23" xfId="52" applyFont="1" applyBorder="1" applyAlignment="1">
      <alignment horizontal="left" vertical="center"/>
    </xf>
    <xf numFmtId="38" fontId="8" fillId="0" borderId="91" xfId="52" applyFont="1" applyBorder="1" applyAlignment="1">
      <alignment horizontal="left" vertical="center"/>
    </xf>
    <xf numFmtId="38" fontId="8" fillId="0" borderId="92" xfId="52" applyFont="1" applyBorder="1" applyAlignment="1">
      <alignment horizontal="left" vertical="center"/>
    </xf>
    <xf numFmtId="38" fontId="8" fillId="0" borderId="35" xfId="52" applyFont="1" applyBorder="1" applyAlignment="1">
      <alignment horizontal="left" vertical="center"/>
    </xf>
    <xf numFmtId="38" fontId="8" fillId="0" borderId="11" xfId="52" applyFont="1" applyBorder="1" applyAlignment="1">
      <alignment horizontal="left" vertical="center"/>
    </xf>
    <xf numFmtId="38" fontId="8" fillId="0" borderId="39" xfId="52" applyFont="1" applyBorder="1" applyAlignment="1">
      <alignment horizontal="left" vertical="center"/>
    </xf>
    <xf numFmtId="0" fontId="8" fillId="0" borderId="10" xfId="52" applyNumberFormat="1" applyFont="1" applyBorder="1" applyAlignment="1">
      <alignment horizontal="center" vertical="center"/>
    </xf>
    <xf numFmtId="183" fontId="0" fillId="0" borderId="0" xfId="52" applyNumberFormat="1" applyFont="1" applyFill="1" applyBorder="1" applyAlignment="1">
      <alignment horizontal="center" vertical="center"/>
    </xf>
    <xf numFmtId="38" fontId="4" fillId="0" borderId="16" xfId="52" applyFont="1" applyBorder="1" applyAlignment="1">
      <alignment vertical="center" wrapText="1"/>
    </xf>
    <xf numFmtId="38" fontId="4" fillId="0" borderId="17" xfId="52" applyFont="1" applyBorder="1" applyAlignment="1">
      <alignment vertical="center"/>
    </xf>
    <xf numFmtId="38" fontId="4" fillId="0" borderId="15" xfId="52" applyFont="1" applyBorder="1" applyAlignment="1">
      <alignment horizontal="center" vertical="center" wrapText="1"/>
    </xf>
    <xf numFmtId="38" fontId="4" fillId="0" borderId="13" xfId="52" applyFont="1" applyBorder="1" applyAlignment="1">
      <alignment horizontal="center" vertical="center" wrapText="1"/>
    </xf>
    <xf numFmtId="38" fontId="8" fillId="0" borderId="10" xfId="52" applyFont="1" applyFill="1" applyBorder="1" applyAlignment="1">
      <alignment horizontal="center" vertical="center"/>
    </xf>
    <xf numFmtId="184" fontId="4" fillId="33" borderId="10" xfId="52" applyNumberFormat="1" applyFont="1" applyFill="1" applyBorder="1" applyAlignment="1">
      <alignment horizontal="center" vertical="center"/>
    </xf>
    <xf numFmtId="38" fontId="4" fillId="0" borderId="16" xfId="52" applyFont="1" applyBorder="1" applyAlignment="1">
      <alignment horizontal="center" vertical="center" wrapText="1"/>
    </xf>
    <xf numFmtId="38" fontId="4" fillId="0" borderId="17" xfId="52" applyFont="1" applyBorder="1" applyAlignment="1">
      <alignment horizontal="center" vertical="center"/>
    </xf>
    <xf numFmtId="38" fontId="3" fillId="0" borderId="0" xfId="52" applyFont="1" applyBorder="1" applyAlignment="1">
      <alignment horizontal="left" vertical="top" wrapText="1"/>
    </xf>
    <xf numFmtId="191" fontId="74" fillId="0" borderId="16" xfId="63" applyNumberFormat="1" applyFont="1" applyBorder="1" applyAlignment="1" applyProtection="1">
      <alignment horizontal="right" vertical="center"/>
      <protection locked="0"/>
    </xf>
    <xf numFmtId="191" fontId="74" fillId="0" borderId="17" xfId="63" applyNumberFormat="1" applyFont="1" applyBorder="1" applyAlignment="1" applyProtection="1">
      <alignment horizontal="right" vertical="center"/>
      <protection locked="0"/>
    </xf>
    <xf numFmtId="191" fontId="74" fillId="0" borderId="102" xfId="63" applyNumberFormat="1" applyFont="1" applyBorder="1" applyAlignment="1" applyProtection="1">
      <alignment horizontal="right" vertical="center"/>
      <protection locked="0"/>
    </xf>
    <xf numFmtId="191" fontId="74" fillId="0" borderId="103" xfId="63" applyNumberFormat="1" applyFont="1" applyBorder="1" applyAlignment="1" applyProtection="1">
      <alignment horizontal="right" vertical="center"/>
      <protection locked="0"/>
    </xf>
    <xf numFmtId="0" fontId="52" fillId="0" borderId="104" xfId="63" applyFont="1" applyBorder="1" applyAlignment="1" applyProtection="1">
      <alignment horizontal="center" vertical="center" shrinkToFit="1"/>
      <protection locked="0"/>
    </xf>
    <xf numFmtId="0" fontId="52" fillId="0" borderId="105" xfId="63" applyFont="1" applyBorder="1" applyAlignment="1" applyProtection="1">
      <alignment horizontal="center" vertical="center" shrinkToFit="1"/>
      <protection locked="0"/>
    </xf>
    <xf numFmtId="0" fontId="73" fillId="0" borderId="16" xfId="63" applyFont="1" applyBorder="1" applyAlignment="1" applyProtection="1">
      <alignment horizontal="center" vertical="center"/>
      <protection locked="0"/>
    </xf>
    <xf numFmtId="0" fontId="73" fillId="0" borderId="17" xfId="63" applyFont="1" applyBorder="1" applyAlignment="1" applyProtection="1">
      <alignment horizontal="center" vertical="center"/>
      <protection locked="0"/>
    </xf>
    <xf numFmtId="191" fontId="74" fillId="0" borderId="106" xfId="63" applyNumberFormat="1" applyFont="1" applyBorder="1" applyAlignment="1" applyProtection="1">
      <alignment horizontal="right" vertical="center"/>
      <protection locked="0"/>
    </xf>
    <xf numFmtId="191" fontId="74" fillId="0" borderId="107" xfId="63" applyNumberFormat="1" applyFont="1" applyBorder="1" applyAlignment="1" applyProtection="1">
      <alignment horizontal="right" vertical="center"/>
      <protection locked="0"/>
    </xf>
    <xf numFmtId="191" fontId="74" fillId="0" borderId="108" xfId="63" applyNumberFormat="1" applyFont="1" applyBorder="1" applyAlignment="1" applyProtection="1">
      <alignment horizontal="right" vertical="center"/>
      <protection locked="0"/>
    </xf>
    <xf numFmtId="191" fontId="74" fillId="0" borderId="109" xfId="63" applyNumberFormat="1" applyFont="1" applyBorder="1" applyAlignment="1" applyProtection="1">
      <alignment horizontal="right" vertical="center"/>
      <protection locked="0"/>
    </xf>
    <xf numFmtId="0" fontId="52" fillId="0" borderId="110" xfId="63" applyFont="1" applyBorder="1" applyAlignment="1" applyProtection="1">
      <alignment horizontal="center" vertical="center" shrinkToFit="1"/>
      <protection locked="0"/>
    </xf>
    <xf numFmtId="0" fontId="73" fillId="0" borderId="108" xfId="63" applyFont="1" applyBorder="1" applyAlignment="1" applyProtection="1">
      <alignment horizontal="center" vertical="center"/>
      <protection locked="0"/>
    </xf>
    <xf numFmtId="191" fontId="74" fillId="0" borderId="111" xfId="63" applyNumberFormat="1" applyFont="1" applyBorder="1" applyAlignment="1" applyProtection="1">
      <alignment horizontal="right" vertical="center"/>
      <protection locked="0"/>
    </xf>
    <xf numFmtId="0" fontId="75" fillId="0" borderId="23" xfId="63" applyFont="1" applyBorder="1" applyAlignment="1">
      <alignment horizontal="left" vertical="center"/>
      <protection/>
    </xf>
    <xf numFmtId="0" fontId="75" fillId="0" borderId="91" xfId="63" applyFont="1" applyBorder="1" applyAlignment="1">
      <alignment horizontal="left" vertical="center"/>
      <protection/>
    </xf>
    <xf numFmtId="0" fontId="75" fillId="0" borderId="92" xfId="63" applyFont="1" applyBorder="1" applyAlignment="1">
      <alignment horizontal="left" vertical="center"/>
      <protection/>
    </xf>
    <xf numFmtId="0" fontId="75" fillId="0" borderId="35" xfId="63" applyFont="1" applyBorder="1" applyAlignment="1">
      <alignment horizontal="left" vertical="center"/>
      <protection/>
    </xf>
    <xf numFmtId="0" fontId="75" fillId="0" borderId="11" xfId="63" applyFont="1" applyBorder="1" applyAlignment="1">
      <alignment horizontal="left" vertical="center"/>
      <protection/>
    </xf>
    <xf numFmtId="0" fontId="75" fillId="0" borderId="39" xfId="63" applyFont="1" applyBorder="1" applyAlignment="1">
      <alignment horizontal="left" vertical="center"/>
      <protection/>
    </xf>
    <xf numFmtId="0" fontId="73" fillId="0" borderId="10" xfId="63" applyFont="1" applyBorder="1" applyAlignment="1">
      <alignment horizontal="center" vertical="center"/>
      <protection/>
    </xf>
    <xf numFmtId="0" fontId="74" fillId="0" borderId="10" xfId="63" applyFont="1" applyBorder="1" applyAlignment="1">
      <alignment horizontal="center" vertical="center" shrinkToFit="1"/>
      <protection/>
    </xf>
    <xf numFmtId="0" fontId="73" fillId="0" borderId="11" xfId="63" applyFont="1" applyBorder="1" applyAlignment="1">
      <alignment horizontal="right" vertical="center"/>
      <protection/>
    </xf>
    <xf numFmtId="0" fontId="64" fillId="13" borderId="15" xfId="63" applyFont="1" applyFill="1" applyBorder="1" applyAlignment="1">
      <alignment horizontal="center" vertical="center"/>
      <protection/>
    </xf>
    <xf numFmtId="0" fontId="64" fillId="13" borderId="25" xfId="63" applyFont="1" applyFill="1" applyBorder="1" applyAlignment="1">
      <alignment horizontal="center" vertical="center"/>
      <protection/>
    </xf>
    <xf numFmtId="0" fontId="64" fillId="13" borderId="13" xfId="63" applyFont="1" applyFill="1" applyBorder="1" applyAlignment="1">
      <alignment horizontal="center" vertical="center"/>
      <protection/>
    </xf>
    <xf numFmtId="191" fontId="74" fillId="0" borderId="112" xfId="63" applyNumberFormat="1" applyFont="1" applyBorder="1" applyAlignment="1" applyProtection="1">
      <alignment horizontal="right" vertical="center"/>
      <protection locked="0"/>
    </xf>
    <xf numFmtId="191" fontId="74" fillId="0" borderId="113" xfId="63" applyNumberFormat="1" applyFont="1" applyBorder="1" applyAlignment="1" applyProtection="1">
      <alignment horizontal="right" vertical="center"/>
      <protection locked="0"/>
    </xf>
    <xf numFmtId="191" fontId="74" fillId="0" borderId="114" xfId="63" applyNumberFormat="1" applyFont="1" applyBorder="1" applyAlignment="1" applyProtection="1">
      <alignment horizontal="right" vertical="center"/>
      <protection locked="0"/>
    </xf>
    <xf numFmtId="0" fontId="52" fillId="0" borderId="115" xfId="63" applyFont="1" applyBorder="1" applyAlignment="1" applyProtection="1">
      <alignment horizontal="center" vertical="center" shrinkToFit="1"/>
      <protection locked="0"/>
    </xf>
    <xf numFmtId="0" fontId="73" fillId="0" borderId="112" xfId="63" applyFont="1" applyBorder="1" applyAlignment="1" applyProtection="1">
      <alignment horizontal="center" vertical="center"/>
      <protection locked="0"/>
    </xf>
    <xf numFmtId="0" fontId="71" fillId="13" borderId="16" xfId="63" applyFont="1" applyFill="1" applyBorder="1" applyAlignment="1">
      <alignment horizontal="center" vertical="center"/>
      <protection/>
    </xf>
    <xf numFmtId="0" fontId="71" fillId="13" borderId="30" xfId="63" applyFont="1" applyFill="1" applyBorder="1" applyAlignment="1">
      <alignment horizontal="center" vertical="center"/>
      <protection/>
    </xf>
    <xf numFmtId="0" fontId="64" fillId="13" borderId="116" xfId="63" applyFont="1" applyFill="1" applyBorder="1" applyAlignment="1">
      <alignment horizontal="center" vertical="center"/>
      <protection/>
    </xf>
    <xf numFmtId="0" fontId="4" fillId="33" borderId="0" xfId="0" applyFont="1" applyFill="1" applyAlignment="1">
      <alignment horizontal="left" vertical="center" shrinkToFit="1"/>
    </xf>
    <xf numFmtId="0" fontId="4" fillId="33" borderId="0" xfId="0" applyFont="1" applyFill="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13</xdr:row>
      <xdr:rowOff>219075</xdr:rowOff>
    </xdr:from>
    <xdr:to>
      <xdr:col>10</xdr:col>
      <xdr:colOff>66675</xdr:colOff>
      <xdr:row>16</xdr:row>
      <xdr:rowOff>0</xdr:rowOff>
    </xdr:to>
    <xdr:sp>
      <xdr:nvSpPr>
        <xdr:cNvPr id="1" name="大かっこ 1"/>
        <xdr:cNvSpPr>
          <a:spLocks/>
        </xdr:cNvSpPr>
      </xdr:nvSpPr>
      <xdr:spPr>
        <a:xfrm>
          <a:off x="2733675" y="3190875"/>
          <a:ext cx="3695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5:J36"/>
  <sheetViews>
    <sheetView tabSelected="1" view="pageBreakPreview" zoomScaleSheetLayoutView="100" zoomScalePageLayoutView="0" workbookViewId="0" topLeftCell="A1">
      <selection activeCell="O18" sqref="O18"/>
    </sheetView>
  </sheetViews>
  <sheetFormatPr defaultColWidth="9.00390625" defaultRowHeight="13.5" zeroHeight="1"/>
  <cols>
    <col min="1" max="1" width="2.50390625" style="290" customWidth="1"/>
    <col min="2" max="10" width="9.00390625" style="290" customWidth="1"/>
    <col min="11" max="11" width="2.50390625" style="290" customWidth="1"/>
    <col min="12" max="16384" width="9.00390625" style="290" customWidth="1"/>
  </cols>
  <sheetData>
    <row r="1" ht="18" customHeight="1"/>
    <row r="2" ht="18" customHeight="1"/>
    <row r="3" ht="18" customHeight="1"/>
    <row r="4" ht="18" customHeight="1"/>
    <row r="5" spans="8:10" ht="18" customHeight="1">
      <c r="H5" s="321">
        <f ca="1">TODAY()</f>
        <v>45341</v>
      </c>
      <c r="I5" s="321"/>
      <c r="J5" s="321"/>
    </row>
    <row r="6" ht="18" customHeight="1"/>
    <row r="7" ht="18" customHeight="1"/>
    <row r="8" ht="18" customHeight="1">
      <c r="B8" s="290" t="s">
        <v>178</v>
      </c>
    </row>
    <row r="9" ht="18" customHeight="1"/>
    <row r="10" ht="18" customHeight="1"/>
    <row r="11" spans="6:10" ht="18" customHeight="1">
      <c r="F11" s="291" t="s">
        <v>179</v>
      </c>
      <c r="G11" s="482"/>
      <c r="H11" s="482"/>
      <c r="I11" s="482"/>
      <c r="J11" s="482"/>
    </row>
    <row r="12" spans="6:10" ht="18" customHeight="1">
      <c r="F12" s="291" t="s">
        <v>180</v>
      </c>
      <c r="G12" s="482"/>
      <c r="H12" s="482"/>
      <c r="I12" s="482"/>
      <c r="J12" s="482"/>
    </row>
    <row r="13" spans="6:10" ht="18" customHeight="1">
      <c r="F13" s="291" t="s">
        <v>181</v>
      </c>
      <c r="G13" s="482"/>
      <c r="H13" s="482"/>
      <c r="I13" s="482"/>
      <c r="J13" s="482"/>
    </row>
    <row r="14" spans="7:10" ht="18" customHeight="1">
      <c r="G14" s="291"/>
      <c r="H14" s="292"/>
      <c r="I14" s="292"/>
      <c r="J14" s="292"/>
    </row>
    <row r="15" spans="6:10" ht="18" customHeight="1">
      <c r="F15" s="293" t="s">
        <v>24</v>
      </c>
      <c r="G15" s="483"/>
      <c r="H15" s="483"/>
      <c r="I15" s="483"/>
      <c r="J15" s="483"/>
    </row>
    <row r="16" spans="6:10" ht="18" customHeight="1">
      <c r="F16" s="293" t="s">
        <v>182</v>
      </c>
      <c r="G16" s="483"/>
      <c r="H16" s="483"/>
      <c r="I16" s="483"/>
      <c r="J16" s="483"/>
    </row>
    <row r="17" ht="18" customHeight="1"/>
    <row r="18" ht="18" customHeight="1"/>
    <row r="19" spans="2:10" ht="18" customHeight="1">
      <c r="B19" s="320" t="s">
        <v>186</v>
      </c>
      <c r="C19" s="320"/>
      <c r="D19" s="320"/>
      <c r="E19" s="320"/>
      <c r="F19" s="320"/>
      <c r="G19" s="320"/>
      <c r="H19" s="320"/>
      <c r="I19" s="320"/>
      <c r="J19" s="320"/>
    </row>
    <row r="20" ht="18" customHeight="1"/>
    <row r="21" ht="18" customHeight="1"/>
    <row r="22" ht="18" customHeight="1">
      <c r="B22" s="290" t="s">
        <v>248</v>
      </c>
    </row>
    <row r="23" ht="18" customHeight="1">
      <c r="B23" s="290" t="s">
        <v>239</v>
      </c>
    </row>
    <row r="24" ht="18" customHeight="1"/>
    <row r="25" ht="18" customHeight="1"/>
    <row r="26" spans="2:10" ht="18" customHeight="1">
      <c r="B26" s="320" t="s">
        <v>183</v>
      </c>
      <c r="C26" s="320"/>
      <c r="D26" s="320"/>
      <c r="E26" s="320"/>
      <c r="F26" s="320"/>
      <c r="G26" s="320"/>
      <c r="H26" s="320"/>
      <c r="I26" s="320"/>
      <c r="J26" s="320"/>
    </row>
    <row r="27" ht="18" customHeight="1"/>
    <row r="28" ht="18" customHeight="1"/>
    <row r="29" ht="18" customHeight="1">
      <c r="C29" s="290" t="s">
        <v>240</v>
      </c>
    </row>
    <row r="30" ht="18" customHeight="1">
      <c r="C30" s="290" t="s">
        <v>249</v>
      </c>
    </row>
    <row r="31" ht="18" customHeight="1"/>
    <row r="32" ht="18" customHeight="1"/>
    <row r="33" ht="18" customHeight="1"/>
    <row r="34" ht="18" customHeight="1">
      <c r="C34" s="290" t="s">
        <v>184</v>
      </c>
    </row>
    <row r="35" spans="3:4" ht="18" customHeight="1">
      <c r="C35" s="294"/>
      <c r="D35" s="290" t="s">
        <v>250</v>
      </c>
    </row>
    <row r="36" spans="3:4" ht="18" customHeight="1">
      <c r="C36" s="294"/>
      <c r="D36" s="290" t="s">
        <v>251</v>
      </c>
    </row>
    <row r="37" ht="18" customHeight="1"/>
    <row r="38" ht="18" customHeight="1" hidden="1"/>
    <row r="39" ht="15" customHeight="1" hidden="1"/>
  </sheetData>
  <sheetProtection/>
  <mergeCells count="8">
    <mergeCell ref="G13:J13"/>
    <mergeCell ref="G15:J15"/>
    <mergeCell ref="G16:J16"/>
    <mergeCell ref="B19:J19"/>
    <mergeCell ref="B26:J26"/>
    <mergeCell ref="H5:J5"/>
    <mergeCell ref="G11:J11"/>
    <mergeCell ref="G12:J12"/>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75" zoomScaleSheetLayoutView="75" zoomScalePageLayoutView="0" workbookViewId="0" topLeftCell="A19">
      <selection activeCell="B9" sqref="B9"/>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25" t="s">
        <v>218</v>
      </c>
      <c r="B1" s="326"/>
    </row>
    <row r="2" spans="1:2" ht="19.5" customHeight="1">
      <c r="A2" s="327"/>
      <c r="B2" s="328"/>
    </row>
    <row r="4" spans="1:7" ht="30" customHeight="1">
      <c r="A4" s="333" t="s">
        <v>39</v>
      </c>
      <c r="B4" s="334"/>
      <c r="C4" s="334"/>
      <c r="D4" s="334"/>
      <c r="E4" s="334"/>
      <c r="F4" s="334"/>
      <c r="G4" s="335"/>
    </row>
    <row r="5" spans="1:2" ht="15.75" customHeight="1">
      <c r="A5" s="34"/>
      <c r="B5" s="34"/>
    </row>
    <row r="6" spans="1:7" ht="30" customHeight="1">
      <c r="A6" s="53" t="s">
        <v>167</v>
      </c>
      <c r="E6" s="48"/>
      <c r="F6" s="49"/>
      <c r="G6" s="49"/>
    </row>
    <row r="7" spans="5:7" ht="14.25" customHeight="1">
      <c r="E7" s="48"/>
      <c r="F7" s="49"/>
      <c r="G7" s="49"/>
    </row>
    <row r="8" spans="1:7" s="29" customFormat="1" ht="39.75" customHeight="1" thickBot="1">
      <c r="A8" s="54" t="s">
        <v>24</v>
      </c>
      <c r="B8" s="242">
        <f>'別記様式第４号'!G15</f>
        <v>0</v>
      </c>
      <c r="C8" s="54" t="s">
        <v>22</v>
      </c>
      <c r="D8" s="242">
        <f>'別記様式第４号'!G16</f>
        <v>0</v>
      </c>
      <c r="E8" s="55"/>
      <c r="F8" s="56"/>
      <c r="G8" s="56"/>
    </row>
    <row r="9" spans="1:7" s="29" customFormat="1" ht="39.75" customHeight="1" thickBot="1">
      <c r="A9" s="241" t="s">
        <v>160</v>
      </c>
      <c r="B9" s="281" t="s">
        <v>234</v>
      </c>
      <c r="C9" s="243" t="s">
        <v>172</v>
      </c>
      <c r="D9" s="281" t="s">
        <v>224</v>
      </c>
      <c r="E9" s="55"/>
      <c r="F9" s="56"/>
      <c r="G9" s="56"/>
    </row>
    <row r="10" spans="1:7" s="29" customFormat="1" ht="39.75" customHeight="1" thickBot="1">
      <c r="A10" s="61" t="s">
        <v>168</v>
      </c>
      <c r="B10" s="282"/>
      <c r="C10" s="79" t="s">
        <v>161</v>
      </c>
      <c r="D10" s="282"/>
      <c r="E10" s="57"/>
      <c r="F10" s="58"/>
      <c r="G10" s="58"/>
    </row>
    <row r="11" spans="1:7" s="29" customFormat="1" ht="39.75" customHeight="1" thickBot="1">
      <c r="A11" s="78" t="s">
        <v>235</v>
      </c>
      <c r="B11" s="289"/>
      <c r="C11" s="84" t="s">
        <v>236</v>
      </c>
      <c r="D11" s="289"/>
      <c r="E11" s="57"/>
      <c r="F11" s="58"/>
      <c r="G11" s="58"/>
    </row>
    <row r="12" spans="1:7" s="29" customFormat="1" ht="39.75" customHeight="1" thickBot="1">
      <c r="A12" s="85" t="s">
        <v>238</v>
      </c>
      <c r="B12" s="280">
        <f>ROUNDUP('別表３'!N26/12,1)</f>
        <v>0</v>
      </c>
      <c r="C12" s="76" t="s">
        <v>237</v>
      </c>
      <c r="D12" s="280">
        <f>'別表３'!N52/12</f>
        <v>0</v>
      </c>
      <c r="E12" s="57"/>
      <c r="F12" s="58"/>
      <c r="G12" s="58"/>
    </row>
    <row r="13" spans="1:7" s="29" customFormat="1" ht="39.75" customHeight="1" thickBot="1">
      <c r="A13" s="78" t="s">
        <v>173</v>
      </c>
      <c r="B13" s="283"/>
      <c r="C13" s="77" t="s">
        <v>174</v>
      </c>
      <c r="D13" s="283"/>
      <c r="E13" s="57"/>
      <c r="F13" s="58"/>
      <c r="G13" s="58"/>
    </row>
    <row r="14" spans="1:7" s="29" customFormat="1" ht="39.75" customHeight="1" thickBot="1">
      <c r="A14" s="78" t="s">
        <v>176</v>
      </c>
      <c r="B14" s="283"/>
      <c r="C14" s="77"/>
      <c r="D14" s="80"/>
      <c r="E14" s="57"/>
      <c r="F14" s="58"/>
      <c r="G14" s="58"/>
    </row>
    <row r="15" spans="1:7" s="29" customFormat="1" ht="24.75" customHeight="1">
      <c r="A15" s="329"/>
      <c r="B15" s="330"/>
      <c r="C15" s="331"/>
      <c r="D15" s="332"/>
      <c r="E15" s="57"/>
      <c r="F15" s="58"/>
      <c r="G15" s="58"/>
    </row>
    <row r="16" spans="1:7" s="29" customFormat="1" ht="39.75" customHeight="1">
      <c r="A16" s="295" t="s">
        <v>241</v>
      </c>
      <c r="B16" s="59" t="s">
        <v>165</v>
      </c>
      <c r="C16" s="59" t="s">
        <v>166</v>
      </c>
      <c r="D16" s="59" t="s">
        <v>223</v>
      </c>
      <c r="E16" s="57"/>
      <c r="F16" s="58"/>
      <c r="G16" s="58"/>
    </row>
    <row r="17" spans="1:7" s="29" customFormat="1" ht="30" customHeight="1">
      <c r="A17" s="54" t="s">
        <v>154</v>
      </c>
      <c r="B17" s="30">
        <v>1</v>
      </c>
      <c r="C17" s="30">
        <f>'別表５'!P44</f>
        <v>0</v>
      </c>
      <c r="D17" s="60"/>
      <c r="E17" s="57"/>
      <c r="F17" s="58"/>
      <c r="G17" s="58"/>
    </row>
    <row r="18" spans="1:7" s="29" customFormat="1" ht="30" customHeight="1">
      <c r="A18" s="54" t="s">
        <v>156</v>
      </c>
      <c r="B18" s="30">
        <v>1</v>
      </c>
      <c r="C18" s="30">
        <f>'別表５'!P45+'別表５'!P46</f>
        <v>0</v>
      </c>
      <c r="D18" s="30">
        <f>'別表５'!P45</f>
        <v>0</v>
      </c>
      <c r="E18" s="57"/>
      <c r="F18" s="58"/>
      <c r="G18" s="58"/>
    </row>
    <row r="19" spans="1:7" s="29" customFormat="1" ht="30" customHeight="1">
      <c r="A19" s="54" t="s">
        <v>157</v>
      </c>
      <c r="B19" s="30">
        <f>IF(B11&gt;30,2,1)</f>
        <v>1</v>
      </c>
      <c r="C19" s="30">
        <f>'別表５'!P48+'別表５'!P49</f>
        <v>0</v>
      </c>
      <c r="D19" s="30">
        <f>'別表５'!P48</f>
        <v>0</v>
      </c>
      <c r="E19" s="57"/>
      <c r="F19" s="58"/>
      <c r="G19" s="58"/>
    </row>
    <row r="20" spans="1:7" s="29" customFormat="1" ht="30" customHeight="1">
      <c r="A20" s="54" t="s">
        <v>158</v>
      </c>
      <c r="B20" s="30">
        <v>1</v>
      </c>
      <c r="C20" s="30">
        <f>'別表５'!P51+'別表５'!P52</f>
        <v>0</v>
      </c>
      <c r="D20" s="60"/>
      <c r="E20" s="57"/>
      <c r="F20" s="58"/>
      <c r="G20" s="58"/>
    </row>
    <row r="21" spans="1:7" s="29" customFormat="1" ht="30" customHeight="1">
      <c r="A21" s="54" t="s">
        <v>159</v>
      </c>
      <c r="B21" s="30">
        <v>1</v>
      </c>
      <c r="C21" s="30">
        <f>'別表５'!P54+'別表５'!P55</f>
        <v>0</v>
      </c>
      <c r="D21" s="60"/>
      <c r="E21" s="57"/>
      <c r="F21" s="58"/>
      <c r="G21" s="58"/>
    </row>
    <row r="22" spans="5:7" ht="15.75" customHeight="1">
      <c r="E22" s="28"/>
      <c r="F22" s="47"/>
      <c r="G22" s="47"/>
    </row>
    <row r="23" spans="6:7" ht="30" customHeight="1">
      <c r="F23" s="2"/>
      <c r="G23" s="31"/>
    </row>
    <row r="24" spans="1:7" ht="30" customHeight="1">
      <c r="A24" s="53" t="s">
        <v>19</v>
      </c>
      <c r="F24" s="2"/>
      <c r="G24" s="31"/>
    </row>
    <row r="25" ht="24">
      <c r="A25" s="1"/>
    </row>
    <row r="26" spans="1:7" s="29" customFormat="1" ht="49.5" customHeight="1">
      <c r="A26" s="323" t="s">
        <v>125</v>
      </c>
      <c r="B26" s="324"/>
      <c r="C26" s="50" t="s">
        <v>126</v>
      </c>
      <c r="D26" s="340" t="s">
        <v>20</v>
      </c>
      <c r="E26" s="340"/>
      <c r="F26" s="340"/>
      <c r="G26" s="340"/>
    </row>
    <row r="27" spans="1:7" s="29" customFormat="1" ht="49.5" customHeight="1">
      <c r="A27" s="51" t="s">
        <v>127</v>
      </c>
      <c r="B27" s="52" t="s">
        <v>132</v>
      </c>
      <c r="C27" s="32">
        <f>'別表２'!G121</f>
        <v>0</v>
      </c>
      <c r="D27" s="322" t="s">
        <v>219</v>
      </c>
      <c r="E27" s="322"/>
      <c r="F27" s="322"/>
      <c r="G27" s="322"/>
    </row>
    <row r="28" spans="1:7" s="29" customFormat="1" ht="49.5" customHeight="1">
      <c r="A28" s="51" t="s">
        <v>128</v>
      </c>
      <c r="B28" s="52" t="s">
        <v>133</v>
      </c>
      <c r="C28" s="32">
        <f>'別表２'!H122</f>
        <v>0</v>
      </c>
      <c r="D28" s="322" t="s">
        <v>220</v>
      </c>
      <c r="E28" s="322"/>
      <c r="F28" s="322"/>
      <c r="G28" s="322"/>
    </row>
    <row r="29" spans="1:7" s="29" customFormat="1" ht="49.5" customHeight="1">
      <c r="A29" s="51" t="s">
        <v>129</v>
      </c>
      <c r="B29" s="52" t="s">
        <v>134</v>
      </c>
      <c r="C29" s="33">
        <f>'別表４'!E84</f>
        <v>0</v>
      </c>
      <c r="D29" s="322" t="s">
        <v>221</v>
      </c>
      <c r="E29" s="322"/>
      <c r="F29" s="322"/>
      <c r="G29" s="322"/>
    </row>
    <row r="30" spans="1:7" s="29" customFormat="1" ht="49.5" customHeight="1">
      <c r="A30" s="51" t="s">
        <v>130</v>
      </c>
      <c r="B30" s="52" t="s">
        <v>135</v>
      </c>
      <c r="C30" s="33">
        <f>'別表４'!F84</f>
        <v>0</v>
      </c>
      <c r="D30" s="322" t="s">
        <v>222</v>
      </c>
      <c r="E30" s="322"/>
      <c r="F30" s="322"/>
      <c r="G30" s="322"/>
    </row>
    <row r="31" spans="1:7" s="29" customFormat="1" ht="49.5" customHeight="1" thickBot="1">
      <c r="A31" s="51" t="s">
        <v>138</v>
      </c>
      <c r="B31" s="52" t="s">
        <v>136</v>
      </c>
      <c r="C31" s="74">
        <f>IF(C28&gt;C29,C29-C30,C28-C30)</f>
        <v>0</v>
      </c>
      <c r="D31" s="322" t="s">
        <v>140</v>
      </c>
      <c r="E31" s="322"/>
      <c r="F31" s="322"/>
      <c r="G31" s="322"/>
    </row>
    <row r="32" spans="1:7" s="29" customFormat="1" ht="49.5" customHeight="1" thickBot="1">
      <c r="A32" s="51" t="s">
        <v>131</v>
      </c>
      <c r="B32" s="73" t="s">
        <v>137</v>
      </c>
      <c r="C32" s="284"/>
      <c r="D32" s="336" t="s">
        <v>141</v>
      </c>
      <c r="E32" s="336"/>
      <c r="F32" s="336"/>
      <c r="G32" s="337"/>
    </row>
    <row r="33" spans="1:7" s="29" customFormat="1" ht="49.5" customHeight="1">
      <c r="A33" s="51" t="s">
        <v>175</v>
      </c>
      <c r="B33" s="52" t="s">
        <v>139</v>
      </c>
      <c r="C33" s="75">
        <f>C32-C31</f>
        <v>0</v>
      </c>
      <c r="D33" s="338" t="s">
        <v>142</v>
      </c>
      <c r="E33" s="336"/>
      <c r="F33" s="336"/>
      <c r="G33" s="337"/>
    </row>
    <row r="35" spans="3:4" ht="12.75">
      <c r="C35" s="2"/>
      <c r="D35" s="8"/>
    </row>
    <row r="36" ht="12.75">
      <c r="A36" s="2"/>
    </row>
    <row r="39" spans="2:9" ht="12.75">
      <c r="B39" s="339"/>
      <c r="C39" s="339"/>
      <c r="D39" s="339"/>
      <c r="E39" s="339"/>
      <c r="F39" s="339"/>
      <c r="G39" s="339"/>
      <c r="H39" s="339"/>
      <c r="I39" s="339"/>
    </row>
  </sheetData>
  <sheetProtection password="C475" sheet="1" selectLockedCells="1"/>
  <mergeCells count="13">
    <mergeCell ref="D32:G32"/>
    <mergeCell ref="D33:G33"/>
    <mergeCell ref="B39:I39"/>
    <mergeCell ref="D26:G26"/>
    <mergeCell ref="D27:G27"/>
    <mergeCell ref="D28:G28"/>
    <mergeCell ref="D29:G29"/>
    <mergeCell ref="D30:G30"/>
    <mergeCell ref="D31:G31"/>
    <mergeCell ref="A26:B26"/>
    <mergeCell ref="A1:B2"/>
    <mergeCell ref="A15:D15"/>
    <mergeCell ref="A4:G4"/>
  </mergeCells>
  <dataValidations count="2">
    <dataValidation type="list" allowBlank="1" showInputMessage="1" showErrorMessage="1" sqref="B9">
      <formula1>"選択して下さい,単独型,併設型"</formula1>
    </dataValidation>
    <dataValidation type="list" allowBlank="1" showInputMessage="1" showErrorMessage="1" sqref="D9">
      <formula1>"選択して下さい,指定有,指定無"</formula1>
    </dataValidation>
  </dataValidations>
  <printOptions/>
  <pageMargins left="0.5118110236220472" right="0.5118110236220472" top="0.7480314960629921" bottom="0.7480314960629921" header="0.31496062992125984" footer="0.31496062992125984"/>
  <pageSetup cellComments="asDisplayed" fitToHeight="0" fitToWidth="1" horizontalDpi="300" verticalDpi="300" orientation="portrait" paperSize="9" scale="65"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
      <selection activeCell="F2" sqref="F2"/>
    </sheetView>
  </sheetViews>
  <sheetFormatPr defaultColWidth="9.00390625" defaultRowHeight="13.5"/>
  <cols>
    <col min="1" max="2" width="5.00390625" style="15" customWidth="1"/>
    <col min="3" max="3" width="7.00390625" style="15" customWidth="1"/>
    <col min="4" max="4" width="3.375" style="15" customWidth="1"/>
    <col min="5" max="5" width="9.625" style="15" customWidth="1"/>
    <col min="6" max="6" width="18.375" style="15" customWidth="1"/>
    <col min="7" max="7" width="19.875" style="15" customWidth="1"/>
    <col min="8" max="8" width="21.125" style="15" customWidth="1"/>
    <col min="9" max="16384" width="9.00390625" style="15" customWidth="1"/>
  </cols>
  <sheetData>
    <row r="1" spans="1:8" ht="15.75" customHeight="1">
      <c r="A1" s="341" t="s">
        <v>225</v>
      </c>
      <c r="B1" s="342"/>
      <c r="C1" s="342"/>
      <c r="D1" s="342"/>
      <c r="E1" s="343"/>
      <c r="F1" s="149"/>
      <c r="G1" s="35" t="s">
        <v>24</v>
      </c>
      <c r="H1" s="150">
        <f>'別表１'!B8</f>
        <v>0</v>
      </c>
    </row>
    <row r="2" spans="1:8" ht="17.25" customHeight="1">
      <c r="A2" s="344"/>
      <c r="B2" s="345"/>
      <c r="C2" s="345"/>
      <c r="D2" s="345"/>
      <c r="E2" s="346"/>
      <c r="F2" s="149"/>
      <c r="G2" s="35" t="s">
        <v>22</v>
      </c>
      <c r="H2" s="151">
        <f>'別表１'!D8</f>
        <v>0</v>
      </c>
    </row>
    <row r="3" spans="2:8" ht="8.25" customHeight="1">
      <c r="B3" s="10"/>
      <c r="G3" s="10"/>
      <c r="H3" s="10"/>
    </row>
    <row r="4" spans="1:8" ht="12.75">
      <c r="A4" s="347" t="s">
        <v>200</v>
      </c>
      <c r="B4" s="347"/>
      <c r="C4" s="347"/>
      <c r="D4" s="347"/>
      <c r="E4" s="347"/>
      <c r="F4" s="347"/>
      <c r="G4" s="347"/>
      <c r="H4" s="347"/>
    </row>
    <row r="5" spans="1:8" ht="13.5" thickBot="1">
      <c r="A5" s="348" t="s">
        <v>252</v>
      </c>
      <c r="B5" s="348"/>
      <c r="C5" s="348"/>
      <c r="D5" s="348"/>
      <c r="E5" s="348"/>
      <c r="F5" s="348"/>
      <c r="G5" s="348"/>
      <c r="H5" s="348"/>
    </row>
    <row r="6" spans="1:8" ht="13.5" thickBot="1">
      <c r="A6" s="349" t="s">
        <v>28</v>
      </c>
      <c r="B6" s="350"/>
      <c r="C6" s="350"/>
      <c r="D6" s="350"/>
      <c r="E6" s="350"/>
      <c r="F6" s="351"/>
      <c r="G6" s="276" t="s">
        <v>226</v>
      </c>
      <c r="H6" s="16"/>
    </row>
    <row r="7" spans="1:8" s="154" customFormat="1" ht="12">
      <c r="A7" s="352" t="s">
        <v>40</v>
      </c>
      <c r="B7" s="352" t="s">
        <v>41</v>
      </c>
      <c r="C7" s="355" t="s">
        <v>42</v>
      </c>
      <c r="D7" s="356"/>
      <c r="E7" s="356"/>
      <c r="F7" s="357"/>
      <c r="G7" s="111">
        <f>G8+G13</f>
        <v>0</v>
      </c>
      <c r="H7" s="153">
        <f>H8+H13</f>
        <v>0</v>
      </c>
    </row>
    <row r="8" spans="1:8" s="154" customFormat="1" ht="12">
      <c r="A8" s="353"/>
      <c r="B8" s="353"/>
      <c r="C8" s="358"/>
      <c r="D8" s="360" t="s">
        <v>43</v>
      </c>
      <c r="E8" s="361"/>
      <c r="F8" s="362"/>
      <c r="G8" s="156">
        <f>SUM(G9:G12)</f>
        <v>0</v>
      </c>
      <c r="H8" s="157">
        <f>SUM(H9:H12)</f>
        <v>0</v>
      </c>
    </row>
    <row r="9" spans="1:8" s="154" customFormat="1" ht="13.5" customHeight="1">
      <c r="A9" s="353"/>
      <c r="B9" s="353"/>
      <c r="C9" s="358"/>
      <c r="D9" s="363"/>
      <c r="E9" s="365" t="s">
        <v>44</v>
      </c>
      <c r="F9" s="366"/>
      <c r="G9" s="300"/>
      <c r="H9" s="159">
        <f>G9</f>
        <v>0</v>
      </c>
    </row>
    <row r="10" spans="1:8" s="154" customFormat="1" ht="13.5" customHeight="1">
      <c r="A10" s="353"/>
      <c r="B10" s="353"/>
      <c r="C10" s="358"/>
      <c r="D10" s="363"/>
      <c r="E10" s="367" t="s">
        <v>45</v>
      </c>
      <c r="F10" s="368"/>
      <c r="G10" s="301"/>
      <c r="H10" s="161">
        <f>G10</f>
        <v>0</v>
      </c>
    </row>
    <row r="11" spans="1:8" s="154" customFormat="1" ht="13.5" customHeight="1">
      <c r="A11" s="353"/>
      <c r="B11" s="353"/>
      <c r="C11" s="358"/>
      <c r="D11" s="363"/>
      <c r="E11" s="367" t="s">
        <v>46</v>
      </c>
      <c r="F11" s="368"/>
      <c r="G11" s="301"/>
      <c r="H11" s="161">
        <f>G11</f>
        <v>0</v>
      </c>
    </row>
    <row r="12" spans="1:8" s="154" customFormat="1" ht="13.5" customHeight="1">
      <c r="A12" s="353"/>
      <c r="B12" s="353"/>
      <c r="C12" s="358"/>
      <c r="D12" s="364"/>
      <c r="E12" s="369" t="s">
        <v>47</v>
      </c>
      <c r="F12" s="370"/>
      <c r="G12" s="302"/>
      <c r="H12" s="163">
        <f>G12</f>
        <v>0</v>
      </c>
    </row>
    <row r="13" spans="1:8" s="154" customFormat="1" ht="12">
      <c r="A13" s="353"/>
      <c r="B13" s="353"/>
      <c r="C13" s="359"/>
      <c r="D13" s="165" t="s">
        <v>47</v>
      </c>
      <c r="E13" s="165"/>
      <c r="F13" s="165"/>
      <c r="G13" s="303"/>
      <c r="H13" s="157">
        <f>G13</f>
        <v>0</v>
      </c>
    </row>
    <row r="14" spans="1:8" s="154" customFormat="1" ht="12">
      <c r="A14" s="353"/>
      <c r="B14" s="353"/>
      <c r="C14" s="371" t="s">
        <v>48</v>
      </c>
      <c r="D14" s="361"/>
      <c r="E14" s="361"/>
      <c r="F14" s="362"/>
      <c r="G14" s="156">
        <f>G15</f>
        <v>0</v>
      </c>
      <c r="H14" s="157">
        <f>H15</f>
        <v>0</v>
      </c>
    </row>
    <row r="15" spans="1:8" s="154" customFormat="1" ht="12">
      <c r="A15" s="353"/>
      <c r="B15" s="353"/>
      <c r="C15" s="164"/>
      <c r="D15" s="372" t="s">
        <v>201</v>
      </c>
      <c r="E15" s="373"/>
      <c r="F15" s="374"/>
      <c r="G15" s="304"/>
      <c r="H15" s="157">
        <f>G15</f>
        <v>0</v>
      </c>
    </row>
    <row r="16" spans="1:8" s="154" customFormat="1" ht="12">
      <c r="A16" s="353"/>
      <c r="B16" s="353"/>
      <c r="C16" s="371" t="s">
        <v>49</v>
      </c>
      <c r="D16" s="361"/>
      <c r="E16" s="361"/>
      <c r="F16" s="362"/>
      <c r="G16" s="111">
        <f>G17</f>
        <v>0</v>
      </c>
      <c r="H16" s="157">
        <f>H17</f>
        <v>0</v>
      </c>
    </row>
    <row r="17" spans="1:8" s="154" customFormat="1" ht="12">
      <c r="A17" s="353"/>
      <c r="B17" s="353"/>
      <c r="C17" s="164"/>
      <c r="D17" s="372" t="s">
        <v>49</v>
      </c>
      <c r="E17" s="373"/>
      <c r="F17" s="374"/>
      <c r="G17" s="303"/>
      <c r="H17" s="157">
        <f>G17</f>
        <v>0</v>
      </c>
    </row>
    <row r="18" spans="1:8" s="154" customFormat="1" ht="12">
      <c r="A18" s="353"/>
      <c r="B18" s="353"/>
      <c r="C18" s="371" t="s">
        <v>30</v>
      </c>
      <c r="D18" s="361"/>
      <c r="E18" s="361"/>
      <c r="F18" s="362"/>
      <c r="G18" s="111">
        <f>G19</f>
        <v>0</v>
      </c>
      <c r="H18" s="157">
        <f>H19</f>
        <v>0</v>
      </c>
    </row>
    <row r="19" spans="1:8" s="154" customFormat="1" ht="12">
      <c r="A19" s="353"/>
      <c r="B19" s="353"/>
      <c r="C19" s="164"/>
      <c r="D19" s="372" t="s">
        <v>30</v>
      </c>
      <c r="E19" s="373"/>
      <c r="F19" s="374"/>
      <c r="G19" s="303"/>
      <c r="H19" s="157">
        <f>G19</f>
        <v>0</v>
      </c>
    </row>
    <row r="20" spans="1:8" s="154" customFormat="1" ht="12">
      <c r="A20" s="353"/>
      <c r="B20" s="353"/>
      <c r="C20" s="371" t="s">
        <v>50</v>
      </c>
      <c r="D20" s="361"/>
      <c r="E20" s="361"/>
      <c r="F20" s="362"/>
      <c r="G20" s="111">
        <f>SUM(G21:G22)</f>
        <v>0</v>
      </c>
      <c r="H20" s="157">
        <f>SUM(H21:H22)</f>
        <v>0</v>
      </c>
    </row>
    <row r="21" spans="1:8" s="154" customFormat="1" ht="13.5" customHeight="1">
      <c r="A21" s="353"/>
      <c r="B21" s="353"/>
      <c r="C21" s="358"/>
      <c r="D21" s="365" t="s">
        <v>51</v>
      </c>
      <c r="E21" s="375"/>
      <c r="F21" s="366"/>
      <c r="G21" s="300"/>
      <c r="H21" s="159">
        <f>G21</f>
        <v>0</v>
      </c>
    </row>
    <row r="22" spans="1:8" s="154" customFormat="1" ht="13.5" customHeight="1">
      <c r="A22" s="353"/>
      <c r="B22" s="353"/>
      <c r="C22" s="359"/>
      <c r="D22" s="369" t="s">
        <v>29</v>
      </c>
      <c r="E22" s="376"/>
      <c r="F22" s="370"/>
      <c r="G22" s="302"/>
      <c r="H22" s="163">
        <f>G22</f>
        <v>0</v>
      </c>
    </row>
    <row r="23" spans="1:8" s="154" customFormat="1" ht="12">
      <c r="A23" s="353"/>
      <c r="B23" s="353"/>
      <c r="C23" s="371" t="s">
        <v>52</v>
      </c>
      <c r="D23" s="361"/>
      <c r="E23" s="361"/>
      <c r="F23" s="362"/>
      <c r="G23" s="156">
        <f>G24</f>
        <v>0</v>
      </c>
      <c r="H23" s="157">
        <f>H24</f>
        <v>0</v>
      </c>
    </row>
    <row r="24" spans="1:8" s="154" customFormat="1" ht="14.25" customHeight="1" thickBot="1">
      <c r="A24" s="353"/>
      <c r="B24" s="353"/>
      <c r="C24" s="155"/>
      <c r="D24" s="377" t="s">
        <v>202</v>
      </c>
      <c r="E24" s="378"/>
      <c r="F24" s="379"/>
      <c r="G24" s="305"/>
      <c r="H24" s="167">
        <f>G24</f>
        <v>0</v>
      </c>
    </row>
    <row r="25" spans="1:8" s="154" customFormat="1" ht="14.25" customHeight="1" thickBot="1">
      <c r="A25" s="353"/>
      <c r="B25" s="354"/>
      <c r="C25" s="380" t="s">
        <v>203</v>
      </c>
      <c r="D25" s="381"/>
      <c r="E25" s="381"/>
      <c r="F25" s="382"/>
      <c r="G25" s="170">
        <f>G7+G14+G16+G18+G20+G23</f>
        <v>0</v>
      </c>
      <c r="H25" s="171">
        <f>H7+H14+H16+H18+H20+H23</f>
        <v>0</v>
      </c>
    </row>
    <row r="26" spans="1:8" s="154" customFormat="1" ht="12" thickBot="1">
      <c r="A26" s="353"/>
      <c r="B26" s="172"/>
      <c r="C26" s="383"/>
      <c r="D26" s="383"/>
      <c r="E26" s="383"/>
      <c r="F26" s="384"/>
      <c r="G26" s="277" t="s">
        <v>226</v>
      </c>
      <c r="H26" s="173" t="s">
        <v>31</v>
      </c>
    </row>
    <row r="27" spans="1:8" s="154" customFormat="1" ht="13.5" customHeight="1">
      <c r="A27" s="353"/>
      <c r="B27" s="352" t="s">
        <v>32</v>
      </c>
      <c r="C27" s="355" t="s">
        <v>33</v>
      </c>
      <c r="D27" s="356"/>
      <c r="E27" s="356"/>
      <c r="F27" s="357"/>
      <c r="G27" s="174">
        <f>SUM(G28:G33)</f>
        <v>0</v>
      </c>
      <c r="H27" s="175">
        <f>SUM(H28:H33)</f>
        <v>0</v>
      </c>
    </row>
    <row r="28" spans="1:8" s="154" customFormat="1" ht="13.5" customHeight="1">
      <c r="A28" s="353"/>
      <c r="B28" s="353"/>
      <c r="C28" s="385"/>
      <c r="D28" s="365" t="s">
        <v>53</v>
      </c>
      <c r="E28" s="375"/>
      <c r="F28" s="366"/>
      <c r="G28" s="300"/>
      <c r="H28" s="159">
        <f aca="true" t="shared" si="0" ref="H28:H33">G28</f>
        <v>0</v>
      </c>
    </row>
    <row r="29" spans="1:8" s="154" customFormat="1" ht="13.5" customHeight="1">
      <c r="A29" s="353"/>
      <c r="B29" s="353"/>
      <c r="C29" s="385"/>
      <c r="D29" s="367" t="s">
        <v>54</v>
      </c>
      <c r="E29" s="387"/>
      <c r="F29" s="368"/>
      <c r="G29" s="306"/>
      <c r="H29" s="279">
        <f t="shared" si="0"/>
        <v>0</v>
      </c>
    </row>
    <row r="30" spans="1:8" s="154" customFormat="1" ht="13.5" customHeight="1">
      <c r="A30" s="353"/>
      <c r="B30" s="353"/>
      <c r="C30" s="385"/>
      <c r="D30" s="367" t="s">
        <v>55</v>
      </c>
      <c r="E30" s="387"/>
      <c r="F30" s="368"/>
      <c r="G30" s="306"/>
      <c r="H30" s="161">
        <f t="shared" si="0"/>
        <v>0</v>
      </c>
    </row>
    <row r="31" spans="1:8" s="154" customFormat="1" ht="13.5" customHeight="1">
      <c r="A31" s="353"/>
      <c r="B31" s="353"/>
      <c r="C31" s="385"/>
      <c r="D31" s="367" t="s">
        <v>56</v>
      </c>
      <c r="E31" s="387"/>
      <c r="F31" s="368"/>
      <c r="G31" s="306"/>
      <c r="H31" s="161">
        <f t="shared" si="0"/>
        <v>0</v>
      </c>
    </row>
    <row r="32" spans="1:8" s="154" customFormat="1" ht="13.5" customHeight="1">
      <c r="A32" s="353"/>
      <c r="B32" s="353"/>
      <c r="C32" s="385"/>
      <c r="D32" s="394" t="s">
        <v>204</v>
      </c>
      <c r="E32" s="395"/>
      <c r="F32" s="396"/>
      <c r="G32" s="306"/>
      <c r="H32" s="161">
        <f t="shared" si="0"/>
        <v>0</v>
      </c>
    </row>
    <row r="33" spans="1:8" s="154" customFormat="1" ht="13.5" customHeight="1">
      <c r="A33" s="353"/>
      <c r="B33" s="353"/>
      <c r="C33" s="386"/>
      <c r="D33" s="369" t="s">
        <v>57</v>
      </c>
      <c r="E33" s="376"/>
      <c r="F33" s="370"/>
      <c r="G33" s="307"/>
      <c r="H33" s="163">
        <f t="shared" si="0"/>
        <v>0</v>
      </c>
    </row>
    <row r="34" spans="1:8" s="154" customFormat="1" ht="12">
      <c r="A34" s="353"/>
      <c r="B34" s="353"/>
      <c r="C34" s="176" t="s">
        <v>34</v>
      </c>
      <c r="D34" s="177"/>
      <c r="E34" s="178"/>
      <c r="F34" s="179"/>
      <c r="G34" s="111">
        <f>SUM(G35:G50)</f>
        <v>0</v>
      </c>
      <c r="H34" s="153">
        <f>H38</f>
        <v>0</v>
      </c>
    </row>
    <row r="35" spans="1:8" s="154" customFormat="1" ht="12">
      <c r="A35" s="353"/>
      <c r="B35" s="353"/>
      <c r="C35" s="385"/>
      <c r="D35" s="180" t="s">
        <v>58</v>
      </c>
      <c r="E35" s="181"/>
      <c r="F35" s="182"/>
      <c r="G35" s="300"/>
      <c r="H35" s="183" t="s">
        <v>205</v>
      </c>
    </row>
    <row r="36" spans="1:8" s="154" customFormat="1" ht="12">
      <c r="A36" s="353"/>
      <c r="B36" s="353"/>
      <c r="C36" s="385"/>
      <c r="D36" s="184" t="s">
        <v>59</v>
      </c>
      <c r="E36" s="185"/>
      <c r="F36" s="186"/>
      <c r="G36" s="301"/>
      <c r="H36" s="187" t="s">
        <v>205</v>
      </c>
    </row>
    <row r="37" spans="1:8" s="154" customFormat="1" ht="12">
      <c r="A37" s="353"/>
      <c r="B37" s="353"/>
      <c r="C37" s="385"/>
      <c r="D37" s="184" t="s">
        <v>60</v>
      </c>
      <c r="E37" s="185"/>
      <c r="F37" s="186"/>
      <c r="G37" s="301"/>
      <c r="H37" s="187" t="s">
        <v>205</v>
      </c>
    </row>
    <row r="38" spans="1:8" s="154" customFormat="1" ht="12">
      <c r="A38" s="353"/>
      <c r="B38" s="353"/>
      <c r="C38" s="385"/>
      <c r="D38" s="184" t="s">
        <v>61</v>
      </c>
      <c r="E38" s="185"/>
      <c r="F38" s="186"/>
      <c r="G38" s="301"/>
      <c r="H38" s="161">
        <f>G38</f>
        <v>0</v>
      </c>
    </row>
    <row r="39" spans="1:8" s="154" customFormat="1" ht="12">
      <c r="A39" s="353"/>
      <c r="B39" s="353"/>
      <c r="C39" s="385"/>
      <c r="D39" s="184" t="s">
        <v>62</v>
      </c>
      <c r="E39" s="185"/>
      <c r="F39" s="186"/>
      <c r="G39" s="301"/>
      <c r="H39" s="187" t="s">
        <v>205</v>
      </c>
    </row>
    <row r="40" spans="1:8" s="154" customFormat="1" ht="12">
      <c r="A40" s="353"/>
      <c r="B40" s="353"/>
      <c r="C40" s="385"/>
      <c r="D40" s="184" t="s">
        <v>63</v>
      </c>
      <c r="E40" s="185"/>
      <c r="F40" s="186"/>
      <c r="G40" s="301"/>
      <c r="H40" s="187" t="s">
        <v>205</v>
      </c>
    </row>
    <row r="41" spans="1:8" s="154" customFormat="1" ht="12">
      <c r="A41" s="353"/>
      <c r="B41" s="353"/>
      <c r="C41" s="385"/>
      <c r="D41" s="184" t="s">
        <v>64</v>
      </c>
      <c r="E41" s="185"/>
      <c r="F41" s="186"/>
      <c r="G41" s="301"/>
      <c r="H41" s="187" t="s">
        <v>205</v>
      </c>
    </row>
    <row r="42" spans="1:8" s="154" customFormat="1" ht="12">
      <c r="A42" s="353"/>
      <c r="B42" s="353"/>
      <c r="C42" s="385"/>
      <c r="D42" s="184" t="s">
        <v>65</v>
      </c>
      <c r="E42" s="185"/>
      <c r="F42" s="188"/>
      <c r="G42" s="301"/>
      <c r="H42" s="187" t="s">
        <v>205</v>
      </c>
    </row>
    <row r="43" spans="1:8" s="154" customFormat="1" ht="12">
      <c r="A43" s="353"/>
      <c r="B43" s="353"/>
      <c r="C43" s="385"/>
      <c r="D43" s="184" t="s">
        <v>66</v>
      </c>
      <c r="E43" s="185"/>
      <c r="F43" s="186"/>
      <c r="G43" s="301"/>
      <c r="H43" s="187" t="s">
        <v>205</v>
      </c>
    </row>
    <row r="44" spans="1:8" s="154" customFormat="1" ht="12">
      <c r="A44" s="353"/>
      <c r="B44" s="353"/>
      <c r="C44" s="385"/>
      <c r="D44" s="184" t="s">
        <v>67</v>
      </c>
      <c r="E44" s="185"/>
      <c r="F44" s="186"/>
      <c r="G44" s="301"/>
      <c r="H44" s="187" t="s">
        <v>205</v>
      </c>
    </row>
    <row r="45" spans="1:8" s="154" customFormat="1" ht="12">
      <c r="A45" s="353"/>
      <c r="B45" s="353"/>
      <c r="C45" s="385"/>
      <c r="D45" s="184" t="s">
        <v>68</v>
      </c>
      <c r="E45" s="185"/>
      <c r="F45" s="186"/>
      <c r="G45" s="301"/>
      <c r="H45" s="187" t="s">
        <v>205</v>
      </c>
    </row>
    <row r="46" spans="1:8" s="154" customFormat="1" ht="12">
      <c r="A46" s="353"/>
      <c r="B46" s="353"/>
      <c r="C46" s="385"/>
      <c r="D46" s="184" t="s">
        <v>69</v>
      </c>
      <c r="E46" s="185"/>
      <c r="F46" s="186"/>
      <c r="G46" s="301"/>
      <c r="H46" s="187" t="s">
        <v>205</v>
      </c>
    </row>
    <row r="47" spans="1:8" s="154" customFormat="1" ht="12">
      <c r="A47" s="353"/>
      <c r="B47" s="353"/>
      <c r="C47" s="385"/>
      <c r="D47" s="184" t="s">
        <v>70</v>
      </c>
      <c r="E47" s="185"/>
      <c r="F47" s="186"/>
      <c r="G47" s="301"/>
      <c r="H47" s="187" t="s">
        <v>205</v>
      </c>
    </row>
    <row r="48" spans="1:8" s="154" customFormat="1" ht="12">
      <c r="A48" s="353"/>
      <c r="B48" s="353"/>
      <c r="C48" s="385"/>
      <c r="D48" s="184" t="s">
        <v>71</v>
      </c>
      <c r="E48" s="185"/>
      <c r="F48" s="186"/>
      <c r="G48" s="301"/>
      <c r="H48" s="187" t="s">
        <v>205</v>
      </c>
    </row>
    <row r="49" spans="1:8" s="154" customFormat="1" ht="12">
      <c r="A49" s="353"/>
      <c r="B49" s="353"/>
      <c r="C49" s="385"/>
      <c r="D49" s="184" t="s">
        <v>72</v>
      </c>
      <c r="E49" s="185"/>
      <c r="F49" s="186"/>
      <c r="G49" s="301"/>
      <c r="H49" s="187" t="s">
        <v>205</v>
      </c>
    </row>
    <row r="50" spans="1:8" s="154" customFormat="1" ht="12">
      <c r="A50" s="353"/>
      <c r="B50" s="353"/>
      <c r="C50" s="386"/>
      <c r="D50" s="189" t="s">
        <v>73</v>
      </c>
      <c r="E50" s="190"/>
      <c r="F50" s="191"/>
      <c r="G50" s="302"/>
      <c r="H50" s="192" t="s">
        <v>205</v>
      </c>
    </row>
    <row r="51" spans="1:8" s="154" customFormat="1" ht="12">
      <c r="A51" s="353"/>
      <c r="B51" s="353"/>
      <c r="C51" s="176" t="s">
        <v>74</v>
      </c>
      <c r="D51" s="177"/>
      <c r="E51" s="178"/>
      <c r="F51" s="179"/>
      <c r="G51" s="111">
        <f>SUM(G52:G72)</f>
        <v>0</v>
      </c>
      <c r="H51" s="153">
        <f>SUM(H52:H71)</f>
        <v>0</v>
      </c>
    </row>
    <row r="52" spans="1:8" s="154" customFormat="1" ht="12">
      <c r="A52" s="353"/>
      <c r="B52" s="353"/>
      <c r="C52" s="385"/>
      <c r="D52" s="180" t="s">
        <v>75</v>
      </c>
      <c r="E52" s="181"/>
      <c r="F52" s="182"/>
      <c r="G52" s="300"/>
      <c r="H52" s="159">
        <f>G52</f>
        <v>0</v>
      </c>
    </row>
    <row r="53" spans="1:8" s="154" customFormat="1" ht="12">
      <c r="A53" s="353"/>
      <c r="B53" s="353"/>
      <c r="C53" s="385"/>
      <c r="D53" s="184" t="s">
        <v>76</v>
      </c>
      <c r="E53" s="185"/>
      <c r="F53" s="186"/>
      <c r="G53" s="301"/>
      <c r="H53" s="161">
        <f aca="true" t="shared" si="1" ref="H53:H71">G53</f>
        <v>0</v>
      </c>
    </row>
    <row r="54" spans="1:8" s="154" customFormat="1" ht="12">
      <c r="A54" s="353"/>
      <c r="B54" s="353"/>
      <c r="C54" s="385"/>
      <c r="D54" s="184" t="s">
        <v>77</v>
      </c>
      <c r="E54" s="185"/>
      <c r="F54" s="186"/>
      <c r="G54" s="301"/>
      <c r="H54" s="161">
        <f t="shared" si="1"/>
        <v>0</v>
      </c>
    </row>
    <row r="55" spans="1:8" s="154" customFormat="1" ht="12">
      <c r="A55" s="353"/>
      <c r="B55" s="353"/>
      <c r="C55" s="385"/>
      <c r="D55" s="184" t="s">
        <v>78</v>
      </c>
      <c r="E55" s="185"/>
      <c r="F55" s="186"/>
      <c r="G55" s="301"/>
      <c r="H55" s="161">
        <f t="shared" si="1"/>
        <v>0</v>
      </c>
    </row>
    <row r="56" spans="1:8" s="154" customFormat="1" ht="12">
      <c r="A56" s="353"/>
      <c r="B56" s="353"/>
      <c r="C56" s="385"/>
      <c r="D56" s="184" t="s">
        <v>79</v>
      </c>
      <c r="E56" s="185"/>
      <c r="F56" s="186"/>
      <c r="G56" s="301"/>
      <c r="H56" s="161">
        <f t="shared" si="1"/>
        <v>0</v>
      </c>
    </row>
    <row r="57" spans="1:8" s="154" customFormat="1" ht="12">
      <c r="A57" s="353"/>
      <c r="B57" s="353"/>
      <c r="C57" s="385"/>
      <c r="D57" s="184" t="s">
        <v>80</v>
      </c>
      <c r="E57" s="185"/>
      <c r="F57" s="186"/>
      <c r="G57" s="301"/>
      <c r="H57" s="161">
        <f t="shared" si="1"/>
        <v>0</v>
      </c>
    </row>
    <row r="58" spans="1:8" s="154" customFormat="1" ht="12">
      <c r="A58" s="353"/>
      <c r="B58" s="353"/>
      <c r="C58" s="385"/>
      <c r="D58" s="184" t="s">
        <v>81</v>
      </c>
      <c r="E58" s="185"/>
      <c r="F58" s="186"/>
      <c r="G58" s="301"/>
      <c r="H58" s="161">
        <f t="shared" si="1"/>
        <v>0</v>
      </c>
    </row>
    <row r="59" spans="1:8" s="154" customFormat="1" ht="12">
      <c r="A59" s="353"/>
      <c r="B59" s="353"/>
      <c r="C59" s="385"/>
      <c r="D59" s="184" t="s">
        <v>67</v>
      </c>
      <c r="E59" s="185"/>
      <c r="F59" s="186"/>
      <c r="G59" s="301"/>
      <c r="H59" s="161">
        <f t="shared" si="1"/>
        <v>0</v>
      </c>
    </row>
    <row r="60" spans="1:8" s="154" customFormat="1" ht="12">
      <c r="A60" s="353"/>
      <c r="B60" s="353"/>
      <c r="C60" s="385"/>
      <c r="D60" s="184" t="s">
        <v>82</v>
      </c>
      <c r="E60" s="185"/>
      <c r="F60" s="186"/>
      <c r="G60" s="301"/>
      <c r="H60" s="161">
        <f t="shared" si="1"/>
        <v>0</v>
      </c>
    </row>
    <row r="61" spans="1:8" s="154" customFormat="1" ht="12">
      <c r="A61" s="353"/>
      <c r="B61" s="353"/>
      <c r="C61" s="385"/>
      <c r="D61" s="184" t="s">
        <v>83</v>
      </c>
      <c r="E61" s="185"/>
      <c r="F61" s="186"/>
      <c r="G61" s="301"/>
      <c r="H61" s="161">
        <f t="shared" si="1"/>
        <v>0</v>
      </c>
    </row>
    <row r="62" spans="1:8" s="154" customFormat="1" ht="12">
      <c r="A62" s="353"/>
      <c r="B62" s="353"/>
      <c r="C62" s="385"/>
      <c r="D62" s="184" t="s">
        <v>84</v>
      </c>
      <c r="E62" s="185"/>
      <c r="F62" s="186"/>
      <c r="G62" s="301"/>
      <c r="H62" s="161">
        <f t="shared" si="1"/>
        <v>0</v>
      </c>
    </row>
    <row r="63" spans="1:8" s="154" customFormat="1" ht="12">
      <c r="A63" s="353"/>
      <c r="B63" s="353"/>
      <c r="C63" s="385"/>
      <c r="D63" s="184" t="s">
        <v>85</v>
      </c>
      <c r="E63" s="185"/>
      <c r="F63" s="186"/>
      <c r="G63" s="301"/>
      <c r="H63" s="161">
        <f t="shared" si="1"/>
        <v>0</v>
      </c>
    </row>
    <row r="64" spans="1:8" s="154" customFormat="1" ht="12">
      <c r="A64" s="353"/>
      <c r="B64" s="353"/>
      <c r="C64" s="385"/>
      <c r="D64" s="184" t="s">
        <v>86</v>
      </c>
      <c r="E64" s="185"/>
      <c r="F64" s="186"/>
      <c r="G64" s="301"/>
      <c r="H64" s="161">
        <f t="shared" si="1"/>
        <v>0</v>
      </c>
    </row>
    <row r="65" spans="1:8" s="154" customFormat="1" ht="12">
      <c r="A65" s="353"/>
      <c r="B65" s="353"/>
      <c r="C65" s="385"/>
      <c r="D65" s="184" t="s">
        <v>87</v>
      </c>
      <c r="E65" s="185"/>
      <c r="F65" s="186"/>
      <c r="G65" s="301"/>
      <c r="H65" s="161">
        <f t="shared" si="1"/>
        <v>0</v>
      </c>
    </row>
    <row r="66" spans="1:8" s="154" customFormat="1" ht="12">
      <c r="A66" s="353"/>
      <c r="B66" s="353"/>
      <c r="C66" s="385"/>
      <c r="D66" s="184" t="s">
        <v>69</v>
      </c>
      <c r="E66" s="185"/>
      <c r="F66" s="186"/>
      <c r="G66" s="301"/>
      <c r="H66" s="161">
        <f t="shared" si="1"/>
        <v>0</v>
      </c>
    </row>
    <row r="67" spans="1:8" s="154" customFormat="1" ht="12">
      <c r="A67" s="353"/>
      <c r="B67" s="353"/>
      <c r="C67" s="385"/>
      <c r="D67" s="184" t="s">
        <v>70</v>
      </c>
      <c r="E67" s="185"/>
      <c r="F67" s="186"/>
      <c r="G67" s="301"/>
      <c r="H67" s="161">
        <f t="shared" si="1"/>
        <v>0</v>
      </c>
    </row>
    <row r="68" spans="1:8" s="154" customFormat="1" ht="12">
      <c r="A68" s="353"/>
      <c r="B68" s="353"/>
      <c r="C68" s="385"/>
      <c r="D68" s="184" t="s">
        <v>88</v>
      </c>
      <c r="E68" s="185"/>
      <c r="F68" s="186"/>
      <c r="G68" s="301"/>
      <c r="H68" s="161">
        <f t="shared" si="1"/>
        <v>0</v>
      </c>
    </row>
    <row r="69" spans="1:8" s="154" customFormat="1" ht="12">
      <c r="A69" s="353"/>
      <c r="B69" s="353"/>
      <c r="C69" s="385"/>
      <c r="D69" s="184" t="s">
        <v>89</v>
      </c>
      <c r="E69" s="185"/>
      <c r="F69" s="186"/>
      <c r="G69" s="301"/>
      <c r="H69" s="161">
        <f t="shared" si="1"/>
        <v>0</v>
      </c>
    </row>
    <row r="70" spans="1:8" s="154" customFormat="1" ht="12">
      <c r="A70" s="353"/>
      <c r="B70" s="353"/>
      <c r="C70" s="385"/>
      <c r="D70" s="184" t="s">
        <v>90</v>
      </c>
      <c r="E70" s="185"/>
      <c r="F70" s="186"/>
      <c r="G70" s="301"/>
      <c r="H70" s="161">
        <f t="shared" si="1"/>
        <v>0</v>
      </c>
    </row>
    <row r="71" spans="1:8" s="154" customFormat="1" ht="12">
      <c r="A71" s="353"/>
      <c r="B71" s="353"/>
      <c r="C71" s="385"/>
      <c r="D71" s="184" t="s">
        <v>91</v>
      </c>
      <c r="E71" s="185"/>
      <c r="F71" s="186"/>
      <c r="G71" s="301"/>
      <c r="H71" s="161">
        <f t="shared" si="1"/>
        <v>0</v>
      </c>
    </row>
    <row r="72" spans="1:8" s="154" customFormat="1" ht="12">
      <c r="A72" s="353"/>
      <c r="B72" s="353"/>
      <c r="C72" s="386"/>
      <c r="D72" s="189" t="s">
        <v>73</v>
      </c>
      <c r="E72" s="190"/>
      <c r="F72" s="191"/>
      <c r="G72" s="302"/>
      <c r="H72" s="193" t="s">
        <v>205</v>
      </c>
    </row>
    <row r="73" spans="1:8" s="154" customFormat="1" ht="12">
      <c r="A73" s="353"/>
      <c r="B73" s="353"/>
      <c r="C73" s="194" t="s">
        <v>92</v>
      </c>
      <c r="D73" s="178"/>
      <c r="E73" s="178"/>
      <c r="F73" s="179"/>
      <c r="G73" s="111">
        <f>G74</f>
        <v>0</v>
      </c>
      <c r="H73" s="195" t="s">
        <v>205</v>
      </c>
    </row>
    <row r="74" spans="1:8" s="154" customFormat="1" ht="12">
      <c r="A74" s="353"/>
      <c r="B74" s="353"/>
      <c r="C74" s="196"/>
      <c r="D74" s="177" t="s">
        <v>92</v>
      </c>
      <c r="E74" s="178"/>
      <c r="F74" s="179"/>
      <c r="G74" s="303"/>
      <c r="H74" s="195" t="s">
        <v>205</v>
      </c>
    </row>
    <row r="75" spans="1:8" s="154" customFormat="1" ht="12">
      <c r="A75" s="353"/>
      <c r="B75" s="353"/>
      <c r="C75" s="194" t="s">
        <v>93</v>
      </c>
      <c r="D75" s="197"/>
      <c r="E75" s="197"/>
      <c r="F75" s="179"/>
      <c r="G75" s="156">
        <f>SUM(G76:G77)</f>
        <v>0</v>
      </c>
      <c r="H75" s="195" t="s">
        <v>205</v>
      </c>
    </row>
    <row r="76" spans="1:8" s="154" customFormat="1" ht="12">
      <c r="A76" s="353"/>
      <c r="B76" s="353"/>
      <c r="C76" s="385"/>
      <c r="D76" s="180" t="s">
        <v>94</v>
      </c>
      <c r="E76" s="181"/>
      <c r="F76" s="182"/>
      <c r="G76" s="300"/>
      <c r="H76" s="198" t="s">
        <v>205</v>
      </c>
    </row>
    <row r="77" spans="1:8" s="154" customFormat="1" ht="12">
      <c r="A77" s="353"/>
      <c r="B77" s="353"/>
      <c r="C77" s="386"/>
      <c r="D77" s="189" t="s">
        <v>73</v>
      </c>
      <c r="E77" s="190"/>
      <c r="F77" s="191"/>
      <c r="G77" s="302"/>
      <c r="H77" s="193" t="s">
        <v>205</v>
      </c>
    </row>
    <row r="78" spans="1:8" s="154" customFormat="1" ht="12">
      <c r="A78" s="353"/>
      <c r="B78" s="353"/>
      <c r="C78" s="176" t="s">
        <v>95</v>
      </c>
      <c r="D78" s="111"/>
      <c r="E78" s="111"/>
      <c r="F78" s="111"/>
      <c r="G78" s="199">
        <f>G79</f>
        <v>0</v>
      </c>
      <c r="H78" s="200" t="s">
        <v>121</v>
      </c>
    </row>
    <row r="79" spans="1:8" s="154" customFormat="1" ht="12" thickBot="1">
      <c r="A79" s="353"/>
      <c r="B79" s="353"/>
      <c r="C79" s="201"/>
      <c r="D79" s="405" t="s">
        <v>96</v>
      </c>
      <c r="E79" s="406"/>
      <c r="F79" s="407"/>
      <c r="G79" s="308"/>
      <c r="H79" s="200" t="s">
        <v>121</v>
      </c>
    </row>
    <row r="80" spans="1:8" s="154" customFormat="1" ht="12" thickBot="1">
      <c r="A80" s="353"/>
      <c r="B80" s="354"/>
      <c r="C80" s="202" t="s">
        <v>206</v>
      </c>
      <c r="D80" s="203"/>
      <c r="E80" s="203"/>
      <c r="F80" s="204"/>
      <c r="G80" s="205">
        <f>G27+G34+G51+G73+G75+G78</f>
        <v>0</v>
      </c>
      <c r="H80" s="206">
        <f>H27+H34+H51</f>
        <v>0</v>
      </c>
    </row>
    <row r="81" spans="1:8" s="154" customFormat="1" ht="12" thickBot="1">
      <c r="A81" s="354"/>
      <c r="B81" s="202" t="s">
        <v>207</v>
      </c>
      <c r="C81" s="203"/>
      <c r="D81" s="203"/>
      <c r="E81" s="203"/>
      <c r="F81" s="204"/>
      <c r="G81" s="170">
        <f>G25-G80</f>
        <v>0</v>
      </c>
      <c r="H81" s="171">
        <f>H25-H80</f>
        <v>0</v>
      </c>
    </row>
    <row r="82" spans="1:8" s="154" customFormat="1" ht="14.25" customHeight="1" thickBot="1">
      <c r="A82" s="408" t="s">
        <v>28</v>
      </c>
      <c r="B82" s="409"/>
      <c r="C82" s="409"/>
      <c r="D82" s="409"/>
      <c r="E82" s="409"/>
      <c r="F82" s="410"/>
      <c r="G82" s="278" t="s">
        <v>226</v>
      </c>
      <c r="H82" s="171" t="s">
        <v>31</v>
      </c>
    </row>
    <row r="83" spans="1:8" s="154" customFormat="1" ht="41.25" customHeight="1" thickBot="1">
      <c r="A83" s="352" t="s">
        <v>97</v>
      </c>
      <c r="B83" s="207" t="s">
        <v>41</v>
      </c>
      <c r="C83" s="202" t="s">
        <v>208</v>
      </c>
      <c r="D83" s="203"/>
      <c r="E83" s="203"/>
      <c r="F83" s="169"/>
      <c r="G83" s="309"/>
      <c r="H83" s="208" t="s">
        <v>205</v>
      </c>
    </row>
    <row r="84" spans="1:8" s="154" customFormat="1" ht="14.25" customHeight="1">
      <c r="A84" s="353"/>
      <c r="B84" s="388" t="s">
        <v>32</v>
      </c>
      <c r="C84" s="209" t="s">
        <v>98</v>
      </c>
      <c r="D84" s="210"/>
      <c r="E84" s="210"/>
      <c r="F84" s="211"/>
      <c r="G84" s="310"/>
      <c r="H84" s="212" t="s">
        <v>205</v>
      </c>
    </row>
    <row r="85" spans="1:8" s="154" customFormat="1" ht="14.25" customHeight="1">
      <c r="A85" s="353"/>
      <c r="B85" s="389"/>
      <c r="C85" s="213" t="s">
        <v>99</v>
      </c>
      <c r="D85" s="178"/>
      <c r="E85" s="178"/>
      <c r="F85" s="166"/>
      <c r="G85" s="156">
        <f>SUM(G86:G89)</f>
        <v>0</v>
      </c>
      <c r="H85" s="214">
        <f>SUM(H88:H89)</f>
        <v>0</v>
      </c>
    </row>
    <row r="86" spans="1:8" s="154" customFormat="1" ht="14.25" customHeight="1">
      <c r="A86" s="353"/>
      <c r="B86" s="389"/>
      <c r="C86" s="411"/>
      <c r="D86" s="180" t="s">
        <v>100</v>
      </c>
      <c r="E86" s="181"/>
      <c r="F86" s="158"/>
      <c r="G86" s="300"/>
      <c r="H86" s="198" t="s">
        <v>205</v>
      </c>
    </row>
    <row r="87" spans="1:8" s="154" customFormat="1" ht="14.25" customHeight="1">
      <c r="A87" s="353"/>
      <c r="B87" s="389"/>
      <c r="C87" s="411"/>
      <c r="D87" s="184" t="s">
        <v>101</v>
      </c>
      <c r="E87" s="185"/>
      <c r="F87" s="160"/>
      <c r="G87" s="301"/>
      <c r="H87" s="215" t="s">
        <v>205</v>
      </c>
    </row>
    <row r="88" spans="1:8" s="154" customFormat="1" ht="14.25" customHeight="1">
      <c r="A88" s="353"/>
      <c r="B88" s="389"/>
      <c r="C88" s="411"/>
      <c r="D88" s="184" t="s">
        <v>102</v>
      </c>
      <c r="E88" s="185"/>
      <c r="F88" s="160"/>
      <c r="G88" s="301"/>
      <c r="H88" s="161">
        <f>G88</f>
        <v>0</v>
      </c>
    </row>
    <row r="89" spans="1:8" s="154" customFormat="1" ht="14.25" customHeight="1">
      <c r="A89" s="353"/>
      <c r="B89" s="389"/>
      <c r="C89" s="412"/>
      <c r="D89" s="189" t="s">
        <v>103</v>
      </c>
      <c r="E89" s="190"/>
      <c r="F89" s="162"/>
      <c r="G89" s="302"/>
      <c r="H89" s="163">
        <f>G89</f>
        <v>0</v>
      </c>
    </row>
    <row r="90" spans="1:8" s="154" customFormat="1" ht="14.25" customHeight="1">
      <c r="A90" s="353"/>
      <c r="B90" s="389"/>
      <c r="C90" s="216" t="s">
        <v>104</v>
      </c>
      <c r="D90" s="178"/>
      <c r="E90" s="178"/>
      <c r="F90" s="166"/>
      <c r="G90" s="303"/>
      <c r="H90" s="212" t="s">
        <v>205</v>
      </c>
    </row>
    <row r="91" spans="1:8" s="154" customFormat="1" ht="14.25" customHeight="1">
      <c r="A91" s="353"/>
      <c r="B91" s="389"/>
      <c r="C91" s="216" t="s">
        <v>105</v>
      </c>
      <c r="D91" s="178"/>
      <c r="E91" s="178"/>
      <c r="F91" s="166"/>
      <c r="G91" s="303"/>
      <c r="H91" s="212" t="s">
        <v>205</v>
      </c>
    </row>
    <row r="92" spans="1:8" s="154" customFormat="1" ht="14.25" customHeight="1" thickBot="1">
      <c r="A92" s="353"/>
      <c r="B92" s="389"/>
      <c r="C92" s="217" t="s">
        <v>106</v>
      </c>
      <c r="D92" s="218"/>
      <c r="E92" s="218"/>
      <c r="F92" s="219"/>
      <c r="G92" s="311"/>
      <c r="H92" s="220" t="s">
        <v>205</v>
      </c>
    </row>
    <row r="93" spans="1:8" s="154" customFormat="1" ht="14.25" customHeight="1" thickBot="1">
      <c r="A93" s="353"/>
      <c r="B93" s="390"/>
      <c r="C93" s="221" t="s">
        <v>209</v>
      </c>
      <c r="D93" s="203"/>
      <c r="E93" s="203"/>
      <c r="F93" s="169"/>
      <c r="G93" s="222">
        <f>SUM(G84,G85,G90,G91,G92)</f>
        <v>0</v>
      </c>
      <c r="H93" s="223">
        <f>H85</f>
        <v>0</v>
      </c>
    </row>
    <row r="94" spans="1:8" s="154" customFormat="1" ht="12" thickBot="1">
      <c r="A94" s="354"/>
      <c r="B94" s="202" t="s">
        <v>210</v>
      </c>
      <c r="C94" s="203"/>
      <c r="D94" s="204"/>
      <c r="E94" s="204"/>
      <c r="F94" s="169"/>
      <c r="G94" s="170">
        <f>G83-G93</f>
        <v>0</v>
      </c>
      <c r="H94" s="208" t="s">
        <v>205</v>
      </c>
    </row>
    <row r="95" spans="1:8" s="154" customFormat="1" ht="41.25" customHeight="1" thickBot="1">
      <c r="A95" s="352" t="s">
        <v>107</v>
      </c>
      <c r="B95" s="207" t="s">
        <v>41</v>
      </c>
      <c r="C95" s="202" t="s">
        <v>211</v>
      </c>
      <c r="D95" s="224"/>
      <c r="E95" s="203"/>
      <c r="F95" s="169"/>
      <c r="G95" s="309"/>
      <c r="H95" s="208" t="s">
        <v>205</v>
      </c>
    </row>
    <row r="96" spans="1:8" s="154" customFormat="1" ht="14.25" customHeight="1">
      <c r="A96" s="353"/>
      <c r="B96" s="388" t="s">
        <v>32</v>
      </c>
      <c r="C96" s="225" t="s">
        <v>108</v>
      </c>
      <c r="D96" s="226"/>
      <c r="E96" s="226"/>
      <c r="F96" s="152"/>
      <c r="G96" s="312"/>
      <c r="H96" s="227" t="s">
        <v>205</v>
      </c>
    </row>
    <row r="97" spans="1:8" s="154" customFormat="1" ht="14.25" customHeight="1">
      <c r="A97" s="353"/>
      <c r="B97" s="389"/>
      <c r="C97" s="228" t="s">
        <v>109</v>
      </c>
      <c r="D97" s="178"/>
      <c r="E97" s="178"/>
      <c r="F97" s="166"/>
      <c r="G97" s="303"/>
      <c r="H97" s="212" t="s">
        <v>205</v>
      </c>
    </row>
    <row r="98" spans="1:8" s="154" customFormat="1" ht="14.25" customHeight="1">
      <c r="A98" s="353"/>
      <c r="B98" s="389"/>
      <c r="C98" s="228" t="s">
        <v>110</v>
      </c>
      <c r="D98" s="178"/>
      <c r="E98" s="178"/>
      <c r="F98" s="166"/>
      <c r="G98" s="303"/>
      <c r="H98" s="212" t="s">
        <v>205</v>
      </c>
    </row>
    <row r="99" spans="1:8" s="154" customFormat="1" ht="14.25" customHeight="1">
      <c r="A99" s="353"/>
      <c r="B99" s="389"/>
      <c r="C99" s="194" t="s">
        <v>111</v>
      </c>
      <c r="D99" s="178"/>
      <c r="E99" s="178"/>
      <c r="F99" s="166"/>
      <c r="G99" s="156">
        <f>SUM(G100:G102)</f>
        <v>0</v>
      </c>
      <c r="H99" s="214">
        <f>SUM(H100,H102)</f>
        <v>0</v>
      </c>
    </row>
    <row r="100" spans="1:8" s="154" customFormat="1" ht="14.25" customHeight="1">
      <c r="A100" s="353"/>
      <c r="B100" s="389"/>
      <c r="C100" s="385"/>
      <c r="D100" s="391" t="s">
        <v>112</v>
      </c>
      <c r="E100" s="392"/>
      <c r="F100" s="393"/>
      <c r="G100" s="300"/>
      <c r="H100" s="159">
        <f>G100</f>
        <v>0</v>
      </c>
    </row>
    <row r="101" spans="1:8" s="154" customFormat="1" ht="14.25" customHeight="1">
      <c r="A101" s="353"/>
      <c r="B101" s="389"/>
      <c r="C101" s="385"/>
      <c r="D101" s="184" t="s">
        <v>113</v>
      </c>
      <c r="E101" s="185"/>
      <c r="F101" s="160"/>
      <c r="G101" s="301"/>
      <c r="H101" s="187" t="s">
        <v>205</v>
      </c>
    </row>
    <row r="102" spans="1:8" s="154" customFormat="1" ht="14.25" customHeight="1">
      <c r="A102" s="353"/>
      <c r="B102" s="389"/>
      <c r="C102" s="386"/>
      <c r="D102" s="189" t="s">
        <v>111</v>
      </c>
      <c r="E102" s="190"/>
      <c r="F102" s="162"/>
      <c r="G102" s="302"/>
      <c r="H102" s="163">
        <f>G102</f>
        <v>0</v>
      </c>
    </row>
    <row r="103" spans="1:8" s="154" customFormat="1" ht="14.25" customHeight="1">
      <c r="A103" s="353"/>
      <c r="B103" s="389"/>
      <c r="C103" s="228" t="s">
        <v>114</v>
      </c>
      <c r="D103" s="177"/>
      <c r="E103" s="178"/>
      <c r="F103" s="166"/>
      <c r="G103" s="303"/>
      <c r="H103" s="212" t="s">
        <v>205</v>
      </c>
    </row>
    <row r="104" spans="1:8" s="154" customFormat="1" ht="14.25" customHeight="1">
      <c r="A104" s="353"/>
      <c r="B104" s="389"/>
      <c r="C104" s="228" t="s">
        <v>115</v>
      </c>
      <c r="D104" s="177"/>
      <c r="E104" s="178"/>
      <c r="F104" s="166"/>
      <c r="G104" s="303"/>
      <c r="H104" s="212" t="s">
        <v>205</v>
      </c>
    </row>
    <row r="105" spans="1:8" s="154" customFormat="1" ht="14.25" customHeight="1">
      <c r="A105" s="353"/>
      <c r="B105" s="389"/>
      <c r="C105" s="228" t="s">
        <v>116</v>
      </c>
      <c r="D105" s="177"/>
      <c r="E105" s="178"/>
      <c r="F105" s="166"/>
      <c r="G105" s="303"/>
      <c r="H105" s="212" t="s">
        <v>205</v>
      </c>
    </row>
    <row r="106" spans="1:8" s="154" customFormat="1" ht="14.25" customHeight="1">
      <c r="A106" s="353"/>
      <c r="B106" s="389"/>
      <c r="C106" s="228" t="s">
        <v>117</v>
      </c>
      <c r="D106" s="177"/>
      <c r="E106" s="178"/>
      <c r="F106" s="166"/>
      <c r="G106" s="303"/>
      <c r="H106" s="212" t="s">
        <v>205</v>
      </c>
    </row>
    <row r="107" spans="1:8" s="154" customFormat="1" ht="14.25" customHeight="1">
      <c r="A107" s="353"/>
      <c r="B107" s="389"/>
      <c r="C107" s="228" t="s">
        <v>118</v>
      </c>
      <c r="D107" s="177"/>
      <c r="E107" s="178"/>
      <c r="F107" s="166"/>
      <c r="G107" s="303"/>
      <c r="H107" s="212" t="s">
        <v>205</v>
      </c>
    </row>
    <row r="108" spans="1:8" s="154" customFormat="1" ht="14.25" customHeight="1">
      <c r="A108" s="353"/>
      <c r="B108" s="389"/>
      <c r="C108" s="228" t="s">
        <v>119</v>
      </c>
      <c r="D108" s="177"/>
      <c r="E108" s="178"/>
      <c r="F108" s="166"/>
      <c r="G108" s="303"/>
      <c r="H108" s="212" t="s">
        <v>205</v>
      </c>
    </row>
    <row r="109" spans="1:8" s="154" customFormat="1" ht="14.25" customHeight="1" thickBot="1">
      <c r="A109" s="353"/>
      <c r="B109" s="389"/>
      <c r="C109" s="229" t="s">
        <v>120</v>
      </c>
      <c r="D109" s="230"/>
      <c r="E109" s="231"/>
      <c r="F109" s="232"/>
      <c r="G109" s="305"/>
      <c r="H109" s="220" t="s">
        <v>205</v>
      </c>
    </row>
    <row r="110" spans="1:8" s="154" customFormat="1" ht="14.25" customHeight="1" thickBot="1">
      <c r="A110" s="353"/>
      <c r="B110" s="390"/>
      <c r="C110" s="202" t="s">
        <v>212</v>
      </c>
      <c r="D110" s="224"/>
      <c r="E110" s="203"/>
      <c r="F110" s="169"/>
      <c r="G110" s="222">
        <f>SUM(G96:G99,G103:G109)</f>
        <v>0</v>
      </c>
      <c r="H110" s="206">
        <f>H99</f>
        <v>0</v>
      </c>
    </row>
    <row r="111" spans="1:8" s="154" customFormat="1" ht="12" thickBot="1">
      <c r="A111" s="354"/>
      <c r="B111" s="202" t="s">
        <v>213</v>
      </c>
      <c r="C111" s="203"/>
      <c r="D111" s="204"/>
      <c r="E111" s="204"/>
      <c r="F111" s="169"/>
      <c r="G111" s="170">
        <f>G95-G110</f>
        <v>0</v>
      </c>
      <c r="H111" s="208" t="s">
        <v>205</v>
      </c>
    </row>
    <row r="112" spans="1:8" s="154" customFormat="1" ht="12" thickBot="1">
      <c r="A112" s="400" t="s">
        <v>214</v>
      </c>
      <c r="B112" s="401"/>
      <c r="C112" s="401"/>
      <c r="D112" s="401"/>
      <c r="E112" s="401"/>
      <c r="F112" s="402"/>
      <c r="G112" s="313"/>
      <c r="H112" s="220" t="s">
        <v>205</v>
      </c>
    </row>
    <row r="113" spans="1:8" s="154" customFormat="1" ht="12" thickBot="1">
      <c r="A113" s="202" t="s">
        <v>215</v>
      </c>
      <c r="B113" s="203"/>
      <c r="C113" s="203"/>
      <c r="D113" s="204"/>
      <c r="E113" s="204"/>
      <c r="F113" s="169"/>
      <c r="G113" s="170">
        <f>G81+G94+G111-G112</f>
        <v>0</v>
      </c>
      <c r="H113" s="208" t="s">
        <v>205</v>
      </c>
    </row>
    <row r="114" spans="1:8" s="154" customFormat="1" ht="12" thickBot="1">
      <c r="A114" s="203"/>
      <c r="B114" s="203"/>
      <c r="C114" s="203"/>
      <c r="D114" s="203"/>
      <c r="E114" s="203"/>
      <c r="F114" s="168"/>
      <c r="G114" s="203"/>
      <c r="H114" s="233"/>
    </row>
    <row r="115" spans="1:8" s="154" customFormat="1" ht="12" thickBot="1">
      <c r="A115" s="380" t="s">
        <v>216</v>
      </c>
      <c r="B115" s="381"/>
      <c r="C115" s="381"/>
      <c r="D115" s="381"/>
      <c r="E115" s="381"/>
      <c r="F115" s="382"/>
      <c r="G115" s="309"/>
      <c r="H115" s="234">
        <f>G115</f>
        <v>0</v>
      </c>
    </row>
    <row r="116" spans="1:8" s="154" customFormat="1" ht="12" thickBot="1">
      <c r="A116" s="202" t="s">
        <v>217</v>
      </c>
      <c r="B116" s="203"/>
      <c r="C116" s="203"/>
      <c r="D116" s="203"/>
      <c r="E116" s="203"/>
      <c r="F116" s="169"/>
      <c r="G116" s="235">
        <f>G113+G115</f>
        <v>0</v>
      </c>
      <c r="H116" s="208" t="s">
        <v>205</v>
      </c>
    </row>
    <row r="117" spans="1:8" s="154" customFormat="1" ht="12" thickBot="1">
      <c r="A117" s="226"/>
      <c r="B117" s="226"/>
      <c r="C117" s="226"/>
      <c r="D117" s="226"/>
      <c r="E117" s="226"/>
      <c r="F117" s="296"/>
      <c r="G117" s="226"/>
      <c r="H117" s="297"/>
    </row>
    <row r="118" spans="1:8" ht="13.5" thickBot="1">
      <c r="A118" s="18"/>
      <c r="B118" s="298" t="s">
        <v>245</v>
      </c>
      <c r="C118" s="298"/>
      <c r="D118" s="298"/>
      <c r="E118" s="298"/>
      <c r="F118" s="298"/>
      <c r="H118" s="299"/>
    </row>
    <row r="119" spans="1:8" ht="23.25" customHeight="1" thickBot="1">
      <c r="A119" s="18"/>
      <c r="B119" s="18"/>
      <c r="C119" s="316" t="s">
        <v>246</v>
      </c>
      <c r="D119" s="397"/>
      <c r="E119" s="398"/>
      <c r="F119" s="398"/>
      <c r="G119" s="398"/>
      <c r="H119" s="399"/>
    </row>
    <row r="120" spans="1:8" s="154" customFormat="1" ht="12" thickBot="1">
      <c r="A120" s="315"/>
      <c r="B120" s="315"/>
      <c r="C120" s="315"/>
      <c r="D120" s="203"/>
      <c r="E120" s="203"/>
      <c r="F120" s="168"/>
      <c r="G120" s="203"/>
      <c r="H120" s="203"/>
    </row>
    <row r="121" spans="1:8" s="154" customFormat="1" ht="12" thickBot="1">
      <c r="A121" s="236" t="s">
        <v>254</v>
      </c>
      <c r="B121" s="237"/>
      <c r="C121" s="237"/>
      <c r="D121" s="237"/>
      <c r="E121" s="237"/>
      <c r="F121" s="238"/>
      <c r="G121" s="239">
        <f>G80+G93+G110</f>
        <v>0</v>
      </c>
      <c r="H121" s="317" t="s">
        <v>253</v>
      </c>
    </row>
    <row r="122" spans="1:8" s="154" customFormat="1" ht="12" thickBot="1">
      <c r="A122" s="236" t="s">
        <v>247</v>
      </c>
      <c r="B122" s="237"/>
      <c r="C122" s="237"/>
      <c r="D122" s="237"/>
      <c r="E122" s="237"/>
      <c r="F122" s="238"/>
      <c r="G122" s="318" t="s">
        <v>253</v>
      </c>
      <c r="H122" s="240">
        <f>H80+H93+H110-H118</f>
        <v>0</v>
      </c>
    </row>
    <row r="123" spans="1:8" ht="12.75">
      <c r="A123" s="18"/>
      <c r="B123" s="18"/>
      <c r="C123" s="18"/>
      <c r="D123" s="18"/>
      <c r="E123" s="18"/>
      <c r="F123" s="18"/>
      <c r="G123" s="18"/>
      <c r="H123" s="18"/>
    </row>
    <row r="125" spans="1:8" ht="12.75">
      <c r="A125" s="285" t="s">
        <v>230</v>
      </c>
      <c r="B125" s="286"/>
      <c r="C125" s="286"/>
      <c r="D125" s="286"/>
      <c r="E125" s="286"/>
      <c r="F125" s="286"/>
      <c r="G125" s="286"/>
      <c r="H125" s="287"/>
    </row>
    <row r="126" spans="1:8" ht="47.25" customHeight="1">
      <c r="A126" s="288" t="s">
        <v>231</v>
      </c>
      <c r="B126" s="403" t="s">
        <v>232</v>
      </c>
      <c r="C126" s="403"/>
      <c r="D126" s="403"/>
      <c r="E126" s="403"/>
      <c r="F126" s="403"/>
      <c r="G126" s="403"/>
      <c r="H126" s="404"/>
    </row>
  </sheetData>
  <sheetProtection/>
  <mergeCells count="53">
    <mergeCell ref="D119:H119"/>
    <mergeCell ref="A112:F112"/>
    <mergeCell ref="A115:F115"/>
    <mergeCell ref="B126:H126"/>
    <mergeCell ref="D79:F79"/>
    <mergeCell ref="A82:F82"/>
    <mergeCell ref="A83:A94"/>
    <mergeCell ref="B84:B93"/>
    <mergeCell ref="C86:C89"/>
    <mergeCell ref="A95:A111"/>
    <mergeCell ref="B96:B110"/>
    <mergeCell ref="C100:C102"/>
    <mergeCell ref="D100:F100"/>
    <mergeCell ref="D31:F31"/>
    <mergeCell ref="D32:F32"/>
    <mergeCell ref="D33:F33"/>
    <mergeCell ref="C35:C50"/>
    <mergeCell ref="C52:C72"/>
    <mergeCell ref="C76:C77"/>
    <mergeCell ref="C23:F23"/>
    <mergeCell ref="D24:F24"/>
    <mergeCell ref="C25:F25"/>
    <mergeCell ref="C26:F26"/>
    <mergeCell ref="B27:B80"/>
    <mergeCell ref="C27:F27"/>
    <mergeCell ref="C28:C33"/>
    <mergeCell ref="D28:F28"/>
    <mergeCell ref="D29:F29"/>
    <mergeCell ref="D30:F30"/>
    <mergeCell ref="C16:F16"/>
    <mergeCell ref="D17:F17"/>
    <mergeCell ref="C18:F18"/>
    <mergeCell ref="D19:F19"/>
    <mergeCell ref="C20:F20"/>
    <mergeCell ref="C21:C22"/>
    <mergeCell ref="D21:F21"/>
    <mergeCell ref="D22:F22"/>
    <mergeCell ref="E9:F9"/>
    <mergeCell ref="E10:F10"/>
    <mergeCell ref="E11:F11"/>
    <mergeCell ref="E12:F12"/>
    <mergeCell ref="C14:F14"/>
    <mergeCell ref="D15:F15"/>
    <mergeCell ref="A1:E2"/>
    <mergeCell ref="A4:H4"/>
    <mergeCell ref="A5:H5"/>
    <mergeCell ref="A6:F6"/>
    <mergeCell ref="A7:A81"/>
    <mergeCell ref="B7:B25"/>
    <mergeCell ref="C7:F7"/>
    <mergeCell ref="C8:C13"/>
    <mergeCell ref="D8:F8"/>
    <mergeCell ref="D9:D12"/>
  </mergeCells>
  <printOptions horizontalCentered="1"/>
  <pageMargins left="0.2755905511811024" right="0.2755905511811024" top="0.3937007874015748" bottom="0.3937007874015748" header="0.5118110236220472" footer="0.5118110236220472"/>
  <pageSetup fitToHeight="2" horizontalDpi="300" verticalDpi="300" orientation="portrait" paperSize="9" scale="75" r:id="rId1"/>
  <rowBreaks count="1" manualBreakCount="1">
    <brk id="81" max="8" man="1"/>
  </rowBreaks>
</worksheet>
</file>

<file path=xl/worksheets/sheet4.xml><?xml version="1.0" encoding="utf-8"?>
<worksheet xmlns="http://schemas.openxmlformats.org/spreadsheetml/2006/main" xmlns:r="http://schemas.openxmlformats.org/officeDocument/2006/relationships">
  <dimension ref="A1:P79"/>
  <sheetViews>
    <sheetView view="pageBreakPreview" zoomScale="80" zoomScaleSheetLayoutView="80" zoomScalePageLayoutView="0" workbookViewId="0" topLeftCell="A1">
      <selection activeCell="L17" sqref="L17"/>
    </sheetView>
  </sheetViews>
  <sheetFormatPr defaultColWidth="9.00390625" defaultRowHeight="13.5"/>
  <cols>
    <col min="1" max="1" width="11.625" style="0" customWidth="1"/>
    <col min="2" max="13" width="10.125" style="0" customWidth="1"/>
    <col min="14" max="14" width="10.625" style="6" customWidth="1"/>
    <col min="15" max="15" width="8.375" style="251" customWidth="1"/>
    <col min="16" max="16" width="2.50390625" style="0" customWidth="1"/>
  </cols>
  <sheetData>
    <row r="1" spans="1:15" s="68" customFormat="1" ht="13.5" customHeight="1">
      <c r="A1" s="416" t="s">
        <v>198</v>
      </c>
      <c r="B1" s="416"/>
      <c r="C1" s="416"/>
      <c r="D1" s="416"/>
      <c r="E1" s="416"/>
      <c r="J1" s="417" t="s">
        <v>24</v>
      </c>
      <c r="K1" s="417"/>
      <c r="L1" s="418">
        <f>'別表１'!B8</f>
        <v>0</v>
      </c>
      <c r="M1" s="418"/>
      <c r="N1" s="418"/>
      <c r="O1" s="244"/>
    </row>
    <row r="2" spans="1:15" s="68" customFormat="1" ht="13.5" customHeight="1">
      <c r="A2" s="416"/>
      <c r="B2" s="416"/>
      <c r="C2" s="416"/>
      <c r="D2" s="416"/>
      <c r="E2" s="416"/>
      <c r="J2" s="417" t="s">
        <v>22</v>
      </c>
      <c r="K2" s="417"/>
      <c r="L2" s="418">
        <f>'別表１'!D8</f>
        <v>0</v>
      </c>
      <c r="M2" s="418"/>
      <c r="N2" s="418"/>
      <c r="O2" s="244"/>
    </row>
    <row r="3" spans="1:16" ht="9" customHeight="1">
      <c r="A3" s="20"/>
      <c r="B3" s="19"/>
      <c r="C3" s="19"/>
      <c r="D3" s="19"/>
      <c r="E3" s="19"/>
      <c r="F3" s="19"/>
      <c r="G3" s="19"/>
      <c r="H3" s="19"/>
      <c r="I3" s="19"/>
      <c r="J3" s="19"/>
      <c r="K3" s="19"/>
      <c r="L3" s="19"/>
      <c r="M3" s="19"/>
      <c r="N3" s="20"/>
      <c r="O3" s="245"/>
      <c r="P3" s="19"/>
    </row>
    <row r="4" spans="1:16" ht="14.25">
      <c r="A4" s="62" t="s">
        <v>122</v>
      </c>
      <c r="B4" s="19"/>
      <c r="C4" s="72" t="s">
        <v>171</v>
      </c>
      <c r="D4" s="71">
        <f>'別表１'!B10</f>
        <v>0</v>
      </c>
      <c r="E4" s="19"/>
      <c r="F4" s="19"/>
      <c r="G4" s="19"/>
      <c r="H4" s="19"/>
      <c r="I4" s="19"/>
      <c r="J4" s="19"/>
      <c r="K4" s="19"/>
      <c r="L4" s="19"/>
      <c r="M4" s="19"/>
      <c r="N4" s="20"/>
      <c r="O4" s="245"/>
      <c r="P4" s="19"/>
    </row>
    <row r="5" spans="1:16" ht="6" customHeight="1">
      <c r="A5" s="21"/>
      <c r="B5" s="22"/>
      <c r="C5" s="19"/>
      <c r="D5" s="19"/>
      <c r="E5" s="19"/>
      <c r="F5" s="19"/>
      <c r="G5" s="19"/>
      <c r="H5" s="19"/>
      <c r="I5" s="19"/>
      <c r="J5" s="19"/>
      <c r="K5" s="19"/>
      <c r="L5" s="19"/>
      <c r="M5" s="19"/>
      <c r="N5" s="20"/>
      <c r="O5" s="245"/>
      <c r="P5" s="19"/>
    </row>
    <row r="6" spans="1:16" s="68" customFormat="1" ht="30" customHeight="1">
      <c r="A6" s="65" t="s">
        <v>2</v>
      </c>
      <c r="B6" s="66" t="s">
        <v>3</v>
      </c>
      <c r="C6" s="66" t="s">
        <v>4</v>
      </c>
      <c r="D6" s="66" t="s">
        <v>5</v>
      </c>
      <c r="E6" s="66" t="s">
        <v>6</v>
      </c>
      <c r="F6" s="66" t="s">
        <v>7</v>
      </c>
      <c r="G6" s="66" t="s">
        <v>8</v>
      </c>
      <c r="H6" s="66" t="s">
        <v>9</v>
      </c>
      <c r="I6" s="66" t="s">
        <v>10</v>
      </c>
      <c r="J6" s="66" t="s">
        <v>11</v>
      </c>
      <c r="K6" s="66" t="s">
        <v>12</v>
      </c>
      <c r="L6" s="66" t="s">
        <v>13</v>
      </c>
      <c r="M6" s="66" t="s">
        <v>14</v>
      </c>
      <c r="N6" s="66" t="s">
        <v>15</v>
      </c>
      <c r="O6" s="246"/>
      <c r="P6" s="67"/>
    </row>
    <row r="7" spans="1:16" s="68" customFormat="1" ht="27.75" customHeight="1">
      <c r="A7" s="419">
        <v>1</v>
      </c>
      <c r="B7" s="272"/>
      <c r="C7" s="272"/>
      <c r="D7" s="272"/>
      <c r="E7" s="272"/>
      <c r="F7" s="272"/>
      <c r="G7" s="272"/>
      <c r="H7" s="272"/>
      <c r="I7" s="272"/>
      <c r="J7" s="272"/>
      <c r="K7" s="272"/>
      <c r="L7" s="272"/>
      <c r="M7" s="272"/>
      <c r="N7" s="69">
        <f>SUM(B7:M7)</f>
        <v>0</v>
      </c>
      <c r="O7" s="247" t="s">
        <v>227</v>
      </c>
      <c r="P7" s="86"/>
    </row>
    <row r="8" spans="1:16" s="68" customFormat="1" ht="27.75" customHeight="1">
      <c r="A8" s="420"/>
      <c r="B8" s="273"/>
      <c r="C8" s="273"/>
      <c r="D8" s="273"/>
      <c r="E8" s="273"/>
      <c r="F8" s="273"/>
      <c r="G8" s="273"/>
      <c r="H8" s="273"/>
      <c r="I8" s="273"/>
      <c r="J8" s="273"/>
      <c r="K8" s="273"/>
      <c r="L8" s="273"/>
      <c r="M8" s="273"/>
      <c r="N8" s="69">
        <f>SUM(B8:M8)</f>
        <v>0</v>
      </c>
      <c r="O8" s="246"/>
      <c r="P8" s="67"/>
    </row>
    <row r="9" spans="1:16" s="68" customFormat="1" ht="27.75" customHeight="1">
      <c r="A9" s="66">
        <v>2</v>
      </c>
      <c r="B9" s="272"/>
      <c r="C9" s="272"/>
      <c r="D9" s="272"/>
      <c r="E9" s="272"/>
      <c r="F9" s="272"/>
      <c r="G9" s="272"/>
      <c r="H9" s="272"/>
      <c r="I9" s="272"/>
      <c r="J9" s="272"/>
      <c r="K9" s="272"/>
      <c r="L9" s="272"/>
      <c r="M9" s="272"/>
      <c r="N9" s="69">
        <f aca="true" t="shared" si="0" ref="N9:N24">SUM(B9:M9)</f>
        <v>0</v>
      </c>
      <c r="O9" s="246"/>
      <c r="P9" s="67"/>
    </row>
    <row r="10" spans="1:16" s="68" customFormat="1" ht="27.75" customHeight="1">
      <c r="A10" s="66">
        <v>3</v>
      </c>
      <c r="B10" s="273"/>
      <c r="C10" s="273"/>
      <c r="D10" s="273"/>
      <c r="E10" s="273"/>
      <c r="F10" s="273"/>
      <c r="G10" s="273"/>
      <c r="H10" s="273"/>
      <c r="I10" s="273"/>
      <c r="J10" s="273"/>
      <c r="K10" s="273"/>
      <c r="L10" s="273"/>
      <c r="M10" s="273"/>
      <c r="N10" s="69">
        <f t="shared" si="0"/>
        <v>0</v>
      </c>
      <c r="O10" s="246"/>
      <c r="P10" s="67"/>
    </row>
    <row r="11" spans="1:16" s="68" customFormat="1" ht="27.75" customHeight="1">
      <c r="A11" s="66">
        <v>4</v>
      </c>
      <c r="B11" s="272"/>
      <c r="C11" s="272"/>
      <c r="D11" s="272"/>
      <c r="E11" s="272"/>
      <c r="F11" s="272"/>
      <c r="G11" s="272"/>
      <c r="H11" s="272"/>
      <c r="I11" s="272"/>
      <c r="J11" s="272"/>
      <c r="K11" s="272"/>
      <c r="L11" s="272"/>
      <c r="M11" s="272"/>
      <c r="N11" s="69">
        <f t="shared" si="0"/>
        <v>0</v>
      </c>
      <c r="O11" s="246"/>
      <c r="P11" s="67"/>
    </row>
    <row r="12" spans="1:16" s="68" customFormat="1" ht="27.75" customHeight="1">
      <c r="A12" s="66">
        <v>5</v>
      </c>
      <c r="B12" s="273"/>
      <c r="C12" s="273"/>
      <c r="D12" s="273"/>
      <c r="E12" s="273"/>
      <c r="F12" s="273"/>
      <c r="G12" s="273"/>
      <c r="H12" s="273"/>
      <c r="I12" s="273"/>
      <c r="J12" s="273"/>
      <c r="K12" s="273"/>
      <c r="L12" s="273"/>
      <c r="M12" s="273"/>
      <c r="N12" s="69">
        <f t="shared" si="0"/>
        <v>0</v>
      </c>
      <c r="O12" s="246"/>
      <c r="P12" s="67"/>
    </row>
    <row r="13" spans="1:16" s="68" customFormat="1" ht="27.75" customHeight="1">
      <c r="A13" s="66">
        <v>6</v>
      </c>
      <c r="B13" s="272"/>
      <c r="C13" s="272"/>
      <c r="D13" s="272"/>
      <c r="E13" s="272"/>
      <c r="F13" s="272"/>
      <c r="G13" s="272"/>
      <c r="H13" s="272"/>
      <c r="I13" s="272"/>
      <c r="J13" s="272"/>
      <c r="K13" s="272"/>
      <c r="L13" s="272"/>
      <c r="M13" s="272"/>
      <c r="N13" s="69">
        <f t="shared" si="0"/>
        <v>0</v>
      </c>
      <c r="O13" s="246"/>
      <c r="P13" s="67"/>
    </row>
    <row r="14" spans="1:16" s="68" customFormat="1" ht="27.75" customHeight="1">
      <c r="A14" s="66">
        <v>7</v>
      </c>
      <c r="B14" s="273"/>
      <c r="C14" s="273"/>
      <c r="D14" s="273"/>
      <c r="E14" s="273"/>
      <c r="F14" s="273"/>
      <c r="G14" s="273"/>
      <c r="H14" s="273"/>
      <c r="I14" s="273"/>
      <c r="J14" s="273"/>
      <c r="K14" s="273"/>
      <c r="L14" s="273"/>
      <c r="M14" s="273"/>
      <c r="N14" s="69">
        <f t="shared" si="0"/>
        <v>0</v>
      </c>
      <c r="O14" s="246"/>
      <c r="P14" s="67"/>
    </row>
    <row r="15" spans="1:16" s="68" customFormat="1" ht="27.75" customHeight="1">
      <c r="A15" s="66">
        <v>8</v>
      </c>
      <c r="B15" s="272"/>
      <c r="C15" s="272"/>
      <c r="D15" s="272"/>
      <c r="E15" s="272"/>
      <c r="F15" s="272"/>
      <c r="G15" s="272"/>
      <c r="H15" s="272"/>
      <c r="I15" s="272"/>
      <c r="J15" s="272"/>
      <c r="K15" s="272"/>
      <c r="L15" s="272"/>
      <c r="M15" s="272"/>
      <c r="N15" s="69">
        <f t="shared" si="0"/>
        <v>0</v>
      </c>
      <c r="O15" s="246"/>
      <c r="P15" s="67"/>
    </row>
    <row r="16" spans="1:16" s="68" customFormat="1" ht="27.75" customHeight="1">
      <c r="A16" s="66">
        <v>9</v>
      </c>
      <c r="B16" s="273"/>
      <c r="C16" s="273"/>
      <c r="D16" s="273"/>
      <c r="E16" s="273"/>
      <c r="F16" s="273"/>
      <c r="G16" s="273"/>
      <c r="H16" s="273"/>
      <c r="I16" s="273"/>
      <c r="J16" s="273"/>
      <c r="K16" s="273"/>
      <c r="L16" s="273"/>
      <c r="M16" s="273"/>
      <c r="N16" s="69">
        <f t="shared" si="0"/>
        <v>0</v>
      </c>
      <c r="O16" s="246"/>
      <c r="P16" s="67"/>
    </row>
    <row r="17" spans="1:16" s="68" customFormat="1" ht="27.75" customHeight="1">
      <c r="A17" s="66">
        <v>10</v>
      </c>
      <c r="B17" s="272"/>
      <c r="C17" s="272"/>
      <c r="D17" s="272"/>
      <c r="E17" s="272"/>
      <c r="F17" s="272"/>
      <c r="G17" s="272"/>
      <c r="H17" s="272"/>
      <c r="I17" s="272"/>
      <c r="J17" s="272"/>
      <c r="K17" s="272"/>
      <c r="L17" s="272"/>
      <c r="M17" s="272"/>
      <c r="N17" s="69">
        <f t="shared" si="0"/>
        <v>0</v>
      </c>
      <c r="O17" s="246"/>
      <c r="P17" s="67"/>
    </row>
    <row r="18" spans="1:16" s="68" customFormat="1" ht="27.75" customHeight="1">
      <c r="A18" s="66">
        <v>11</v>
      </c>
      <c r="B18" s="273"/>
      <c r="C18" s="273"/>
      <c r="D18" s="273"/>
      <c r="E18" s="273"/>
      <c r="F18" s="273"/>
      <c r="G18" s="273"/>
      <c r="H18" s="273"/>
      <c r="I18" s="273"/>
      <c r="J18" s="273"/>
      <c r="K18" s="273"/>
      <c r="L18" s="273"/>
      <c r="M18" s="273"/>
      <c r="N18" s="69">
        <f t="shared" si="0"/>
        <v>0</v>
      </c>
      <c r="O18" s="246"/>
      <c r="P18" s="67"/>
    </row>
    <row r="19" spans="1:16" s="68" customFormat="1" ht="27.75" customHeight="1">
      <c r="A19" s="66">
        <v>12</v>
      </c>
      <c r="B19" s="272"/>
      <c r="C19" s="272"/>
      <c r="D19" s="272"/>
      <c r="E19" s="272"/>
      <c r="F19" s="272"/>
      <c r="G19" s="272"/>
      <c r="H19" s="272"/>
      <c r="I19" s="272"/>
      <c r="J19" s="272"/>
      <c r="K19" s="272"/>
      <c r="L19" s="272"/>
      <c r="M19" s="272"/>
      <c r="N19" s="69">
        <f t="shared" si="0"/>
        <v>0</v>
      </c>
      <c r="O19" s="246"/>
      <c r="P19" s="67"/>
    </row>
    <row r="20" spans="1:16" s="68" customFormat="1" ht="27.75" customHeight="1">
      <c r="A20" s="66">
        <v>13</v>
      </c>
      <c r="B20" s="273"/>
      <c r="C20" s="273"/>
      <c r="D20" s="273"/>
      <c r="E20" s="273"/>
      <c r="F20" s="273"/>
      <c r="G20" s="273"/>
      <c r="H20" s="273"/>
      <c r="I20" s="273"/>
      <c r="J20" s="273"/>
      <c r="K20" s="273"/>
      <c r="L20" s="273"/>
      <c r="M20" s="273"/>
      <c r="N20" s="69">
        <f t="shared" si="0"/>
        <v>0</v>
      </c>
      <c r="O20" s="246"/>
      <c r="P20" s="67"/>
    </row>
    <row r="21" spans="1:16" s="68" customFormat="1" ht="27.75" customHeight="1">
      <c r="A21" s="66">
        <v>14</v>
      </c>
      <c r="B21" s="272"/>
      <c r="C21" s="272"/>
      <c r="D21" s="272"/>
      <c r="E21" s="272"/>
      <c r="F21" s="272"/>
      <c r="G21" s="272"/>
      <c r="H21" s="272"/>
      <c r="I21" s="272"/>
      <c r="J21" s="272"/>
      <c r="K21" s="272"/>
      <c r="L21" s="272"/>
      <c r="M21" s="272"/>
      <c r="N21" s="69">
        <f t="shared" si="0"/>
        <v>0</v>
      </c>
      <c r="O21" s="246"/>
      <c r="P21" s="67"/>
    </row>
    <row r="22" spans="1:16" s="68" customFormat="1" ht="27.75" customHeight="1">
      <c r="A22" s="66">
        <v>15</v>
      </c>
      <c r="B22" s="273"/>
      <c r="C22" s="273"/>
      <c r="D22" s="273"/>
      <c r="E22" s="273"/>
      <c r="F22" s="273"/>
      <c r="G22" s="273"/>
      <c r="H22" s="273"/>
      <c r="I22" s="273"/>
      <c r="J22" s="273"/>
      <c r="K22" s="273"/>
      <c r="L22" s="273"/>
      <c r="M22" s="273"/>
      <c r="N22" s="69">
        <f t="shared" si="0"/>
        <v>0</v>
      </c>
      <c r="O22" s="246"/>
      <c r="P22" s="67"/>
    </row>
    <row r="23" spans="1:16" s="68" customFormat="1" ht="27.75" customHeight="1">
      <c r="A23" s="66">
        <v>16</v>
      </c>
      <c r="B23" s="272"/>
      <c r="C23" s="272"/>
      <c r="D23" s="272"/>
      <c r="E23" s="272"/>
      <c r="F23" s="272"/>
      <c r="G23" s="272"/>
      <c r="H23" s="272"/>
      <c r="I23" s="272"/>
      <c r="J23" s="272"/>
      <c r="K23" s="272"/>
      <c r="L23" s="272"/>
      <c r="M23" s="272"/>
      <c r="N23" s="69">
        <f t="shared" si="0"/>
        <v>0</v>
      </c>
      <c r="O23" s="246"/>
      <c r="P23" s="67"/>
    </row>
    <row r="24" spans="1:16" s="68" customFormat="1" ht="27.75" customHeight="1">
      <c r="A24" s="66">
        <v>17</v>
      </c>
      <c r="B24" s="273"/>
      <c r="C24" s="273"/>
      <c r="D24" s="273"/>
      <c r="E24" s="273"/>
      <c r="F24" s="273"/>
      <c r="G24" s="273"/>
      <c r="H24" s="273"/>
      <c r="I24" s="273"/>
      <c r="J24" s="273"/>
      <c r="K24" s="273"/>
      <c r="L24" s="273"/>
      <c r="M24" s="273"/>
      <c r="N24" s="69">
        <f t="shared" si="0"/>
        <v>0</v>
      </c>
      <c r="O24" s="246"/>
      <c r="P24" s="67"/>
    </row>
    <row r="25" spans="1:16" s="68" customFormat="1" ht="27.75" customHeight="1">
      <c r="A25" s="66">
        <v>18</v>
      </c>
      <c r="B25" s="272"/>
      <c r="C25" s="272"/>
      <c r="D25" s="272"/>
      <c r="E25" s="272"/>
      <c r="F25" s="272"/>
      <c r="G25" s="272"/>
      <c r="H25" s="272"/>
      <c r="I25" s="272"/>
      <c r="J25" s="272"/>
      <c r="K25" s="272"/>
      <c r="L25" s="272"/>
      <c r="M25" s="272"/>
      <c r="N25" s="69">
        <f>SUM(B25:M25)</f>
        <v>0</v>
      </c>
      <c r="O25" s="246"/>
      <c r="P25" s="67"/>
    </row>
    <row r="26" spans="1:16" s="64" customFormat="1" ht="24.75" customHeight="1">
      <c r="A26" s="66" t="s">
        <v>15</v>
      </c>
      <c r="B26" s="69">
        <f>SUM(B7:B25)</f>
        <v>0</v>
      </c>
      <c r="C26" s="69">
        <f aca="true" t="shared" si="1" ref="C26:L26">SUM(C7:C25)</f>
        <v>0</v>
      </c>
      <c r="D26" s="69">
        <f t="shared" si="1"/>
        <v>0</v>
      </c>
      <c r="E26" s="69">
        <f t="shared" si="1"/>
        <v>0</v>
      </c>
      <c r="F26" s="69">
        <f t="shared" si="1"/>
        <v>0</v>
      </c>
      <c r="G26" s="69">
        <f t="shared" si="1"/>
        <v>0</v>
      </c>
      <c r="H26" s="69">
        <f t="shared" si="1"/>
        <v>0</v>
      </c>
      <c r="I26" s="69">
        <f t="shared" si="1"/>
        <v>0</v>
      </c>
      <c r="J26" s="69">
        <f t="shared" si="1"/>
        <v>0</v>
      </c>
      <c r="K26" s="69">
        <f t="shared" si="1"/>
        <v>0</v>
      </c>
      <c r="L26" s="69">
        <f t="shared" si="1"/>
        <v>0</v>
      </c>
      <c r="M26" s="69">
        <f>SUM(M7:M25)</f>
        <v>0</v>
      </c>
      <c r="N26" s="146">
        <f>SUM(N7:N25)</f>
        <v>0</v>
      </c>
      <c r="O26" s="248"/>
      <c r="P26" s="70"/>
    </row>
    <row r="27" spans="1:16" s="7" customFormat="1" ht="18" customHeight="1">
      <c r="A27" s="26" t="s">
        <v>23</v>
      </c>
      <c r="B27" s="415" t="s">
        <v>199</v>
      </c>
      <c r="C27" s="415"/>
      <c r="D27" s="415"/>
      <c r="E27" s="415"/>
      <c r="F27" s="415"/>
      <c r="G27" s="415"/>
      <c r="H27" s="415"/>
      <c r="I27" s="415"/>
      <c r="J27" s="415"/>
      <c r="K27" s="415"/>
      <c r="L27" s="415"/>
      <c r="M27" s="415"/>
      <c r="N27" s="415"/>
      <c r="O27" s="249"/>
      <c r="P27" s="9"/>
    </row>
    <row r="28" spans="1:16" ht="18" customHeight="1">
      <c r="A28" s="26" t="s">
        <v>36</v>
      </c>
      <c r="B28" s="415" t="s">
        <v>37</v>
      </c>
      <c r="C28" s="415"/>
      <c r="D28" s="415"/>
      <c r="E28" s="415"/>
      <c r="F28" s="415"/>
      <c r="G28" s="415"/>
      <c r="H28" s="415"/>
      <c r="I28" s="415"/>
      <c r="J28" s="415"/>
      <c r="K28" s="415"/>
      <c r="L28" s="415"/>
      <c r="M28" s="415"/>
      <c r="N28" s="415"/>
      <c r="O28" s="245"/>
      <c r="P28" s="19"/>
    </row>
    <row r="29" spans="1:16" ht="9" customHeight="1">
      <c r="A29" s="19"/>
      <c r="B29" s="19"/>
      <c r="C29" s="19"/>
      <c r="D29" s="19"/>
      <c r="E29" s="19"/>
      <c r="F29" s="19"/>
      <c r="G29" s="19"/>
      <c r="H29" s="19"/>
      <c r="I29" s="19"/>
      <c r="J29" s="19"/>
      <c r="K29" s="19"/>
      <c r="L29" s="19"/>
      <c r="M29" s="19"/>
      <c r="N29" s="20"/>
      <c r="O29" s="245"/>
      <c r="P29" s="19"/>
    </row>
    <row r="30" spans="1:16" ht="14.25">
      <c r="A30" s="63" t="s">
        <v>123</v>
      </c>
      <c r="B30" s="19"/>
      <c r="C30" s="72" t="s">
        <v>171</v>
      </c>
      <c r="D30" s="71">
        <f>'別表１'!D10</f>
        <v>0</v>
      </c>
      <c r="E30" s="19"/>
      <c r="F30" s="19"/>
      <c r="G30" s="19"/>
      <c r="H30" s="19"/>
      <c r="I30" s="19"/>
      <c r="J30" s="19"/>
      <c r="K30" s="19"/>
      <c r="L30" s="19"/>
      <c r="M30" s="19"/>
      <c r="N30" s="20"/>
      <c r="O30" s="245"/>
      <c r="P30" s="19"/>
    </row>
    <row r="31" spans="1:16" ht="6" customHeight="1">
      <c r="A31" s="21"/>
      <c r="B31" s="22"/>
      <c r="C31" s="19"/>
      <c r="D31" s="19"/>
      <c r="E31" s="19"/>
      <c r="F31" s="19"/>
      <c r="G31" s="19"/>
      <c r="H31" s="19"/>
      <c r="I31" s="19"/>
      <c r="J31" s="19"/>
      <c r="K31" s="19"/>
      <c r="L31" s="19"/>
      <c r="M31" s="19"/>
      <c r="N31" s="20"/>
      <c r="O31" s="245"/>
      <c r="P31" s="19"/>
    </row>
    <row r="32" spans="1:16" ht="30" customHeight="1">
      <c r="A32" s="4" t="s">
        <v>2</v>
      </c>
      <c r="B32" s="5" t="s">
        <v>3</v>
      </c>
      <c r="C32" s="5" t="s">
        <v>4</v>
      </c>
      <c r="D32" s="5" t="s">
        <v>5</v>
      </c>
      <c r="E32" s="5" t="s">
        <v>6</v>
      </c>
      <c r="F32" s="5" t="s">
        <v>7</v>
      </c>
      <c r="G32" s="5" t="s">
        <v>8</v>
      </c>
      <c r="H32" s="5" t="s">
        <v>9</v>
      </c>
      <c r="I32" s="5" t="s">
        <v>10</v>
      </c>
      <c r="J32" s="5" t="s">
        <v>11</v>
      </c>
      <c r="K32" s="5" t="s">
        <v>12</v>
      </c>
      <c r="L32" s="5" t="s">
        <v>13</v>
      </c>
      <c r="M32" s="5" t="s">
        <v>14</v>
      </c>
      <c r="N32" s="5" t="s">
        <v>15</v>
      </c>
      <c r="O32" s="245"/>
      <c r="P32" s="19"/>
    </row>
    <row r="33" spans="1:16" ht="27.75" customHeight="1">
      <c r="A33" s="413">
        <v>1</v>
      </c>
      <c r="B33" s="274"/>
      <c r="C33" s="274"/>
      <c r="D33" s="274"/>
      <c r="E33" s="274"/>
      <c r="F33" s="274"/>
      <c r="G33" s="274"/>
      <c r="H33" s="274"/>
      <c r="I33" s="274"/>
      <c r="J33" s="274"/>
      <c r="K33" s="274"/>
      <c r="L33" s="274"/>
      <c r="M33" s="274"/>
      <c r="N33" s="13">
        <f aca="true" t="shared" si="2" ref="N33:N51">SUM(B33:M33)</f>
        <v>0</v>
      </c>
      <c r="O33" s="247" t="s">
        <v>227</v>
      </c>
      <c r="P33" s="23"/>
    </row>
    <row r="34" spans="1:16" ht="27.75" customHeight="1">
      <c r="A34" s="414"/>
      <c r="B34" s="275"/>
      <c r="C34" s="275"/>
      <c r="D34" s="275"/>
      <c r="E34" s="275"/>
      <c r="F34" s="275"/>
      <c r="G34" s="275"/>
      <c r="H34" s="275"/>
      <c r="I34" s="275"/>
      <c r="J34" s="275"/>
      <c r="K34" s="275"/>
      <c r="L34" s="275"/>
      <c r="M34" s="275"/>
      <c r="N34" s="13">
        <f t="shared" si="2"/>
        <v>0</v>
      </c>
      <c r="O34" s="245"/>
      <c r="P34" s="19"/>
    </row>
    <row r="35" spans="1:16" ht="27.75" customHeight="1">
      <c r="A35" s="5">
        <v>2</v>
      </c>
      <c r="B35" s="274"/>
      <c r="C35" s="274"/>
      <c r="D35" s="274"/>
      <c r="E35" s="274"/>
      <c r="F35" s="274"/>
      <c r="G35" s="274"/>
      <c r="H35" s="274"/>
      <c r="I35" s="274"/>
      <c r="J35" s="274"/>
      <c r="K35" s="274"/>
      <c r="L35" s="274"/>
      <c r="M35" s="274"/>
      <c r="N35" s="13">
        <f t="shared" si="2"/>
        <v>0</v>
      </c>
      <c r="O35" s="245"/>
      <c r="P35" s="19"/>
    </row>
    <row r="36" spans="1:16" ht="27.75" customHeight="1">
      <c r="A36" s="5">
        <v>3</v>
      </c>
      <c r="B36" s="275"/>
      <c r="C36" s="275"/>
      <c r="D36" s="275"/>
      <c r="E36" s="275"/>
      <c r="F36" s="275"/>
      <c r="G36" s="275"/>
      <c r="H36" s="275"/>
      <c r="I36" s="275"/>
      <c r="J36" s="275"/>
      <c r="K36" s="275"/>
      <c r="L36" s="275"/>
      <c r="M36" s="275"/>
      <c r="N36" s="13">
        <f t="shared" si="2"/>
        <v>0</v>
      </c>
      <c r="O36" s="245"/>
      <c r="P36" s="19"/>
    </row>
    <row r="37" spans="1:16" ht="27.75" customHeight="1">
      <c r="A37" s="5">
        <v>4</v>
      </c>
      <c r="B37" s="274"/>
      <c r="C37" s="274"/>
      <c r="D37" s="274"/>
      <c r="E37" s="274"/>
      <c r="F37" s="274"/>
      <c r="G37" s="274"/>
      <c r="H37" s="274"/>
      <c r="I37" s="274"/>
      <c r="J37" s="274"/>
      <c r="K37" s="274"/>
      <c r="L37" s="274"/>
      <c r="M37" s="274"/>
      <c r="N37" s="13">
        <f t="shared" si="2"/>
        <v>0</v>
      </c>
      <c r="O37" s="245"/>
      <c r="P37" s="19"/>
    </row>
    <row r="38" spans="1:16" ht="27.75" customHeight="1">
      <c r="A38" s="5">
        <v>5</v>
      </c>
      <c r="B38" s="275"/>
      <c r="C38" s="275"/>
      <c r="D38" s="275"/>
      <c r="E38" s="275"/>
      <c r="F38" s="275"/>
      <c r="G38" s="275"/>
      <c r="H38" s="275"/>
      <c r="I38" s="275"/>
      <c r="J38" s="275"/>
      <c r="K38" s="275"/>
      <c r="L38" s="275"/>
      <c r="M38" s="275"/>
      <c r="N38" s="13">
        <f t="shared" si="2"/>
        <v>0</v>
      </c>
      <c r="O38" s="245"/>
      <c r="P38" s="19"/>
    </row>
    <row r="39" spans="1:16" ht="27.75" customHeight="1">
      <c r="A39" s="5">
        <v>6</v>
      </c>
      <c r="B39" s="274"/>
      <c r="C39" s="274"/>
      <c r="D39" s="274"/>
      <c r="E39" s="274"/>
      <c r="F39" s="274"/>
      <c r="G39" s="274"/>
      <c r="H39" s="274"/>
      <c r="I39" s="274"/>
      <c r="J39" s="274"/>
      <c r="K39" s="274"/>
      <c r="L39" s="274"/>
      <c r="M39" s="274"/>
      <c r="N39" s="13">
        <f t="shared" si="2"/>
        <v>0</v>
      </c>
      <c r="O39" s="245"/>
      <c r="P39" s="19"/>
    </row>
    <row r="40" spans="1:16" ht="27.75" customHeight="1">
      <c r="A40" s="5">
        <v>7</v>
      </c>
      <c r="B40" s="275"/>
      <c r="C40" s="275"/>
      <c r="D40" s="275"/>
      <c r="E40" s="275"/>
      <c r="F40" s="275"/>
      <c r="G40" s="275"/>
      <c r="H40" s="275"/>
      <c r="I40" s="275"/>
      <c r="J40" s="275"/>
      <c r="K40" s="275"/>
      <c r="L40" s="275"/>
      <c r="M40" s="275"/>
      <c r="N40" s="13">
        <f t="shared" si="2"/>
        <v>0</v>
      </c>
      <c r="O40" s="245"/>
      <c r="P40" s="19"/>
    </row>
    <row r="41" spans="1:16" ht="27.75" customHeight="1">
      <c r="A41" s="5">
        <v>8</v>
      </c>
      <c r="B41" s="274"/>
      <c r="C41" s="274"/>
      <c r="D41" s="274"/>
      <c r="E41" s="274"/>
      <c r="F41" s="274"/>
      <c r="G41" s="274"/>
      <c r="H41" s="274"/>
      <c r="I41" s="274"/>
      <c r="J41" s="274"/>
      <c r="K41" s="274"/>
      <c r="L41" s="274"/>
      <c r="M41" s="274"/>
      <c r="N41" s="13">
        <f t="shared" si="2"/>
        <v>0</v>
      </c>
      <c r="O41" s="245"/>
      <c r="P41" s="19"/>
    </row>
    <row r="42" spans="1:16" ht="27.75" customHeight="1">
      <c r="A42" s="5">
        <v>9</v>
      </c>
      <c r="B42" s="275"/>
      <c r="C42" s="275"/>
      <c r="D42" s="275"/>
      <c r="E42" s="275"/>
      <c r="F42" s="275"/>
      <c r="G42" s="275"/>
      <c r="H42" s="275"/>
      <c r="I42" s="275"/>
      <c r="J42" s="275"/>
      <c r="K42" s="275"/>
      <c r="L42" s="275"/>
      <c r="M42" s="275"/>
      <c r="N42" s="13">
        <f t="shared" si="2"/>
        <v>0</v>
      </c>
      <c r="O42" s="245"/>
      <c r="P42" s="19"/>
    </row>
    <row r="43" spans="1:16" ht="27.75" customHeight="1">
      <c r="A43" s="5">
        <v>10</v>
      </c>
      <c r="B43" s="274"/>
      <c r="C43" s="274"/>
      <c r="D43" s="274"/>
      <c r="E43" s="274"/>
      <c r="F43" s="274"/>
      <c r="G43" s="274"/>
      <c r="H43" s="274"/>
      <c r="I43" s="274"/>
      <c r="J43" s="274"/>
      <c r="K43" s="274"/>
      <c r="L43" s="274"/>
      <c r="M43" s="274"/>
      <c r="N43" s="13">
        <f t="shared" si="2"/>
        <v>0</v>
      </c>
      <c r="O43" s="245"/>
      <c r="P43" s="19"/>
    </row>
    <row r="44" spans="1:16" ht="27.75" customHeight="1">
      <c r="A44" s="5">
        <v>11</v>
      </c>
      <c r="B44" s="275"/>
      <c r="C44" s="275"/>
      <c r="D44" s="275"/>
      <c r="E44" s="275"/>
      <c r="F44" s="275"/>
      <c r="G44" s="275"/>
      <c r="H44" s="275"/>
      <c r="I44" s="275"/>
      <c r="J44" s="275"/>
      <c r="K44" s="275"/>
      <c r="L44" s="275"/>
      <c r="M44" s="275"/>
      <c r="N44" s="13">
        <f t="shared" si="2"/>
        <v>0</v>
      </c>
      <c r="O44" s="245"/>
      <c r="P44" s="19"/>
    </row>
    <row r="45" spans="1:16" ht="27.75" customHeight="1">
      <c r="A45" s="5">
        <v>12</v>
      </c>
      <c r="B45" s="274"/>
      <c r="C45" s="274"/>
      <c r="D45" s="274"/>
      <c r="E45" s="274"/>
      <c r="F45" s="274"/>
      <c r="G45" s="274"/>
      <c r="H45" s="274"/>
      <c r="I45" s="274"/>
      <c r="J45" s="274"/>
      <c r="K45" s="274"/>
      <c r="L45" s="274"/>
      <c r="M45" s="274"/>
      <c r="N45" s="13">
        <f t="shared" si="2"/>
        <v>0</v>
      </c>
      <c r="O45" s="245"/>
      <c r="P45" s="19"/>
    </row>
    <row r="46" spans="1:16" ht="27.75" customHeight="1">
      <c r="A46" s="5">
        <v>13</v>
      </c>
      <c r="B46" s="275"/>
      <c r="C46" s="275"/>
      <c r="D46" s="275"/>
      <c r="E46" s="275"/>
      <c r="F46" s="275"/>
      <c r="G46" s="275"/>
      <c r="H46" s="275"/>
      <c r="I46" s="275"/>
      <c r="J46" s="275"/>
      <c r="K46" s="275"/>
      <c r="L46" s="275"/>
      <c r="M46" s="275"/>
      <c r="N46" s="13">
        <f t="shared" si="2"/>
        <v>0</v>
      </c>
      <c r="O46" s="245"/>
      <c r="P46" s="19"/>
    </row>
    <row r="47" spans="1:16" ht="27.75" customHeight="1">
      <c r="A47" s="5">
        <v>14</v>
      </c>
      <c r="B47" s="274"/>
      <c r="C47" s="274"/>
      <c r="D47" s="274"/>
      <c r="E47" s="274"/>
      <c r="F47" s="274"/>
      <c r="G47" s="274"/>
      <c r="H47" s="274"/>
      <c r="I47" s="274"/>
      <c r="J47" s="274"/>
      <c r="K47" s="274"/>
      <c r="L47" s="274"/>
      <c r="M47" s="274"/>
      <c r="N47" s="13">
        <f t="shared" si="2"/>
        <v>0</v>
      </c>
      <c r="O47" s="245"/>
      <c r="P47" s="19"/>
    </row>
    <row r="48" spans="1:16" ht="27.75" customHeight="1">
      <c r="A48" s="5">
        <v>15</v>
      </c>
      <c r="B48" s="275"/>
      <c r="C48" s="275"/>
      <c r="D48" s="275"/>
      <c r="E48" s="275"/>
      <c r="F48" s="275"/>
      <c r="G48" s="275"/>
      <c r="H48" s="275"/>
      <c r="I48" s="275"/>
      <c r="J48" s="275"/>
      <c r="K48" s="275"/>
      <c r="L48" s="275"/>
      <c r="M48" s="275"/>
      <c r="N48" s="13">
        <f t="shared" si="2"/>
        <v>0</v>
      </c>
      <c r="O48" s="245"/>
      <c r="P48" s="19"/>
    </row>
    <row r="49" spans="1:16" ht="27.75" customHeight="1">
      <c r="A49" s="5">
        <v>16</v>
      </c>
      <c r="B49" s="274"/>
      <c r="C49" s="274"/>
      <c r="D49" s="274"/>
      <c r="E49" s="274"/>
      <c r="F49" s="274"/>
      <c r="G49" s="274"/>
      <c r="H49" s="274"/>
      <c r="I49" s="274"/>
      <c r="J49" s="274"/>
      <c r="K49" s="274"/>
      <c r="L49" s="274"/>
      <c r="M49" s="274"/>
      <c r="N49" s="13">
        <f t="shared" si="2"/>
        <v>0</v>
      </c>
      <c r="O49" s="245"/>
      <c r="P49" s="19"/>
    </row>
    <row r="50" spans="1:16" ht="27.75" customHeight="1">
      <c r="A50" s="5">
        <v>17</v>
      </c>
      <c r="B50" s="275"/>
      <c r="C50" s="275"/>
      <c r="D50" s="275"/>
      <c r="E50" s="275"/>
      <c r="F50" s="275"/>
      <c r="G50" s="275"/>
      <c r="H50" s="275"/>
      <c r="I50" s="275"/>
      <c r="J50" s="275"/>
      <c r="K50" s="275"/>
      <c r="L50" s="275"/>
      <c r="M50" s="275"/>
      <c r="N50" s="13">
        <f t="shared" si="2"/>
        <v>0</v>
      </c>
      <c r="O50" s="245"/>
      <c r="P50" s="19"/>
    </row>
    <row r="51" spans="1:16" ht="27.75" customHeight="1">
      <c r="A51" s="5">
        <v>18</v>
      </c>
      <c r="B51" s="274"/>
      <c r="C51" s="274"/>
      <c r="D51" s="274"/>
      <c r="E51" s="274"/>
      <c r="F51" s="274"/>
      <c r="G51" s="274"/>
      <c r="H51" s="274"/>
      <c r="I51" s="274"/>
      <c r="J51" s="274"/>
      <c r="K51" s="274"/>
      <c r="L51" s="274"/>
      <c r="M51" s="274"/>
      <c r="N51" s="13">
        <f t="shared" si="2"/>
        <v>0</v>
      </c>
      <c r="O51" s="245"/>
      <c r="P51" s="19"/>
    </row>
    <row r="52" spans="1:16" s="7" customFormat="1" ht="24.75" customHeight="1">
      <c r="A52" s="5" t="s">
        <v>15</v>
      </c>
      <c r="B52" s="13">
        <f aca="true" t="shared" si="3" ref="B52:N52">SUM(B33:B51)</f>
        <v>0</v>
      </c>
      <c r="C52" s="13">
        <f t="shared" si="3"/>
        <v>0</v>
      </c>
      <c r="D52" s="13">
        <f t="shared" si="3"/>
        <v>0</v>
      </c>
      <c r="E52" s="13">
        <f t="shared" si="3"/>
        <v>0</v>
      </c>
      <c r="F52" s="13">
        <f t="shared" si="3"/>
        <v>0</v>
      </c>
      <c r="G52" s="13">
        <f t="shared" si="3"/>
        <v>0</v>
      </c>
      <c r="H52" s="13">
        <f t="shared" si="3"/>
        <v>0</v>
      </c>
      <c r="I52" s="13">
        <f t="shared" si="3"/>
        <v>0</v>
      </c>
      <c r="J52" s="13">
        <f t="shared" si="3"/>
        <v>0</v>
      </c>
      <c r="K52" s="13">
        <f t="shared" si="3"/>
        <v>0</v>
      </c>
      <c r="L52" s="13">
        <f t="shared" si="3"/>
        <v>0</v>
      </c>
      <c r="M52" s="13">
        <f t="shared" si="3"/>
        <v>0</v>
      </c>
      <c r="N52" s="147">
        <f t="shared" si="3"/>
        <v>0</v>
      </c>
      <c r="O52" s="249"/>
      <c r="P52" s="9"/>
    </row>
    <row r="53" spans="1:16" ht="18" customHeight="1">
      <c r="A53" s="26" t="s">
        <v>124</v>
      </c>
      <c r="B53" s="415" t="s">
        <v>199</v>
      </c>
      <c r="C53" s="415"/>
      <c r="D53" s="415"/>
      <c r="E53" s="415"/>
      <c r="F53" s="415"/>
      <c r="G53" s="415"/>
      <c r="H53" s="415"/>
      <c r="I53" s="415"/>
      <c r="J53" s="415"/>
      <c r="K53" s="415"/>
      <c r="L53" s="415"/>
      <c r="M53" s="415"/>
      <c r="N53" s="415"/>
      <c r="O53" s="245"/>
      <c r="P53" s="19"/>
    </row>
    <row r="54" spans="1:15" s="68" customFormat="1" ht="13.5" customHeight="1">
      <c r="A54" s="416" t="s">
        <v>198</v>
      </c>
      <c r="B54" s="416"/>
      <c r="C54" s="416"/>
      <c r="D54" s="416"/>
      <c r="E54" s="416"/>
      <c r="J54" s="417" t="s">
        <v>24</v>
      </c>
      <c r="K54" s="417"/>
      <c r="L54" s="418">
        <f>L1</f>
        <v>0</v>
      </c>
      <c r="M54" s="418"/>
      <c r="N54" s="418"/>
      <c r="O54" s="244"/>
    </row>
    <row r="55" spans="1:15" s="68" customFormat="1" ht="13.5" customHeight="1">
      <c r="A55" s="416"/>
      <c r="B55" s="416"/>
      <c r="C55" s="416"/>
      <c r="D55" s="416"/>
      <c r="E55" s="416"/>
      <c r="J55" s="417" t="s">
        <v>22</v>
      </c>
      <c r="K55" s="417"/>
      <c r="L55" s="418">
        <f>L2</f>
        <v>0</v>
      </c>
      <c r="M55" s="418"/>
      <c r="N55" s="418"/>
      <c r="O55" s="244"/>
    </row>
    <row r="56" spans="2:16" ht="9.75" customHeight="1">
      <c r="B56" s="19"/>
      <c r="C56" s="19"/>
      <c r="D56" s="19"/>
      <c r="E56" s="19"/>
      <c r="F56" s="19"/>
      <c r="G56" s="19"/>
      <c r="H56" s="19"/>
      <c r="I56" s="19"/>
      <c r="J56" s="19"/>
      <c r="K56" s="19"/>
      <c r="O56" s="245"/>
      <c r="P56" s="19"/>
    </row>
    <row r="57" spans="1:16" ht="12.75">
      <c r="A57" s="19" t="s">
        <v>25</v>
      </c>
      <c r="B57" s="22"/>
      <c r="C57" s="19"/>
      <c r="D57" s="19"/>
      <c r="E57" s="19"/>
      <c r="F57" s="19"/>
      <c r="G57" s="19"/>
      <c r="H57" s="19"/>
      <c r="I57" s="19"/>
      <c r="J57" s="19"/>
      <c r="K57" s="19"/>
      <c r="L57" s="19"/>
      <c r="M57" s="19"/>
      <c r="N57" s="20"/>
      <c r="O57" s="245"/>
      <c r="P57" s="19"/>
    </row>
    <row r="58" spans="1:16" ht="30" customHeight="1">
      <c r="A58" s="4" t="s">
        <v>2</v>
      </c>
      <c r="B58" s="5" t="s">
        <v>3</v>
      </c>
      <c r="C58" s="5" t="s">
        <v>4</v>
      </c>
      <c r="D58" s="5" t="s">
        <v>5</v>
      </c>
      <c r="E58" s="5" t="s">
        <v>6</v>
      </c>
      <c r="F58" s="5" t="s">
        <v>7</v>
      </c>
      <c r="G58" s="5" t="s">
        <v>8</v>
      </c>
      <c r="H58" s="5" t="s">
        <v>9</v>
      </c>
      <c r="I58" s="5" t="s">
        <v>10</v>
      </c>
      <c r="J58" s="5" t="s">
        <v>11</v>
      </c>
      <c r="K58" s="5" t="s">
        <v>12</v>
      </c>
      <c r="L58" s="5" t="s">
        <v>13</v>
      </c>
      <c r="M58" s="5" t="s">
        <v>14</v>
      </c>
      <c r="N58" s="5" t="s">
        <v>15</v>
      </c>
      <c r="O58" s="245"/>
      <c r="P58" s="19"/>
    </row>
    <row r="59" spans="1:16" ht="27.75" customHeight="1">
      <c r="A59" s="413">
        <v>1</v>
      </c>
      <c r="B59" s="14">
        <f aca="true" t="shared" si="4" ref="B59:M74">SUM(B33+B7)</f>
        <v>0</v>
      </c>
      <c r="C59" s="14">
        <f t="shared" si="4"/>
        <v>0</v>
      </c>
      <c r="D59" s="14">
        <f t="shared" si="4"/>
        <v>0</v>
      </c>
      <c r="E59" s="14">
        <f t="shared" si="4"/>
        <v>0</v>
      </c>
      <c r="F59" s="14">
        <f t="shared" si="4"/>
        <v>0</v>
      </c>
      <c r="G59" s="14">
        <f t="shared" si="4"/>
        <v>0</v>
      </c>
      <c r="H59" s="14">
        <f t="shared" si="4"/>
        <v>0</v>
      </c>
      <c r="I59" s="14">
        <f t="shared" si="4"/>
        <v>0</v>
      </c>
      <c r="J59" s="14">
        <f t="shared" si="4"/>
        <v>0</v>
      </c>
      <c r="K59" s="14">
        <f t="shared" si="4"/>
        <v>0</v>
      </c>
      <c r="L59" s="14">
        <f t="shared" si="4"/>
        <v>0</v>
      </c>
      <c r="M59" s="14">
        <f t="shared" si="4"/>
        <v>0</v>
      </c>
      <c r="N59" s="13">
        <f>SUM(B59:M59)</f>
        <v>0</v>
      </c>
      <c r="O59" s="247" t="s">
        <v>227</v>
      </c>
      <c r="P59" s="23"/>
    </row>
    <row r="60" spans="1:16" ht="27.75" customHeight="1">
      <c r="A60" s="414"/>
      <c r="B60" s="14">
        <f t="shared" si="4"/>
        <v>0</v>
      </c>
      <c r="C60" s="14">
        <f t="shared" si="4"/>
        <v>0</v>
      </c>
      <c r="D60" s="14">
        <f t="shared" si="4"/>
        <v>0</v>
      </c>
      <c r="E60" s="14">
        <f t="shared" si="4"/>
        <v>0</v>
      </c>
      <c r="F60" s="14">
        <f t="shared" si="4"/>
        <v>0</v>
      </c>
      <c r="G60" s="14">
        <f t="shared" si="4"/>
        <v>0</v>
      </c>
      <c r="H60" s="14">
        <f t="shared" si="4"/>
        <v>0</v>
      </c>
      <c r="I60" s="14">
        <f t="shared" si="4"/>
        <v>0</v>
      </c>
      <c r="J60" s="14">
        <f t="shared" si="4"/>
        <v>0</v>
      </c>
      <c r="K60" s="14">
        <f t="shared" si="4"/>
        <v>0</v>
      </c>
      <c r="L60" s="14">
        <f t="shared" si="4"/>
        <v>0</v>
      </c>
      <c r="M60" s="14">
        <f t="shared" si="4"/>
        <v>0</v>
      </c>
      <c r="N60" s="13">
        <f aca="true" t="shared" si="5" ref="N60:N77">SUM(B60:M60)</f>
        <v>0</v>
      </c>
      <c r="O60" s="245"/>
      <c r="P60" s="19"/>
    </row>
    <row r="61" spans="1:16" ht="27.75" customHeight="1">
      <c r="A61" s="5">
        <v>2</v>
      </c>
      <c r="B61" s="14">
        <f t="shared" si="4"/>
        <v>0</v>
      </c>
      <c r="C61" s="14">
        <f t="shared" si="4"/>
        <v>0</v>
      </c>
      <c r="D61" s="14">
        <f t="shared" si="4"/>
        <v>0</v>
      </c>
      <c r="E61" s="14">
        <f t="shared" si="4"/>
        <v>0</v>
      </c>
      <c r="F61" s="14">
        <f t="shared" si="4"/>
        <v>0</v>
      </c>
      <c r="G61" s="14">
        <f t="shared" si="4"/>
        <v>0</v>
      </c>
      <c r="H61" s="14">
        <f t="shared" si="4"/>
        <v>0</v>
      </c>
      <c r="I61" s="14">
        <f t="shared" si="4"/>
        <v>0</v>
      </c>
      <c r="J61" s="14">
        <f t="shared" si="4"/>
        <v>0</v>
      </c>
      <c r="K61" s="14">
        <f t="shared" si="4"/>
        <v>0</v>
      </c>
      <c r="L61" s="14">
        <f t="shared" si="4"/>
        <v>0</v>
      </c>
      <c r="M61" s="14">
        <f t="shared" si="4"/>
        <v>0</v>
      </c>
      <c r="N61" s="13">
        <f t="shared" si="5"/>
        <v>0</v>
      </c>
      <c r="O61" s="245"/>
      <c r="P61" s="19"/>
    </row>
    <row r="62" spans="1:16" ht="27.75" customHeight="1">
      <c r="A62" s="5">
        <v>3</v>
      </c>
      <c r="B62" s="14">
        <f t="shared" si="4"/>
        <v>0</v>
      </c>
      <c r="C62" s="14">
        <f t="shared" si="4"/>
        <v>0</v>
      </c>
      <c r="D62" s="14">
        <f t="shared" si="4"/>
        <v>0</v>
      </c>
      <c r="E62" s="14">
        <f t="shared" si="4"/>
        <v>0</v>
      </c>
      <c r="F62" s="14">
        <f t="shared" si="4"/>
        <v>0</v>
      </c>
      <c r="G62" s="14">
        <f t="shared" si="4"/>
        <v>0</v>
      </c>
      <c r="H62" s="14">
        <f t="shared" si="4"/>
        <v>0</v>
      </c>
      <c r="I62" s="14">
        <f t="shared" si="4"/>
        <v>0</v>
      </c>
      <c r="J62" s="14">
        <f t="shared" si="4"/>
        <v>0</v>
      </c>
      <c r="K62" s="14">
        <f t="shared" si="4"/>
        <v>0</v>
      </c>
      <c r="L62" s="14">
        <f t="shared" si="4"/>
        <v>0</v>
      </c>
      <c r="M62" s="14">
        <f t="shared" si="4"/>
        <v>0</v>
      </c>
      <c r="N62" s="13">
        <f t="shared" si="5"/>
        <v>0</v>
      </c>
      <c r="O62" s="245"/>
      <c r="P62" s="19"/>
    </row>
    <row r="63" spans="1:16" ht="27.75" customHeight="1">
      <c r="A63" s="5">
        <v>4</v>
      </c>
      <c r="B63" s="14">
        <f t="shared" si="4"/>
        <v>0</v>
      </c>
      <c r="C63" s="14">
        <f t="shared" si="4"/>
        <v>0</v>
      </c>
      <c r="D63" s="14">
        <f t="shared" si="4"/>
        <v>0</v>
      </c>
      <c r="E63" s="14">
        <f t="shared" si="4"/>
        <v>0</v>
      </c>
      <c r="F63" s="14">
        <f t="shared" si="4"/>
        <v>0</v>
      </c>
      <c r="G63" s="14">
        <f t="shared" si="4"/>
        <v>0</v>
      </c>
      <c r="H63" s="14">
        <f t="shared" si="4"/>
        <v>0</v>
      </c>
      <c r="I63" s="14">
        <f t="shared" si="4"/>
        <v>0</v>
      </c>
      <c r="J63" s="14">
        <f t="shared" si="4"/>
        <v>0</v>
      </c>
      <c r="K63" s="14">
        <f t="shared" si="4"/>
        <v>0</v>
      </c>
      <c r="L63" s="14">
        <f t="shared" si="4"/>
        <v>0</v>
      </c>
      <c r="M63" s="14">
        <f t="shared" si="4"/>
        <v>0</v>
      </c>
      <c r="N63" s="13">
        <f t="shared" si="5"/>
        <v>0</v>
      </c>
      <c r="O63" s="245"/>
      <c r="P63" s="19"/>
    </row>
    <row r="64" spans="1:16" ht="27.75" customHeight="1">
      <c r="A64" s="5">
        <v>5</v>
      </c>
      <c r="B64" s="14">
        <f t="shared" si="4"/>
        <v>0</v>
      </c>
      <c r="C64" s="14">
        <f t="shared" si="4"/>
        <v>0</v>
      </c>
      <c r="D64" s="14">
        <f t="shared" si="4"/>
        <v>0</v>
      </c>
      <c r="E64" s="14">
        <f t="shared" si="4"/>
        <v>0</v>
      </c>
      <c r="F64" s="14">
        <f t="shared" si="4"/>
        <v>0</v>
      </c>
      <c r="G64" s="14">
        <f t="shared" si="4"/>
        <v>0</v>
      </c>
      <c r="H64" s="14">
        <f t="shared" si="4"/>
        <v>0</v>
      </c>
      <c r="I64" s="14">
        <f t="shared" si="4"/>
        <v>0</v>
      </c>
      <c r="J64" s="14">
        <f t="shared" si="4"/>
        <v>0</v>
      </c>
      <c r="K64" s="14">
        <f t="shared" si="4"/>
        <v>0</v>
      </c>
      <c r="L64" s="14">
        <f t="shared" si="4"/>
        <v>0</v>
      </c>
      <c r="M64" s="14">
        <f t="shared" si="4"/>
        <v>0</v>
      </c>
      <c r="N64" s="13">
        <f t="shared" si="5"/>
        <v>0</v>
      </c>
      <c r="O64" s="245"/>
      <c r="P64" s="19"/>
    </row>
    <row r="65" spans="1:16" ht="27.75" customHeight="1">
      <c r="A65" s="5">
        <v>6</v>
      </c>
      <c r="B65" s="14">
        <f t="shared" si="4"/>
        <v>0</v>
      </c>
      <c r="C65" s="14">
        <f t="shared" si="4"/>
        <v>0</v>
      </c>
      <c r="D65" s="14">
        <f t="shared" si="4"/>
        <v>0</v>
      </c>
      <c r="E65" s="14">
        <f t="shared" si="4"/>
        <v>0</v>
      </c>
      <c r="F65" s="14">
        <f t="shared" si="4"/>
        <v>0</v>
      </c>
      <c r="G65" s="14">
        <f t="shared" si="4"/>
        <v>0</v>
      </c>
      <c r="H65" s="14">
        <f t="shared" si="4"/>
        <v>0</v>
      </c>
      <c r="I65" s="14">
        <f t="shared" si="4"/>
        <v>0</v>
      </c>
      <c r="J65" s="14">
        <f t="shared" si="4"/>
        <v>0</v>
      </c>
      <c r="K65" s="14">
        <f t="shared" si="4"/>
        <v>0</v>
      </c>
      <c r="L65" s="14">
        <f t="shared" si="4"/>
        <v>0</v>
      </c>
      <c r="M65" s="14">
        <f t="shared" si="4"/>
        <v>0</v>
      </c>
      <c r="N65" s="13">
        <f t="shared" si="5"/>
        <v>0</v>
      </c>
      <c r="O65" s="245"/>
      <c r="P65" s="19"/>
    </row>
    <row r="66" spans="1:16" ht="27.75" customHeight="1">
      <c r="A66" s="5">
        <v>7</v>
      </c>
      <c r="B66" s="14">
        <f t="shared" si="4"/>
        <v>0</v>
      </c>
      <c r="C66" s="14">
        <f t="shared" si="4"/>
        <v>0</v>
      </c>
      <c r="D66" s="14">
        <f t="shared" si="4"/>
        <v>0</v>
      </c>
      <c r="E66" s="14">
        <f t="shared" si="4"/>
        <v>0</v>
      </c>
      <c r="F66" s="14">
        <f t="shared" si="4"/>
        <v>0</v>
      </c>
      <c r="G66" s="14">
        <f t="shared" si="4"/>
        <v>0</v>
      </c>
      <c r="H66" s="14">
        <f t="shared" si="4"/>
        <v>0</v>
      </c>
      <c r="I66" s="14">
        <f t="shared" si="4"/>
        <v>0</v>
      </c>
      <c r="J66" s="14">
        <f t="shared" si="4"/>
        <v>0</v>
      </c>
      <c r="K66" s="14">
        <f t="shared" si="4"/>
        <v>0</v>
      </c>
      <c r="L66" s="14">
        <f t="shared" si="4"/>
        <v>0</v>
      </c>
      <c r="M66" s="14">
        <f t="shared" si="4"/>
        <v>0</v>
      </c>
      <c r="N66" s="13">
        <f t="shared" si="5"/>
        <v>0</v>
      </c>
      <c r="O66" s="245"/>
      <c r="P66" s="19"/>
    </row>
    <row r="67" spans="1:16" ht="27.75" customHeight="1">
      <c r="A67" s="5">
        <v>8</v>
      </c>
      <c r="B67" s="14">
        <f t="shared" si="4"/>
        <v>0</v>
      </c>
      <c r="C67" s="14">
        <f t="shared" si="4"/>
        <v>0</v>
      </c>
      <c r="D67" s="14">
        <f t="shared" si="4"/>
        <v>0</v>
      </c>
      <c r="E67" s="14">
        <f t="shared" si="4"/>
        <v>0</v>
      </c>
      <c r="F67" s="14">
        <f t="shared" si="4"/>
        <v>0</v>
      </c>
      <c r="G67" s="14">
        <f t="shared" si="4"/>
        <v>0</v>
      </c>
      <c r="H67" s="14">
        <f t="shared" si="4"/>
        <v>0</v>
      </c>
      <c r="I67" s="14">
        <f t="shared" si="4"/>
        <v>0</v>
      </c>
      <c r="J67" s="14">
        <f t="shared" si="4"/>
        <v>0</v>
      </c>
      <c r="K67" s="14">
        <f t="shared" si="4"/>
        <v>0</v>
      </c>
      <c r="L67" s="14">
        <f t="shared" si="4"/>
        <v>0</v>
      </c>
      <c r="M67" s="14">
        <f t="shared" si="4"/>
        <v>0</v>
      </c>
      <c r="N67" s="13">
        <f t="shared" si="5"/>
        <v>0</v>
      </c>
      <c r="O67" s="245"/>
      <c r="P67" s="19"/>
    </row>
    <row r="68" spans="1:16" ht="27.75" customHeight="1">
      <c r="A68" s="5">
        <v>9</v>
      </c>
      <c r="B68" s="14">
        <f t="shared" si="4"/>
        <v>0</v>
      </c>
      <c r="C68" s="14">
        <f t="shared" si="4"/>
        <v>0</v>
      </c>
      <c r="D68" s="14">
        <f t="shared" si="4"/>
        <v>0</v>
      </c>
      <c r="E68" s="14">
        <f t="shared" si="4"/>
        <v>0</v>
      </c>
      <c r="F68" s="14">
        <f t="shared" si="4"/>
        <v>0</v>
      </c>
      <c r="G68" s="14">
        <f t="shared" si="4"/>
        <v>0</v>
      </c>
      <c r="H68" s="14">
        <f t="shared" si="4"/>
        <v>0</v>
      </c>
      <c r="I68" s="14">
        <f t="shared" si="4"/>
        <v>0</v>
      </c>
      <c r="J68" s="14">
        <f t="shared" si="4"/>
        <v>0</v>
      </c>
      <c r="K68" s="14">
        <f t="shared" si="4"/>
        <v>0</v>
      </c>
      <c r="L68" s="14">
        <f t="shared" si="4"/>
        <v>0</v>
      </c>
      <c r="M68" s="14">
        <f t="shared" si="4"/>
        <v>0</v>
      </c>
      <c r="N68" s="13">
        <f t="shared" si="5"/>
        <v>0</v>
      </c>
      <c r="O68" s="245"/>
      <c r="P68" s="19"/>
    </row>
    <row r="69" spans="1:16" ht="27.75" customHeight="1">
      <c r="A69" s="5">
        <v>10</v>
      </c>
      <c r="B69" s="14">
        <f t="shared" si="4"/>
        <v>0</v>
      </c>
      <c r="C69" s="14">
        <f t="shared" si="4"/>
        <v>0</v>
      </c>
      <c r="D69" s="14">
        <f t="shared" si="4"/>
        <v>0</v>
      </c>
      <c r="E69" s="14">
        <f t="shared" si="4"/>
        <v>0</v>
      </c>
      <c r="F69" s="14">
        <f t="shared" si="4"/>
        <v>0</v>
      </c>
      <c r="G69" s="14">
        <f t="shared" si="4"/>
        <v>0</v>
      </c>
      <c r="H69" s="14">
        <f t="shared" si="4"/>
        <v>0</v>
      </c>
      <c r="I69" s="14">
        <f t="shared" si="4"/>
        <v>0</v>
      </c>
      <c r="J69" s="14">
        <f t="shared" si="4"/>
        <v>0</v>
      </c>
      <c r="K69" s="14">
        <f t="shared" si="4"/>
        <v>0</v>
      </c>
      <c r="L69" s="14">
        <f t="shared" si="4"/>
        <v>0</v>
      </c>
      <c r="M69" s="14">
        <f t="shared" si="4"/>
        <v>0</v>
      </c>
      <c r="N69" s="13">
        <f t="shared" si="5"/>
        <v>0</v>
      </c>
      <c r="O69" s="245"/>
      <c r="P69" s="19"/>
    </row>
    <row r="70" spans="1:16" ht="27.75" customHeight="1">
      <c r="A70" s="5">
        <v>11</v>
      </c>
      <c r="B70" s="14">
        <f t="shared" si="4"/>
        <v>0</v>
      </c>
      <c r="C70" s="14">
        <f t="shared" si="4"/>
        <v>0</v>
      </c>
      <c r="D70" s="14">
        <f t="shared" si="4"/>
        <v>0</v>
      </c>
      <c r="E70" s="14">
        <f t="shared" si="4"/>
        <v>0</v>
      </c>
      <c r="F70" s="14">
        <f t="shared" si="4"/>
        <v>0</v>
      </c>
      <c r="G70" s="14">
        <f t="shared" si="4"/>
        <v>0</v>
      </c>
      <c r="H70" s="14">
        <f t="shared" si="4"/>
        <v>0</v>
      </c>
      <c r="I70" s="14">
        <f t="shared" si="4"/>
        <v>0</v>
      </c>
      <c r="J70" s="14">
        <f t="shared" si="4"/>
        <v>0</v>
      </c>
      <c r="K70" s="14">
        <f t="shared" si="4"/>
        <v>0</v>
      </c>
      <c r="L70" s="14">
        <f t="shared" si="4"/>
        <v>0</v>
      </c>
      <c r="M70" s="14">
        <f t="shared" si="4"/>
        <v>0</v>
      </c>
      <c r="N70" s="13">
        <f t="shared" si="5"/>
        <v>0</v>
      </c>
      <c r="O70" s="245"/>
      <c r="P70" s="19"/>
    </row>
    <row r="71" spans="1:16" ht="27.75" customHeight="1">
      <c r="A71" s="5">
        <v>12</v>
      </c>
      <c r="B71" s="14">
        <f t="shared" si="4"/>
        <v>0</v>
      </c>
      <c r="C71" s="14">
        <f t="shared" si="4"/>
        <v>0</v>
      </c>
      <c r="D71" s="14">
        <f t="shared" si="4"/>
        <v>0</v>
      </c>
      <c r="E71" s="14">
        <f t="shared" si="4"/>
        <v>0</v>
      </c>
      <c r="F71" s="14">
        <f t="shared" si="4"/>
        <v>0</v>
      </c>
      <c r="G71" s="14">
        <f t="shared" si="4"/>
        <v>0</v>
      </c>
      <c r="H71" s="14">
        <f t="shared" si="4"/>
        <v>0</v>
      </c>
      <c r="I71" s="14">
        <f t="shared" si="4"/>
        <v>0</v>
      </c>
      <c r="J71" s="14">
        <f t="shared" si="4"/>
        <v>0</v>
      </c>
      <c r="K71" s="14">
        <f t="shared" si="4"/>
        <v>0</v>
      </c>
      <c r="L71" s="14">
        <f t="shared" si="4"/>
        <v>0</v>
      </c>
      <c r="M71" s="14">
        <f t="shared" si="4"/>
        <v>0</v>
      </c>
      <c r="N71" s="13">
        <f t="shared" si="5"/>
        <v>0</v>
      </c>
      <c r="O71" s="245"/>
      <c r="P71" s="19"/>
    </row>
    <row r="72" spans="1:16" ht="27.75" customHeight="1">
      <c r="A72" s="5">
        <v>13</v>
      </c>
      <c r="B72" s="14">
        <f t="shared" si="4"/>
        <v>0</v>
      </c>
      <c r="C72" s="14">
        <f t="shared" si="4"/>
        <v>0</v>
      </c>
      <c r="D72" s="14">
        <f t="shared" si="4"/>
        <v>0</v>
      </c>
      <c r="E72" s="14">
        <f t="shared" si="4"/>
        <v>0</v>
      </c>
      <c r="F72" s="14">
        <f t="shared" si="4"/>
        <v>0</v>
      </c>
      <c r="G72" s="14">
        <f t="shared" si="4"/>
        <v>0</v>
      </c>
      <c r="H72" s="14">
        <f t="shared" si="4"/>
        <v>0</v>
      </c>
      <c r="I72" s="14">
        <f t="shared" si="4"/>
        <v>0</v>
      </c>
      <c r="J72" s="14">
        <f t="shared" si="4"/>
        <v>0</v>
      </c>
      <c r="K72" s="14">
        <f t="shared" si="4"/>
        <v>0</v>
      </c>
      <c r="L72" s="14">
        <f t="shared" si="4"/>
        <v>0</v>
      </c>
      <c r="M72" s="14">
        <f t="shared" si="4"/>
        <v>0</v>
      </c>
      <c r="N72" s="13">
        <f t="shared" si="5"/>
        <v>0</v>
      </c>
      <c r="O72" s="245"/>
      <c r="P72" s="19"/>
    </row>
    <row r="73" spans="1:16" ht="27.75" customHeight="1">
      <c r="A73" s="5">
        <v>14</v>
      </c>
      <c r="B73" s="14">
        <f t="shared" si="4"/>
        <v>0</v>
      </c>
      <c r="C73" s="14">
        <f t="shared" si="4"/>
        <v>0</v>
      </c>
      <c r="D73" s="14">
        <f t="shared" si="4"/>
        <v>0</v>
      </c>
      <c r="E73" s="14">
        <f t="shared" si="4"/>
        <v>0</v>
      </c>
      <c r="F73" s="14">
        <f t="shared" si="4"/>
        <v>0</v>
      </c>
      <c r="G73" s="14">
        <f t="shared" si="4"/>
        <v>0</v>
      </c>
      <c r="H73" s="14">
        <f t="shared" si="4"/>
        <v>0</v>
      </c>
      <c r="I73" s="14">
        <f t="shared" si="4"/>
        <v>0</v>
      </c>
      <c r="J73" s="14">
        <f t="shared" si="4"/>
        <v>0</v>
      </c>
      <c r="K73" s="14">
        <f t="shared" si="4"/>
        <v>0</v>
      </c>
      <c r="L73" s="14">
        <f t="shared" si="4"/>
        <v>0</v>
      </c>
      <c r="M73" s="14">
        <f t="shared" si="4"/>
        <v>0</v>
      </c>
      <c r="N73" s="13">
        <f t="shared" si="5"/>
        <v>0</v>
      </c>
      <c r="O73" s="245"/>
      <c r="P73" s="19"/>
    </row>
    <row r="74" spans="1:16" ht="27.75" customHeight="1">
      <c r="A74" s="5">
        <v>15</v>
      </c>
      <c r="B74" s="14">
        <f t="shared" si="4"/>
        <v>0</v>
      </c>
      <c r="C74" s="14">
        <f t="shared" si="4"/>
        <v>0</v>
      </c>
      <c r="D74" s="14">
        <f t="shared" si="4"/>
        <v>0</v>
      </c>
      <c r="E74" s="14">
        <f t="shared" si="4"/>
        <v>0</v>
      </c>
      <c r="F74" s="14">
        <f t="shared" si="4"/>
        <v>0</v>
      </c>
      <c r="G74" s="14">
        <f t="shared" si="4"/>
        <v>0</v>
      </c>
      <c r="H74" s="14">
        <f t="shared" si="4"/>
        <v>0</v>
      </c>
      <c r="I74" s="14">
        <f t="shared" si="4"/>
        <v>0</v>
      </c>
      <c r="J74" s="14">
        <f t="shared" si="4"/>
        <v>0</v>
      </c>
      <c r="K74" s="14">
        <f t="shared" si="4"/>
        <v>0</v>
      </c>
      <c r="L74" s="14">
        <f t="shared" si="4"/>
        <v>0</v>
      </c>
      <c r="M74" s="14">
        <f t="shared" si="4"/>
        <v>0</v>
      </c>
      <c r="N74" s="13">
        <f t="shared" si="5"/>
        <v>0</v>
      </c>
      <c r="O74" s="245"/>
      <c r="P74" s="19"/>
    </row>
    <row r="75" spans="1:16" ht="27.75" customHeight="1">
      <c r="A75" s="5">
        <v>16</v>
      </c>
      <c r="B75" s="14">
        <f aca="true" t="shared" si="6" ref="B75:M77">SUM(B49+B23)</f>
        <v>0</v>
      </c>
      <c r="C75" s="14">
        <f t="shared" si="6"/>
        <v>0</v>
      </c>
      <c r="D75" s="14">
        <f t="shared" si="6"/>
        <v>0</v>
      </c>
      <c r="E75" s="14">
        <f t="shared" si="6"/>
        <v>0</v>
      </c>
      <c r="F75" s="14">
        <f t="shared" si="6"/>
        <v>0</v>
      </c>
      <c r="G75" s="14">
        <f t="shared" si="6"/>
        <v>0</v>
      </c>
      <c r="H75" s="14">
        <f t="shared" si="6"/>
        <v>0</v>
      </c>
      <c r="I75" s="14">
        <f t="shared" si="6"/>
        <v>0</v>
      </c>
      <c r="J75" s="14">
        <f t="shared" si="6"/>
        <v>0</v>
      </c>
      <c r="K75" s="14">
        <f t="shared" si="6"/>
        <v>0</v>
      </c>
      <c r="L75" s="14">
        <f t="shared" si="6"/>
        <v>0</v>
      </c>
      <c r="M75" s="14">
        <f t="shared" si="6"/>
        <v>0</v>
      </c>
      <c r="N75" s="13">
        <f t="shared" si="5"/>
        <v>0</v>
      </c>
      <c r="O75" s="245"/>
      <c r="P75" s="19"/>
    </row>
    <row r="76" spans="1:16" ht="27.75" customHeight="1">
      <c r="A76" s="5">
        <v>17</v>
      </c>
      <c r="B76" s="14">
        <f t="shared" si="6"/>
        <v>0</v>
      </c>
      <c r="C76" s="14">
        <f t="shared" si="6"/>
        <v>0</v>
      </c>
      <c r="D76" s="14">
        <f t="shared" si="6"/>
        <v>0</v>
      </c>
      <c r="E76" s="14">
        <f t="shared" si="6"/>
        <v>0</v>
      </c>
      <c r="F76" s="14">
        <f t="shared" si="6"/>
        <v>0</v>
      </c>
      <c r="G76" s="14">
        <f t="shared" si="6"/>
        <v>0</v>
      </c>
      <c r="H76" s="14">
        <f t="shared" si="6"/>
        <v>0</v>
      </c>
      <c r="I76" s="14">
        <f t="shared" si="6"/>
        <v>0</v>
      </c>
      <c r="J76" s="14">
        <f t="shared" si="6"/>
        <v>0</v>
      </c>
      <c r="K76" s="14">
        <f t="shared" si="6"/>
        <v>0</v>
      </c>
      <c r="L76" s="14">
        <f t="shared" si="6"/>
        <v>0</v>
      </c>
      <c r="M76" s="14">
        <f t="shared" si="6"/>
        <v>0</v>
      </c>
      <c r="N76" s="13">
        <f t="shared" si="5"/>
        <v>0</v>
      </c>
      <c r="O76" s="245"/>
      <c r="P76" s="19"/>
    </row>
    <row r="77" spans="1:16" ht="27.75" customHeight="1" thickBot="1">
      <c r="A77" s="88">
        <v>18</v>
      </c>
      <c r="B77" s="89">
        <f t="shared" si="6"/>
        <v>0</v>
      </c>
      <c r="C77" s="89">
        <f t="shared" si="6"/>
        <v>0</v>
      </c>
      <c r="D77" s="89">
        <f t="shared" si="6"/>
        <v>0</v>
      </c>
      <c r="E77" s="89">
        <f t="shared" si="6"/>
        <v>0</v>
      </c>
      <c r="F77" s="89">
        <f t="shared" si="6"/>
        <v>0</v>
      </c>
      <c r="G77" s="89">
        <f t="shared" si="6"/>
        <v>0</v>
      </c>
      <c r="H77" s="89">
        <f t="shared" si="6"/>
        <v>0</v>
      </c>
      <c r="I77" s="89">
        <f t="shared" si="6"/>
        <v>0</v>
      </c>
      <c r="J77" s="89">
        <f t="shared" si="6"/>
        <v>0</v>
      </c>
      <c r="K77" s="89">
        <f t="shared" si="6"/>
        <v>0</v>
      </c>
      <c r="L77" s="89">
        <f t="shared" si="6"/>
        <v>0</v>
      </c>
      <c r="M77" s="89">
        <f t="shared" si="6"/>
        <v>0</v>
      </c>
      <c r="N77" s="90">
        <f t="shared" si="5"/>
        <v>0</v>
      </c>
      <c r="O77" s="245"/>
      <c r="P77" s="19"/>
    </row>
    <row r="78" spans="1:16" s="7" customFormat="1" ht="24.75" customHeight="1" thickTop="1">
      <c r="A78" s="82" t="s">
        <v>194</v>
      </c>
      <c r="B78" s="87">
        <f aca="true" t="shared" si="7" ref="B78:N78">SUM(B59:B77)</f>
        <v>0</v>
      </c>
      <c r="C78" s="87">
        <f t="shared" si="7"/>
        <v>0</v>
      </c>
      <c r="D78" s="87">
        <f t="shared" si="7"/>
        <v>0</v>
      </c>
      <c r="E78" s="87">
        <f t="shared" si="7"/>
        <v>0</v>
      </c>
      <c r="F78" s="87">
        <f t="shared" si="7"/>
        <v>0</v>
      </c>
      <c r="G78" s="87">
        <f t="shared" si="7"/>
        <v>0</v>
      </c>
      <c r="H78" s="87">
        <f t="shared" si="7"/>
        <v>0</v>
      </c>
      <c r="I78" s="87">
        <f t="shared" si="7"/>
        <v>0</v>
      </c>
      <c r="J78" s="87">
        <f t="shared" si="7"/>
        <v>0</v>
      </c>
      <c r="K78" s="87">
        <f t="shared" si="7"/>
        <v>0</v>
      </c>
      <c r="L78" s="87">
        <f t="shared" si="7"/>
        <v>0</v>
      </c>
      <c r="M78" s="87">
        <f t="shared" si="7"/>
        <v>0</v>
      </c>
      <c r="N78" s="148">
        <f t="shared" si="7"/>
        <v>0</v>
      </c>
      <c r="O78" s="249"/>
      <c r="P78" s="9"/>
    </row>
    <row r="79" spans="14:15" s="3" customFormat="1" ht="12.75">
      <c r="N79" s="7"/>
      <c r="O79" s="250"/>
    </row>
  </sheetData>
  <sheetProtection sheet="1" selectLockedCells="1"/>
  <mergeCells count="16">
    <mergeCell ref="A1:E2"/>
    <mergeCell ref="J1:K1"/>
    <mergeCell ref="L1:N1"/>
    <mergeCell ref="J2:K2"/>
    <mergeCell ref="L2:N2"/>
    <mergeCell ref="A7:A8"/>
    <mergeCell ref="A59:A60"/>
    <mergeCell ref="B27:N27"/>
    <mergeCell ref="A33:A34"/>
    <mergeCell ref="B53:N53"/>
    <mergeCell ref="A54:E55"/>
    <mergeCell ref="J54:K54"/>
    <mergeCell ref="L54:N54"/>
    <mergeCell ref="J55:K55"/>
    <mergeCell ref="L55:N55"/>
    <mergeCell ref="B28:N28"/>
  </mergeCells>
  <conditionalFormatting sqref="B26:M26">
    <cfRule type="cellIs" priority="2" dxfId="2" operator="greaterThan" stopIfTrue="1">
      <formula>$D$4</formula>
    </cfRule>
  </conditionalFormatting>
  <conditionalFormatting sqref="B52:M52">
    <cfRule type="cellIs" priority="1" dxfId="2" operator="greaterThan" stopIfTrue="1">
      <formula>$D$30</formula>
    </cfRule>
  </conditionalFormatting>
  <printOptions horizontalCentered="1"/>
  <pageMargins left="0.2362204724409449" right="0.2362204724409449" top="0.7480314960629921" bottom="0.7480314960629921" header="0.31496062992125984" footer="0.31496062992125984"/>
  <pageSetup fitToHeight="0" horizontalDpi="300" verticalDpi="300" orientation="portrait" paperSize="9" scale="57" r:id="rId1"/>
  <rowBreaks count="1" manualBreakCount="1">
    <brk id="53" max="15" man="1"/>
  </rowBreaks>
</worksheet>
</file>

<file path=xl/worksheets/sheet5.xml><?xml version="1.0" encoding="utf-8"?>
<worksheet xmlns="http://schemas.openxmlformats.org/spreadsheetml/2006/main" xmlns:r="http://schemas.openxmlformats.org/officeDocument/2006/relationships">
  <dimension ref="A1:J85"/>
  <sheetViews>
    <sheetView view="pageBreakPreview" zoomScale="90" zoomScaleSheetLayoutView="90" zoomScalePageLayoutView="0" workbookViewId="0" topLeftCell="A1">
      <selection activeCell="A1" sqref="A1:C2"/>
    </sheetView>
  </sheetViews>
  <sheetFormatPr defaultColWidth="9.00390625" defaultRowHeight="13.5"/>
  <cols>
    <col min="1" max="1" width="12.375" style="10" customWidth="1"/>
    <col min="2" max="2" width="18.25390625" style="10" customWidth="1"/>
    <col min="3" max="3" width="22.00390625" style="10" customWidth="1"/>
    <col min="4" max="4" width="21.625" style="10" customWidth="1"/>
    <col min="5" max="5" width="20.25390625" style="10" customWidth="1"/>
    <col min="6" max="6" width="22.75390625" style="10" customWidth="1"/>
    <col min="7" max="7" width="13.875" style="10" customWidth="1"/>
    <col min="8" max="8" width="2.875" style="10" customWidth="1"/>
    <col min="9" max="9" width="11.375" style="10" customWidth="1"/>
    <col min="10" max="16384" width="9.00390625" style="10" customWidth="1"/>
  </cols>
  <sheetData>
    <row r="1" spans="1:7" ht="12.75">
      <c r="A1" s="430" t="s">
        <v>188</v>
      </c>
      <c r="B1" s="431"/>
      <c r="C1" s="432"/>
      <c r="D1" s="98"/>
      <c r="E1" s="17" t="s">
        <v>24</v>
      </c>
      <c r="F1" s="436">
        <f>'別表１'!B8</f>
        <v>0</v>
      </c>
      <c r="G1" s="436"/>
    </row>
    <row r="2" spans="1:7" ht="12.75">
      <c r="A2" s="433"/>
      <c r="B2" s="434"/>
      <c r="C2" s="435"/>
      <c r="D2" s="99"/>
      <c r="E2" s="100" t="s">
        <v>22</v>
      </c>
      <c r="F2" s="442">
        <f>'別表１'!D8</f>
        <v>0</v>
      </c>
      <c r="G2" s="442"/>
    </row>
    <row r="3" spans="1:8" ht="6" customHeight="1">
      <c r="A3" s="101"/>
      <c r="B3" s="101"/>
      <c r="C3" s="101"/>
      <c r="D3" s="101"/>
      <c r="E3" s="102"/>
      <c r="F3" s="103"/>
      <c r="G3" s="103"/>
      <c r="H3" s="101"/>
    </row>
    <row r="4" spans="1:8" ht="13.5" customHeight="1">
      <c r="A4" s="104" t="s">
        <v>122</v>
      </c>
      <c r="B4" s="101"/>
      <c r="C4" s="101"/>
      <c r="D4" s="101"/>
      <c r="E4" s="105" t="s">
        <v>27</v>
      </c>
      <c r="F4" s="443">
        <f>'別表１'!B13</f>
        <v>0</v>
      </c>
      <c r="G4" s="443"/>
      <c r="H4" s="101"/>
    </row>
    <row r="5" spans="1:8" ht="6" customHeight="1">
      <c r="A5" s="12"/>
      <c r="B5" s="11"/>
      <c r="C5" s="11"/>
      <c r="D5" s="101"/>
      <c r="E5" s="101"/>
      <c r="F5" s="101"/>
      <c r="G5" s="101"/>
      <c r="H5" s="101"/>
    </row>
    <row r="6" spans="1:8" s="107" customFormat="1" ht="21" customHeight="1">
      <c r="A6" s="438" t="s">
        <v>16</v>
      </c>
      <c r="B6" s="438" t="s">
        <v>196</v>
      </c>
      <c r="C6" s="426" t="s">
        <v>26</v>
      </c>
      <c r="D6" s="440" t="s">
        <v>0</v>
      </c>
      <c r="E6" s="441"/>
      <c r="F6" s="444" t="s">
        <v>197</v>
      </c>
      <c r="G6" s="438" t="s">
        <v>1</v>
      </c>
      <c r="H6" s="106"/>
    </row>
    <row r="7" spans="1:8" ht="40.5" customHeight="1">
      <c r="A7" s="439"/>
      <c r="B7" s="439"/>
      <c r="C7" s="427"/>
      <c r="D7" s="83" t="s">
        <v>195</v>
      </c>
      <c r="E7" s="83" t="s">
        <v>185</v>
      </c>
      <c r="F7" s="445"/>
      <c r="G7" s="439"/>
      <c r="H7" s="101"/>
    </row>
    <row r="8" spans="1:10" ht="21.75" customHeight="1">
      <c r="A8" s="421">
        <v>1</v>
      </c>
      <c r="B8" s="108">
        <f>'別表３'!N7</f>
        <v>0</v>
      </c>
      <c r="C8" s="109">
        <f aca="true" t="shared" si="0" ref="C8:C25">IF(J8&lt;$F$4,J8,$F$4)</f>
        <v>0</v>
      </c>
      <c r="D8" s="110">
        <f aca="true" t="shared" si="1" ref="D8:D26">$F$4</f>
        <v>0</v>
      </c>
      <c r="E8" s="110">
        <f aca="true" t="shared" si="2" ref="E8:E26">SUM(B8*D8)</f>
        <v>0</v>
      </c>
      <c r="F8" s="110">
        <f aca="true" t="shared" si="3" ref="F8:F26">SUM(B8*C8)</f>
        <v>0</v>
      </c>
      <c r="G8" s="111" t="s">
        <v>21</v>
      </c>
      <c r="H8" s="101"/>
      <c r="J8" s="112">
        <v>7000</v>
      </c>
    </row>
    <row r="9" spans="1:10" ht="21.75" customHeight="1">
      <c r="A9" s="414"/>
      <c r="B9" s="108">
        <f>'別表３'!N8</f>
        <v>0</v>
      </c>
      <c r="C9" s="113">
        <f t="shared" si="0"/>
        <v>0</v>
      </c>
      <c r="D9" s="110">
        <f t="shared" si="1"/>
        <v>0</v>
      </c>
      <c r="E9" s="110">
        <f t="shared" si="2"/>
        <v>0</v>
      </c>
      <c r="F9" s="110">
        <f t="shared" si="3"/>
        <v>0</v>
      </c>
      <c r="G9" s="114"/>
      <c r="H9" s="101"/>
      <c r="J9" s="112">
        <v>10000</v>
      </c>
    </row>
    <row r="10" spans="1:10" ht="21.75" customHeight="1">
      <c r="A10" s="35">
        <v>2</v>
      </c>
      <c r="B10" s="108">
        <f>'別表３'!N9</f>
        <v>0</v>
      </c>
      <c r="C10" s="113">
        <f t="shared" si="0"/>
        <v>0</v>
      </c>
      <c r="D10" s="110">
        <f t="shared" si="1"/>
        <v>0</v>
      </c>
      <c r="E10" s="110">
        <f t="shared" si="2"/>
        <v>0</v>
      </c>
      <c r="F10" s="110">
        <f t="shared" si="3"/>
        <v>0</v>
      </c>
      <c r="G10" s="114"/>
      <c r="H10" s="101"/>
      <c r="J10" s="112">
        <v>13000</v>
      </c>
    </row>
    <row r="11" spans="1:10" ht="21.75" customHeight="1">
      <c r="A11" s="35">
        <v>3</v>
      </c>
      <c r="B11" s="108">
        <f>'別表３'!N10</f>
        <v>0</v>
      </c>
      <c r="C11" s="113">
        <f t="shared" si="0"/>
        <v>0</v>
      </c>
      <c r="D11" s="110">
        <f t="shared" si="1"/>
        <v>0</v>
      </c>
      <c r="E11" s="110">
        <f t="shared" si="2"/>
        <v>0</v>
      </c>
      <c r="F11" s="110">
        <f t="shared" si="3"/>
        <v>0</v>
      </c>
      <c r="G11" s="114"/>
      <c r="H11" s="101"/>
      <c r="J11" s="112">
        <v>16000</v>
      </c>
    </row>
    <row r="12" spans="1:10" ht="21.75" customHeight="1">
      <c r="A12" s="35">
        <v>4</v>
      </c>
      <c r="B12" s="108">
        <f>'別表３'!N11</f>
        <v>0</v>
      </c>
      <c r="C12" s="113">
        <f t="shared" si="0"/>
        <v>0</v>
      </c>
      <c r="D12" s="110">
        <f t="shared" si="1"/>
        <v>0</v>
      </c>
      <c r="E12" s="110">
        <f t="shared" si="2"/>
        <v>0</v>
      </c>
      <c r="F12" s="110">
        <f t="shared" si="3"/>
        <v>0</v>
      </c>
      <c r="G12" s="114"/>
      <c r="H12" s="101"/>
      <c r="J12" s="112">
        <v>19000</v>
      </c>
    </row>
    <row r="13" spans="1:10" ht="21.75" customHeight="1">
      <c r="A13" s="35">
        <v>5</v>
      </c>
      <c r="B13" s="108">
        <f>'別表３'!N12</f>
        <v>0</v>
      </c>
      <c r="C13" s="113">
        <f t="shared" si="0"/>
        <v>0</v>
      </c>
      <c r="D13" s="110">
        <f t="shared" si="1"/>
        <v>0</v>
      </c>
      <c r="E13" s="110">
        <f t="shared" si="2"/>
        <v>0</v>
      </c>
      <c r="F13" s="110">
        <f t="shared" si="3"/>
        <v>0</v>
      </c>
      <c r="G13" s="114"/>
      <c r="H13" s="101"/>
      <c r="J13" s="112">
        <v>22000</v>
      </c>
    </row>
    <row r="14" spans="1:10" ht="21.75" customHeight="1">
      <c r="A14" s="35">
        <v>6</v>
      </c>
      <c r="B14" s="108">
        <f>'別表３'!N13</f>
        <v>0</v>
      </c>
      <c r="C14" s="113">
        <f t="shared" si="0"/>
        <v>0</v>
      </c>
      <c r="D14" s="110">
        <f t="shared" si="1"/>
        <v>0</v>
      </c>
      <c r="E14" s="110">
        <f t="shared" si="2"/>
        <v>0</v>
      </c>
      <c r="F14" s="110">
        <f t="shared" si="3"/>
        <v>0</v>
      </c>
      <c r="G14" s="114"/>
      <c r="H14" s="101"/>
      <c r="J14" s="112">
        <v>25000</v>
      </c>
    </row>
    <row r="15" spans="1:10" ht="21.75" customHeight="1">
      <c r="A15" s="35">
        <v>7</v>
      </c>
      <c r="B15" s="108">
        <f>'別表３'!N14</f>
        <v>0</v>
      </c>
      <c r="C15" s="113">
        <f t="shared" si="0"/>
        <v>0</v>
      </c>
      <c r="D15" s="110">
        <f t="shared" si="1"/>
        <v>0</v>
      </c>
      <c r="E15" s="110">
        <f t="shared" si="2"/>
        <v>0</v>
      </c>
      <c r="F15" s="110">
        <f t="shared" si="3"/>
        <v>0</v>
      </c>
      <c r="G15" s="114"/>
      <c r="H15" s="101"/>
      <c r="J15" s="112">
        <v>30000</v>
      </c>
    </row>
    <row r="16" spans="1:10" ht="21.75" customHeight="1">
      <c r="A16" s="35">
        <v>8</v>
      </c>
      <c r="B16" s="108">
        <f>'別表３'!N15</f>
        <v>0</v>
      </c>
      <c r="C16" s="113">
        <f t="shared" si="0"/>
        <v>0</v>
      </c>
      <c r="D16" s="110">
        <f t="shared" si="1"/>
        <v>0</v>
      </c>
      <c r="E16" s="110">
        <f t="shared" si="2"/>
        <v>0</v>
      </c>
      <c r="F16" s="110">
        <f t="shared" si="3"/>
        <v>0</v>
      </c>
      <c r="G16" s="114"/>
      <c r="H16" s="101"/>
      <c r="J16" s="112">
        <v>35000</v>
      </c>
    </row>
    <row r="17" spans="1:10" ht="21.75" customHeight="1">
      <c r="A17" s="35">
        <v>9</v>
      </c>
      <c r="B17" s="108">
        <f>'別表３'!N16</f>
        <v>0</v>
      </c>
      <c r="C17" s="113">
        <f t="shared" si="0"/>
        <v>0</v>
      </c>
      <c r="D17" s="110">
        <f t="shared" si="1"/>
        <v>0</v>
      </c>
      <c r="E17" s="110">
        <f t="shared" si="2"/>
        <v>0</v>
      </c>
      <c r="F17" s="110">
        <f t="shared" si="3"/>
        <v>0</v>
      </c>
      <c r="G17" s="114"/>
      <c r="H17" s="101"/>
      <c r="J17" s="112">
        <v>40000</v>
      </c>
    </row>
    <row r="18" spans="1:10" ht="21.75" customHeight="1">
      <c r="A18" s="35">
        <v>10</v>
      </c>
      <c r="B18" s="108">
        <f>'別表３'!N17</f>
        <v>0</v>
      </c>
      <c r="C18" s="113">
        <f t="shared" si="0"/>
        <v>0</v>
      </c>
      <c r="D18" s="110">
        <f t="shared" si="1"/>
        <v>0</v>
      </c>
      <c r="E18" s="110">
        <f t="shared" si="2"/>
        <v>0</v>
      </c>
      <c r="F18" s="110">
        <f t="shared" si="3"/>
        <v>0</v>
      </c>
      <c r="G18" s="114"/>
      <c r="H18" s="101"/>
      <c r="J18" s="112">
        <v>45000</v>
      </c>
    </row>
    <row r="19" spans="1:10" ht="21.75" customHeight="1">
      <c r="A19" s="35">
        <v>11</v>
      </c>
      <c r="B19" s="108">
        <f>'別表３'!N18</f>
        <v>0</v>
      </c>
      <c r="C19" s="113">
        <f t="shared" si="0"/>
        <v>0</v>
      </c>
      <c r="D19" s="110">
        <f t="shared" si="1"/>
        <v>0</v>
      </c>
      <c r="E19" s="110">
        <f t="shared" si="2"/>
        <v>0</v>
      </c>
      <c r="F19" s="110">
        <f t="shared" si="3"/>
        <v>0</v>
      </c>
      <c r="G19" s="114"/>
      <c r="H19" s="101"/>
      <c r="J19" s="112">
        <v>50000</v>
      </c>
    </row>
    <row r="20" spans="1:10" ht="21.75" customHeight="1">
      <c r="A20" s="35">
        <v>12</v>
      </c>
      <c r="B20" s="108">
        <f>'別表３'!N19</f>
        <v>0</v>
      </c>
      <c r="C20" s="113">
        <f t="shared" si="0"/>
        <v>0</v>
      </c>
      <c r="D20" s="110">
        <f t="shared" si="1"/>
        <v>0</v>
      </c>
      <c r="E20" s="110">
        <f t="shared" si="2"/>
        <v>0</v>
      </c>
      <c r="F20" s="110">
        <f t="shared" si="3"/>
        <v>0</v>
      </c>
      <c r="G20" s="114"/>
      <c r="H20" s="101"/>
      <c r="J20" s="112">
        <v>57000</v>
      </c>
    </row>
    <row r="21" spans="1:10" ht="21.75" customHeight="1">
      <c r="A21" s="35">
        <v>13</v>
      </c>
      <c r="B21" s="108">
        <f>'別表３'!N20</f>
        <v>0</v>
      </c>
      <c r="C21" s="113">
        <f t="shared" si="0"/>
        <v>0</v>
      </c>
      <c r="D21" s="110">
        <f t="shared" si="1"/>
        <v>0</v>
      </c>
      <c r="E21" s="110">
        <f t="shared" si="2"/>
        <v>0</v>
      </c>
      <c r="F21" s="110">
        <f t="shared" si="3"/>
        <v>0</v>
      </c>
      <c r="G21" s="114"/>
      <c r="H21" s="101"/>
      <c r="J21" s="112">
        <v>64000</v>
      </c>
    </row>
    <row r="22" spans="1:10" ht="21.75" customHeight="1">
      <c r="A22" s="35">
        <v>14</v>
      </c>
      <c r="B22" s="108">
        <f>'別表３'!N21</f>
        <v>0</v>
      </c>
      <c r="C22" s="113">
        <f t="shared" si="0"/>
        <v>0</v>
      </c>
      <c r="D22" s="110">
        <f t="shared" si="1"/>
        <v>0</v>
      </c>
      <c r="E22" s="110">
        <f t="shared" si="2"/>
        <v>0</v>
      </c>
      <c r="F22" s="110">
        <f t="shared" si="3"/>
        <v>0</v>
      </c>
      <c r="G22" s="114"/>
      <c r="H22" s="101"/>
      <c r="J22" s="112">
        <v>71000</v>
      </c>
    </row>
    <row r="23" spans="1:10" ht="21.75" customHeight="1">
      <c r="A23" s="35">
        <v>15</v>
      </c>
      <c r="B23" s="108">
        <f>'別表３'!N22</f>
        <v>0</v>
      </c>
      <c r="C23" s="113">
        <f t="shared" si="0"/>
        <v>0</v>
      </c>
      <c r="D23" s="110">
        <f t="shared" si="1"/>
        <v>0</v>
      </c>
      <c r="E23" s="110">
        <f t="shared" si="2"/>
        <v>0</v>
      </c>
      <c r="F23" s="110">
        <f t="shared" si="3"/>
        <v>0</v>
      </c>
      <c r="G23" s="114"/>
      <c r="H23" s="101"/>
      <c r="J23" s="112">
        <v>78000</v>
      </c>
    </row>
    <row r="24" spans="1:10" ht="21.75" customHeight="1">
      <c r="A24" s="35">
        <v>16</v>
      </c>
      <c r="B24" s="108">
        <f>'別表３'!N23</f>
        <v>0</v>
      </c>
      <c r="C24" s="113">
        <f t="shared" si="0"/>
        <v>0</v>
      </c>
      <c r="D24" s="110">
        <f t="shared" si="1"/>
        <v>0</v>
      </c>
      <c r="E24" s="110">
        <f t="shared" si="2"/>
        <v>0</v>
      </c>
      <c r="F24" s="110">
        <f t="shared" si="3"/>
        <v>0</v>
      </c>
      <c r="G24" s="114"/>
      <c r="H24" s="101"/>
      <c r="J24" s="112">
        <v>85000</v>
      </c>
    </row>
    <row r="25" spans="1:10" ht="21.75" customHeight="1">
      <c r="A25" s="35">
        <v>17</v>
      </c>
      <c r="B25" s="108">
        <f>'別表３'!N24</f>
        <v>0</v>
      </c>
      <c r="C25" s="113">
        <f t="shared" si="0"/>
        <v>0</v>
      </c>
      <c r="D25" s="110">
        <f t="shared" si="1"/>
        <v>0</v>
      </c>
      <c r="E25" s="110">
        <f t="shared" si="2"/>
        <v>0</v>
      </c>
      <c r="F25" s="110">
        <f t="shared" si="3"/>
        <v>0</v>
      </c>
      <c r="G25" s="114"/>
      <c r="H25" s="101"/>
      <c r="J25" s="112">
        <v>92000</v>
      </c>
    </row>
    <row r="26" spans="1:8" ht="21.75" thickBot="1">
      <c r="A26" s="115">
        <v>18</v>
      </c>
      <c r="B26" s="116">
        <f>'別表３'!N25</f>
        <v>0</v>
      </c>
      <c r="C26" s="117">
        <f>F4</f>
        <v>0</v>
      </c>
      <c r="D26" s="118">
        <f t="shared" si="1"/>
        <v>0</v>
      </c>
      <c r="E26" s="118">
        <f t="shared" si="2"/>
        <v>0</v>
      </c>
      <c r="F26" s="118">
        <f t="shared" si="3"/>
        <v>0</v>
      </c>
      <c r="G26" s="119" t="s">
        <v>35</v>
      </c>
      <c r="H26" s="101"/>
    </row>
    <row r="27" spans="1:8" ht="21.75" customHeight="1" thickTop="1">
      <c r="A27" s="120" t="s">
        <v>15</v>
      </c>
      <c r="B27" s="121">
        <f>SUM(B8:B26)</f>
        <v>0</v>
      </c>
      <c r="C27" s="122"/>
      <c r="D27" s="123"/>
      <c r="E27" s="124">
        <f>SUM(E8:E26)</f>
        <v>0</v>
      </c>
      <c r="F27" s="124">
        <f>SUM(F8:F26)</f>
        <v>0</v>
      </c>
      <c r="G27" s="125"/>
      <c r="H27" s="101"/>
    </row>
    <row r="28" spans="1:8" ht="13.5" customHeight="1">
      <c r="A28" s="27" t="s">
        <v>191</v>
      </c>
      <c r="B28" s="428" t="s">
        <v>18</v>
      </c>
      <c r="C28" s="428"/>
      <c r="D28" s="429"/>
      <c r="E28" s="429"/>
      <c r="F28" s="429"/>
      <c r="G28" s="429"/>
      <c r="H28" s="101"/>
    </row>
    <row r="29" spans="1:8" ht="12.75">
      <c r="A29" s="27" t="s">
        <v>38</v>
      </c>
      <c r="B29" s="446" t="s">
        <v>192</v>
      </c>
      <c r="C29" s="446"/>
      <c r="D29" s="446"/>
      <c r="E29" s="446"/>
      <c r="F29" s="446"/>
      <c r="G29" s="446"/>
      <c r="H29" s="101"/>
    </row>
    <row r="30" spans="1:8" ht="12.75">
      <c r="A30" s="101"/>
      <c r="B30" s="101"/>
      <c r="C30" s="101"/>
      <c r="D30" s="101"/>
      <c r="E30" s="101"/>
      <c r="F30" s="101"/>
      <c r="G30" s="101"/>
      <c r="H30" s="101"/>
    </row>
    <row r="31" spans="1:8" ht="6" customHeight="1">
      <c r="A31" s="101"/>
      <c r="B31" s="101"/>
      <c r="C31" s="101"/>
      <c r="D31" s="101"/>
      <c r="E31" s="101"/>
      <c r="F31" s="101"/>
      <c r="G31" s="101"/>
      <c r="H31" s="101"/>
    </row>
    <row r="32" spans="1:8" ht="13.5" customHeight="1">
      <c r="A32" s="126" t="s">
        <v>123</v>
      </c>
      <c r="B32" s="101"/>
      <c r="C32" s="101"/>
      <c r="D32" s="101"/>
      <c r="E32" s="105" t="s">
        <v>27</v>
      </c>
      <c r="F32" s="443">
        <f>'別表１'!D13</f>
        <v>0</v>
      </c>
      <c r="G32" s="443"/>
      <c r="H32" s="101"/>
    </row>
    <row r="33" spans="1:8" ht="6" customHeight="1">
      <c r="A33" s="12"/>
      <c r="B33" s="11"/>
      <c r="C33" s="11"/>
      <c r="D33" s="101"/>
      <c r="E33" s="101"/>
      <c r="F33" s="101"/>
      <c r="G33" s="101"/>
      <c r="H33" s="101"/>
    </row>
    <row r="34" spans="1:8" s="107" customFormat="1" ht="27.75" customHeight="1">
      <c r="A34" s="438" t="s">
        <v>16</v>
      </c>
      <c r="B34" s="438" t="s">
        <v>189</v>
      </c>
      <c r="C34" s="426" t="s">
        <v>26</v>
      </c>
      <c r="D34" s="440" t="s">
        <v>0</v>
      </c>
      <c r="E34" s="441"/>
      <c r="F34" s="444" t="s">
        <v>190</v>
      </c>
      <c r="G34" s="438" t="s">
        <v>1</v>
      </c>
      <c r="H34" s="106"/>
    </row>
    <row r="35" spans="1:8" ht="33.75" customHeight="1">
      <c r="A35" s="439"/>
      <c r="B35" s="439"/>
      <c r="C35" s="427"/>
      <c r="D35" s="83" t="s">
        <v>195</v>
      </c>
      <c r="E35" s="83" t="s">
        <v>185</v>
      </c>
      <c r="F35" s="445"/>
      <c r="G35" s="439"/>
      <c r="H35" s="101"/>
    </row>
    <row r="36" spans="1:8" ht="21.75" customHeight="1">
      <c r="A36" s="421">
        <v>1</v>
      </c>
      <c r="B36" s="108">
        <f>'別表３'!N33</f>
        <v>0</v>
      </c>
      <c r="C36" s="109">
        <f aca="true" t="shared" si="4" ref="C36:C53">IF(J8&lt;$F$32,J8,$F$32)</f>
        <v>0</v>
      </c>
      <c r="D36" s="110">
        <f aca="true" t="shared" si="5" ref="D36:D54">$F$32</f>
        <v>0</v>
      </c>
      <c r="E36" s="110">
        <f aca="true" t="shared" si="6" ref="E36:E54">SUM(B36*D36)</f>
        <v>0</v>
      </c>
      <c r="F36" s="110">
        <f aca="true" t="shared" si="7" ref="F36:F54">SUM(B36*C36)</f>
        <v>0</v>
      </c>
      <c r="G36" s="111" t="s">
        <v>21</v>
      </c>
      <c r="H36" s="101"/>
    </row>
    <row r="37" spans="1:8" ht="21.75" customHeight="1">
      <c r="A37" s="414"/>
      <c r="B37" s="108">
        <f>'別表３'!N34</f>
        <v>0</v>
      </c>
      <c r="C37" s="113">
        <f t="shared" si="4"/>
        <v>0</v>
      </c>
      <c r="D37" s="110">
        <f t="shared" si="5"/>
        <v>0</v>
      </c>
      <c r="E37" s="110">
        <f t="shared" si="6"/>
        <v>0</v>
      </c>
      <c r="F37" s="110">
        <f t="shared" si="7"/>
        <v>0</v>
      </c>
      <c r="G37" s="114"/>
      <c r="H37" s="101"/>
    </row>
    <row r="38" spans="1:8" ht="21.75" customHeight="1">
      <c r="A38" s="35">
        <v>2</v>
      </c>
      <c r="B38" s="108">
        <f>'別表３'!N35</f>
        <v>0</v>
      </c>
      <c r="C38" s="113">
        <f t="shared" si="4"/>
        <v>0</v>
      </c>
      <c r="D38" s="110">
        <f t="shared" si="5"/>
        <v>0</v>
      </c>
      <c r="E38" s="110">
        <f t="shared" si="6"/>
        <v>0</v>
      </c>
      <c r="F38" s="110">
        <f t="shared" si="7"/>
        <v>0</v>
      </c>
      <c r="G38" s="114"/>
      <c r="H38" s="101"/>
    </row>
    <row r="39" spans="1:8" ht="21.75" customHeight="1">
      <c r="A39" s="35">
        <v>3</v>
      </c>
      <c r="B39" s="108">
        <f>'別表３'!N36</f>
        <v>0</v>
      </c>
      <c r="C39" s="113">
        <f t="shared" si="4"/>
        <v>0</v>
      </c>
      <c r="D39" s="110">
        <f t="shared" si="5"/>
        <v>0</v>
      </c>
      <c r="E39" s="110">
        <f t="shared" si="6"/>
        <v>0</v>
      </c>
      <c r="F39" s="110">
        <f t="shared" si="7"/>
        <v>0</v>
      </c>
      <c r="G39" s="114"/>
      <c r="H39" s="101"/>
    </row>
    <row r="40" spans="1:8" ht="21.75" customHeight="1">
      <c r="A40" s="35">
        <v>4</v>
      </c>
      <c r="B40" s="108">
        <f>'別表３'!N37</f>
        <v>0</v>
      </c>
      <c r="C40" s="113">
        <f t="shared" si="4"/>
        <v>0</v>
      </c>
      <c r="D40" s="110">
        <f t="shared" si="5"/>
        <v>0</v>
      </c>
      <c r="E40" s="110">
        <f t="shared" si="6"/>
        <v>0</v>
      </c>
      <c r="F40" s="110">
        <f t="shared" si="7"/>
        <v>0</v>
      </c>
      <c r="G40" s="114"/>
      <c r="H40" s="101"/>
    </row>
    <row r="41" spans="1:8" ht="21.75" customHeight="1">
      <c r="A41" s="35">
        <v>5</v>
      </c>
      <c r="B41" s="108">
        <f>'別表３'!N38</f>
        <v>0</v>
      </c>
      <c r="C41" s="113">
        <f t="shared" si="4"/>
        <v>0</v>
      </c>
      <c r="D41" s="110">
        <f t="shared" si="5"/>
        <v>0</v>
      </c>
      <c r="E41" s="110">
        <f t="shared" si="6"/>
        <v>0</v>
      </c>
      <c r="F41" s="110">
        <f t="shared" si="7"/>
        <v>0</v>
      </c>
      <c r="G41" s="114"/>
      <c r="H41" s="101"/>
    </row>
    <row r="42" spans="1:8" ht="21.75" customHeight="1">
      <c r="A42" s="35">
        <v>6</v>
      </c>
      <c r="B42" s="108">
        <f>'別表３'!N39</f>
        <v>0</v>
      </c>
      <c r="C42" s="113">
        <f t="shared" si="4"/>
        <v>0</v>
      </c>
      <c r="D42" s="110">
        <f t="shared" si="5"/>
        <v>0</v>
      </c>
      <c r="E42" s="110">
        <f t="shared" si="6"/>
        <v>0</v>
      </c>
      <c r="F42" s="110">
        <f t="shared" si="7"/>
        <v>0</v>
      </c>
      <c r="G42" s="114"/>
      <c r="H42" s="101"/>
    </row>
    <row r="43" spans="1:8" ht="21.75" customHeight="1">
      <c r="A43" s="35">
        <v>7</v>
      </c>
      <c r="B43" s="108">
        <f>'別表３'!N40</f>
        <v>0</v>
      </c>
      <c r="C43" s="113">
        <f t="shared" si="4"/>
        <v>0</v>
      </c>
      <c r="D43" s="110">
        <f t="shared" si="5"/>
        <v>0</v>
      </c>
      <c r="E43" s="110">
        <f t="shared" si="6"/>
        <v>0</v>
      </c>
      <c r="F43" s="110">
        <f t="shared" si="7"/>
        <v>0</v>
      </c>
      <c r="G43" s="114"/>
      <c r="H43" s="101"/>
    </row>
    <row r="44" spans="1:8" ht="21.75" customHeight="1">
      <c r="A44" s="35">
        <v>8</v>
      </c>
      <c r="B44" s="108">
        <f>'別表３'!N41</f>
        <v>0</v>
      </c>
      <c r="C44" s="113">
        <f t="shared" si="4"/>
        <v>0</v>
      </c>
      <c r="D44" s="110">
        <f t="shared" si="5"/>
        <v>0</v>
      </c>
      <c r="E44" s="110">
        <f t="shared" si="6"/>
        <v>0</v>
      </c>
      <c r="F44" s="110">
        <f t="shared" si="7"/>
        <v>0</v>
      </c>
      <c r="G44" s="114"/>
      <c r="H44" s="101"/>
    </row>
    <row r="45" spans="1:8" ht="21.75" customHeight="1">
      <c r="A45" s="35">
        <v>9</v>
      </c>
      <c r="B45" s="108">
        <f>'別表３'!N42</f>
        <v>0</v>
      </c>
      <c r="C45" s="113">
        <f t="shared" si="4"/>
        <v>0</v>
      </c>
      <c r="D45" s="110">
        <f t="shared" si="5"/>
        <v>0</v>
      </c>
      <c r="E45" s="110">
        <f t="shared" si="6"/>
        <v>0</v>
      </c>
      <c r="F45" s="110">
        <f t="shared" si="7"/>
        <v>0</v>
      </c>
      <c r="G45" s="114"/>
      <c r="H45" s="101"/>
    </row>
    <row r="46" spans="1:8" ht="21.75" customHeight="1">
      <c r="A46" s="35">
        <v>10</v>
      </c>
      <c r="B46" s="108">
        <f>'別表３'!N43</f>
        <v>0</v>
      </c>
      <c r="C46" s="113">
        <f t="shared" si="4"/>
        <v>0</v>
      </c>
      <c r="D46" s="110">
        <f t="shared" si="5"/>
        <v>0</v>
      </c>
      <c r="E46" s="110">
        <f t="shared" si="6"/>
        <v>0</v>
      </c>
      <c r="F46" s="110">
        <f t="shared" si="7"/>
        <v>0</v>
      </c>
      <c r="G46" s="114"/>
      <c r="H46" s="101"/>
    </row>
    <row r="47" spans="1:8" ht="21.75" customHeight="1">
      <c r="A47" s="35">
        <v>11</v>
      </c>
      <c r="B47" s="108">
        <f>'別表３'!N44</f>
        <v>0</v>
      </c>
      <c r="C47" s="113">
        <f t="shared" si="4"/>
        <v>0</v>
      </c>
      <c r="D47" s="110">
        <f t="shared" si="5"/>
        <v>0</v>
      </c>
      <c r="E47" s="110">
        <f t="shared" si="6"/>
        <v>0</v>
      </c>
      <c r="F47" s="110">
        <f t="shared" si="7"/>
        <v>0</v>
      </c>
      <c r="G47" s="114"/>
      <c r="H47" s="101"/>
    </row>
    <row r="48" spans="1:8" ht="21.75" customHeight="1">
      <c r="A48" s="35">
        <v>12</v>
      </c>
      <c r="B48" s="108">
        <f>'別表３'!N45</f>
        <v>0</v>
      </c>
      <c r="C48" s="113">
        <f t="shared" si="4"/>
        <v>0</v>
      </c>
      <c r="D48" s="110">
        <f t="shared" si="5"/>
        <v>0</v>
      </c>
      <c r="E48" s="110">
        <f t="shared" si="6"/>
        <v>0</v>
      </c>
      <c r="F48" s="110">
        <f t="shared" si="7"/>
        <v>0</v>
      </c>
      <c r="G48" s="114"/>
      <c r="H48" s="101"/>
    </row>
    <row r="49" spans="1:8" ht="21.75" customHeight="1">
      <c r="A49" s="35">
        <v>13</v>
      </c>
      <c r="B49" s="108">
        <f>'別表３'!N46</f>
        <v>0</v>
      </c>
      <c r="C49" s="113">
        <f t="shared" si="4"/>
        <v>0</v>
      </c>
      <c r="D49" s="110">
        <f t="shared" si="5"/>
        <v>0</v>
      </c>
      <c r="E49" s="110">
        <f t="shared" si="6"/>
        <v>0</v>
      </c>
      <c r="F49" s="110">
        <f t="shared" si="7"/>
        <v>0</v>
      </c>
      <c r="G49" s="114"/>
      <c r="H49" s="101"/>
    </row>
    <row r="50" spans="1:8" ht="21.75" customHeight="1">
      <c r="A50" s="35">
        <v>14</v>
      </c>
      <c r="B50" s="108">
        <f>'別表３'!N47</f>
        <v>0</v>
      </c>
      <c r="C50" s="113">
        <f t="shared" si="4"/>
        <v>0</v>
      </c>
      <c r="D50" s="110">
        <f t="shared" si="5"/>
        <v>0</v>
      </c>
      <c r="E50" s="110">
        <f t="shared" si="6"/>
        <v>0</v>
      </c>
      <c r="F50" s="110">
        <f t="shared" si="7"/>
        <v>0</v>
      </c>
      <c r="G50" s="114"/>
      <c r="H50" s="101"/>
    </row>
    <row r="51" spans="1:8" ht="21.75" customHeight="1">
      <c r="A51" s="35">
        <v>15</v>
      </c>
      <c r="B51" s="108">
        <f>'別表３'!N48</f>
        <v>0</v>
      </c>
      <c r="C51" s="113">
        <f t="shared" si="4"/>
        <v>0</v>
      </c>
      <c r="D51" s="110">
        <f t="shared" si="5"/>
        <v>0</v>
      </c>
      <c r="E51" s="110">
        <f t="shared" si="6"/>
        <v>0</v>
      </c>
      <c r="F51" s="110">
        <f t="shared" si="7"/>
        <v>0</v>
      </c>
      <c r="G51" s="114"/>
      <c r="H51" s="101"/>
    </row>
    <row r="52" spans="1:8" ht="21.75" customHeight="1">
      <c r="A52" s="35">
        <v>16</v>
      </c>
      <c r="B52" s="108">
        <f>'別表３'!N49</f>
        <v>0</v>
      </c>
      <c r="C52" s="113">
        <f t="shared" si="4"/>
        <v>0</v>
      </c>
      <c r="D52" s="110">
        <f t="shared" si="5"/>
        <v>0</v>
      </c>
      <c r="E52" s="110">
        <f t="shared" si="6"/>
        <v>0</v>
      </c>
      <c r="F52" s="110">
        <f t="shared" si="7"/>
        <v>0</v>
      </c>
      <c r="G52" s="114"/>
      <c r="H52" s="101"/>
    </row>
    <row r="53" spans="1:8" ht="21.75" customHeight="1">
      <c r="A53" s="35">
        <v>17</v>
      </c>
      <c r="B53" s="108">
        <f>'別表３'!N50</f>
        <v>0</v>
      </c>
      <c r="C53" s="113">
        <f t="shared" si="4"/>
        <v>0</v>
      </c>
      <c r="D53" s="110">
        <f t="shared" si="5"/>
        <v>0</v>
      </c>
      <c r="E53" s="110">
        <f t="shared" si="6"/>
        <v>0</v>
      </c>
      <c r="F53" s="110">
        <f t="shared" si="7"/>
        <v>0</v>
      </c>
      <c r="G53" s="114"/>
      <c r="H53" s="101"/>
    </row>
    <row r="54" spans="1:8" ht="21.75" customHeight="1" thickBot="1">
      <c r="A54" s="115">
        <v>18</v>
      </c>
      <c r="B54" s="116">
        <f>'別表３'!N51</f>
        <v>0</v>
      </c>
      <c r="C54" s="117">
        <f>D54</f>
        <v>0</v>
      </c>
      <c r="D54" s="118">
        <f t="shared" si="5"/>
        <v>0</v>
      </c>
      <c r="E54" s="118">
        <f t="shared" si="6"/>
        <v>0</v>
      </c>
      <c r="F54" s="118">
        <f t="shared" si="7"/>
        <v>0</v>
      </c>
      <c r="G54" s="119" t="s">
        <v>35</v>
      </c>
      <c r="H54" s="101"/>
    </row>
    <row r="55" spans="1:8" ht="21.75" customHeight="1" thickTop="1">
      <c r="A55" s="120" t="s">
        <v>15</v>
      </c>
      <c r="B55" s="121">
        <f>SUM(B36:B54)</f>
        <v>0</v>
      </c>
      <c r="C55" s="127"/>
      <c r="D55" s="128"/>
      <c r="E55" s="124">
        <f>SUM(E36:E54)</f>
        <v>0</v>
      </c>
      <c r="F55" s="124">
        <f>SUM(F36:F54)</f>
        <v>0</v>
      </c>
      <c r="G55" s="125"/>
      <c r="H55" s="101"/>
    </row>
    <row r="56" spans="1:8" ht="12.75">
      <c r="A56" s="129" t="s">
        <v>17</v>
      </c>
      <c r="B56" s="428" t="s">
        <v>18</v>
      </c>
      <c r="C56" s="428"/>
      <c r="D56" s="429"/>
      <c r="E56" s="429"/>
      <c r="F56" s="429"/>
      <c r="G56" s="429"/>
      <c r="H56" s="101"/>
    </row>
    <row r="57" spans="1:8" ht="9" customHeight="1">
      <c r="A57" s="129"/>
      <c r="B57" s="130"/>
      <c r="C57" s="130"/>
      <c r="D57" s="25"/>
      <c r="E57" s="24"/>
      <c r="F57" s="24"/>
      <c r="G57" s="24"/>
      <c r="H57" s="101"/>
    </row>
    <row r="58" spans="1:7" ht="12.75">
      <c r="A58" s="430" t="s">
        <v>188</v>
      </c>
      <c r="B58" s="431"/>
      <c r="C58" s="432"/>
      <c r="D58" s="98"/>
      <c r="E58" s="17" t="s">
        <v>24</v>
      </c>
      <c r="F58" s="436">
        <f>F1</f>
        <v>0</v>
      </c>
      <c r="G58" s="436"/>
    </row>
    <row r="59" spans="1:7" ht="12.75">
      <c r="A59" s="433"/>
      <c r="B59" s="434"/>
      <c r="C59" s="435"/>
      <c r="D59" s="99"/>
      <c r="E59" s="100" t="s">
        <v>22</v>
      </c>
      <c r="F59" s="436">
        <f>F2</f>
        <v>0</v>
      </c>
      <c r="G59" s="436"/>
    </row>
    <row r="60" spans="4:7" ht="8.25" customHeight="1">
      <c r="D60" s="99"/>
      <c r="E60" s="131"/>
      <c r="F60" s="99"/>
      <c r="G60" s="131"/>
    </row>
    <row r="61" spans="1:8" ht="12.75">
      <c r="A61" s="81" t="s">
        <v>193</v>
      </c>
      <c r="B61" s="19"/>
      <c r="C61" s="19"/>
      <c r="D61" s="101"/>
      <c r="E61" s="101"/>
      <c r="F61" s="437"/>
      <c r="G61" s="437"/>
      <c r="H61" s="101"/>
    </row>
    <row r="62" spans="1:8" ht="8.25" customHeight="1">
      <c r="A62" s="12"/>
      <c r="B62" s="11"/>
      <c r="C62" s="11"/>
      <c r="D62" s="101"/>
      <c r="E62" s="101"/>
      <c r="F62" s="101"/>
      <c r="G62" s="101"/>
      <c r="H62" s="101"/>
    </row>
    <row r="63" spans="1:8" s="107" customFormat="1" ht="27.75" customHeight="1">
      <c r="A63" s="438" t="s">
        <v>16</v>
      </c>
      <c r="B63" s="438" t="s">
        <v>189</v>
      </c>
      <c r="C63" s="426" t="s">
        <v>26</v>
      </c>
      <c r="D63" s="440" t="s">
        <v>0</v>
      </c>
      <c r="E63" s="441"/>
      <c r="F63" s="444" t="s">
        <v>190</v>
      </c>
      <c r="G63" s="438" t="s">
        <v>1</v>
      </c>
      <c r="H63" s="106"/>
    </row>
    <row r="64" spans="1:8" ht="33.75" customHeight="1">
      <c r="A64" s="439"/>
      <c r="B64" s="439"/>
      <c r="C64" s="427"/>
      <c r="D64" s="83" t="s">
        <v>195</v>
      </c>
      <c r="E64" s="83" t="s">
        <v>185</v>
      </c>
      <c r="F64" s="445"/>
      <c r="G64" s="439"/>
      <c r="H64" s="101"/>
    </row>
    <row r="65" spans="1:8" ht="21.75" customHeight="1">
      <c r="A65" s="421">
        <v>1</v>
      </c>
      <c r="B65" s="108">
        <f aca="true" t="shared" si="8" ref="B65:B83">SUM(B8+B36)</f>
        <v>0</v>
      </c>
      <c r="C65" s="132"/>
      <c r="D65" s="133"/>
      <c r="E65" s="110">
        <f aca="true" t="shared" si="9" ref="E65:F83">SUM(E8+E36)</f>
        <v>0</v>
      </c>
      <c r="F65" s="110">
        <f t="shared" si="9"/>
        <v>0</v>
      </c>
      <c r="G65" s="111" t="s">
        <v>21</v>
      </c>
      <c r="H65" s="101"/>
    </row>
    <row r="66" spans="1:8" ht="21.75" customHeight="1">
      <c r="A66" s="414"/>
      <c r="B66" s="108">
        <f t="shared" si="8"/>
        <v>0</v>
      </c>
      <c r="C66" s="134"/>
      <c r="D66" s="133"/>
      <c r="E66" s="110">
        <f t="shared" si="9"/>
        <v>0</v>
      </c>
      <c r="F66" s="110">
        <f t="shared" si="9"/>
        <v>0</v>
      </c>
      <c r="G66" s="114"/>
      <c r="H66" s="101"/>
    </row>
    <row r="67" spans="1:8" ht="21.75" customHeight="1">
      <c r="A67" s="35">
        <v>2</v>
      </c>
      <c r="B67" s="108">
        <f t="shared" si="8"/>
        <v>0</v>
      </c>
      <c r="C67" s="134"/>
      <c r="D67" s="133"/>
      <c r="E67" s="110">
        <f t="shared" si="9"/>
        <v>0</v>
      </c>
      <c r="F67" s="110">
        <f t="shared" si="9"/>
        <v>0</v>
      </c>
      <c r="G67" s="114"/>
      <c r="H67" s="101"/>
    </row>
    <row r="68" spans="1:8" ht="21.75" customHeight="1">
      <c r="A68" s="35">
        <v>3</v>
      </c>
      <c r="B68" s="108">
        <f t="shared" si="8"/>
        <v>0</v>
      </c>
      <c r="C68" s="134"/>
      <c r="D68" s="133"/>
      <c r="E68" s="110">
        <f t="shared" si="9"/>
        <v>0</v>
      </c>
      <c r="F68" s="110">
        <f t="shared" si="9"/>
        <v>0</v>
      </c>
      <c r="G68" s="114"/>
      <c r="H68" s="101"/>
    </row>
    <row r="69" spans="1:8" ht="21.75" customHeight="1">
      <c r="A69" s="35">
        <v>4</v>
      </c>
      <c r="B69" s="108">
        <f t="shared" si="8"/>
        <v>0</v>
      </c>
      <c r="C69" s="134"/>
      <c r="D69" s="133"/>
      <c r="E69" s="110">
        <f t="shared" si="9"/>
        <v>0</v>
      </c>
      <c r="F69" s="110">
        <f t="shared" si="9"/>
        <v>0</v>
      </c>
      <c r="G69" s="114"/>
      <c r="H69" s="101"/>
    </row>
    <row r="70" spans="1:8" ht="21.75" customHeight="1">
      <c r="A70" s="35">
        <v>5</v>
      </c>
      <c r="B70" s="108">
        <f t="shared" si="8"/>
        <v>0</v>
      </c>
      <c r="C70" s="134"/>
      <c r="D70" s="133"/>
      <c r="E70" s="110">
        <f t="shared" si="9"/>
        <v>0</v>
      </c>
      <c r="F70" s="110">
        <f t="shared" si="9"/>
        <v>0</v>
      </c>
      <c r="G70" s="114"/>
      <c r="H70" s="101"/>
    </row>
    <row r="71" spans="1:8" ht="21.75" customHeight="1">
      <c r="A71" s="35">
        <v>6</v>
      </c>
      <c r="B71" s="108">
        <f t="shared" si="8"/>
        <v>0</v>
      </c>
      <c r="C71" s="134"/>
      <c r="D71" s="133"/>
      <c r="E71" s="110">
        <f t="shared" si="9"/>
        <v>0</v>
      </c>
      <c r="F71" s="110">
        <f t="shared" si="9"/>
        <v>0</v>
      </c>
      <c r="G71" s="114"/>
      <c r="H71" s="101"/>
    </row>
    <row r="72" spans="1:8" ht="21.75" customHeight="1">
      <c r="A72" s="35">
        <v>7</v>
      </c>
      <c r="B72" s="108">
        <f t="shared" si="8"/>
        <v>0</v>
      </c>
      <c r="C72" s="134"/>
      <c r="D72" s="133"/>
      <c r="E72" s="110">
        <f t="shared" si="9"/>
        <v>0</v>
      </c>
      <c r="F72" s="110">
        <f t="shared" si="9"/>
        <v>0</v>
      </c>
      <c r="G72" s="114"/>
      <c r="H72" s="101"/>
    </row>
    <row r="73" spans="1:8" ht="21.75" customHeight="1">
      <c r="A73" s="35">
        <v>8</v>
      </c>
      <c r="B73" s="108">
        <f t="shared" si="8"/>
        <v>0</v>
      </c>
      <c r="C73" s="134"/>
      <c r="D73" s="133"/>
      <c r="E73" s="110">
        <f t="shared" si="9"/>
        <v>0</v>
      </c>
      <c r="F73" s="110">
        <f t="shared" si="9"/>
        <v>0</v>
      </c>
      <c r="G73" s="114"/>
      <c r="H73" s="101"/>
    </row>
    <row r="74" spans="1:8" ht="21.75" customHeight="1">
      <c r="A74" s="35">
        <v>9</v>
      </c>
      <c r="B74" s="108">
        <f t="shared" si="8"/>
        <v>0</v>
      </c>
      <c r="C74" s="134"/>
      <c r="D74" s="133"/>
      <c r="E74" s="110">
        <f t="shared" si="9"/>
        <v>0</v>
      </c>
      <c r="F74" s="110">
        <f t="shared" si="9"/>
        <v>0</v>
      </c>
      <c r="G74" s="114"/>
      <c r="H74" s="101"/>
    </row>
    <row r="75" spans="1:8" ht="21.75" customHeight="1">
      <c r="A75" s="35">
        <v>10</v>
      </c>
      <c r="B75" s="108">
        <f t="shared" si="8"/>
        <v>0</v>
      </c>
      <c r="C75" s="134"/>
      <c r="D75" s="133"/>
      <c r="E75" s="110">
        <f t="shared" si="9"/>
        <v>0</v>
      </c>
      <c r="F75" s="110">
        <f t="shared" si="9"/>
        <v>0</v>
      </c>
      <c r="G75" s="114"/>
      <c r="H75" s="101"/>
    </row>
    <row r="76" spans="1:8" ht="21.75" customHeight="1">
      <c r="A76" s="35">
        <v>11</v>
      </c>
      <c r="B76" s="108">
        <f t="shared" si="8"/>
        <v>0</v>
      </c>
      <c r="C76" s="134"/>
      <c r="D76" s="133"/>
      <c r="E76" s="110">
        <f t="shared" si="9"/>
        <v>0</v>
      </c>
      <c r="F76" s="110">
        <f t="shared" si="9"/>
        <v>0</v>
      </c>
      <c r="G76" s="114"/>
      <c r="H76" s="101"/>
    </row>
    <row r="77" spans="1:8" ht="21.75" customHeight="1">
      <c r="A77" s="35">
        <v>12</v>
      </c>
      <c r="B77" s="108">
        <f t="shared" si="8"/>
        <v>0</v>
      </c>
      <c r="C77" s="134"/>
      <c r="D77" s="133"/>
      <c r="E77" s="110">
        <f t="shared" si="9"/>
        <v>0</v>
      </c>
      <c r="F77" s="110">
        <f t="shared" si="9"/>
        <v>0</v>
      </c>
      <c r="G77" s="114"/>
      <c r="H77" s="101"/>
    </row>
    <row r="78" spans="1:8" ht="21.75" customHeight="1">
      <c r="A78" s="35">
        <v>13</v>
      </c>
      <c r="B78" s="108">
        <f t="shared" si="8"/>
        <v>0</v>
      </c>
      <c r="C78" s="134"/>
      <c r="D78" s="133"/>
      <c r="E78" s="110">
        <f t="shared" si="9"/>
        <v>0</v>
      </c>
      <c r="F78" s="110">
        <f t="shared" si="9"/>
        <v>0</v>
      </c>
      <c r="G78" s="114"/>
      <c r="H78" s="101"/>
    </row>
    <row r="79" spans="1:8" ht="21.75" customHeight="1">
      <c r="A79" s="35">
        <v>14</v>
      </c>
      <c r="B79" s="108">
        <f t="shared" si="8"/>
        <v>0</v>
      </c>
      <c r="C79" s="134"/>
      <c r="D79" s="133"/>
      <c r="E79" s="110">
        <f t="shared" si="9"/>
        <v>0</v>
      </c>
      <c r="F79" s="110">
        <f t="shared" si="9"/>
        <v>0</v>
      </c>
      <c r="G79" s="114"/>
      <c r="H79" s="101"/>
    </row>
    <row r="80" spans="1:8" ht="21.75" customHeight="1">
      <c r="A80" s="35">
        <v>15</v>
      </c>
      <c r="B80" s="108">
        <f t="shared" si="8"/>
        <v>0</v>
      </c>
      <c r="C80" s="134"/>
      <c r="D80" s="133"/>
      <c r="E80" s="110">
        <f t="shared" si="9"/>
        <v>0</v>
      </c>
      <c r="F80" s="110">
        <f t="shared" si="9"/>
        <v>0</v>
      </c>
      <c r="G80" s="114"/>
      <c r="H80" s="101"/>
    </row>
    <row r="81" spans="1:8" ht="21.75" customHeight="1">
      <c r="A81" s="35">
        <v>16</v>
      </c>
      <c r="B81" s="108">
        <f t="shared" si="8"/>
        <v>0</v>
      </c>
      <c r="C81" s="134"/>
      <c r="D81" s="133"/>
      <c r="E81" s="110">
        <f t="shared" si="9"/>
        <v>0</v>
      </c>
      <c r="F81" s="110">
        <f t="shared" si="9"/>
        <v>0</v>
      </c>
      <c r="G81" s="114"/>
      <c r="H81" s="101"/>
    </row>
    <row r="82" spans="1:8" ht="21.75" customHeight="1">
      <c r="A82" s="35">
        <v>17</v>
      </c>
      <c r="B82" s="108">
        <f t="shared" si="8"/>
        <v>0</v>
      </c>
      <c r="C82" s="134"/>
      <c r="D82" s="133"/>
      <c r="E82" s="110">
        <f t="shared" si="9"/>
        <v>0</v>
      </c>
      <c r="F82" s="110">
        <f t="shared" si="9"/>
        <v>0</v>
      </c>
      <c r="G82" s="114"/>
      <c r="H82" s="101"/>
    </row>
    <row r="83" spans="1:8" ht="21.75" customHeight="1" thickBot="1">
      <c r="A83" s="115">
        <v>18</v>
      </c>
      <c r="B83" s="135">
        <f t="shared" si="8"/>
        <v>0</v>
      </c>
      <c r="C83" s="136"/>
      <c r="D83" s="137"/>
      <c r="E83" s="138">
        <f t="shared" si="9"/>
        <v>0</v>
      </c>
      <c r="F83" s="138">
        <f t="shared" si="9"/>
        <v>0</v>
      </c>
      <c r="G83" s="119" t="s">
        <v>35</v>
      </c>
      <c r="H83" s="101"/>
    </row>
    <row r="84" spans="1:8" ht="21.75" customHeight="1" thickBot="1" thickTop="1">
      <c r="A84" s="139" t="s">
        <v>194</v>
      </c>
      <c r="B84" s="140">
        <f>SUM(B65:B83)</f>
        <v>0</v>
      </c>
      <c r="C84" s="141"/>
      <c r="D84" s="142"/>
      <c r="E84" s="143">
        <f>SUM(E65:E83)</f>
        <v>0</v>
      </c>
      <c r="F84" s="143">
        <f>SUM(F65:F83)</f>
        <v>0</v>
      </c>
      <c r="G84" s="144"/>
      <c r="H84" s="101"/>
    </row>
    <row r="85" spans="1:8" ht="12.75">
      <c r="A85" s="145" t="s">
        <v>17</v>
      </c>
      <c r="B85" s="422" t="s">
        <v>18</v>
      </c>
      <c r="C85" s="423"/>
      <c r="D85" s="424"/>
      <c r="E85" s="425"/>
      <c r="F85" s="425"/>
      <c r="G85" s="424"/>
      <c r="H85" s="101"/>
    </row>
  </sheetData>
  <sheetProtection sheet="1" selectLockedCells="1"/>
  <mergeCells count="34">
    <mergeCell ref="A1:C2"/>
    <mergeCell ref="A6:A7"/>
    <mergeCell ref="F59:G59"/>
    <mergeCell ref="B6:B7"/>
    <mergeCell ref="C6:C7"/>
    <mergeCell ref="D6:E6"/>
    <mergeCell ref="F6:F7"/>
    <mergeCell ref="B29:G29"/>
    <mergeCell ref="F34:F35"/>
    <mergeCell ref="G34:G35"/>
    <mergeCell ref="F1:G1"/>
    <mergeCell ref="F2:G2"/>
    <mergeCell ref="F4:G4"/>
    <mergeCell ref="F32:G32"/>
    <mergeCell ref="D63:E63"/>
    <mergeCell ref="F63:F64"/>
    <mergeCell ref="G63:G64"/>
    <mergeCell ref="G6:G7"/>
    <mergeCell ref="A8:A9"/>
    <mergeCell ref="B28:G28"/>
    <mergeCell ref="A34:A35"/>
    <mergeCell ref="B34:B35"/>
    <mergeCell ref="C34:C35"/>
    <mergeCell ref="D34:E34"/>
    <mergeCell ref="A65:A66"/>
    <mergeCell ref="B85:G85"/>
    <mergeCell ref="C63:C64"/>
    <mergeCell ref="A36:A37"/>
    <mergeCell ref="B56:G56"/>
    <mergeCell ref="A58:C59"/>
    <mergeCell ref="F58:G58"/>
    <mergeCell ref="F61:G61"/>
    <mergeCell ref="A63:A64"/>
    <mergeCell ref="B63:B64"/>
  </mergeCells>
  <printOptions/>
  <pageMargins left="0.7480314960629921" right="0.15748031496062992" top="0.984251968503937" bottom="0.984251968503937" header="0.5118110236220472" footer="0.5118110236220472"/>
  <pageSetup horizontalDpi="300" verticalDpi="300" orientation="portrait" paperSize="9" scale="64" r:id="rId1"/>
  <rowBreaks count="1" manualBreakCount="1">
    <brk id="57" max="7" man="1"/>
  </rowBreaks>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view="pageBreakPreview" zoomScale="60" zoomScalePageLayoutView="0" workbookViewId="0" topLeftCell="A1">
      <selection activeCell="E19" sqref="E19:E20"/>
    </sheetView>
  </sheetViews>
  <sheetFormatPr defaultColWidth="9.00390625" defaultRowHeight="13.5"/>
  <cols>
    <col min="1" max="1" width="12.125" style="36" customWidth="1"/>
    <col min="2" max="2" width="15.625" style="36" customWidth="1"/>
    <col min="3" max="3" width="12.125" style="36" customWidth="1"/>
    <col min="4" max="4" width="11.875" style="36" customWidth="1"/>
    <col min="5" max="16" width="7.625" style="36" customWidth="1"/>
    <col min="17" max="16384" width="9.00390625" style="36" customWidth="1"/>
  </cols>
  <sheetData>
    <row r="1" spans="1:16" ht="17.25" customHeight="1">
      <c r="A1" s="462" t="s">
        <v>187</v>
      </c>
      <c r="B1" s="463"/>
      <c r="C1" s="463"/>
      <c r="D1" s="464"/>
      <c r="L1" s="468" t="s">
        <v>24</v>
      </c>
      <c r="M1" s="468"/>
      <c r="N1" s="469">
        <f>'別表１'!B8</f>
        <v>0</v>
      </c>
      <c r="O1" s="469"/>
      <c r="P1" s="469"/>
    </row>
    <row r="2" spans="1:16" ht="17.25" customHeight="1">
      <c r="A2" s="465"/>
      <c r="B2" s="466"/>
      <c r="C2" s="466"/>
      <c r="D2" s="467"/>
      <c r="L2" s="468" t="s">
        <v>22</v>
      </c>
      <c r="M2" s="468"/>
      <c r="N2" s="469">
        <f>'別表１'!D8</f>
        <v>0</v>
      </c>
      <c r="O2" s="469"/>
      <c r="P2" s="469"/>
    </row>
    <row r="3" ht="6.75" customHeight="1"/>
    <row r="4" spans="14:16" ht="14.25">
      <c r="N4" s="470" t="s">
        <v>177</v>
      </c>
      <c r="O4" s="470"/>
      <c r="P4" s="470"/>
    </row>
    <row r="5" spans="1:16" s="91" customFormat="1" ht="34.5" customHeight="1">
      <c r="A5" s="479" t="s">
        <v>143</v>
      </c>
      <c r="B5" s="479" t="s">
        <v>144</v>
      </c>
      <c r="C5" s="92" t="s">
        <v>145</v>
      </c>
      <c r="D5" s="92" t="s">
        <v>147</v>
      </c>
      <c r="E5" s="481" t="s">
        <v>244</v>
      </c>
      <c r="F5" s="472"/>
      <c r="G5" s="472"/>
      <c r="H5" s="472"/>
      <c r="I5" s="472"/>
      <c r="J5" s="472"/>
      <c r="K5" s="472"/>
      <c r="L5" s="472"/>
      <c r="M5" s="473"/>
      <c r="N5" s="471" t="s">
        <v>255</v>
      </c>
      <c r="O5" s="472"/>
      <c r="P5" s="473"/>
    </row>
    <row r="6" spans="1:18" s="91" customFormat="1" ht="34.5" customHeight="1" thickBot="1">
      <c r="A6" s="480"/>
      <c r="B6" s="480"/>
      <c r="C6" s="93" t="s">
        <v>146</v>
      </c>
      <c r="D6" s="94" t="s">
        <v>148</v>
      </c>
      <c r="E6" s="95" t="s">
        <v>243</v>
      </c>
      <c r="F6" s="96" t="s">
        <v>149</v>
      </c>
      <c r="G6" s="96" t="s">
        <v>150</v>
      </c>
      <c r="H6" s="96" t="s">
        <v>6</v>
      </c>
      <c r="I6" s="96" t="s">
        <v>7</v>
      </c>
      <c r="J6" s="96" t="s">
        <v>8</v>
      </c>
      <c r="K6" s="96" t="s">
        <v>151</v>
      </c>
      <c r="L6" s="96" t="s">
        <v>152</v>
      </c>
      <c r="M6" s="96" t="s">
        <v>153</v>
      </c>
      <c r="N6" s="97" t="s">
        <v>12</v>
      </c>
      <c r="O6" s="97" t="s">
        <v>13</v>
      </c>
      <c r="P6" s="97" t="s">
        <v>14</v>
      </c>
      <c r="R6" s="319">
        <v>0</v>
      </c>
    </row>
    <row r="7" spans="1:18" s="38" customFormat="1" ht="24.75" customHeight="1" thickTop="1">
      <c r="A7" s="477" t="s">
        <v>233</v>
      </c>
      <c r="B7" s="478"/>
      <c r="C7" s="265"/>
      <c r="D7" s="266"/>
      <c r="E7" s="476"/>
      <c r="F7" s="474"/>
      <c r="G7" s="474"/>
      <c r="H7" s="474"/>
      <c r="I7" s="474"/>
      <c r="J7" s="474"/>
      <c r="K7" s="474"/>
      <c r="L7" s="474"/>
      <c r="M7" s="474"/>
      <c r="N7" s="474"/>
      <c r="O7" s="474"/>
      <c r="P7" s="475"/>
      <c r="R7" s="38">
        <v>0.1</v>
      </c>
    </row>
    <row r="8" spans="1:18" s="38" customFormat="1" ht="24.75" customHeight="1">
      <c r="A8" s="452"/>
      <c r="B8" s="454"/>
      <c r="C8" s="267"/>
      <c r="D8" s="268"/>
      <c r="E8" s="456"/>
      <c r="F8" s="448"/>
      <c r="G8" s="448"/>
      <c r="H8" s="448"/>
      <c r="I8" s="448"/>
      <c r="J8" s="448"/>
      <c r="K8" s="448"/>
      <c r="L8" s="448"/>
      <c r="M8" s="448"/>
      <c r="N8" s="448"/>
      <c r="O8" s="448"/>
      <c r="P8" s="450"/>
      <c r="R8" s="38">
        <v>0.2</v>
      </c>
    </row>
    <row r="9" spans="1:18" s="38" customFormat="1" ht="24.75" customHeight="1">
      <c r="A9" s="451" t="s">
        <v>162</v>
      </c>
      <c r="B9" s="453"/>
      <c r="C9" s="267"/>
      <c r="D9" s="268"/>
      <c r="E9" s="455"/>
      <c r="F9" s="447"/>
      <c r="G9" s="447"/>
      <c r="H9" s="447"/>
      <c r="I9" s="447"/>
      <c r="J9" s="447"/>
      <c r="K9" s="447"/>
      <c r="L9" s="447"/>
      <c r="M9" s="447"/>
      <c r="N9" s="447"/>
      <c r="O9" s="447"/>
      <c r="P9" s="449"/>
      <c r="R9" s="38">
        <v>0.3</v>
      </c>
    </row>
    <row r="10" spans="1:18" s="38" customFormat="1" ht="24.75" customHeight="1">
      <c r="A10" s="452"/>
      <c r="B10" s="454"/>
      <c r="C10" s="267"/>
      <c r="D10" s="268"/>
      <c r="E10" s="456"/>
      <c r="F10" s="448"/>
      <c r="G10" s="448"/>
      <c r="H10" s="448"/>
      <c r="I10" s="448"/>
      <c r="J10" s="448"/>
      <c r="K10" s="448"/>
      <c r="L10" s="448"/>
      <c r="M10" s="448"/>
      <c r="N10" s="448"/>
      <c r="O10" s="448"/>
      <c r="P10" s="450"/>
      <c r="R10" s="38">
        <v>0.4</v>
      </c>
    </row>
    <row r="11" spans="1:18" s="38" customFormat="1" ht="24.75" customHeight="1">
      <c r="A11" s="451" t="s">
        <v>163</v>
      </c>
      <c r="B11" s="453"/>
      <c r="C11" s="267" t="s">
        <v>242</v>
      </c>
      <c r="D11" s="268"/>
      <c r="E11" s="455"/>
      <c r="F11" s="447"/>
      <c r="G11" s="447"/>
      <c r="H11" s="447"/>
      <c r="I11" s="447"/>
      <c r="J11" s="447"/>
      <c r="K11" s="447"/>
      <c r="L11" s="447"/>
      <c r="M11" s="447"/>
      <c r="N11" s="447"/>
      <c r="O11" s="447"/>
      <c r="P11" s="449"/>
      <c r="R11" s="38">
        <v>0.5</v>
      </c>
    </row>
    <row r="12" spans="1:18" s="38" customFormat="1" ht="24.75" customHeight="1">
      <c r="A12" s="452"/>
      <c r="B12" s="454"/>
      <c r="C12" s="267" t="s">
        <v>242</v>
      </c>
      <c r="D12" s="268"/>
      <c r="E12" s="456"/>
      <c r="F12" s="448"/>
      <c r="G12" s="448"/>
      <c r="H12" s="448"/>
      <c r="I12" s="448"/>
      <c r="J12" s="448"/>
      <c r="K12" s="448"/>
      <c r="L12" s="448"/>
      <c r="M12" s="448"/>
      <c r="N12" s="448"/>
      <c r="O12" s="448"/>
      <c r="P12" s="450"/>
      <c r="R12" s="38">
        <v>0.6</v>
      </c>
    </row>
    <row r="13" spans="1:18" s="38" customFormat="1" ht="24.75" customHeight="1">
      <c r="A13" s="451" t="s">
        <v>163</v>
      </c>
      <c r="B13" s="453"/>
      <c r="C13" s="267"/>
      <c r="D13" s="268"/>
      <c r="E13" s="455"/>
      <c r="F13" s="447"/>
      <c r="G13" s="447"/>
      <c r="H13" s="447"/>
      <c r="I13" s="447"/>
      <c r="J13" s="447"/>
      <c r="K13" s="447"/>
      <c r="L13" s="447"/>
      <c r="M13" s="447"/>
      <c r="N13" s="447"/>
      <c r="O13" s="447"/>
      <c r="P13" s="449"/>
      <c r="R13" s="38">
        <v>0.7</v>
      </c>
    </row>
    <row r="14" spans="1:18" s="38" customFormat="1" ht="24.75" customHeight="1">
      <c r="A14" s="452"/>
      <c r="B14" s="454"/>
      <c r="C14" s="267"/>
      <c r="D14" s="269"/>
      <c r="E14" s="456"/>
      <c r="F14" s="448"/>
      <c r="G14" s="448"/>
      <c r="H14" s="448"/>
      <c r="I14" s="448"/>
      <c r="J14" s="448"/>
      <c r="K14" s="448"/>
      <c r="L14" s="448"/>
      <c r="M14" s="448"/>
      <c r="N14" s="448"/>
      <c r="O14" s="448"/>
      <c r="P14" s="450"/>
      <c r="R14" s="38">
        <v>0.8</v>
      </c>
    </row>
    <row r="15" spans="1:18" s="38" customFormat="1" ht="24.75" customHeight="1">
      <c r="A15" s="451" t="s">
        <v>164</v>
      </c>
      <c r="B15" s="453"/>
      <c r="C15" s="267"/>
      <c r="D15" s="269"/>
      <c r="E15" s="455"/>
      <c r="F15" s="447"/>
      <c r="G15" s="447"/>
      <c r="H15" s="447"/>
      <c r="I15" s="447"/>
      <c r="J15" s="447"/>
      <c r="K15" s="447"/>
      <c r="L15" s="447"/>
      <c r="M15" s="447"/>
      <c r="N15" s="447"/>
      <c r="O15" s="447"/>
      <c r="P15" s="449"/>
      <c r="R15" s="38">
        <v>0.9</v>
      </c>
    </row>
    <row r="16" spans="1:18" s="38" customFormat="1" ht="24.75" customHeight="1">
      <c r="A16" s="452"/>
      <c r="B16" s="454"/>
      <c r="C16" s="267"/>
      <c r="D16" s="268"/>
      <c r="E16" s="456"/>
      <c r="F16" s="448"/>
      <c r="G16" s="448"/>
      <c r="H16" s="448"/>
      <c r="I16" s="448"/>
      <c r="J16" s="448"/>
      <c r="K16" s="448"/>
      <c r="L16" s="448"/>
      <c r="M16" s="448"/>
      <c r="N16" s="448"/>
      <c r="O16" s="448"/>
      <c r="P16" s="450"/>
      <c r="R16" s="314">
        <v>1</v>
      </c>
    </row>
    <row r="17" spans="1:16" s="38" customFormat="1" ht="24.75" customHeight="1">
      <c r="A17" s="451" t="s">
        <v>170</v>
      </c>
      <c r="B17" s="453"/>
      <c r="C17" s="267"/>
      <c r="D17" s="268"/>
      <c r="E17" s="455"/>
      <c r="F17" s="447"/>
      <c r="G17" s="447"/>
      <c r="H17" s="447"/>
      <c r="I17" s="447"/>
      <c r="J17" s="447"/>
      <c r="K17" s="447"/>
      <c r="L17" s="447"/>
      <c r="M17" s="447"/>
      <c r="N17" s="447"/>
      <c r="O17" s="447"/>
      <c r="P17" s="449"/>
    </row>
    <row r="18" spans="1:16" s="38" customFormat="1" ht="24.75" customHeight="1">
      <c r="A18" s="452"/>
      <c r="B18" s="454"/>
      <c r="C18" s="267"/>
      <c r="D18" s="268"/>
      <c r="E18" s="456"/>
      <c r="F18" s="448"/>
      <c r="G18" s="448"/>
      <c r="H18" s="448"/>
      <c r="I18" s="448"/>
      <c r="J18" s="448"/>
      <c r="K18" s="448"/>
      <c r="L18" s="448"/>
      <c r="M18" s="448"/>
      <c r="N18" s="448"/>
      <c r="O18" s="448"/>
      <c r="P18" s="450"/>
    </row>
    <row r="19" spans="1:16" s="38" customFormat="1" ht="24.75" customHeight="1">
      <c r="A19" s="451" t="s">
        <v>229</v>
      </c>
      <c r="B19" s="453"/>
      <c r="C19" s="267"/>
      <c r="D19" s="268"/>
      <c r="E19" s="455"/>
      <c r="F19" s="447"/>
      <c r="G19" s="447"/>
      <c r="H19" s="447"/>
      <c r="I19" s="447"/>
      <c r="J19" s="447"/>
      <c r="K19" s="447"/>
      <c r="L19" s="447"/>
      <c r="M19" s="447"/>
      <c r="N19" s="447"/>
      <c r="O19" s="447"/>
      <c r="P19" s="449"/>
    </row>
    <row r="20" spans="1:16" s="38" customFormat="1" ht="24.75" customHeight="1">
      <c r="A20" s="452"/>
      <c r="B20" s="454"/>
      <c r="C20" s="267"/>
      <c r="D20" s="268"/>
      <c r="E20" s="456"/>
      <c r="F20" s="448"/>
      <c r="G20" s="448"/>
      <c r="H20" s="448"/>
      <c r="I20" s="448"/>
      <c r="J20" s="448"/>
      <c r="K20" s="448"/>
      <c r="L20" s="448"/>
      <c r="M20" s="448"/>
      <c r="N20" s="448"/>
      <c r="O20" s="448"/>
      <c r="P20" s="450"/>
    </row>
    <row r="21" spans="1:16" s="38" customFormat="1" ht="24.75" customHeight="1">
      <c r="A21" s="451"/>
      <c r="B21" s="453"/>
      <c r="C21" s="267"/>
      <c r="D21" s="268"/>
      <c r="E21" s="455"/>
      <c r="F21" s="447"/>
      <c r="G21" s="447"/>
      <c r="H21" s="447"/>
      <c r="I21" s="447"/>
      <c r="J21" s="447"/>
      <c r="K21" s="447"/>
      <c r="L21" s="447"/>
      <c r="M21" s="447"/>
      <c r="N21" s="447"/>
      <c r="O21" s="447"/>
      <c r="P21" s="449"/>
    </row>
    <row r="22" spans="1:16" s="38" customFormat="1" ht="24.75" customHeight="1">
      <c r="A22" s="452"/>
      <c r="B22" s="454"/>
      <c r="C22" s="267"/>
      <c r="D22" s="268"/>
      <c r="E22" s="456"/>
      <c r="F22" s="448"/>
      <c r="G22" s="448"/>
      <c r="H22" s="448"/>
      <c r="I22" s="448"/>
      <c r="J22" s="448"/>
      <c r="K22" s="448"/>
      <c r="L22" s="448"/>
      <c r="M22" s="448"/>
      <c r="N22" s="448"/>
      <c r="O22" s="448"/>
      <c r="P22" s="450"/>
    </row>
    <row r="23" spans="1:16" s="38" customFormat="1" ht="24.75" customHeight="1">
      <c r="A23" s="451"/>
      <c r="B23" s="453"/>
      <c r="C23" s="267"/>
      <c r="D23" s="268"/>
      <c r="E23" s="455"/>
      <c r="F23" s="447"/>
      <c r="G23" s="447"/>
      <c r="H23" s="447"/>
      <c r="I23" s="447"/>
      <c r="J23" s="447"/>
      <c r="K23" s="447"/>
      <c r="L23" s="447"/>
      <c r="M23" s="447"/>
      <c r="N23" s="447"/>
      <c r="O23" s="447"/>
      <c r="P23" s="449"/>
    </row>
    <row r="24" spans="1:16" s="38" customFormat="1" ht="24.75" customHeight="1">
      <c r="A24" s="452"/>
      <c r="B24" s="454"/>
      <c r="C24" s="267"/>
      <c r="D24" s="268"/>
      <c r="E24" s="456"/>
      <c r="F24" s="448"/>
      <c r="G24" s="448"/>
      <c r="H24" s="448"/>
      <c r="I24" s="448"/>
      <c r="J24" s="448"/>
      <c r="K24" s="448"/>
      <c r="L24" s="448"/>
      <c r="M24" s="448"/>
      <c r="N24" s="448"/>
      <c r="O24" s="448"/>
      <c r="P24" s="450"/>
    </row>
    <row r="25" spans="1:16" s="38" customFormat="1" ht="24.75" customHeight="1">
      <c r="A25" s="451"/>
      <c r="B25" s="453"/>
      <c r="C25" s="267"/>
      <c r="D25" s="268"/>
      <c r="E25" s="455"/>
      <c r="F25" s="447"/>
      <c r="G25" s="447"/>
      <c r="H25" s="447"/>
      <c r="I25" s="447"/>
      <c r="J25" s="447"/>
      <c r="K25" s="447"/>
      <c r="L25" s="447"/>
      <c r="M25" s="447"/>
      <c r="N25" s="447"/>
      <c r="O25" s="447"/>
      <c r="P25" s="449"/>
    </row>
    <row r="26" spans="1:16" s="38" customFormat="1" ht="24.75" customHeight="1">
      <c r="A26" s="452"/>
      <c r="B26" s="454"/>
      <c r="C26" s="267"/>
      <c r="D26" s="268"/>
      <c r="E26" s="456"/>
      <c r="F26" s="448"/>
      <c r="G26" s="448"/>
      <c r="H26" s="448"/>
      <c r="I26" s="448"/>
      <c r="J26" s="448"/>
      <c r="K26" s="448"/>
      <c r="L26" s="448"/>
      <c r="M26" s="448"/>
      <c r="N26" s="448"/>
      <c r="O26" s="448"/>
      <c r="P26" s="450"/>
    </row>
    <row r="27" spans="1:16" s="38" customFormat="1" ht="24.75" customHeight="1">
      <c r="A27" s="451"/>
      <c r="B27" s="453"/>
      <c r="C27" s="267"/>
      <c r="D27" s="268"/>
      <c r="E27" s="455"/>
      <c r="F27" s="447"/>
      <c r="G27" s="447"/>
      <c r="H27" s="447"/>
      <c r="I27" s="447"/>
      <c r="J27" s="447"/>
      <c r="K27" s="447"/>
      <c r="L27" s="447"/>
      <c r="M27" s="447"/>
      <c r="N27" s="447"/>
      <c r="O27" s="447"/>
      <c r="P27" s="449"/>
    </row>
    <row r="28" spans="1:16" s="38" customFormat="1" ht="24.75" customHeight="1">
      <c r="A28" s="452"/>
      <c r="B28" s="454"/>
      <c r="C28" s="267"/>
      <c r="D28" s="268"/>
      <c r="E28" s="456"/>
      <c r="F28" s="448"/>
      <c r="G28" s="448"/>
      <c r="H28" s="448"/>
      <c r="I28" s="448"/>
      <c r="J28" s="448"/>
      <c r="K28" s="448"/>
      <c r="L28" s="448"/>
      <c r="M28" s="448"/>
      <c r="N28" s="448"/>
      <c r="O28" s="448"/>
      <c r="P28" s="450"/>
    </row>
    <row r="29" spans="1:16" s="38" customFormat="1" ht="24.75" customHeight="1">
      <c r="A29" s="451"/>
      <c r="B29" s="453"/>
      <c r="C29" s="267"/>
      <c r="D29" s="268"/>
      <c r="E29" s="455"/>
      <c r="F29" s="447"/>
      <c r="G29" s="447"/>
      <c r="H29" s="447"/>
      <c r="I29" s="447"/>
      <c r="J29" s="447"/>
      <c r="K29" s="447"/>
      <c r="L29" s="447"/>
      <c r="M29" s="447"/>
      <c r="N29" s="447"/>
      <c r="O29" s="447"/>
      <c r="P29" s="449"/>
    </row>
    <row r="30" spans="1:16" s="38" customFormat="1" ht="24.75" customHeight="1">
      <c r="A30" s="452"/>
      <c r="B30" s="454"/>
      <c r="C30" s="267"/>
      <c r="D30" s="268"/>
      <c r="E30" s="456"/>
      <c r="F30" s="448"/>
      <c r="G30" s="448"/>
      <c r="H30" s="448"/>
      <c r="I30" s="448"/>
      <c r="J30" s="448"/>
      <c r="K30" s="448"/>
      <c r="L30" s="448"/>
      <c r="M30" s="448"/>
      <c r="N30" s="448"/>
      <c r="O30" s="448"/>
      <c r="P30" s="450"/>
    </row>
    <row r="31" spans="1:16" s="38" customFormat="1" ht="24.75" customHeight="1">
      <c r="A31" s="451"/>
      <c r="B31" s="453"/>
      <c r="C31" s="267"/>
      <c r="D31" s="268"/>
      <c r="E31" s="455"/>
      <c r="F31" s="447"/>
      <c r="G31" s="447"/>
      <c r="H31" s="447"/>
      <c r="I31" s="447"/>
      <c r="J31" s="447"/>
      <c r="K31" s="447"/>
      <c r="L31" s="447"/>
      <c r="M31" s="447"/>
      <c r="N31" s="447"/>
      <c r="O31" s="447"/>
      <c r="P31" s="449"/>
    </row>
    <row r="32" spans="1:16" s="38" customFormat="1" ht="24.75" customHeight="1">
      <c r="A32" s="452"/>
      <c r="B32" s="454"/>
      <c r="C32" s="267"/>
      <c r="D32" s="268"/>
      <c r="E32" s="456"/>
      <c r="F32" s="448"/>
      <c r="G32" s="448"/>
      <c r="H32" s="448"/>
      <c r="I32" s="448"/>
      <c r="J32" s="448"/>
      <c r="K32" s="448"/>
      <c r="L32" s="448"/>
      <c r="M32" s="448"/>
      <c r="N32" s="448"/>
      <c r="O32" s="448"/>
      <c r="P32" s="450"/>
    </row>
    <row r="33" spans="1:16" s="38" customFormat="1" ht="24.75" customHeight="1">
      <c r="A33" s="451"/>
      <c r="B33" s="453"/>
      <c r="C33" s="267"/>
      <c r="D33" s="268"/>
      <c r="E33" s="455"/>
      <c r="F33" s="447"/>
      <c r="G33" s="447"/>
      <c r="H33" s="447"/>
      <c r="I33" s="447"/>
      <c r="J33" s="447"/>
      <c r="K33" s="447"/>
      <c r="L33" s="447"/>
      <c r="M33" s="447"/>
      <c r="N33" s="447"/>
      <c r="O33" s="447"/>
      <c r="P33" s="449"/>
    </row>
    <row r="34" spans="1:16" s="38" customFormat="1" ht="24.75" customHeight="1">
      <c r="A34" s="452"/>
      <c r="B34" s="454"/>
      <c r="C34" s="267"/>
      <c r="D34" s="268"/>
      <c r="E34" s="456"/>
      <c r="F34" s="448"/>
      <c r="G34" s="448"/>
      <c r="H34" s="448"/>
      <c r="I34" s="448"/>
      <c r="J34" s="448"/>
      <c r="K34" s="448"/>
      <c r="L34" s="448"/>
      <c r="M34" s="448"/>
      <c r="N34" s="448"/>
      <c r="O34" s="448"/>
      <c r="P34" s="450"/>
    </row>
    <row r="35" spans="1:16" s="38" customFormat="1" ht="24.75" customHeight="1">
      <c r="A35" s="451"/>
      <c r="B35" s="453"/>
      <c r="C35" s="267"/>
      <c r="D35" s="268"/>
      <c r="E35" s="455"/>
      <c r="F35" s="447"/>
      <c r="G35" s="447"/>
      <c r="H35" s="447"/>
      <c r="I35" s="447"/>
      <c r="J35" s="447"/>
      <c r="K35" s="447"/>
      <c r="L35" s="447"/>
      <c r="M35" s="447"/>
      <c r="N35" s="447"/>
      <c r="O35" s="447"/>
      <c r="P35" s="449"/>
    </row>
    <row r="36" spans="1:16" s="38" customFormat="1" ht="24.75" customHeight="1">
      <c r="A36" s="452"/>
      <c r="B36" s="454"/>
      <c r="C36" s="267"/>
      <c r="D36" s="268"/>
      <c r="E36" s="456"/>
      <c r="F36" s="448"/>
      <c r="G36" s="448"/>
      <c r="H36" s="448"/>
      <c r="I36" s="448"/>
      <c r="J36" s="448"/>
      <c r="K36" s="448"/>
      <c r="L36" s="448"/>
      <c r="M36" s="448"/>
      <c r="N36" s="448"/>
      <c r="O36" s="448"/>
      <c r="P36" s="450"/>
    </row>
    <row r="37" spans="1:16" s="38" customFormat="1" ht="24.75" customHeight="1">
      <c r="A37" s="451"/>
      <c r="B37" s="453"/>
      <c r="C37" s="267"/>
      <c r="D37" s="268"/>
      <c r="E37" s="455"/>
      <c r="F37" s="447"/>
      <c r="G37" s="447"/>
      <c r="H37" s="447"/>
      <c r="I37" s="447"/>
      <c r="J37" s="447"/>
      <c r="K37" s="447"/>
      <c r="L37" s="447"/>
      <c r="M37" s="447"/>
      <c r="N37" s="447"/>
      <c r="O37" s="447"/>
      <c r="P37" s="449"/>
    </row>
    <row r="38" spans="1:16" s="38" customFormat="1" ht="24.75" customHeight="1">
      <c r="A38" s="452"/>
      <c r="B38" s="454"/>
      <c r="C38" s="267"/>
      <c r="D38" s="268"/>
      <c r="E38" s="456"/>
      <c r="F38" s="448"/>
      <c r="G38" s="448"/>
      <c r="H38" s="448"/>
      <c r="I38" s="448"/>
      <c r="J38" s="448"/>
      <c r="K38" s="448"/>
      <c r="L38" s="448"/>
      <c r="M38" s="448"/>
      <c r="N38" s="448"/>
      <c r="O38" s="448"/>
      <c r="P38" s="450"/>
    </row>
    <row r="39" spans="1:16" s="38" customFormat="1" ht="24.75" customHeight="1">
      <c r="A39" s="451"/>
      <c r="B39" s="453"/>
      <c r="C39" s="267"/>
      <c r="D39" s="268"/>
      <c r="E39" s="455"/>
      <c r="F39" s="447"/>
      <c r="G39" s="447"/>
      <c r="H39" s="447"/>
      <c r="I39" s="447"/>
      <c r="J39" s="447"/>
      <c r="K39" s="447"/>
      <c r="L39" s="447"/>
      <c r="M39" s="447"/>
      <c r="N39" s="447"/>
      <c r="O39" s="447"/>
      <c r="P39" s="449"/>
    </row>
    <row r="40" spans="1:16" s="38" customFormat="1" ht="24.75" customHeight="1">
      <c r="A40" s="452"/>
      <c r="B40" s="454"/>
      <c r="C40" s="267"/>
      <c r="D40" s="268"/>
      <c r="E40" s="456"/>
      <c r="F40" s="448"/>
      <c r="G40" s="448"/>
      <c r="H40" s="448"/>
      <c r="I40" s="448"/>
      <c r="J40" s="448"/>
      <c r="K40" s="448"/>
      <c r="L40" s="448"/>
      <c r="M40" s="448"/>
      <c r="N40" s="448"/>
      <c r="O40" s="448"/>
      <c r="P40" s="450"/>
    </row>
    <row r="41" spans="1:16" s="38" customFormat="1" ht="24.75" customHeight="1">
      <c r="A41" s="451"/>
      <c r="B41" s="453"/>
      <c r="C41" s="267"/>
      <c r="D41" s="268"/>
      <c r="E41" s="455"/>
      <c r="F41" s="447"/>
      <c r="G41" s="447"/>
      <c r="H41" s="447"/>
      <c r="I41" s="447"/>
      <c r="J41" s="447"/>
      <c r="K41" s="447"/>
      <c r="L41" s="447"/>
      <c r="M41" s="447"/>
      <c r="N41" s="447"/>
      <c r="O41" s="447"/>
      <c r="P41" s="449"/>
    </row>
    <row r="42" spans="1:16" s="38" customFormat="1" ht="24.75" customHeight="1" thickBot="1">
      <c r="A42" s="459"/>
      <c r="B42" s="460"/>
      <c r="C42" s="270"/>
      <c r="D42" s="271"/>
      <c r="E42" s="461"/>
      <c r="F42" s="457"/>
      <c r="G42" s="457"/>
      <c r="H42" s="457"/>
      <c r="I42" s="457"/>
      <c r="J42" s="457"/>
      <c r="K42" s="457"/>
      <c r="L42" s="457"/>
      <c r="M42" s="457"/>
      <c r="N42" s="457"/>
      <c r="O42" s="457"/>
      <c r="P42" s="458"/>
    </row>
    <row r="43" ht="13.5" thickTop="1"/>
    <row r="44" spans="3:16" ht="19.5" customHeight="1">
      <c r="C44" s="41" t="s">
        <v>154</v>
      </c>
      <c r="D44" s="45"/>
      <c r="E44" s="37">
        <f>SUMIF($A$7:$A$42,C44,E7:E42)</f>
        <v>0</v>
      </c>
      <c r="F44" s="39">
        <f aca="true" t="shared" si="0" ref="F44:P44">SUMIF($A$7:$A$42,$C$44,F7:F42)</f>
        <v>0</v>
      </c>
      <c r="G44" s="39">
        <f t="shared" si="0"/>
        <v>0</v>
      </c>
      <c r="H44" s="39">
        <f t="shared" si="0"/>
        <v>0</v>
      </c>
      <c r="I44" s="39">
        <f t="shared" si="0"/>
        <v>0</v>
      </c>
      <c r="J44" s="39">
        <f t="shared" si="0"/>
        <v>0</v>
      </c>
      <c r="K44" s="39">
        <f t="shared" si="0"/>
        <v>0</v>
      </c>
      <c r="L44" s="39">
        <f t="shared" si="0"/>
        <v>0</v>
      </c>
      <c r="M44" s="39">
        <f t="shared" si="0"/>
        <v>0</v>
      </c>
      <c r="N44" s="39">
        <f t="shared" si="0"/>
        <v>0</v>
      </c>
      <c r="O44" s="39">
        <f t="shared" si="0"/>
        <v>0</v>
      </c>
      <c r="P44" s="39">
        <f t="shared" si="0"/>
        <v>0</v>
      </c>
    </row>
    <row r="45" spans="3:16" ht="19.5" customHeight="1">
      <c r="C45" s="42" t="s">
        <v>156</v>
      </c>
      <c r="D45" s="46" t="s">
        <v>155</v>
      </c>
      <c r="E45" s="44">
        <f aca="true" t="shared" si="1" ref="E45:P45">_xlfn.SUMIFS(E7:E42,$A$7:$A$42,$C$45,$C$7:$C$42,$D$45)</f>
        <v>0</v>
      </c>
      <c r="F45" s="40">
        <f t="shared" si="1"/>
        <v>0</v>
      </c>
      <c r="G45" s="40">
        <f t="shared" si="1"/>
        <v>0</v>
      </c>
      <c r="H45" s="40">
        <f t="shared" si="1"/>
        <v>0</v>
      </c>
      <c r="I45" s="40">
        <f t="shared" si="1"/>
        <v>0</v>
      </c>
      <c r="J45" s="40">
        <f t="shared" si="1"/>
        <v>0</v>
      </c>
      <c r="K45" s="40">
        <f t="shared" si="1"/>
        <v>0</v>
      </c>
      <c r="L45" s="40">
        <f t="shared" si="1"/>
        <v>0</v>
      </c>
      <c r="M45" s="40">
        <f t="shared" si="1"/>
        <v>0</v>
      </c>
      <c r="N45" s="40">
        <f t="shared" si="1"/>
        <v>0</v>
      </c>
      <c r="O45" s="40">
        <f t="shared" si="1"/>
        <v>0</v>
      </c>
      <c r="P45" s="40">
        <f t="shared" si="1"/>
        <v>0</v>
      </c>
    </row>
    <row r="46" spans="3:16" ht="19.5" customHeight="1" thickBot="1">
      <c r="C46" s="252"/>
      <c r="D46" s="262" t="s">
        <v>169</v>
      </c>
      <c r="E46" s="263">
        <f aca="true" t="shared" si="2" ref="E46:P46">_xlfn.SUMIFS(E7:E42,$A$7:$A$42,$C$45,$C$7:$C$42,$D$46)</f>
        <v>0</v>
      </c>
      <c r="F46" s="264">
        <f t="shared" si="2"/>
        <v>0</v>
      </c>
      <c r="G46" s="264">
        <f t="shared" si="2"/>
        <v>0</v>
      </c>
      <c r="H46" s="264">
        <f t="shared" si="2"/>
        <v>0</v>
      </c>
      <c r="I46" s="264">
        <f t="shared" si="2"/>
        <v>0</v>
      </c>
      <c r="J46" s="264">
        <f t="shared" si="2"/>
        <v>0</v>
      </c>
      <c r="K46" s="264">
        <f t="shared" si="2"/>
        <v>0</v>
      </c>
      <c r="L46" s="264">
        <f t="shared" si="2"/>
        <v>0</v>
      </c>
      <c r="M46" s="264">
        <f t="shared" si="2"/>
        <v>0</v>
      </c>
      <c r="N46" s="264">
        <f t="shared" si="2"/>
        <v>0</v>
      </c>
      <c r="O46" s="264">
        <f t="shared" si="2"/>
        <v>0</v>
      </c>
      <c r="P46" s="264">
        <f t="shared" si="2"/>
        <v>0</v>
      </c>
    </row>
    <row r="47" spans="3:16" ht="19.5" customHeight="1" thickTop="1">
      <c r="C47" s="43"/>
      <c r="D47" s="256" t="s">
        <v>228</v>
      </c>
      <c r="E47" s="253">
        <f>E45+E46</f>
        <v>0</v>
      </c>
      <c r="F47" s="254">
        <f aca="true" t="shared" si="3" ref="F47:P47">F45+F46</f>
        <v>0</v>
      </c>
      <c r="G47" s="254">
        <f t="shared" si="3"/>
        <v>0</v>
      </c>
      <c r="H47" s="254">
        <f t="shared" si="3"/>
        <v>0</v>
      </c>
      <c r="I47" s="254">
        <f t="shared" si="3"/>
        <v>0</v>
      </c>
      <c r="J47" s="254">
        <f t="shared" si="3"/>
        <v>0</v>
      </c>
      <c r="K47" s="254">
        <f t="shared" si="3"/>
        <v>0</v>
      </c>
      <c r="L47" s="254">
        <f t="shared" si="3"/>
        <v>0</v>
      </c>
      <c r="M47" s="254">
        <f t="shared" si="3"/>
        <v>0</v>
      </c>
      <c r="N47" s="254">
        <f t="shared" si="3"/>
        <v>0</v>
      </c>
      <c r="O47" s="254">
        <f t="shared" si="3"/>
        <v>0</v>
      </c>
      <c r="P47" s="254">
        <f t="shared" si="3"/>
        <v>0</v>
      </c>
    </row>
    <row r="48" spans="3:16" ht="19.5" customHeight="1">
      <c r="C48" s="252" t="s">
        <v>157</v>
      </c>
      <c r="D48" s="46" t="s">
        <v>155</v>
      </c>
      <c r="E48" s="44">
        <f aca="true" t="shared" si="4" ref="E48:P48">_xlfn.SUMIFS(E7:E42,$A$7:$A$42,$C$48,$C$7:$C$42,$D$48)</f>
        <v>0</v>
      </c>
      <c r="F48" s="40">
        <f t="shared" si="4"/>
        <v>0</v>
      </c>
      <c r="G48" s="40">
        <f t="shared" si="4"/>
        <v>0</v>
      </c>
      <c r="H48" s="40">
        <f t="shared" si="4"/>
        <v>0</v>
      </c>
      <c r="I48" s="40">
        <f t="shared" si="4"/>
        <v>0</v>
      </c>
      <c r="J48" s="40">
        <f t="shared" si="4"/>
        <v>0</v>
      </c>
      <c r="K48" s="40">
        <f t="shared" si="4"/>
        <v>0</v>
      </c>
      <c r="L48" s="40">
        <f t="shared" si="4"/>
        <v>0</v>
      </c>
      <c r="M48" s="40">
        <f t="shared" si="4"/>
        <v>0</v>
      </c>
      <c r="N48" s="40">
        <f t="shared" si="4"/>
        <v>0</v>
      </c>
      <c r="O48" s="40">
        <f t="shared" si="4"/>
        <v>0</v>
      </c>
      <c r="P48" s="40">
        <f t="shared" si="4"/>
        <v>0</v>
      </c>
    </row>
    <row r="49" spans="3:16" ht="19.5" customHeight="1" thickBot="1">
      <c r="C49" s="252"/>
      <c r="D49" s="262" t="s">
        <v>169</v>
      </c>
      <c r="E49" s="263">
        <f aca="true" t="shared" si="5" ref="E49:P49">_xlfn.SUMIFS(E7:E42,$A$7:$A$42,$C$48,$C$7:$C$42,$D$49)</f>
        <v>0</v>
      </c>
      <c r="F49" s="264">
        <f t="shared" si="5"/>
        <v>0</v>
      </c>
      <c r="G49" s="264">
        <f t="shared" si="5"/>
        <v>0</v>
      </c>
      <c r="H49" s="264">
        <f t="shared" si="5"/>
        <v>0</v>
      </c>
      <c r="I49" s="264">
        <f t="shared" si="5"/>
        <v>0</v>
      </c>
      <c r="J49" s="264">
        <f t="shared" si="5"/>
        <v>0</v>
      </c>
      <c r="K49" s="264">
        <f t="shared" si="5"/>
        <v>0</v>
      </c>
      <c r="L49" s="264">
        <f t="shared" si="5"/>
        <v>0</v>
      </c>
      <c r="M49" s="264">
        <f t="shared" si="5"/>
        <v>0</v>
      </c>
      <c r="N49" s="264">
        <f t="shared" si="5"/>
        <v>0</v>
      </c>
      <c r="O49" s="264">
        <f t="shared" si="5"/>
        <v>0</v>
      </c>
      <c r="P49" s="264">
        <f t="shared" si="5"/>
        <v>0</v>
      </c>
    </row>
    <row r="50" spans="3:16" ht="19.5" customHeight="1" thickTop="1">
      <c r="C50" s="43"/>
      <c r="D50" s="256" t="s">
        <v>228</v>
      </c>
      <c r="E50" s="253">
        <f>E48+E49</f>
        <v>0</v>
      </c>
      <c r="F50" s="254">
        <f aca="true" t="shared" si="6" ref="F50:O50">F48+F49</f>
        <v>0</v>
      </c>
      <c r="G50" s="254">
        <f t="shared" si="6"/>
        <v>0</v>
      </c>
      <c r="H50" s="254">
        <f t="shared" si="6"/>
        <v>0</v>
      </c>
      <c r="I50" s="254">
        <f t="shared" si="6"/>
        <v>0</v>
      </c>
      <c r="J50" s="254">
        <f t="shared" si="6"/>
        <v>0</v>
      </c>
      <c r="K50" s="254">
        <f t="shared" si="6"/>
        <v>0</v>
      </c>
      <c r="L50" s="254">
        <f t="shared" si="6"/>
        <v>0</v>
      </c>
      <c r="M50" s="254">
        <f t="shared" si="6"/>
        <v>0</v>
      </c>
      <c r="N50" s="254">
        <f t="shared" si="6"/>
        <v>0</v>
      </c>
      <c r="O50" s="254">
        <f t="shared" si="6"/>
        <v>0</v>
      </c>
      <c r="P50" s="254">
        <f>P48+P49</f>
        <v>0</v>
      </c>
    </row>
    <row r="51" spans="3:16" ht="19.5" customHeight="1">
      <c r="C51" s="255" t="s">
        <v>158</v>
      </c>
      <c r="D51" s="46" t="s">
        <v>155</v>
      </c>
      <c r="E51" s="44">
        <f aca="true" t="shared" si="7" ref="E51:P51">_xlfn.SUMIFS(E7:E42,$A$7:$A$42,$C$51,$C$7:$C$42,$D$51)</f>
        <v>0</v>
      </c>
      <c r="F51" s="40">
        <f t="shared" si="7"/>
        <v>0</v>
      </c>
      <c r="G51" s="40">
        <f t="shared" si="7"/>
        <v>0</v>
      </c>
      <c r="H51" s="40">
        <f t="shared" si="7"/>
        <v>0</v>
      </c>
      <c r="I51" s="40">
        <f t="shared" si="7"/>
        <v>0</v>
      </c>
      <c r="J51" s="40">
        <f t="shared" si="7"/>
        <v>0</v>
      </c>
      <c r="K51" s="40">
        <f t="shared" si="7"/>
        <v>0</v>
      </c>
      <c r="L51" s="40">
        <f t="shared" si="7"/>
        <v>0</v>
      </c>
      <c r="M51" s="40">
        <f t="shared" si="7"/>
        <v>0</v>
      </c>
      <c r="N51" s="40">
        <f t="shared" si="7"/>
        <v>0</v>
      </c>
      <c r="O51" s="40">
        <f t="shared" si="7"/>
        <v>0</v>
      </c>
      <c r="P51" s="40">
        <f t="shared" si="7"/>
        <v>0</v>
      </c>
    </row>
    <row r="52" spans="3:16" ht="19.5" customHeight="1" thickBot="1">
      <c r="C52" s="252"/>
      <c r="D52" s="262" t="s">
        <v>169</v>
      </c>
      <c r="E52" s="263">
        <f aca="true" t="shared" si="8" ref="E52:P52">_xlfn.SUMIFS(E7:E42,$A$7:$A$42,$C$51,$C$7:$C$42,$D$52)</f>
        <v>0</v>
      </c>
      <c r="F52" s="264">
        <f t="shared" si="8"/>
        <v>0</v>
      </c>
      <c r="G52" s="264">
        <f t="shared" si="8"/>
        <v>0</v>
      </c>
      <c r="H52" s="264">
        <f t="shared" si="8"/>
        <v>0</v>
      </c>
      <c r="I52" s="264">
        <f t="shared" si="8"/>
        <v>0</v>
      </c>
      <c r="J52" s="264">
        <f t="shared" si="8"/>
        <v>0</v>
      </c>
      <c r="K52" s="264">
        <f t="shared" si="8"/>
        <v>0</v>
      </c>
      <c r="L52" s="264">
        <f t="shared" si="8"/>
        <v>0</v>
      </c>
      <c r="M52" s="264">
        <f t="shared" si="8"/>
        <v>0</v>
      </c>
      <c r="N52" s="264">
        <f t="shared" si="8"/>
        <v>0</v>
      </c>
      <c r="O52" s="264">
        <f t="shared" si="8"/>
        <v>0</v>
      </c>
      <c r="P52" s="264">
        <f t="shared" si="8"/>
        <v>0</v>
      </c>
    </row>
    <row r="53" spans="3:16" ht="19.5" customHeight="1" thickTop="1">
      <c r="C53" s="43"/>
      <c r="D53" s="256" t="s">
        <v>228</v>
      </c>
      <c r="E53" s="253">
        <f>E51+E52</f>
        <v>0</v>
      </c>
      <c r="F53" s="254">
        <f aca="true" t="shared" si="9" ref="F53:P53">F51+F52</f>
        <v>0</v>
      </c>
      <c r="G53" s="254">
        <f t="shared" si="9"/>
        <v>0</v>
      </c>
      <c r="H53" s="254">
        <f t="shared" si="9"/>
        <v>0</v>
      </c>
      <c r="I53" s="254">
        <f t="shared" si="9"/>
        <v>0</v>
      </c>
      <c r="J53" s="254">
        <f t="shared" si="9"/>
        <v>0</v>
      </c>
      <c r="K53" s="254">
        <f t="shared" si="9"/>
        <v>0</v>
      </c>
      <c r="L53" s="254">
        <f t="shared" si="9"/>
        <v>0</v>
      </c>
      <c r="M53" s="254">
        <f t="shared" si="9"/>
        <v>0</v>
      </c>
      <c r="N53" s="254">
        <f t="shared" si="9"/>
        <v>0</v>
      </c>
      <c r="O53" s="254">
        <f t="shared" si="9"/>
        <v>0</v>
      </c>
      <c r="P53" s="254">
        <f t="shared" si="9"/>
        <v>0</v>
      </c>
    </row>
    <row r="54" spans="3:16" ht="19.5" customHeight="1">
      <c r="C54" s="255" t="s">
        <v>159</v>
      </c>
      <c r="D54" s="46" t="s">
        <v>155</v>
      </c>
      <c r="E54" s="44">
        <f aca="true" t="shared" si="10" ref="E54:P54">_xlfn.SUMIFS(E7:E42,$A$7:$A$42,$C$54,$C$7:$C$42,$D$54)</f>
        <v>0</v>
      </c>
      <c r="F54" s="40">
        <f t="shared" si="10"/>
        <v>0</v>
      </c>
      <c r="G54" s="40">
        <f t="shared" si="10"/>
        <v>0</v>
      </c>
      <c r="H54" s="40">
        <f t="shared" si="10"/>
        <v>0</v>
      </c>
      <c r="I54" s="40">
        <f t="shared" si="10"/>
        <v>0</v>
      </c>
      <c r="J54" s="40">
        <f t="shared" si="10"/>
        <v>0</v>
      </c>
      <c r="K54" s="40">
        <f t="shared" si="10"/>
        <v>0</v>
      </c>
      <c r="L54" s="40">
        <f t="shared" si="10"/>
        <v>0</v>
      </c>
      <c r="M54" s="40">
        <f t="shared" si="10"/>
        <v>0</v>
      </c>
      <c r="N54" s="40">
        <f t="shared" si="10"/>
        <v>0</v>
      </c>
      <c r="O54" s="40">
        <f t="shared" si="10"/>
        <v>0</v>
      </c>
      <c r="P54" s="40">
        <f t="shared" si="10"/>
        <v>0</v>
      </c>
    </row>
    <row r="55" spans="3:16" ht="19.5" customHeight="1" thickBot="1">
      <c r="C55" s="252"/>
      <c r="D55" s="262" t="s">
        <v>169</v>
      </c>
      <c r="E55" s="257">
        <f aca="true" t="shared" si="11" ref="E55:P55">_xlfn.SUMIFS(E7:E42,$A$7:$A$42,$C$54,$C$7:$C$42,$D$55)</f>
        <v>0</v>
      </c>
      <c r="F55" s="258">
        <f t="shared" si="11"/>
        <v>0</v>
      </c>
      <c r="G55" s="258">
        <f t="shared" si="11"/>
        <v>0</v>
      </c>
      <c r="H55" s="258">
        <f t="shared" si="11"/>
        <v>0</v>
      </c>
      <c r="I55" s="258">
        <f t="shared" si="11"/>
        <v>0</v>
      </c>
      <c r="J55" s="258">
        <f t="shared" si="11"/>
        <v>0</v>
      </c>
      <c r="K55" s="258">
        <f t="shared" si="11"/>
        <v>0</v>
      </c>
      <c r="L55" s="258">
        <f t="shared" si="11"/>
        <v>0</v>
      </c>
      <c r="M55" s="258">
        <f t="shared" si="11"/>
        <v>0</v>
      </c>
      <c r="N55" s="258">
        <f t="shared" si="11"/>
        <v>0</v>
      </c>
      <c r="O55" s="258">
        <f t="shared" si="11"/>
        <v>0</v>
      </c>
      <c r="P55" s="258">
        <f t="shared" si="11"/>
        <v>0</v>
      </c>
    </row>
    <row r="56" spans="3:16" ht="19.5" customHeight="1" thickTop="1">
      <c r="C56" s="43"/>
      <c r="D56" s="261" t="s">
        <v>228</v>
      </c>
      <c r="E56" s="259">
        <f>E54+E55</f>
        <v>0</v>
      </c>
      <c r="F56" s="260">
        <f aca="true" t="shared" si="12" ref="F56:P56">F54+F55</f>
        <v>0</v>
      </c>
      <c r="G56" s="260">
        <f t="shared" si="12"/>
        <v>0</v>
      </c>
      <c r="H56" s="260">
        <f t="shared" si="12"/>
        <v>0</v>
      </c>
      <c r="I56" s="260">
        <f t="shared" si="12"/>
        <v>0</v>
      </c>
      <c r="J56" s="260">
        <f t="shared" si="12"/>
        <v>0</v>
      </c>
      <c r="K56" s="260">
        <f t="shared" si="12"/>
        <v>0</v>
      </c>
      <c r="L56" s="260">
        <f t="shared" si="12"/>
        <v>0</v>
      </c>
      <c r="M56" s="260">
        <f t="shared" si="12"/>
        <v>0</v>
      </c>
      <c r="N56" s="260">
        <f t="shared" si="12"/>
        <v>0</v>
      </c>
      <c r="O56" s="260">
        <f t="shared" si="12"/>
        <v>0</v>
      </c>
      <c r="P56" s="260">
        <f t="shared" si="12"/>
        <v>0</v>
      </c>
    </row>
  </sheetData>
  <sheetProtection sheet="1" selectLockedCells="1"/>
  <mergeCells count="262">
    <mergeCell ref="A7:A8"/>
    <mergeCell ref="B7:B8"/>
    <mergeCell ref="A5:A6"/>
    <mergeCell ref="B5:B6"/>
    <mergeCell ref="I7:I8"/>
    <mergeCell ref="J7:J8"/>
    <mergeCell ref="E5:M5"/>
    <mergeCell ref="A9:A10"/>
    <mergeCell ref="B9:B10"/>
    <mergeCell ref="B11:B12"/>
    <mergeCell ref="A11:A12"/>
    <mergeCell ref="A13:A14"/>
    <mergeCell ref="B13:B14"/>
    <mergeCell ref="A15:A16"/>
    <mergeCell ref="B15:B16"/>
    <mergeCell ref="A17:A18"/>
    <mergeCell ref="B17:B18"/>
    <mergeCell ref="A19:A20"/>
    <mergeCell ref="B19:B20"/>
    <mergeCell ref="A25:A26"/>
    <mergeCell ref="B25:B26"/>
    <mergeCell ref="A27:A28"/>
    <mergeCell ref="B27:B28"/>
    <mergeCell ref="A29:A30"/>
    <mergeCell ref="B29:B30"/>
    <mergeCell ref="A35:A36"/>
    <mergeCell ref="B35:B36"/>
    <mergeCell ref="E7:E8"/>
    <mergeCell ref="F7:F8"/>
    <mergeCell ref="G7:G8"/>
    <mergeCell ref="H7:H8"/>
    <mergeCell ref="E9:E10"/>
    <mergeCell ref="F9:F10"/>
    <mergeCell ref="G9:G10"/>
    <mergeCell ref="H9:H10"/>
    <mergeCell ref="N5:P5"/>
    <mergeCell ref="M7:M8"/>
    <mergeCell ref="N7:N8"/>
    <mergeCell ref="O7:O8"/>
    <mergeCell ref="P7:P8"/>
    <mergeCell ref="K7:K8"/>
    <mergeCell ref="L7:L8"/>
    <mergeCell ref="I9:I10"/>
    <mergeCell ref="J9:J10"/>
    <mergeCell ref="K9:K10"/>
    <mergeCell ref="L9:L10"/>
    <mergeCell ref="M9:M10"/>
    <mergeCell ref="N9:N10"/>
    <mergeCell ref="O9:O10"/>
    <mergeCell ref="P9:P10"/>
    <mergeCell ref="P11:P12"/>
    <mergeCell ref="P13:P14"/>
    <mergeCell ref="P15:P16"/>
    <mergeCell ref="P17:P18"/>
    <mergeCell ref="P19:P20"/>
    <mergeCell ref="P25:P26"/>
    <mergeCell ref="P27:P28"/>
    <mergeCell ref="P29:P30"/>
    <mergeCell ref="P35:P36"/>
    <mergeCell ref="E11:E12"/>
    <mergeCell ref="F11:F12"/>
    <mergeCell ref="G11:G12"/>
    <mergeCell ref="H11:H12"/>
    <mergeCell ref="I11:I12"/>
    <mergeCell ref="J11:J12"/>
    <mergeCell ref="K11:K12"/>
    <mergeCell ref="L11:L12"/>
    <mergeCell ref="M11:M12"/>
    <mergeCell ref="N11:N12"/>
    <mergeCell ref="O11:O12"/>
    <mergeCell ref="E13:E14"/>
    <mergeCell ref="F13:F14"/>
    <mergeCell ref="G13:G14"/>
    <mergeCell ref="H13:H14"/>
    <mergeCell ref="I13:I14"/>
    <mergeCell ref="J13:J14"/>
    <mergeCell ref="K13:K14"/>
    <mergeCell ref="L13:L14"/>
    <mergeCell ref="M13:M14"/>
    <mergeCell ref="N13:N14"/>
    <mergeCell ref="O13:O14"/>
    <mergeCell ref="E15:E16"/>
    <mergeCell ref="F15:F16"/>
    <mergeCell ref="G15:G16"/>
    <mergeCell ref="H15:H16"/>
    <mergeCell ref="I15:I16"/>
    <mergeCell ref="J15:J16"/>
    <mergeCell ref="K15:K16"/>
    <mergeCell ref="L15:L16"/>
    <mergeCell ref="M15:M16"/>
    <mergeCell ref="N15:N16"/>
    <mergeCell ref="O15:O16"/>
    <mergeCell ref="E17:E18"/>
    <mergeCell ref="F17:F18"/>
    <mergeCell ref="G17:G18"/>
    <mergeCell ref="H17:H18"/>
    <mergeCell ref="I17:I18"/>
    <mergeCell ref="J17:J18"/>
    <mergeCell ref="K17:K18"/>
    <mergeCell ref="L17:L18"/>
    <mergeCell ref="M17:M18"/>
    <mergeCell ref="N17:N18"/>
    <mergeCell ref="O17:O18"/>
    <mergeCell ref="E19:E20"/>
    <mergeCell ref="F19:F20"/>
    <mergeCell ref="G19:G20"/>
    <mergeCell ref="H19:H20"/>
    <mergeCell ref="I19:I20"/>
    <mergeCell ref="J19:J20"/>
    <mergeCell ref="K19:K20"/>
    <mergeCell ref="L19:L20"/>
    <mergeCell ref="M19:M20"/>
    <mergeCell ref="N19:N20"/>
    <mergeCell ref="O19:O20"/>
    <mergeCell ref="E25:E26"/>
    <mergeCell ref="F25:F26"/>
    <mergeCell ref="G25:G26"/>
    <mergeCell ref="H25:H26"/>
    <mergeCell ref="I25:I26"/>
    <mergeCell ref="J25:J26"/>
    <mergeCell ref="K25:K26"/>
    <mergeCell ref="L25:L26"/>
    <mergeCell ref="M25:M26"/>
    <mergeCell ref="N25:N26"/>
    <mergeCell ref="O25:O26"/>
    <mergeCell ref="E27:E28"/>
    <mergeCell ref="F27:F28"/>
    <mergeCell ref="G27:G28"/>
    <mergeCell ref="H27:H28"/>
    <mergeCell ref="I27:I28"/>
    <mergeCell ref="J27:J28"/>
    <mergeCell ref="K27:K28"/>
    <mergeCell ref="L27:L28"/>
    <mergeCell ref="M27:M28"/>
    <mergeCell ref="N27:N28"/>
    <mergeCell ref="O27:O28"/>
    <mergeCell ref="E29:E30"/>
    <mergeCell ref="F29:F30"/>
    <mergeCell ref="G29:G30"/>
    <mergeCell ref="H29:H30"/>
    <mergeCell ref="I29:I30"/>
    <mergeCell ref="J29:J30"/>
    <mergeCell ref="K29:K30"/>
    <mergeCell ref="L29:L30"/>
    <mergeCell ref="M29:M30"/>
    <mergeCell ref="N29:N30"/>
    <mergeCell ref="O29:O30"/>
    <mergeCell ref="E35:E36"/>
    <mergeCell ref="F35:F36"/>
    <mergeCell ref="G35:G36"/>
    <mergeCell ref="H35:H36"/>
    <mergeCell ref="I35:I36"/>
    <mergeCell ref="J35:J36"/>
    <mergeCell ref="K35:K36"/>
    <mergeCell ref="L35:L36"/>
    <mergeCell ref="M35:M36"/>
    <mergeCell ref="N35:N36"/>
    <mergeCell ref="O35:O36"/>
    <mergeCell ref="N31:N32"/>
    <mergeCell ref="A31:A32"/>
    <mergeCell ref="B31:B32"/>
    <mergeCell ref="E31:E32"/>
    <mergeCell ref="F31:F32"/>
    <mergeCell ref="G31:G32"/>
    <mergeCell ref="H31:H32"/>
    <mergeCell ref="I33:I34"/>
    <mergeCell ref="J33:J34"/>
    <mergeCell ref="I31:I32"/>
    <mergeCell ref="J31:J32"/>
    <mergeCell ref="K31:K32"/>
    <mergeCell ref="L31:L32"/>
    <mergeCell ref="A33:A34"/>
    <mergeCell ref="B33:B34"/>
    <mergeCell ref="E33:E34"/>
    <mergeCell ref="F33:F34"/>
    <mergeCell ref="G33:G34"/>
    <mergeCell ref="H33:H34"/>
    <mergeCell ref="N4:P4"/>
    <mergeCell ref="K33:K34"/>
    <mergeCell ref="L33:L34"/>
    <mergeCell ref="M33:M34"/>
    <mergeCell ref="N33:N34"/>
    <mergeCell ref="O33:O34"/>
    <mergeCell ref="P33:P34"/>
    <mergeCell ref="O31:O32"/>
    <mergeCell ref="P31:P32"/>
    <mergeCell ref="M31:M32"/>
    <mergeCell ref="A1:D2"/>
    <mergeCell ref="L1:M1"/>
    <mergeCell ref="N1:P1"/>
    <mergeCell ref="L2:M2"/>
    <mergeCell ref="N2:P2"/>
    <mergeCell ref="A37:A38"/>
    <mergeCell ref="B37:B38"/>
    <mergeCell ref="E37:E38"/>
    <mergeCell ref="F37:F38"/>
    <mergeCell ref="G37:G38"/>
    <mergeCell ref="H37:H38"/>
    <mergeCell ref="I37:I38"/>
    <mergeCell ref="J37:J38"/>
    <mergeCell ref="K37:K38"/>
    <mergeCell ref="L37:L38"/>
    <mergeCell ref="M37:M38"/>
    <mergeCell ref="N37:N38"/>
    <mergeCell ref="O37:O38"/>
    <mergeCell ref="P37:P38"/>
    <mergeCell ref="A39:A40"/>
    <mergeCell ref="B39:B40"/>
    <mergeCell ref="E39:E40"/>
    <mergeCell ref="F39:F40"/>
    <mergeCell ref="G39:G40"/>
    <mergeCell ref="H39:H40"/>
    <mergeCell ref="I39:I40"/>
    <mergeCell ref="I41:I42"/>
    <mergeCell ref="J41:J42"/>
    <mergeCell ref="K41:K42"/>
    <mergeCell ref="J39:J40"/>
    <mergeCell ref="K39:K40"/>
    <mergeCell ref="L39:L40"/>
    <mergeCell ref="L41:L42"/>
    <mergeCell ref="A41:A42"/>
    <mergeCell ref="B41:B42"/>
    <mergeCell ref="E41:E42"/>
    <mergeCell ref="F41:F42"/>
    <mergeCell ref="G41:G42"/>
    <mergeCell ref="H41:H42"/>
    <mergeCell ref="M41:M42"/>
    <mergeCell ref="N41:N42"/>
    <mergeCell ref="O41:O42"/>
    <mergeCell ref="P41:P42"/>
    <mergeCell ref="P39:P40"/>
    <mergeCell ref="M39:M40"/>
    <mergeCell ref="N39:N40"/>
    <mergeCell ref="O39:O40"/>
    <mergeCell ref="A23:A24"/>
    <mergeCell ref="B23:B24"/>
    <mergeCell ref="E23:E24"/>
    <mergeCell ref="F23:F24"/>
    <mergeCell ref="G23:G24"/>
    <mergeCell ref="H23:H24"/>
    <mergeCell ref="I23:I24"/>
    <mergeCell ref="J23:J24"/>
    <mergeCell ref="K23:K24"/>
    <mergeCell ref="L23:L24"/>
    <mergeCell ref="M23:M24"/>
    <mergeCell ref="N23:N24"/>
    <mergeCell ref="O23:O24"/>
    <mergeCell ref="P23:P24"/>
    <mergeCell ref="A21:A22"/>
    <mergeCell ref="B21:B22"/>
    <mergeCell ref="E21:E22"/>
    <mergeCell ref="F21:F22"/>
    <mergeCell ref="G21:G22"/>
    <mergeCell ref="H21:H22"/>
    <mergeCell ref="I21:I22"/>
    <mergeCell ref="J21:J22"/>
    <mergeCell ref="K21:K22"/>
    <mergeCell ref="L21:L22"/>
    <mergeCell ref="M21:M22"/>
    <mergeCell ref="N21:N22"/>
    <mergeCell ref="O21:O22"/>
    <mergeCell ref="P21:P22"/>
  </mergeCells>
  <dataValidations count="4">
    <dataValidation type="list" allowBlank="1" showInputMessage="1" showErrorMessage="1" sqref="C7 C9 C11 C13 C15 C17 C19 C25 C27 C33 C35 C39 C41 C31 C29 C37 C23 C21">
      <formula1>"　,常勤,非常勤"</formula1>
    </dataValidation>
    <dataValidation type="list" allowBlank="1" showInputMessage="1" showErrorMessage="1" sqref="C8 C10 C12 C14 C16 C18 C38 C26 C42 C34 C30 C40 C32 C28 C36 C24 C20 C22">
      <formula1>"　,専任,兼務"</formula1>
    </dataValidation>
    <dataValidation type="list" allowBlank="1" showInputMessage="1" showErrorMessage="1" sqref="A5:A42">
      <formula1>"施設長,生活相談員,介護職員,栄養士,事務員,調理員その他の職員"</formula1>
    </dataValidation>
    <dataValidation type="list" allowBlank="1" showInputMessage="1" showErrorMessage="1" sqref="E7:P42">
      <formula1>$R$6:$R$16</formula1>
    </dataValidation>
  </dataValidations>
  <printOptions/>
  <pageMargins left="0.5118110236220472" right="0.31496062992125984" top="0.7480314960629921" bottom="0.7480314960629921" header="0.31496062992125984" footer="0.31496062992125984"/>
  <pageSetup cellComments="asDisplayed"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渡部　翔子</cp:lastModifiedBy>
  <cp:lastPrinted>2023-02-27T06:00:02Z</cp:lastPrinted>
  <dcterms:created xsi:type="dcterms:W3CDTF">2001-04-11T00:36:42Z</dcterms:created>
  <dcterms:modified xsi:type="dcterms:W3CDTF">2024-02-19T04:29:38Z</dcterms:modified>
  <cp:category/>
  <cp:version/>
  <cp:contentType/>
  <cp:contentStatus/>
</cp:coreProperties>
</file>