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9065" windowHeight="12375" tabRatio="911" activeTab="15"/>
  </bookViews>
  <sheets>
    <sheet name="全業種" sheetId="1" r:id="rId1"/>
    <sheet name="農業" sheetId="2" r:id="rId2"/>
    <sheet name="鉱業" sheetId="3" r:id="rId3"/>
    <sheet name="建設業" sheetId="4" r:id="rId4"/>
    <sheet name="製造業" sheetId="5" r:id="rId5"/>
    <sheet name="電気・水道業" sheetId="6" r:id="rId6"/>
    <sheet name="情報通信業" sheetId="7" r:id="rId7"/>
    <sheet name="運輸業･郵便業" sheetId="8" r:id="rId8"/>
    <sheet name="卸売・小売業" sheetId="9" r:id="rId9"/>
    <sheet name="物品賃貸業" sheetId="10" r:id="rId10"/>
    <sheet name="学術研究・専門業" sheetId="11" r:id="rId11"/>
    <sheet name="宿泊業･飲食店" sheetId="12" r:id="rId12"/>
    <sheet name="生活関連業" sheetId="13" r:id="rId13"/>
    <sheet name="教育･学習業" sheetId="14" r:id="rId14"/>
    <sheet name="医療・福祉" sheetId="15" r:id="rId15"/>
    <sheet name="サービス業" sheetId="16" r:id="rId16"/>
  </sheets>
  <externalReferences>
    <externalReference r:id="rId19"/>
    <externalReference r:id="rId20"/>
  </externalReferences>
  <definedNames>
    <definedName name="CODE00">'[1]Q19（発生量）'!$D$1:$BG$1</definedName>
    <definedName name="CYUBUNRUI">OFFSET('[2]コード表'!$D$2,0,0,COUNTA('[2]コード表'!$D:$D)-1,3)</definedName>
    <definedName name="CYUBUNRUI_MEI">'[2]コード表'!$D$2:$D$57</definedName>
    <definedName name="DAIBUNRUI">OFFSET('[2]コード表'!$B$2,0,0,COUNTA('[2]コード表'!$C:$C)-1,2)</definedName>
    <definedName name="DAIBUNRUI_MEI">OFFSET('[2]コード表'!$H$2,0,0,COUNTA('[2]コード表'!$H:$H)-1,1)</definedName>
    <definedName name="DATA">OFFSET('[2]DATA（変換前）'!$A$3,0,0,COUNTA('[2]DATA（変換前）'!$C:$C)-2,COUNTA('[2]DATA（変換前）'!$3:$3))</definedName>
    <definedName name="DATA01">OFFSET('[1]Q19（発生量）'!$B$3,0,0,COUNTA('[1]Q19（発生量）'!$B:$B)-1,COUNTA('[1]Q19（発生量）'!$2:$2)-1)</definedName>
    <definedName name="_xlnm.Print_Area" localSheetId="15">'サービス業'!$A$1:$AN$36</definedName>
    <definedName name="_xlnm.Print_Area" localSheetId="14">'医療・福祉'!$A$1:$AN$36</definedName>
    <definedName name="_xlnm.Print_Area" localSheetId="7">'運輸業･郵便業'!$A$1:$AN$36</definedName>
    <definedName name="_xlnm.Print_Area" localSheetId="8">'卸売・小売業'!$A$1:$AN$36</definedName>
    <definedName name="_xlnm.Print_Area" localSheetId="10">'学術研究・専門業'!$A$1:$AN$36</definedName>
    <definedName name="_xlnm.Print_Area" localSheetId="13">'教育･学習業'!$A$1:$AN$36</definedName>
    <definedName name="_xlnm.Print_Area" localSheetId="3">'建設業'!$A$1:$AN$36</definedName>
    <definedName name="_xlnm.Print_Area" localSheetId="2">'鉱業'!$A$1:$AN$36</definedName>
    <definedName name="_xlnm.Print_Area" localSheetId="11">'宿泊業･飲食店'!$A$1:$AN$36</definedName>
    <definedName name="_xlnm.Print_Area" localSheetId="6">'情報通信業'!$A$1:$AN$36</definedName>
    <definedName name="_xlnm.Print_Area" localSheetId="12">'生活関連業'!$A$1:$AN$36</definedName>
    <definedName name="_xlnm.Print_Area" localSheetId="4">'製造業'!$A$1:$AN$36</definedName>
    <definedName name="_xlnm.Print_Area" localSheetId="0">'全業種'!$A$1:$AN$36</definedName>
    <definedName name="_xlnm.Print_Area" localSheetId="5">'電気・水道業'!$A$1:$AN$36</definedName>
    <definedName name="_xlnm.Print_Area" localSheetId="1">'農業'!$A$1:$AN$36</definedName>
    <definedName name="_xlnm.Print_Area" localSheetId="9">'物品賃貸業'!$A$1:$AN$36</definedName>
    <definedName name="Q50jisseki">#REF!</definedName>
    <definedName name="SYORI">OFFSET('[2]DATA（変換前）'!$G$2,0,0,1,COUNTA('[2]DATA（変換前）'!$2:$2)-3)</definedName>
    <definedName name="フェイスデータ吐出用">#REF!</definedName>
  </definedNames>
  <calcPr fullCalcOnLoad="1"/>
</workbook>
</file>

<file path=xl/sharedStrings.xml><?xml version="1.0" encoding="utf-8"?>
<sst xmlns="http://schemas.openxmlformats.org/spreadsheetml/2006/main" count="2064" uniqueCount="121">
  <si>
    <t>（単位：ｔ/年）</t>
  </si>
  <si>
    <t>　　　　　　　         区分　　　　
　種類</t>
  </si>
  <si>
    <t>発生量</t>
  </si>
  <si>
    <t>有償物量</t>
  </si>
  <si>
    <t>排出量</t>
  </si>
  <si>
    <t>自己中間処理量</t>
  </si>
  <si>
    <t>自己未処理量</t>
  </si>
  <si>
    <t>搬出量</t>
  </si>
  <si>
    <t>委託
処理量</t>
  </si>
  <si>
    <t>委託処理量の内訳</t>
  </si>
  <si>
    <t>再生
利用量</t>
  </si>
  <si>
    <t>減量化量</t>
  </si>
  <si>
    <t>自己中間処理後量</t>
  </si>
  <si>
    <t>委託中間処理量</t>
  </si>
  <si>
    <t>（自己中間処理後の処理内訳）</t>
  </si>
  <si>
    <t>（自己未処理の処理内訳）</t>
  </si>
  <si>
    <t>委託中間処理後量</t>
  </si>
  <si>
    <t>再　生
利用量</t>
  </si>
  <si>
    <t>自己
最終
処分量</t>
  </si>
  <si>
    <t>委託
中間
処理量</t>
  </si>
  <si>
    <t>委託
直接最終
処分量</t>
  </si>
  <si>
    <t>その他
量</t>
  </si>
  <si>
    <t>(処理先地域の内訳)</t>
  </si>
  <si>
    <t>（処理後の処理内訳）</t>
  </si>
  <si>
    <t>最終
処分量</t>
  </si>
  <si>
    <t>府内</t>
  </si>
  <si>
    <t>府外</t>
  </si>
  <si>
    <t>（A）</t>
  </si>
  <si>
    <t>（B）</t>
  </si>
  <si>
    <t>（C）</t>
  </si>
  <si>
    <t>（D）</t>
  </si>
  <si>
    <t>（E）</t>
  </si>
  <si>
    <t>（E1）</t>
  </si>
  <si>
    <t>（E2）</t>
  </si>
  <si>
    <t>（E3）</t>
  </si>
  <si>
    <t>（E4）</t>
  </si>
  <si>
    <t>（E5）</t>
  </si>
  <si>
    <t>（G）</t>
  </si>
  <si>
    <t>（G1）</t>
  </si>
  <si>
    <t>（G2）</t>
  </si>
  <si>
    <t>（G3）</t>
  </si>
  <si>
    <t>（G4）</t>
  </si>
  <si>
    <t>（G5）</t>
  </si>
  <si>
    <t>（H）</t>
  </si>
  <si>
    <t>（I）</t>
  </si>
  <si>
    <t>（K）</t>
  </si>
  <si>
    <t>（O）</t>
  </si>
  <si>
    <t>（L）</t>
  </si>
  <si>
    <t>（M）</t>
  </si>
  <si>
    <t>（M1）</t>
  </si>
  <si>
    <t>（M2）</t>
  </si>
  <si>
    <t>（R）</t>
  </si>
  <si>
    <t>（Q）</t>
  </si>
  <si>
    <t>（J）</t>
  </si>
  <si>
    <t>（S）</t>
  </si>
  <si>
    <t>合計</t>
  </si>
  <si>
    <t>燃え殻</t>
  </si>
  <si>
    <t>汚泥</t>
  </si>
  <si>
    <t>廃油</t>
  </si>
  <si>
    <t>廃酸</t>
  </si>
  <si>
    <t>廃アルカリ</t>
  </si>
  <si>
    <t>紙くず</t>
  </si>
  <si>
    <t>木くず</t>
  </si>
  <si>
    <t>繊維くず</t>
  </si>
  <si>
    <t>動植物性残さ</t>
  </si>
  <si>
    <t>ゴムくず</t>
  </si>
  <si>
    <t>金属くず</t>
  </si>
  <si>
    <t>ガラスくず等</t>
  </si>
  <si>
    <t>鉱さい</t>
  </si>
  <si>
    <t>がれき類</t>
  </si>
  <si>
    <t>コンクリート片</t>
  </si>
  <si>
    <t>廃アスファルト</t>
  </si>
  <si>
    <t>その他のがれき類</t>
  </si>
  <si>
    <t>動物のふん尿</t>
  </si>
  <si>
    <t>ばいじん</t>
  </si>
  <si>
    <t>自己</t>
  </si>
  <si>
    <t>最終
処分量</t>
  </si>
  <si>
    <t>その他量</t>
  </si>
  <si>
    <t>資源化量</t>
  </si>
  <si>
    <t>最終処分量</t>
  </si>
  <si>
    <t>委託直接最終処分量</t>
  </si>
  <si>
    <t>(T)</t>
  </si>
  <si>
    <t>廃プラスチック類</t>
  </si>
  <si>
    <t>動物系固形不要物</t>
  </si>
  <si>
    <t>動物の死体</t>
  </si>
  <si>
    <t>水銀廃棄物</t>
  </si>
  <si>
    <t>混合廃棄物</t>
  </si>
  <si>
    <t>感染性廃棄物</t>
  </si>
  <si>
    <t>廃石綿等</t>
  </si>
  <si>
    <t>表3-1　廃棄物種類別の処理・処分状況（全業種） （その１）＜令和元年度＞</t>
  </si>
  <si>
    <t>表3-1　廃棄物種類別の処理・処分状況（全業種）　（その２）＜令和元年度＞</t>
  </si>
  <si>
    <t>表3-2　廃棄物種類別の処理・処分状況（農業）　（その１）＜令和元年度＞</t>
  </si>
  <si>
    <t>表3-2　廃棄物種類別の処理・処分状況（農業）　（その２）＜令和元年度＞</t>
  </si>
  <si>
    <t>表3-3　廃棄物種類別の処理・処分状況（鉱業）　（その１）＜令和元年度＞</t>
  </si>
  <si>
    <t>表3-3　廃棄物種類別の処理・処分状況（鉱業）　（その２）＜令和元年度＞</t>
  </si>
  <si>
    <t>表3-4　廃棄物種類別の処理・処分状況（建設業）　（その１）＜令和元年度＞</t>
  </si>
  <si>
    <t>表3-4　廃棄物種類別の処理・処分状況（建設業）　（その２）＜令和元年度＞</t>
  </si>
  <si>
    <t>表3-5　廃棄物種類別の処理・処分状況（製造業）　（その１）＜令和元年度＞</t>
  </si>
  <si>
    <t>表3-5　廃棄物種類別の処理・処分状況（製造業）　（その２）＜令和元年度＞</t>
  </si>
  <si>
    <t>表3-6　廃棄物種類別の処理・処分状況（電気・水道業）　（その１）＜令和元年度＞</t>
  </si>
  <si>
    <t>表3-6　廃棄物種類別の処理・処分状況（電気・水道業）　（その２）＜令和元年度＞</t>
  </si>
  <si>
    <t>表3-7　廃棄物種類別の処理・処分状況（情報通信業）　（その１）＜令和元年度＞</t>
  </si>
  <si>
    <t>表3-7　廃棄物種類別の処理・処分状況（情報通信業）　（その２）＜令和元年度＞</t>
  </si>
  <si>
    <t>表3-8　廃棄物種類別の処理・処分状況（運輸業・郵便業）　（その１）＜令和元年度＞</t>
  </si>
  <si>
    <t>表3-8　廃棄物種類別の処理・処分状況（運輸業・郵便業）　（その２）＜令和元年度＞</t>
  </si>
  <si>
    <t>表3-9　廃棄物種類別の処理・処分状況（卸売業・小売業）　（その１）＜令和元年度＞</t>
  </si>
  <si>
    <t>表3-9　廃棄物種類別の処理・処分状況（卸売業・小売業）　（その２）＜令和元年度＞</t>
  </si>
  <si>
    <t>表3-10　廃棄物種類別の処理・処分状況（物品賃貸業）　（その１）＜令和元年度＞</t>
  </si>
  <si>
    <t>表3-10　廃棄物種類別の処理・処分状況（物品賃貸業）　（その２）＜令和元年度＞</t>
  </si>
  <si>
    <t>表3-11　廃棄物種類別の処理・処分状況（学術研究・専門業）　（その１）＜令和元年度＞</t>
  </si>
  <si>
    <t>表3-11　廃棄物種類別の処理・処分状況（学術研究・専門業）　（その２）＜令和元年度＞</t>
  </si>
  <si>
    <t>表3-12　廃棄物種類別の処理・処分状況（宿泊業・飲食業）　（その１）＜令和元年度＞</t>
  </si>
  <si>
    <t>表3-12　廃棄物種類別の処理・処分状況（宿泊業・飲食業）　（その２）＜令和元年度＞</t>
  </si>
  <si>
    <t>表3-13　廃棄物種類別の処理・処分状況（生活関連業）　（その１）＜令和元年度＞</t>
  </si>
  <si>
    <t>表3-13　廃棄物種類別の処理・処分状況（生活関連業）　（その２）＜令和元年度＞</t>
  </si>
  <si>
    <t>表3-14　廃棄物種類別の処理・処分状況（教育・学習業）　（その１）＜令和元年度＞</t>
  </si>
  <si>
    <t>表3-14　廃棄物種類別の処理・処分状況（教育・学習業）　（その２）＜令和元年度＞</t>
  </si>
  <si>
    <t>表3-15　廃棄物種類別の処理・処分状況（医療・福祉）　（その１）＜令和元年度＞</t>
  </si>
  <si>
    <t>表3-15　廃棄物種類別の処理・処分状況（医療・福祉）　（その２）＜令和元年度＞</t>
  </si>
  <si>
    <t>表3-16　廃棄物種類別の処理・処分状況（サービス業）　（その１）＜令和元年度＞</t>
  </si>
  <si>
    <t>表3-16　廃棄物種類別の処理・処分状況（サービス業）　（その２）＜令和元年度＞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</si>
</sst>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1">
    <font>
      <sz val="10"/>
      <name val="ＭＳ ゴシック"/>
      <family val="3"/>
    </font>
    <font>
      <u val="single"/>
      <sz val="8"/>
      <color indexed="12"/>
      <name val="ＭＳ ゴシック"/>
      <family val="3"/>
    </font>
    <font>
      <sz val="11"/>
      <color indexed="8"/>
      <name val="ＭＳ Ｐゴシック"/>
      <family val="3"/>
    </font>
    <font>
      <u val="single"/>
      <sz val="8"/>
      <color indexed="36"/>
      <name val="ＭＳ ゴシック"/>
      <family val="3"/>
    </font>
    <font>
      <sz val="6"/>
      <name val="ＭＳ ゴシック"/>
      <family val="3"/>
    </font>
    <font>
      <sz val="16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thin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medium"/>
      <diagonal style="thin"/>
    </border>
    <border diagonalDown="1">
      <left style="thin"/>
      <right style="thin"/>
      <top>
        <color indexed="63"/>
      </top>
      <bottom style="medium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250">
    <xf numFmtId="0" fontId="0" fillId="0" borderId="0" xfId="0" applyAlignment="1">
      <alignment/>
    </xf>
    <xf numFmtId="176" fontId="5" fillId="0" borderId="0" xfId="70" applyNumberFormat="1" applyFont="1" applyAlignment="1">
      <alignment vertical="center"/>
      <protection/>
    </xf>
    <xf numFmtId="49" fontId="5" fillId="0" borderId="0" xfId="70" applyNumberFormat="1" applyFont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2" xfId="0" applyFont="1" applyBorder="1" applyAlignment="1">
      <alignment horizontal="center" vertical="top" wrapText="1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38" fontId="6" fillId="0" borderId="33" xfId="49" applyNumberFormat="1" applyFont="1" applyBorder="1" applyAlignment="1">
      <alignment vertical="center"/>
    </xf>
    <xf numFmtId="38" fontId="6" fillId="0" borderId="34" xfId="49" applyNumberFormat="1" applyFont="1" applyBorder="1" applyAlignment="1">
      <alignment vertical="center"/>
    </xf>
    <xf numFmtId="38" fontId="6" fillId="0" borderId="35" xfId="49" applyNumberFormat="1" applyFont="1" applyBorder="1" applyAlignment="1">
      <alignment vertical="center"/>
    </xf>
    <xf numFmtId="38" fontId="6" fillId="0" borderId="36" xfId="49" applyNumberFormat="1" applyFont="1" applyBorder="1" applyAlignment="1">
      <alignment vertical="center"/>
    </xf>
    <xf numFmtId="38" fontId="6" fillId="0" borderId="37" xfId="49" applyNumberFormat="1" applyFont="1" applyBorder="1" applyAlignment="1">
      <alignment vertical="center"/>
    </xf>
    <xf numFmtId="38" fontId="6" fillId="0" borderId="38" xfId="49" applyNumberFormat="1" applyFont="1" applyBorder="1" applyAlignment="1">
      <alignment vertical="center"/>
    </xf>
    <xf numFmtId="9" fontId="6" fillId="0" borderId="0" xfId="42" applyFont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8" fontId="6" fillId="0" borderId="12" xfId="49" applyNumberFormat="1" applyFont="1" applyBorder="1" applyAlignment="1">
      <alignment vertical="center"/>
    </xf>
    <xf numFmtId="38" fontId="6" fillId="0" borderId="40" xfId="49" applyNumberFormat="1" applyFont="1" applyBorder="1" applyAlignment="1">
      <alignment vertical="center"/>
    </xf>
    <xf numFmtId="38" fontId="6" fillId="0" borderId="41" xfId="49" applyNumberFormat="1" applyFont="1" applyBorder="1" applyAlignment="1">
      <alignment vertical="center"/>
    </xf>
    <xf numFmtId="38" fontId="6" fillId="0" borderId="42" xfId="49" applyNumberFormat="1" applyFont="1" applyBorder="1" applyAlignment="1">
      <alignment vertical="center"/>
    </xf>
    <xf numFmtId="38" fontId="6" fillId="0" borderId="43" xfId="49" applyNumberFormat="1" applyFont="1" applyBorder="1" applyAlignment="1">
      <alignment vertical="center"/>
    </xf>
    <xf numFmtId="38" fontId="6" fillId="0" borderId="44" xfId="49" applyNumberFormat="1" applyFont="1" applyBorder="1" applyAlignment="1">
      <alignment vertical="center"/>
    </xf>
    <xf numFmtId="38" fontId="6" fillId="0" borderId="45" xfId="49" applyNumberFormat="1" applyFont="1" applyBorder="1" applyAlignment="1">
      <alignment vertical="center"/>
    </xf>
    <xf numFmtId="38" fontId="6" fillId="0" borderId="46" xfId="49" applyNumberFormat="1" applyFont="1" applyBorder="1" applyAlignment="1">
      <alignment vertical="center"/>
    </xf>
    <xf numFmtId="38" fontId="6" fillId="0" borderId="16" xfId="49" applyNumberFormat="1" applyFont="1" applyBorder="1" applyAlignment="1">
      <alignment vertical="center"/>
    </xf>
    <xf numFmtId="38" fontId="6" fillId="0" borderId="14" xfId="49" applyNumberFormat="1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38" fontId="6" fillId="0" borderId="48" xfId="49" applyNumberFormat="1" applyFont="1" applyBorder="1" applyAlignment="1">
      <alignment vertical="center"/>
    </xf>
    <xf numFmtId="38" fontId="6" fillId="0" borderId="49" xfId="49" applyNumberFormat="1" applyFont="1" applyBorder="1" applyAlignment="1">
      <alignment vertical="center"/>
    </xf>
    <xf numFmtId="38" fontId="6" fillId="0" borderId="50" xfId="49" applyNumberFormat="1" applyFont="1" applyBorder="1" applyAlignment="1">
      <alignment vertical="center"/>
    </xf>
    <xf numFmtId="38" fontId="6" fillId="0" borderId="51" xfId="49" applyNumberFormat="1" applyFont="1" applyBorder="1" applyAlignment="1">
      <alignment vertical="center"/>
    </xf>
    <xf numFmtId="38" fontId="6" fillId="0" borderId="52" xfId="49" applyNumberFormat="1" applyFont="1" applyBorder="1" applyAlignment="1">
      <alignment vertical="center"/>
    </xf>
    <xf numFmtId="38" fontId="6" fillId="0" borderId="53" xfId="49" applyNumberFormat="1" applyFont="1" applyBorder="1" applyAlignment="1">
      <alignment vertical="center"/>
    </xf>
    <xf numFmtId="38" fontId="6" fillId="0" borderId="54" xfId="49" applyNumberFormat="1" applyFont="1" applyBorder="1" applyAlignment="1">
      <alignment vertical="center"/>
    </xf>
    <xf numFmtId="38" fontId="6" fillId="0" borderId="13" xfId="49" applyNumberFormat="1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38" fontId="6" fillId="0" borderId="56" xfId="49" applyNumberFormat="1" applyFont="1" applyBorder="1" applyAlignment="1">
      <alignment vertical="center"/>
    </xf>
    <xf numFmtId="38" fontId="6" fillId="0" borderId="57" xfId="49" applyNumberFormat="1" applyFont="1" applyBorder="1" applyAlignment="1">
      <alignment vertical="center"/>
    </xf>
    <xf numFmtId="38" fontId="6" fillId="0" borderId="58" xfId="49" applyNumberFormat="1" applyFont="1" applyBorder="1" applyAlignment="1">
      <alignment vertical="center"/>
    </xf>
    <xf numFmtId="38" fontId="6" fillId="0" borderId="59" xfId="49" applyNumberFormat="1" applyFont="1" applyBorder="1" applyAlignment="1">
      <alignment vertical="center"/>
    </xf>
    <xf numFmtId="38" fontId="6" fillId="0" borderId="60" xfId="49" applyNumberFormat="1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38" fontId="6" fillId="0" borderId="62" xfId="49" applyNumberFormat="1" applyFont="1" applyBorder="1" applyAlignment="1">
      <alignment vertical="center"/>
    </xf>
    <xf numFmtId="38" fontId="6" fillId="0" borderId="22" xfId="49" applyNumberFormat="1" applyFont="1" applyBorder="1" applyAlignment="1">
      <alignment vertical="center"/>
    </xf>
    <xf numFmtId="38" fontId="6" fillId="0" borderId="63" xfId="49" applyNumberFormat="1" applyFont="1" applyBorder="1" applyAlignment="1">
      <alignment vertical="center"/>
    </xf>
    <xf numFmtId="38" fontId="6" fillId="0" borderId="23" xfId="49" applyNumberFormat="1" applyFont="1" applyBorder="1" applyAlignment="1">
      <alignment vertical="center"/>
    </xf>
    <xf numFmtId="38" fontId="6" fillId="0" borderId="64" xfId="49" applyNumberFormat="1" applyFont="1" applyBorder="1" applyAlignment="1">
      <alignment vertical="center"/>
    </xf>
    <xf numFmtId="38" fontId="6" fillId="0" borderId="65" xfId="49" applyNumberFormat="1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38" fontId="6" fillId="0" borderId="68" xfId="49" applyNumberFormat="1" applyFont="1" applyBorder="1" applyAlignment="1">
      <alignment vertical="center"/>
    </xf>
    <xf numFmtId="38" fontId="6" fillId="0" borderId="69" xfId="49" applyNumberFormat="1" applyFont="1" applyBorder="1" applyAlignment="1">
      <alignment vertical="center"/>
    </xf>
    <xf numFmtId="38" fontId="6" fillId="0" borderId="70" xfId="49" applyNumberFormat="1" applyFont="1" applyBorder="1" applyAlignment="1">
      <alignment vertical="center"/>
    </xf>
    <xf numFmtId="38" fontId="6" fillId="0" borderId="67" xfId="49" applyNumberFormat="1" applyFont="1" applyBorder="1" applyAlignment="1">
      <alignment vertical="center"/>
    </xf>
    <xf numFmtId="38" fontId="6" fillId="0" borderId="71" xfId="49" applyNumberFormat="1" applyFont="1" applyBorder="1" applyAlignment="1">
      <alignment vertical="center"/>
    </xf>
    <xf numFmtId="38" fontId="6" fillId="0" borderId="72" xfId="49" applyNumberFormat="1" applyFont="1" applyBorder="1" applyAlignment="1">
      <alignment vertical="center"/>
    </xf>
    <xf numFmtId="0" fontId="6" fillId="0" borderId="73" xfId="0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6" fillId="0" borderId="75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38" fontId="6" fillId="0" borderId="76" xfId="49" applyNumberFormat="1" applyFont="1" applyBorder="1" applyAlignment="1">
      <alignment vertical="center"/>
    </xf>
    <xf numFmtId="38" fontId="6" fillId="0" borderId="77" xfId="49" applyNumberFormat="1" applyFont="1" applyBorder="1" applyAlignment="1">
      <alignment vertical="center"/>
    </xf>
    <xf numFmtId="38" fontId="6" fillId="0" borderId="78" xfId="49" applyNumberFormat="1" applyFont="1" applyBorder="1" applyAlignment="1">
      <alignment vertical="center"/>
    </xf>
    <xf numFmtId="38" fontId="6" fillId="0" borderId="79" xfId="49" applyNumberFormat="1" applyFont="1" applyBorder="1" applyAlignment="1">
      <alignment vertical="center"/>
    </xf>
    <xf numFmtId="38" fontId="6" fillId="0" borderId="80" xfId="49" applyNumberFormat="1" applyFont="1" applyBorder="1" applyAlignment="1">
      <alignment vertical="center"/>
    </xf>
    <xf numFmtId="38" fontId="6" fillId="0" borderId="81" xfId="49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3" fontId="6" fillId="0" borderId="46" xfId="49" applyNumberFormat="1" applyFont="1" applyBorder="1" applyAlignment="1">
      <alignment vertical="center"/>
    </xf>
    <xf numFmtId="3" fontId="6" fillId="0" borderId="45" xfId="49" applyNumberFormat="1" applyFont="1" applyBorder="1" applyAlignment="1">
      <alignment vertical="center"/>
    </xf>
    <xf numFmtId="3" fontId="6" fillId="0" borderId="53" xfId="49" applyNumberFormat="1" applyFont="1" applyBorder="1" applyAlignment="1">
      <alignment vertical="center"/>
    </xf>
    <xf numFmtId="3" fontId="6" fillId="0" borderId="52" xfId="49" applyNumberFormat="1" applyFont="1" applyBorder="1" applyAlignment="1">
      <alignment vertical="center"/>
    </xf>
    <xf numFmtId="3" fontId="6" fillId="0" borderId="49" xfId="49" applyNumberFormat="1" applyFont="1" applyBorder="1" applyAlignment="1">
      <alignment vertical="center"/>
    </xf>
    <xf numFmtId="3" fontId="6" fillId="0" borderId="58" xfId="49" applyNumberFormat="1" applyFont="1" applyBorder="1" applyAlignment="1">
      <alignment vertical="center"/>
    </xf>
    <xf numFmtId="3" fontId="6" fillId="0" borderId="22" xfId="49" applyNumberFormat="1" applyFont="1" applyBorder="1" applyAlignment="1">
      <alignment vertical="center"/>
    </xf>
    <xf numFmtId="3" fontId="6" fillId="0" borderId="23" xfId="49" applyNumberFormat="1" applyFont="1" applyBorder="1" applyAlignment="1">
      <alignment vertical="center"/>
    </xf>
    <xf numFmtId="3" fontId="6" fillId="0" borderId="69" xfId="49" applyNumberFormat="1" applyFont="1" applyBorder="1" applyAlignment="1">
      <alignment vertical="center"/>
    </xf>
    <xf numFmtId="3" fontId="6" fillId="0" borderId="67" xfId="49" applyNumberFormat="1" applyFont="1" applyBorder="1" applyAlignment="1">
      <alignment vertical="center"/>
    </xf>
    <xf numFmtId="3" fontId="6" fillId="0" borderId="77" xfId="49" applyNumberFormat="1" applyFont="1" applyBorder="1" applyAlignment="1">
      <alignment vertical="center"/>
    </xf>
    <xf numFmtId="3" fontId="6" fillId="0" borderId="79" xfId="49" applyNumberFormat="1" applyFont="1" applyBorder="1" applyAlignment="1">
      <alignment vertical="center"/>
    </xf>
    <xf numFmtId="0" fontId="7" fillId="0" borderId="0" xfId="69" applyFont="1" applyAlignment="1">
      <alignment vertical="center"/>
      <protection/>
    </xf>
    <xf numFmtId="0" fontId="7" fillId="0" borderId="0" xfId="69" applyFont="1" applyAlignment="1">
      <alignment horizontal="right" vertical="center"/>
      <protection/>
    </xf>
    <xf numFmtId="0" fontId="7" fillId="0" borderId="32" xfId="69" applyFont="1" applyBorder="1" applyAlignment="1">
      <alignment vertical="center"/>
      <protection/>
    </xf>
    <xf numFmtId="0" fontId="7" fillId="0" borderId="33" xfId="69" applyFont="1" applyBorder="1" applyAlignment="1">
      <alignment vertical="center"/>
      <protection/>
    </xf>
    <xf numFmtId="38" fontId="7" fillId="0" borderId="33" xfId="49" applyNumberFormat="1" applyFont="1" applyBorder="1" applyAlignment="1">
      <alignment vertical="center"/>
    </xf>
    <xf numFmtId="38" fontId="7" fillId="0" borderId="34" xfId="49" applyNumberFormat="1" applyFont="1" applyBorder="1" applyAlignment="1">
      <alignment vertical="center"/>
    </xf>
    <xf numFmtId="38" fontId="7" fillId="0" borderId="35" xfId="49" applyNumberFormat="1" applyFont="1" applyBorder="1" applyAlignment="1">
      <alignment vertical="center"/>
    </xf>
    <xf numFmtId="38" fontId="7" fillId="0" borderId="36" xfId="49" applyNumberFormat="1" applyFont="1" applyBorder="1" applyAlignment="1">
      <alignment vertical="center"/>
    </xf>
    <xf numFmtId="38" fontId="7" fillId="0" borderId="37" xfId="49" applyNumberFormat="1" applyFont="1" applyBorder="1" applyAlignment="1">
      <alignment vertical="center"/>
    </xf>
    <xf numFmtId="38" fontId="7" fillId="0" borderId="38" xfId="49" applyNumberFormat="1" applyFont="1" applyBorder="1" applyAlignment="1">
      <alignment vertical="center"/>
    </xf>
    <xf numFmtId="38" fontId="7" fillId="0" borderId="12" xfId="49" applyNumberFormat="1" applyFont="1" applyBorder="1" applyAlignment="1">
      <alignment vertical="center"/>
    </xf>
    <xf numFmtId="38" fontId="7" fillId="0" borderId="40" xfId="49" applyNumberFormat="1" applyFont="1" applyBorder="1" applyAlignment="1">
      <alignment vertical="center"/>
    </xf>
    <xf numFmtId="38" fontId="7" fillId="0" borderId="41" xfId="49" applyNumberFormat="1" applyFont="1" applyBorder="1" applyAlignment="1">
      <alignment vertical="center"/>
    </xf>
    <xf numFmtId="38" fontId="7" fillId="0" borderId="42" xfId="49" applyNumberFormat="1" applyFont="1" applyBorder="1" applyAlignment="1">
      <alignment vertical="center"/>
    </xf>
    <xf numFmtId="38" fontId="7" fillId="0" borderId="43" xfId="49" applyNumberFormat="1" applyFont="1" applyBorder="1" applyAlignment="1">
      <alignment vertical="center"/>
    </xf>
    <xf numFmtId="38" fontId="7" fillId="0" borderId="44" xfId="49" applyNumberFormat="1" applyFont="1" applyBorder="1" applyAlignment="1">
      <alignment vertical="center"/>
    </xf>
    <xf numFmtId="38" fontId="7" fillId="0" borderId="45" xfId="49" applyNumberFormat="1" applyFont="1" applyBorder="1" applyAlignment="1">
      <alignment vertical="center"/>
    </xf>
    <xf numFmtId="38" fontId="7" fillId="0" borderId="46" xfId="49" applyNumberFormat="1" applyFont="1" applyBorder="1" applyAlignment="1">
      <alignment vertical="center"/>
    </xf>
    <xf numFmtId="38" fontId="7" fillId="0" borderId="16" xfId="49" applyNumberFormat="1" applyFont="1" applyBorder="1" applyAlignment="1">
      <alignment vertical="center"/>
    </xf>
    <xf numFmtId="3" fontId="7" fillId="0" borderId="46" xfId="49" applyNumberFormat="1" applyFont="1" applyBorder="1" applyAlignment="1">
      <alignment vertical="center"/>
    </xf>
    <xf numFmtId="3" fontId="7" fillId="0" borderId="45" xfId="49" applyNumberFormat="1" applyFont="1" applyBorder="1" applyAlignment="1">
      <alignment vertical="center"/>
    </xf>
    <xf numFmtId="38" fontId="7" fillId="0" borderId="14" xfId="49" applyNumberFormat="1" applyFont="1" applyBorder="1" applyAlignment="1">
      <alignment vertical="center"/>
    </xf>
    <xf numFmtId="38" fontId="7" fillId="0" borderId="48" xfId="49" applyNumberFormat="1" applyFont="1" applyBorder="1" applyAlignment="1">
      <alignment vertical="center"/>
    </xf>
    <xf numFmtId="38" fontId="7" fillId="0" borderId="49" xfId="49" applyNumberFormat="1" applyFont="1" applyBorder="1" applyAlignment="1">
      <alignment vertical="center"/>
    </xf>
    <xf numFmtId="38" fontId="7" fillId="0" borderId="50" xfId="49" applyNumberFormat="1" applyFont="1" applyBorder="1" applyAlignment="1">
      <alignment vertical="center"/>
    </xf>
    <xf numFmtId="38" fontId="7" fillId="0" borderId="51" xfId="49" applyNumberFormat="1" applyFont="1" applyBorder="1" applyAlignment="1">
      <alignment vertical="center"/>
    </xf>
    <xf numFmtId="38" fontId="7" fillId="0" borderId="52" xfId="49" applyNumberFormat="1" applyFont="1" applyBorder="1" applyAlignment="1">
      <alignment vertical="center"/>
    </xf>
    <xf numFmtId="38" fontId="7" fillId="0" borderId="53" xfId="49" applyNumberFormat="1" applyFont="1" applyBorder="1" applyAlignment="1">
      <alignment vertical="center"/>
    </xf>
    <xf numFmtId="38" fontId="7" fillId="0" borderId="54" xfId="49" applyNumberFormat="1" applyFont="1" applyBorder="1" applyAlignment="1">
      <alignment vertical="center"/>
    </xf>
    <xf numFmtId="3" fontId="7" fillId="0" borderId="53" xfId="49" applyNumberFormat="1" applyFont="1" applyBorder="1" applyAlignment="1">
      <alignment vertical="center"/>
    </xf>
    <xf numFmtId="3" fontId="7" fillId="0" borderId="52" xfId="49" applyNumberFormat="1" applyFont="1" applyBorder="1" applyAlignment="1">
      <alignment vertical="center"/>
    </xf>
    <xf numFmtId="38" fontId="7" fillId="0" borderId="13" xfId="49" applyNumberFormat="1" applyFont="1" applyBorder="1" applyAlignment="1">
      <alignment vertical="center"/>
    </xf>
    <xf numFmtId="38" fontId="7" fillId="0" borderId="56" xfId="49" applyNumberFormat="1" applyFont="1" applyBorder="1" applyAlignment="1">
      <alignment vertical="center"/>
    </xf>
    <xf numFmtId="38" fontId="7" fillId="0" borderId="57" xfId="49" applyNumberFormat="1" applyFont="1" applyBorder="1" applyAlignment="1">
      <alignment vertical="center"/>
    </xf>
    <xf numFmtId="38" fontId="7" fillId="0" borderId="58" xfId="49" applyNumberFormat="1" applyFont="1" applyBorder="1" applyAlignment="1">
      <alignment vertical="center"/>
    </xf>
    <xf numFmtId="38" fontId="7" fillId="0" borderId="59" xfId="49" applyNumberFormat="1" applyFont="1" applyBorder="1" applyAlignment="1">
      <alignment vertical="center"/>
    </xf>
    <xf numFmtId="3" fontId="7" fillId="0" borderId="49" xfId="49" applyNumberFormat="1" applyFont="1" applyBorder="1" applyAlignment="1">
      <alignment vertical="center"/>
    </xf>
    <xf numFmtId="3" fontId="7" fillId="0" borderId="58" xfId="49" applyNumberFormat="1" applyFont="1" applyBorder="1" applyAlignment="1">
      <alignment vertical="center"/>
    </xf>
    <xf numFmtId="38" fontId="7" fillId="0" borderId="60" xfId="49" applyNumberFormat="1" applyFont="1" applyBorder="1" applyAlignment="1">
      <alignment vertical="center"/>
    </xf>
    <xf numFmtId="38" fontId="7" fillId="0" borderId="62" xfId="49" applyNumberFormat="1" applyFont="1" applyBorder="1" applyAlignment="1">
      <alignment vertical="center"/>
    </xf>
    <xf numFmtId="38" fontId="7" fillId="0" borderId="22" xfId="49" applyNumberFormat="1" applyFont="1" applyBorder="1" applyAlignment="1">
      <alignment vertical="center"/>
    </xf>
    <xf numFmtId="38" fontId="7" fillId="0" borderId="63" xfId="49" applyNumberFormat="1" applyFont="1" applyBorder="1" applyAlignment="1">
      <alignment vertical="center"/>
    </xf>
    <xf numFmtId="38" fontId="7" fillId="0" borderId="23" xfId="49" applyNumberFormat="1" applyFont="1" applyBorder="1" applyAlignment="1">
      <alignment vertical="center"/>
    </xf>
    <xf numFmtId="38" fontId="7" fillId="0" borderId="64" xfId="49" applyNumberFormat="1" applyFont="1" applyBorder="1" applyAlignment="1">
      <alignment vertical="center"/>
    </xf>
    <xf numFmtId="3" fontId="7" fillId="0" borderId="22" xfId="49" applyNumberFormat="1" applyFont="1" applyBorder="1" applyAlignment="1">
      <alignment vertical="center"/>
    </xf>
    <xf numFmtId="3" fontId="7" fillId="0" borderId="23" xfId="49" applyNumberFormat="1" applyFont="1" applyBorder="1" applyAlignment="1">
      <alignment vertical="center"/>
    </xf>
    <xf numFmtId="38" fontId="7" fillId="0" borderId="65" xfId="49" applyNumberFormat="1" applyFont="1" applyBorder="1" applyAlignment="1">
      <alignment vertical="center"/>
    </xf>
    <xf numFmtId="38" fontId="7" fillId="0" borderId="68" xfId="49" applyNumberFormat="1" applyFont="1" applyBorder="1" applyAlignment="1">
      <alignment vertical="center"/>
    </xf>
    <xf numFmtId="38" fontId="7" fillId="0" borderId="69" xfId="49" applyNumberFormat="1" applyFont="1" applyBorder="1" applyAlignment="1">
      <alignment vertical="center"/>
    </xf>
    <xf numFmtId="38" fontId="7" fillId="0" borderId="70" xfId="49" applyNumberFormat="1" applyFont="1" applyBorder="1" applyAlignment="1">
      <alignment vertical="center"/>
    </xf>
    <xf numFmtId="38" fontId="7" fillId="0" borderId="67" xfId="49" applyNumberFormat="1" applyFont="1" applyBorder="1" applyAlignment="1">
      <alignment vertical="center"/>
    </xf>
    <xf numFmtId="38" fontId="7" fillId="0" borderId="71" xfId="49" applyNumberFormat="1" applyFont="1" applyBorder="1" applyAlignment="1">
      <alignment vertical="center"/>
    </xf>
    <xf numFmtId="3" fontId="7" fillId="0" borderId="69" xfId="49" applyNumberFormat="1" applyFont="1" applyBorder="1" applyAlignment="1">
      <alignment vertical="center"/>
    </xf>
    <xf numFmtId="3" fontId="7" fillId="0" borderId="67" xfId="49" applyNumberFormat="1" applyFont="1" applyBorder="1" applyAlignment="1">
      <alignment vertical="center"/>
    </xf>
    <xf numFmtId="38" fontId="7" fillId="0" borderId="72" xfId="49" applyNumberFormat="1" applyFont="1" applyBorder="1" applyAlignment="1">
      <alignment vertical="center"/>
    </xf>
    <xf numFmtId="38" fontId="7" fillId="0" borderId="76" xfId="49" applyNumberFormat="1" applyFont="1" applyBorder="1" applyAlignment="1">
      <alignment vertical="center"/>
    </xf>
    <xf numFmtId="38" fontId="7" fillId="0" borderId="77" xfId="49" applyNumberFormat="1" applyFont="1" applyBorder="1" applyAlignment="1">
      <alignment vertical="center"/>
    </xf>
    <xf numFmtId="38" fontId="7" fillId="0" borderId="78" xfId="49" applyNumberFormat="1" applyFont="1" applyBorder="1" applyAlignment="1">
      <alignment vertical="center"/>
    </xf>
    <xf numFmtId="38" fontId="7" fillId="0" borderId="79" xfId="49" applyNumberFormat="1" applyFont="1" applyBorder="1" applyAlignment="1">
      <alignment vertical="center"/>
    </xf>
    <xf numFmtId="38" fontId="7" fillId="0" borderId="80" xfId="49" applyNumberFormat="1" applyFont="1" applyBorder="1" applyAlignment="1">
      <alignment vertical="center"/>
    </xf>
    <xf numFmtId="3" fontId="7" fillId="0" borderId="77" xfId="49" applyNumberFormat="1" applyFont="1" applyBorder="1" applyAlignment="1">
      <alignment vertical="center"/>
    </xf>
    <xf numFmtId="3" fontId="7" fillId="0" borderId="79" xfId="49" applyNumberFormat="1" applyFont="1" applyBorder="1" applyAlignment="1">
      <alignment vertical="center"/>
    </xf>
    <xf numFmtId="38" fontId="7" fillId="0" borderId="81" xfId="49" applyNumberFormat="1" applyFont="1" applyBorder="1" applyAlignment="1">
      <alignment vertical="center"/>
    </xf>
    <xf numFmtId="38" fontId="7" fillId="0" borderId="0" xfId="69" applyNumberFormat="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7" fillId="0" borderId="32" xfId="61" applyFont="1" applyBorder="1" applyAlignment="1">
      <alignment vertical="center"/>
      <protection/>
    </xf>
    <xf numFmtId="0" fontId="7" fillId="0" borderId="33" xfId="61" applyFont="1" applyBorder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7" fillId="0" borderId="0" xfId="62" applyFont="1" applyAlignment="1">
      <alignment horizontal="right" vertical="center"/>
      <protection/>
    </xf>
    <xf numFmtId="38" fontId="7" fillId="0" borderId="0" xfId="62" applyNumberFormat="1" applyFont="1" applyAlignment="1">
      <alignment vertical="center"/>
      <protection/>
    </xf>
    <xf numFmtId="0" fontId="7" fillId="0" borderId="32" xfId="62" applyFont="1" applyBorder="1" applyAlignment="1">
      <alignment vertical="center"/>
      <protection/>
    </xf>
    <xf numFmtId="0" fontId="7" fillId="0" borderId="33" xfId="62" applyFont="1" applyBorder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7" fillId="0" borderId="0" xfId="63" applyFont="1" applyAlignment="1">
      <alignment horizontal="right" vertical="center"/>
      <protection/>
    </xf>
    <xf numFmtId="0" fontId="7" fillId="0" borderId="32" xfId="63" applyFont="1" applyBorder="1" applyAlignment="1">
      <alignment vertical="center"/>
      <protection/>
    </xf>
    <xf numFmtId="0" fontId="7" fillId="0" borderId="33" xfId="63" applyFont="1" applyBorder="1" applyAlignment="1">
      <alignment vertical="center"/>
      <protection/>
    </xf>
    <xf numFmtId="0" fontId="7" fillId="0" borderId="0" xfId="64" applyFont="1" applyAlignment="1">
      <alignment vertical="center"/>
      <protection/>
    </xf>
    <xf numFmtId="0" fontId="7" fillId="0" borderId="0" xfId="64" applyFont="1" applyAlignment="1">
      <alignment horizontal="right" vertical="center"/>
      <protection/>
    </xf>
    <xf numFmtId="0" fontId="7" fillId="0" borderId="32" xfId="64" applyFont="1" applyBorder="1" applyAlignment="1">
      <alignment vertical="center"/>
      <protection/>
    </xf>
    <xf numFmtId="0" fontId="7" fillId="0" borderId="33" xfId="64" applyFont="1" applyBorder="1" applyAlignment="1">
      <alignment vertical="center"/>
      <protection/>
    </xf>
    <xf numFmtId="0" fontId="7" fillId="0" borderId="0" xfId="68" applyFont="1" applyAlignment="1">
      <alignment vertical="center"/>
      <protection/>
    </xf>
    <xf numFmtId="0" fontId="7" fillId="0" borderId="0" xfId="68" applyFont="1" applyAlignment="1">
      <alignment horizontal="right" vertical="center"/>
      <protection/>
    </xf>
    <xf numFmtId="0" fontId="7" fillId="0" borderId="32" xfId="68" applyFont="1" applyBorder="1" applyAlignment="1">
      <alignment vertical="center"/>
      <protection/>
    </xf>
    <xf numFmtId="0" fontId="7" fillId="0" borderId="33" xfId="68" applyFont="1" applyBorder="1" applyAlignment="1">
      <alignment vertical="center"/>
      <protection/>
    </xf>
    <xf numFmtId="0" fontId="7" fillId="0" borderId="0" xfId="66" applyFont="1" applyAlignment="1">
      <alignment vertical="center"/>
      <protection/>
    </xf>
    <xf numFmtId="0" fontId="7" fillId="0" borderId="0" xfId="66" applyFont="1" applyAlignment="1">
      <alignment horizontal="right" vertical="center"/>
      <protection/>
    </xf>
    <xf numFmtId="0" fontId="7" fillId="0" borderId="32" xfId="66" applyFont="1" applyBorder="1" applyAlignment="1">
      <alignment vertical="center"/>
      <protection/>
    </xf>
    <xf numFmtId="0" fontId="7" fillId="0" borderId="33" xfId="66" applyFont="1" applyBorder="1" applyAlignment="1">
      <alignment vertical="center"/>
      <protection/>
    </xf>
    <xf numFmtId="0" fontId="7" fillId="0" borderId="0" xfId="65" applyFont="1" applyAlignment="1">
      <alignment vertical="center"/>
      <protection/>
    </xf>
    <xf numFmtId="0" fontId="7" fillId="0" borderId="0" xfId="65" applyFont="1" applyAlignment="1">
      <alignment horizontal="right" vertical="center"/>
      <protection/>
    </xf>
    <xf numFmtId="0" fontId="7" fillId="0" borderId="32" xfId="65" applyFont="1" applyBorder="1" applyAlignment="1">
      <alignment vertical="center"/>
      <protection/>
    </xf>
    <xf numFmtId="0" fontId="7" fillId="0" borderId="33" xfId="65" applyFont="1" applyBorder="1" applyAlignment="1">
      <alignment vertical="center"/>
      <protection/>
    </xf>
    <xf numFmtId="0" fontId="7" fillId="0" borderId="0" xfId="67" applyFont="1" applyAlignment="1">
      <alignment vertical="center"/>
      <protection/>
    </xf>
    <xf numFmtId="0" fontId="7" fillId="0" borderId="0" xfId="67" applyFont="1" applyAlignment="1">
      <alignment horizontal="right" vertical="center"/>
      <protection/>
    </xf>
    <xf numFmtId="0" fontId="7" fillId="0" borderId="32" xfId="67" applyFont="1" applyBorder="1" applyAlignment="1">
      <alignment vertical="center"/>
      <protection/>
    </xf>
    <xf numFmtId="0" fontId="7" fillId="0" borderId="33" xfId="67" applyFont="1" applyBorder="1" applyAlignment="1">
      <alignment vertical="center"/>
      <protection/>
    </xf>
    <xf numFmtId="0" fontId="6" fillId="0" borderId="82" xfId="0" applyFont="1" applyBorder="1" applyAlignment="1">
      <alignment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87" xfId="0" applyFont="1" applyBorder="1" applyAlignment="1">
      <alignment vertical="center" wrapText="1"/>
    </xf>
    <xf numFmtId="0" fontId="6" fillId="0" borderId="88" xfId="0" applyFont="1" applyBorder="1" applyAlignment="1">
      <alignment vertical="center" wrapText="1"/>
    </xf>
    <xf numFmtId="0" fontId="6" fillId="0" borderId="89" xfId="0" applyFont="1" applyBorder="1" applyAlignment="1">
      <alignment vertical="center" wrapText="1"/>
    </xf>
    <xf numFmtId="0" fontId="6" fillId="0" borderId="90" xfId="0" applyFont="1" applyBorder="1" applyAlignment="1">
      <alignment vertical="center" wrapText="1"/>
    </xf>
    <xf numFmtId="0" fontId="6" fillId="0" borderId="91" xfId="0" applyFont="1" applyBorder="1" applyAlignment="1">
      <alignment vertical="center" wrapText="1"/>
    </xf>
    <xf numFmtId="0" fontId="6" fillId="0" borderId="92" xfId="0" applyFont="1" applyBorder="1" applyAlignment="1">
      <alignment vertical="center" wrapText="1"/>
    </xf>
    <xf numFmtId="0" fontId="6" fillId="0" borderId="93" xfId="0" applyFont="1" applyBorder="1" applyAlignment="1">
      <alignment vertical="center" wrapText="1"/>
    </xf>
    <xf numFmtId="0" fontId="6" fillId="0" borderId="94" xfId="0" applyFont="1" applyBorder="1" applyAlignment="1">
      <alignment vertical="center" wrapText="1"/>
    </xf>
    <xf numFmtId="0" fontId="6" fillId="0" borderId="95" xfId="0" applyFont="1" applyBorder="1" applyAlignment="1">
      <alignment vertical="center" wrapText="1"/>
    </xf>
    <xf numFmtId="0" fontId="6" fillId="0" borderId="96" xfId="0" applyFont="1" applyBorder="1" applyAlignment="1">
      <alignment vertical="center" wrapText="1"/>
    </xf>
    <xf numFmtId="0" fontId="6" fillId="0" borderId="97" xfId="0" applyFont="1" applyBorder="1" applyAlignment="1">
      <alignment vertical="center" wrapText="1"/>
    </xf>
    <xf numFmtId="0" fontId="6" fillId="0" borderId="98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86" xfId="0" applyFont="1" applyBorder="1" applyAlignment="1">
      <alignment vertical="center"/>
    </xf>
    <xf numFmtId="0" fontId="6" fillId="0" borderId="99" xfId="0" applyFont="1" applyBorder="1" applyAlignment="1">
      <alignment vertical="center"/>
    </xf>
    <xf numFmtId="0" fontId="0" fillId="0" borderId="99" xfId="0" applyFont="1" applyBorder="1" applyAlignment="1">
      <alignment vertical="center"/>
    </xf>
    <xf numFmtId="0" fontId="0" fillId="0" borderId="10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02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運輸業･郵便業" xfId="61"/>
    <cellStyle name="標準_I卸売業･小売業" xfId="62"/>
    <cellStyle name="標準_L学術研究･専門業" xfId="63"/>
    <cellStyle name="標準_M宿泊業･飲食業" xfId="64"/>
    <cellStyle name="標準_P医療･福祉" xfId="65"/>
    <cellStyle name="標準_高等教育機関" xfId="66"/>
    <cellStyle name="標準_自動車整備業" xfId="67"/>
    <cellStyle name="標準_洗濯業" xfId="68"/>
    <cellStyle name="標準_総合工事業" xfId="69"/>
    <cellStyle name="標準_大阪府統計表（現況）作成用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nbou\job\&#22823;&#38442;&#24220;&#29987;&#24259;\&#23455;&#24907;&#35519;&#26619;\&#25512;&#35336;\&#22577;&#21578;\061026\&#26989;&#31278;&#21029;&#31278;&#39006;&#21029;&#65288;&#30330;&#29983;&#37327;&#12539;&#21407;&#21336;&#20301;&#65289;06102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46.101.21\disk1\cnsl_4&#20316;&#26989;&#38936;&#22495;\&#22320;&#19979;&#27700;&#23450;&#26399;&#12514;&#12491;&#12479;&#12522;&#12531;&#12464;&#35519;&#26619;&#32080;&#26524;&#65288;&#22823;&#38442;&#242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19（発生量）"/>
      <sheetName val="印刷ページ"/>
      <sheetName val="集計（発生量）"/>
      <sheetName val="原単位（建設業）"/>
      <sheetName val="原単位（製造業）"/>
      <sheetName val="原単位（その他業種）"/>
      <sheetName val="電気水道業"/>
    </sheetNames>
    <sheetDataSet>
      <sheetData sheetId="0">
        <row r="1">
          <cell r="D1">
            <v>2</v>
          </cell>
          <cell r="E1" t="str">
            <v>D</v>
          </cell>
          <cell r="F1" t="str">
            <v>E1</v>
          </cell>
          <cell r="G1" t="str">
            <v>E2</v>
          </cell>
          <cell r="H1" t="str">
            <v>E3</v>
          </cell>
          <cell r="I1" t="str">
            <v>E4</v>
          </cell>
          <cell r="J1" t="str">
            <v>F09</v>
          </cell>
          <cell r="K1" t="str">
            <v>F10</v>
          </cell>
          <cell r="L1" t="str">
            <v>F11</v>
          </cell>
          <cell r="M1" t="str">
            <v>F12</v>
          </cell>
          <cell r="N1" t="str">
            <v>F13</v>
          </cell>
          <cell r="O1" t="str">
            <v>F14</v>
          </cell>
          <cell r="P1" t="str">
            <v>F15</v>
          </cell>
          <cell r="Q1" t="str">
            <v>F16</v>
          </cell>
          <cell r="R1" t="str">
            <v>F17</v>
          </cell>
          <cell r="S1" t="str">
            <v>F18</v>
          </cell>
          <cell r="T1" t="str">
            <v>F19</v>
          </cell>
          <cell r="U1" t="str">
            <v>F20</v>
          </cell>
          <cell r="V1" t="str">
            <v>F21</v>
          </cell>
          <cell r="W1" t="str">
            <v>F22</v>
          </cell>
          <cell r="X1" t="str">
            <v>F23</v>
          </cell>
          <cell r="Y1" t="str">
            <v>F24</v>
          </cell>
          <cell r="Z1" t="str">
            <v>F25</v>
          </cell>
          <cell r="AA1" t="str">
            <v>F26</v>
          </cell>
          <cell r="AB1" t="str">
            <v>F27</v>
          </cell>
          <cell r="AC1" t="str">
            <v>F28</v>
          </cell>
          <cell r="AD1" t="str">
            <v>F29</v>
          </cell>
          <cell r="AE1" t="str">
            <v>F30</v>
          </cell>
          <cell r="AF1" t="str">
            <v>F31</v>
          </cell>
          <cell r="AG1" t="str">
            <v>F32</v>
          </cell>
          <cell r="AH1" t="str">
            <v>G33</v>
          </cell>
          <cell r="AI1" t="str">
            <v>G34</v>
          </cell>
          <cell r="AJ1" t="str">
            <v>G35</v>
          </cell>
          <cell r="AK1" t="str">
            <v>G361</v>
          </cell>
          <cell r="AL1" t="str">
            <v>G363</v>
          </cell>
          <cell r="AM1" t="str">
            <v>H37</v>
          </cell>
          <cell r="AN1" t="str">
            <v>H413</v>
          </cell>
          <cell r="AO1" t="str">
            <v>H414</v>
          </cell>
          <cell r="AP1" t="str">
            <v>I42</v>
          </cell>
          <cell r="AQ1" t="str">
            <v>I43</v>
          </cell>
          <cell r="AR1" t="str">
            <v>I44</v>
          </cell>
          <cell r="AS1" t="str">
            <v>I他</v>
          </cell>
          <cell r="AT1" t="str">
            <v>J551</v>
          </cell>
          <cell r="AU1" t="str">
            <v>J581</v>
          </cell>
          <cell r="AV1" t="str">
            <v>J603</v>
          </cell>
          <cell r="AW1" t="str">
            <v>J他</v>
          </cell>
          <cell r="AY1" t="str">
            <v>N731</v>
          </cell>
          <cell r="AZ1" t="str">
            <v>N73他</v>
          </cell>
          <cell r="BA1" t="str">
            <v>N他</v>
          </cell>
          <cell r="BB1" t="str">
            <v>O764</v>
          </cell>
          <cell r="BC1" t="str">
            <v>Q808</v>
          </cell>
          <cell r="BD1" t="str">
            <v>Q81</v>
          </cell>
          <cell r="BE1" t="str">
            <v>Q821</v>
          </cell>
          <cell r="BF1" t="str">
            <v>Q86</v>
          </cell>
          <cell r="BG1" t="str">
            <v>Q他</v>
          </cell>
        </row>
        <row r="2">
          <cell r="A2" t="str">
            <v>発生年度</v>
          </cell>
          <cell r="B2" t="str">
            <v>廃棄物区分</v>
          </cell>
          <cell r="C2" t="str">
            <v>発生量計</v>
          </cell>
          <cell r="D2" t="str">
            <v>A***農業</v>
          </cell>
          <cell r="E2" t="str">
            <v>D***鉱業</v>
          </cell>
          <cell r="F2" t="str">
            <v>E1**土木工事</v>
          </cell>
          <cell r="G2" t="str">
            <v>E2**建築工事</v>
          </cell>
          <cell r="H2" t="str">
            <v>E3**解体工事（木造）</v>
          </cell>
          <cell r="I2" t="str">
            <v>E4**解体工事（非木造）</v>
          </cell>
          <cell r="J2" t="str">
            <v>F09*食料品</v>
          </cell>
          <cell r="K2" t="str">
            <v>F10*飲料・飼料</v>
          </cell>
          <cell r="L2" t="str">
            <v>F11*繊維</v>
          </cell>
          <cell r="M2" t="str">
            <v>F12*衣服</v>
          </cell>
          <cell r="N2" t="str">
            <v>F13*木材</v>
          </cell>
          <cell r="O2" t="str">
            <v>F14*家具</v>
          </cell>
          <cell r="P2" t="str">
            <v>F15*パルプ・紙</v>
          </cell>
          <cell r="Q2" t="str">
            <v>F16*印刷</v>
          </cell>
          <cell r="R2" t="str">
            <v>F17*化学</v>
          </cell>
          <cell r="S2" t="str">
            <v>F18*石油・石炭</v>
          </cell>
          <cell r="T2" t="str">
            <v>F19*プラスチック</v>
          </cell>
          <cell r="U2" t="str">
            <v>F20*ゴム</v>
          </cell>
          <cell r="V2" t="str">
            <v>F21*皮革</v>
          </cell>
          <cell r="W2" t="str">
            <v>F22*窯業・土石</v>
          </cell>
          <cell r="X2" t="str">
            <v>F23*鉄鋼</v>
          </cell>
          <cell r="Y2" t="str">
            <v>F24*非鉄金属</v>
          </cell>
          <cell r="Z2" t="str">
            <v>F25*金属</v>
          </cell>
          <cell r="AA2" t="str">
            <v>F26*一般機器</v>
          </cell>
          <cell r="AB2" t="str">
            <v>F27*電気機器</v>
          </cell>
          <cell r="AC2" t="str">
            <v>F28*情報機器</v>
          </cell>
          <cell r="AD2" t="str">
            <v>F29*電子部品</v>
          </cell>
          <cell r="AE2" t="str">
            <v>F30*輸送機器</v>
          </cell>
          <cell r="AF2" t="str">
            <v>F31*精密機器</v>
          </cell>
          <cell r="AG2" t="str">
            <v>F32*その他</v>
          </cell>
          <cell r="AH2" t="str">
            <v>G33*電気業</v>
          </cell>
          <cell r="AI2" t="str">
            <v>G34*ガス業</v>
          </cell>
          <cell r="AJ2" t="str">
            <v>G35*熱供給業</v>
          </cell>
          <cell r="AK2" t="str">
            <v>G361上水道業</v>
          </cell>
          <cell r="AL2" t="str">
            <v>G363下水道業</v>
          </cell>
          <cell r="AM2" t="str">
            <v>H37*通信業</v>
          </cell>
          <cell r="AN2" t="str">
            <v>H413新聞業</v>
          </cell>
          <cell r="AO2" t="str">
            <v>H414出版業</v>
          </cell>
          <cell r="AP2" t="str">
            <v>I42*鉄道業</v>
          </cell>
          <cell r="AQ2" t="str">
            <v>I43*道路旅客運送業</v>
          </cell>
          <cell r="AR2" t="str">
            <v>I44*道路貨物運送業</v>
          </cell>
          <cell r="AS2" t="str">
            <v>I他_運輸業</v>
          </cell>
          <cell r="AT2" t="str">
            <v>J551百貨店</v>
          </cell>
          <cell r="AU2" t="str">
            <v>J581自動車小売業</v>
          </cell>
          <cell r="AV2" t="str">
            <v>J603燃料小売業</v>
          </cell>
          <cell r="AW2" t="str">
            <v>J他_卸売・小売業</v>
          </cell>
          <cell r="AX2" t="str">
            <v>M他_飲食店、宿泊業</v>
          </cell>
          <cell r="AY2" t="str">
            <v>N731病院</v>
          </cell>
          <cell r="AZ2" t="str">
            <v>N73医療業</v>
          </cell>
          <cell r="BA2" t="str">
            <v>N他_医療、福祉</v>
          </cell>
          <cell r="BB2" t="str">
            <v>O764高等教育機関</v>
          </cell>
          <cell r="BC2" t="str">
            <v>Q808写真業</v>
          </cell>
          <cell r="BD2" t="str">
            <v>Q81*学術・開発</v>
          </cell>
          <cell r="BE2" t="str">
            <v>Q821洗濯業</v>
          </cell>
          <cell r="BF2" t="str">
            <v>Q86*自動車整備業</v>
          </cell>
          <cell r="BG2" t="str">
            <v>Q他_サービス業</v>
          </cell>
        </row>
        <row r="3">
          <cell r="B3" t="str">
            <v>0100 燃え殻</v>
          </cell>
        </row>
        <row r="4">
          <cell r="B4" t="str">
            <v>0109 燃え殻（有害）</v>
          </cell>
        </row>
        <row r="5">
          <cell r="B5" t="str">
            <v>0210 有機性汚泥</v>
          </cell>
        </row>
        <row r="6">
          <cell r="B6" t="str">
            <v>0220 無機性汚泥</v>
          </cell>
        </row>
        <row r="7">
          <cell r="B7" t="str">
            <v>0299 汚泥（有害）</v>
          </cell>
        </row>
        <row r="8">
          <cell r="B8" t="str">
            <v>0310 鉱物油</v>
          </cell>
        </row>
        <row r="9">
          <cell r="B9" t="str">
            <v>0320 動植物油</v>
          </cell>
        </row>
        <row r="10">
          <cell r="B10" t="str">
            <v>0330 廃溶剤</v>
          </cell>
        </row>
        <row r="11">
          <cell r="B11" t="str">
            <v>0340 固形油</v>
          </cell>
        </row>
        <row r="12">
          <cell r="B12" t="str">
            <v>0350 油でい</v>
          </cell>
        </row>
        <row r="13">
          <cell r="B13" t="str">
            <v>0398 揮発油類（特管）</v>
          </cell>
        </row>
        <row r="14">
          <cell r="B14" t="str">
            <v>0399 廃油（有害）</v>
          </cell>
        </row>
        <row r="15">
          <cell r="B15" t="str">
            <v>0400 廃酸</v>
          </cell>
        </row>
        <row r="16">
          <cell r="B16" t="str">
            <v>0498 強酸性廃液（特管）</v>
          </cell>
        </row>
        <row r="17">
          <cell r="B17" t="str">
            <v>0499 廃酸（有害）</v>
          </cell>
        </row>
        <row r="18">
          <cell r="B18" t="str">
            <v>0500 廃アルカリ</v>
          </cell>
        </row>
        <row r="19">
          <cell r="B19" t="str">
            <v>0598 強アルカリ性廃液（特管）</v>
          </cell>
        </row>
        <row r="20">
          <cell r="B20" t="str">
            <v>0599 廃アルカリ（有害）</v>
          </cell>
        </row>
        <row r="21">
          <cell r="B21" t="str">
            <v>0610 廃プラスチック</v>
          </cell>
        </row>
        <row r="22">
          <cell r="B22" t="str">
            <v>0620 廃タイヤ</v>
          </cell>
        </row>
        <row r="23">
          <cell r="B23" t="str">
            <v>0700 紙くず</v>
          </cell>
        </row>
        <row r="24">
          <cell r="B24" t="str">
            <v>0800 木くず</v>
          </cell>
        </row>
        <row r="25">
          <cell r="B25" t="str">
            <v>0810 伐採木くず</v>
          </cell>
        </row>
        <row r="26">
          <cell r="B26" t="str">
            <v>0900 繊維くず</v>
          </cell>
        </row>
        <row r="27">
          <cell r="B27" t="str">
            <v>1000 動植物性残さ</v>
          </cell>
        </row>
        <row r="28">
          <cell r="B28" t="str">
            <v>1100 ゴムくず</v>
          </cell>
        </row>
        <row r="29">
          <cell r="B29" t="str">
            <v>1200 金属くず</v>
          </cell>
        </row>
        <row r="30">
          <cell r="B30" t="str">
            <v>1300 ガラスくず等</v>
          </cell>
        </row>
        <row r="31">
          <cell r="B31" t="str">
            <v>1310 廃石膏ボード</v>
          </cell>
        </row>
        <row r="32">
          <cell r="B32" t="str">
            <v>1400 炉さい</v>
          </cell>
        </row>
        <row r="33">
          <cell r="B33" t="str">
            <v>1410 その他鉱さい</v>
          </cell>
        </row>
        <row r="34">
          <cell r="B34" t="str">
            <v>1510 コンクリート片</v>
          </cell>
        </row>
        <row r="35">
          <cell r="B35" t="str">
            <v>1520 廃アスファルト</v>
          </cell>
        </row>
        <row r="36">
          <cell r="B36" t="str">
            <v>1530 非飛散性アスベスト</v>
          </cell>
        </row>
        <row r="37">
          <cell r="B37" t="str">
            <v>1540 その他のがれき類</v>
          </cell>
        </row>
        <row r="38">
          <cell r="B38" t="str">
            <v>1600 ばいじん</v>
          </cell>
        </row>
        <row r="39">
          <cell r="B39" t="str">
            <v>1699 ばいじん（有害）</v>
          </cell>
        </row>
        <row r="40">
          <cell r="B40" t="str">
            <v>1710 動物のふん尿</v>
          </cell>
        </row>
        <row r="41">
          <cell r="B41" t="str">
            <v>1720 動物の死体</v>
          </cell>
        </row>
        <row r="42">
          <cell r="B42" t="str">
            <v>4000 非飛散性アスベスト</v>
          </cell>
        </row>
        <row r="43">
          <cell r="B43" t="str">
            <v>5001 廃石綿等（特管）</v>
          </cell>
        </row>
        <row r="44">
          <cell r="B44" t="str">
            <v>6000 感染性廃棄物（特管）</v>
          </cell>
        </row>
        <row r="45">
          <cell r="B45" t="str">
            <v>7001 建設系混合廃棄物</v>
          </cell>
        </row>
        <row r="46">
          <cell r="B46" t="str">
            <v>8001 乾電池</v>
          </cell>
        </row>
        <row r="47">
          <cell r="B47" t="str">
            <v>8002 蛍光灯</v>
          </cell>
        </row>
        <row r="48">
          <cell r="B48" t="str">
            <v>8003 廃バッテリー</v>
          </cell>
        </row>
        <row r="49">
          <cell r="B49" t="str">
            <v>9000 廃電気製品</v>
          </cell>
        </row>
        <row r="50">
          <cell r="B50" t="str">
            <v>9990 混合廃棄物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下水定期モニタリング調査結果（大阪府）"/>
      <sheetName val="DATA（変換前）"/>
      <sheetName val="コード表"/>
      <sheetName val="一覧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39"/>
  <sheetViews>
    <sheetView showZeros="0" zoomScale="80" zoomScaleNormal="80" zoomScalePageLayoutView="0" workbookViewId="0" topLeftCell="A1">
      <selection activeCell="B2" sqref="B2"/>
    </sheetView>
  </sheetViews>
  <sheetFormatPr defaultColWidth="9.00390625" defaultRowHeight="13.5" customHeight="1"/>
  <cols>
    <col min="1" max="1" width="2.75390625" style="97" customWidth="1"/>
    <col min="2" max="2" width="3.00390625" style="97" customWidth="1"/>
    <col min="3" max="3" width="26.00390625" style="97" bestFit="1" customWidth="1"/>
    <col min="4" max="20" width="10.25390625" style="97" customWidth="1"/>
    <col min="21" max="21" width="12.375" style="97" bestFit="1" customWidth="1"/>
    <col min="22" max="22" width="1.37890625" style="97" customWidth="1"/>
    <col min="23" max="23" width="2.75390625" style="97" customWidth="1"/>
    <col min="24" max="24" width="3.00390625" style="97" customWidth="1"/>
    <col min="25" max="25" width="26.00390625" style="97" bestFit="1" customWidth="1"/>
    <col min="26" max="40" width="11.75390625" style="97" customWidth="1"/>
    <col min="41" max="41" width="0.74609375" style="97" customWidth="1"/>
    <col min="42" max="16384" width="9.125" style="97" customWidth="1"/>
  </cols>
  <sheetData>
    <row r="1" spans="2:24" s="1" customFormat="1" ht="17.25" customHeight="1">
      <c r="B1" s="1" t="s">
        <v>89</v>
      </c>
      <c r="W1" s="2"/>
      <c r="X1" s="1" t="s">
        <v>90</v>
      </c>
    </row>
    <row r="2" spans="21:40" s="3" customFormat="1" ht="13.5" customHeight="1" thickBot="1">
      <c r="U2" s="4" t="s">
        <v>0</v>
      </c>
      <c r="AA2" s="5"/>
      <c r="AB2" s="5"/>
      <c r="AD2" s="5"/>
      <c r="AE2" s="5"/>
      <c r="AM2" s="4"/>
      <c r="AN2" s="4" t="s">
        <v>0</v>
      </c>
    </row>
    <row r="3" spans="2:40" s="6" customFormat="1" ht="12.75" customHeight="1">
      <c r="B3" s="214" t="s">
        <v>1</v>
      </c>
      <c r="C3" s="215"/>
      <c r="D3" s="7" t="s">
        <v>2</v>
      </c>
      <c r="E3" s="7" t="s">
        <v>3</v>
      </c>
      <c r="F3" s="7" t="s">
        <v>4</v>
      </c>
      <c r="G3" s="231" t="s">
        <v>5</v>
      </c>
      <c r="H3" s="233"/>
      <c r="I3" s="233"/>
      <c r="J3" s="233"/>
      <c r="K3" s="233"/>
      <c r="L3" s="233"/>
      <c r="M3" s="234"/>
      <c r="N3" s="231" t="s">
        <v>6</v>
      </c>
      <c r="O3" s="233"/>
      <c r="P3" s="233"/>
      <c r="Q3" s="233"/>
      <c r="R3" s="233"/>
      <c r="S3" s="234"/>
      <c r="T3" s="7" t="s">
        <v>7</v>
      </c>
      <c r="U3" s="8" t="s">
        <v>75</v>
      </c>
      <c r="X3" s="220" t="s">
        <v>1</v>
      </c>
      <c r="Y3" s="221"/>
      <c r="Z3" s="226" t="s">
        <v>8</v>
      </c>
      <c r="AA3" s="231" t="s">
        <v>9</v>
      </c>
      <c r="AB3" s="232"/>
      <c r="AC3" s="232"/>
      <c r="AD3" s="233"/>
      <c r="AE3" s="233"/>
      <c r="AF3" s="233"/>
      <c r="AG3" s="233"/>
      <c r="AH3" s="233"/>
      <c r="AI3" s="234"/>
      <c r="AJ3" s="226" t="s">
        <v>10</v>
      </c>
      <c r="AK3" s="226" t="s">
        <v>76</v>
      </c>
      <c r="AL3" s="226" t="s">
        <v>77</v>
      </c>
      <c r="AM3" s="212" t="s">
        <v>78</v>
      </c>
      <c r="AN3" s="243" t="s">
        <v>11</v>
      </c>
    </row>
    <row r="4" spans="2:40" s="6" customFormat="1" ht="12.75" customHeight="1">
      <c r="B4" s="216"/>
      <c r="C4" s="217"/>
      <c r="D4" s="9"/>
      <c r="E4" s="9"/>
      <c r="F4" s="9"/>
      <c r="G4" s="9"/>
      <c r="H4" s="235" t="s">
        <v>12</v>
      </c>
      <c r="I4" s="245"/>
      <c r="J4" s="245"/>
      <c r="K4" s="245"/>
      <c r="L4" s="245"/>
      <c r="M4" s="246"/>
      <c r="N4" s="247"/>
      <c r="O4" s="248"/>
      <c r="P4" s="248"/>
      <c r="Q4" s="248"/>
      <c r="R4" s="248"/>
      <c r="S4" s="249"/>
      <c r="T4" s="9"/>
      <c r="U4" s="14" t="s">
        <v>79</v>
      </c>
      <c r="X4" s="222"/>
      <c r="Y4" s="223"/>
      <c r="Z4" s="227"/>
      <c r="AA4" s="10" t="s">
        <v>80</v>
      </c>
      <c r="AB4" s="15"/>
      <c r="AC4" s="16"/>
      <c r="AD4" s="235" t="s">
        <v>13</v>
      </c>
      <c r="AE4" s="236"/>
      <c r="AF4" s="236"/>
      <c r="AG4" s="237"/>
      <c r="AH4" s="237"/>
      <c r="AI4" s="238"/>
      <c r="AJ4" s="227"/>
      <c r="AK4" s="227"/>
      <c r="AL4" s="227"/>
      <c r="AM4" s="213"/>
      <c r="AN4" s="244"/>
    </row>
    <row r="5" spans="2:40" s="6" customFormat="1" ht="12.75" customHeight="1">
      <c r="B5" s="216"/>
      <c r="C5" s="217"/>
      <c r="D5" s="9"/>
      <c r="E5" s="9"/>
      <c r="F5" s="9"/>
      <c r="G5" s="9"/>
      <c r="H5" s="9"/>
      <c r="I5" s="209" t="s">
        <v>14</v>
      </c>
      <c r="J5" s="210"/>
      <c r="K5" s="210"/>
      <c r="L5" s="210"/>
      <c r="M5" s="211"/>
      <c r="N5" s="9"/>
      <c r="O5" s="209" t="s">
        <v>15</v>
      </c>
      <c r="P5" s="210"/>
      <c r="Q5" s="210"/>
      <c r="R5" s="210"/>
      <c r="S5" s="211"/>
      <c r="T5" s="9"/>
      <c r="U5" s="14"/>
      <c r="X5" s="222"/>
      <c r="Y5" s="223"/>
      <c r="Z5" s="17"/>
      <c r="AA5" s="11"/>
      <c r="AB5" s="12"/>
      <c r="AC5" s="13"/>
      <c r="AD5" s="11"/>
      <c r="AE5" s="18"/>
      <c r="AF5" s="19"/>
      <c r="AG5" s="235" t="s">
        <v>16</v>
      </c>
      <c r="AH5" s="237"/>
      <c r="AI5" s="238"/>
      <c r="AJ5" s="9"/>
      <c r="AK5" s="9"/>
      <c r="AL5" s="9"/>
      <c r="AM5" s="20"/>
      <c r="AN5" s="14"/>
    </row>
    <row r="6" spans="2:40" s="6" customFormat="1" ht="12" customHeight="1">
      <c r="B6" s="216"/>
      <c r="C6" s="217"/>
      <c r="D6" s="9"/>
      <c r="E6" s="9"/>
      <c r="F6" s="9"/>
      <c r="G6" s="9"/>
      <c r="H6" s="9"/>
      <c r="I6" s="228" t="s">
        <v>17</v>
      </c>
      <c r="J6" s="229" t="s">
        <v>18</v>
      </c>
      <c r="K6" s="229" t="s">
        <v>19</v>
      </c>
      <c r="L6" s="229" t="s">
        <v>20</v>
      </c>
      <c r="M6" s="230" t="s">
        <v>21</v>
      </c>
      <c r="N6" s="9"/>
      <c r="O6" s="228" t="s">
        <v>10</v>
      </c>
      <c r="P6" s="229" t="s">
        <v>18</v>
      </c>
      <c r="Q6" s="229" t="s">
        <v>19</v>
      </c>
      <c r="R6" s="229" t="s">
        <v>20</v>
      </c>
      <c r="S6" s="230" t="s">
        <v>21</v>
      </c>
      <c r="T6" s="9"/>
      <c r="U6" s="14"/>
      <c r="X6" s="222"/>
      <c r="Y6" s="223"/>
      <c r="Z6" s="17"/>
      <c r="AA6" s="9"/>
      <c r="AB6" s="239" t="s">
        <v>22</v>
      </c>
      <c r="AC6" s="240"/>
      <c r="AD6" s="9"/>
      <c r="AE6" s="239" t="s">
        <v>22</v>
      </c>
      <c r="AF6" s="240"/>
      <c r="AG6" s="9"/>
      <c r="AH6" s="209" t="s">
        <v>23</v>
      </c>
      <c r="AI6" s="211"/>
      <c r="AJ6" s="9"/>
      <c r="AK6" s="9"/>
      <c r="AL6" s="9"/>
      <c r="AM6" s="20"/>
      <c r="AN6" s="14"/>
    </row>
    <row r="7" spans="2:40" s="6" customFormat="1" ht="12" customHeight="1">
      <c r="B7" s="216"/>
      <c r="C7" s="217"/>
      <c r="D7" s="9"/>
      <c r="E7" s="9"/>
      <c r="F7" s="9"/>
      <c r="G7" s="9"/>
      <c r="H7" s="9"/>
      <c r="I7" s="228"/>
      <c r="J7" s="229"/>
      <c r="K7" s="229"/>
      <c r="L7" s="229"/>
      <c r="M7" s="230"/>
      <c r="N7" s="9"/>
      <c r="O7" s="228"/>
      <c r="P7" s="229"/>
      <c r="Q7" s="229"/>
      <c r="R7" s="229"/>
      <c r="S7" s="230"/>
      <c r="T7" s="9"/>
      <c r="U7" s="14"/>
      <c r="X7" s="222"/>
      <c r="Y7" s="223"/>
      <c r="Z7" s="17"/>
      <c r="AA7" s="9"/>
      <c r="AB7" s="241"/>
      <c r="AC7" s="242"/>
      <c r="AD7" s="9"/>
      <c r="AE7" s="241"/>
      <c r="AF7" s="242"/>
      <c r="AG7" s="9"/>
      <c r="AH7" s="228" t="s">
        <v>10</v>
      </c>
      <c r="AI7" s="230" t="s">
        <v>24</v>
      </c>
      <c r="AJ7" s="9"/>
      <c r="AK7" s="9"/>
      <c r="AL7" s="9"/>
      <c r="AM7" s="20"/>
      <c r="AN7" s="14"/>
    </row>
    <row r="8" spans="2:40" s="6" customFormat="1" ht="12" customHeight="1">
      <c r="B8" s="216"/>
      <c r="C8" s="217"/>
      <c r="D8" s="9"/>
      <c r="E8" s="9"/>
      <c r="F8" s="9"/>
      <c r="G8" s="9"/>
      <c r="H8" s="9"/>
      <c r="I8" s="228"/>
      <c r="J8" s="229"/>
      <c r="K8" s="229"/>
      <c r="L8" s="229"/>
      <c r="M8" s="230"/>
      <c r="N8" s="9"/>
      <c r="O8" s="228"/>
      <c r="P8" s="229"/>
      <c r="Q8" s="229"/>
      <c r="R8" s="229"/>
      <c r="S8" s="230"/>
      <c r="T8" s="9"/>
      <c r="U8" s="14"/>
      <c r="X8" s="222"/>
      <c r="Y8" s="223"/>
      <c r="Z8" s="21"/>
      <c r="AA8" s="22"/>
      <c r="AB8" s="23" t="s">
        <v>25</v>
      </c>
      <c r="AC8" s="24" t="s">
        <v>26</v>
      </c>
      <c r="AD8" s="22"/>
      <c r="AE8" s="23" t="s">
        <v>25</v>
      </c>
      <c r="AF8" s="24" t="s">
        <v>26</v>
      </c>
      <c r="AG8" s="22"/>
      <c r="AH8" s="228"/>
      <c r="AI8" s="230"/>
      <c r="AJ8" s="22"/>
      <c r="AK8" s="22"/>
      <c r="AL8" s="22"/>
      <c r="AM8" s="25"/>
      <c r="AN8" s="26"/>
    </row>
    <row r="9" spans="2:40" s="6" customFormat="1" ht="12.75" customHeight="1" thickBot="1">
      <c r="B9" s="218"/>
      <c r="C9" s="219"/>
      <c r="D9" s="27" t="s">
        <v>27</v>
      </c>
      <c r="E9" s="27" t="s">
        <v>28</v>
      </c>
      <c r="F9" s="27" t="s">
        <v>29</v>
      </c>
      <c r="G9" s="27" t="s">
        <v>30</v>
      </c>
      <c r="H9" s="27" t="s">
        <v>31</v>
      </c>
      <c r="I9" s="28" t="s">
        <v>32</v>
      </c>
      <c r="J9" s="29" t="s">
        <v>33</v>
      </c>
      <c r="K9" s="29" t="s">
        <v>34</v>
      </c>
      <c r="L9" s="29" t="s">
        <v>35</v>
      </c>
      <c r="M9" s="30" t="s">
        <v>36</v>
      </c>
      <c r="N9" s="27" t="s">
        <v>37</v>
      </c>
      <c r="O9" s="28" t="s">
        <v>38</v>
      </c>
      <c r="P9" s="29" t="s">
        <v>39</v>
      </c>
      <c r="Q9" s="29" t="s">
        <v>40</v>
      </c>
      <c r="R9" s="29" t="s">
        <v>41</v>
      </c>
      <c r="S9" s="30" t="s">
        <v>42</v>
      </c>
      <c r="T9" s="27" t="s">
        <v>43</v>
      </c>
      <c r="U9" s="31" t="s">
        <v>44</v>
      </c>
      <c r="X9" s="224"/>
      <c r="Y9" s="225"/>
      <c r="Z9" s="27" t="s">
        <v>45</v>
      </c>
      <c r="AA9" s="27" t="s">
        <v>46</v>
      </c>
      <c r="AB9" s="28"/>
      <c r="AC9" s="30"/>
      <c r="AD9" s="27" t="s">
        <v>47</v>
      </c>
      <c r="AE9" s="28"/>
      <c r="AF9" s="30"/>
      <c r="AG9" s="27" t="s">
        <v>48</v>
      </c>
      <c r="AH9" s="28" t="s">
        <v>49</v>
      </c>
      <c r="AI9" s="30" t="s">
        <v>50</v>
      </c>
      <c r="AJ9" s="27" t="s">
        <v>51</v>
      </c>
      <c r="AK9" s="27" t="s">
        <v>52</v>
      </c>
      <c r="AL9" s="27" t="s">
        <v>53</v>
      </c>
      <c r="AM9" s="32" t="s">
        <v>54</v>
      </c>
      <c r="AN9" s="31" t="s">
        <v>81</v>
      </c>
    </row>
    <row r="10" spans="2:45" s="3" customFormat="1" ht="22.5" customHeight="1" thickBot="1">
      <c r="B10" s="33" t="s">
        <v>55</v>
      </c>
      <c r="C10" s="34"/>
      <c r="D10" s="35">
        <v>14078118.803110002</v>
      </c>
      <c r="E10" s="35">
        <v>505081.13399999996</v>
      </c>
      <c r="F10" s="35">
        <v>13573037.669110002</v>
      </c>
      <c r="G10" s="35">
        <v>7435764.524000002</v>
      </c>
      <c r="H10" s="35">
        <v>267696.665400561</v>
      </c>
      <c r="I10" s="36">
        <v>108373.21440056102</v>
      </c>
      <c r="J10" s="37">
        <v>0</v>
      </c>
      <c r="K10" s="37">
        <v>122832.50800000003</v>
      </c>
      <c r="L10" s="37">
        <v>33530.943</v>
      </c>
      <c r="M10" s="38">
        <v>2960</v>
      </c>
      <c r="N10" s="35">
        <v>6137273.14511</v>
      </c>
      <c r="O10" s="36">
        <v>94504.08600000001</v>
      </c>
      <c r="P10" s="37">
        <v>0</v>
      </c>
      <c r="Q10" s="37">
        <v>5954503.035110001</v>
      </c>
      <c r="R10" s="37">
        <v>88061.31499999999</v>
      </c>
      <c r="S10" s="38">
        <v>204.709</v>
      </c>
      <c r="T10" s="35">
        <v>6202092.510109999</v>
      </c>
      <c r="U10" s="39">
        <v>0</v>
      </c>
      <c r="X10" s="33" t="s">
        <v>55</v>
      </c>
      <c r="Y10" s="34"/>
      <c r="Z10" s="35">
        <f aca="true" t="shared" si="0" ref="Z10:AN10">SUM(Z11:Z25,Z27:Z36)</f>
        <v>6198927.801109999</v>
      </c>
      <c r="AA10" s="35">
        <f t="shared" si="0"/>
        <v>121592.25800000002</v>
      </c>
      <c r="AB10" s="36">
        <f t="shared" si="0"/>
        <v>79435.722</v>
      </c>
      <c r="AC10" s="38">
        <f t="shared" si="0"/>
        <v>42156.295</v>
      </c>
      <c r="AD10" s="35">
        <f t="shared" si="0"/>
        <v>6077335.54311</v>
      </c>
      <c r="AE10" s="36">
        <f>SUM(AE11:AE25,AE27:AE36)</f>
        <v>4958900.83311</v>
      </c>
      <c r="AF10" s="38">
        <f t="shared" si="0"/>
        <v>1118497.873</v>
      </c>
      <c r="AG10" s="40">
        <f t="shared" si="0"/>
        <v>4471955.174288801</v>
      </c>
      <c r="AH10" s="36">
        <f t="shared" si="0"/>
        <v>4198205.799910559</v>
      </c>
      <c r="AI10" s="38">
        <f t="shared" si="0"/>
        <v>273749.37437823997</v>
      </c>
      <c r="AJ10" s="40">
        <f t="shared" si="0"/>
        <v>4401083.100311121</v>
      </c>
      <c r="AK10" s="35">
        <f t="shared" si="0"/>
        <v>395341.63237823994</v>
      </c>
      <c r="AL10" s="40">
        <f t="shared" si="0"/>
        <v>3164.709</v>
      </c>
      <c r="AM10" s="40">
        <f t="shared" si="0"/>
        <v>4906164.234311121</v>
      </c>
      <c r="AN10" s="39">
        <f t="shared" si="0"/>
        <v>8773448.227420641</v>
      </c>
      <c r="AP10" s="41"/>
      <c r="AQ10" s="5"/>
      <c r="AR10" s="5"/>
      <c r="AS10" s="5"/>
    </row>
    <row r="11" spans="2:42" s="3" customFormat="1" ht="22.5" customHeight="1">
      <c r="B11" s="42" t="s">
        <v>56</v>
      </c>
      <c r="C11" s="43"/>
      <c r="D11" s="44">
        <v>7134.146000000001</v>
      </c>
      <c r="E11" s="45">
        <v>0.78</v>
      </c>
      <c r="F11" s="45">
        <v>7133.366</v>
      </c>
      <c r="G11" s="45">
        <v>154.224</v>
      </c>
      <c r="H11" s="45">
        <v>28.917</v>
      </c>
      <c r="I11" s="46">
        <v>0</v>
      </c>
      <c r="J11" s="47">
        <v>0</v>
      </c>
      <c r="K11" s="48">
        <v>0</v>
      </c>
      <c r="L11" s="49">
        <v>28.917</v>
      </c>
      <c r="M11" s="50">
        <v>0</v>
      </c>
      <c r="N11" s="44">
        <v>6979.142000000001</v>
      </c>
      <c r="O11" s="51">
        <v>116.842</v>
      </c>
      <c r="P11" s="49">
        <v>0</v>
      </c>
      <c r="Q11" s="49">
        <v>4599.293000000001</v>
      </c>
      <c r="R11" s="49">
        <v>2263.0069999999996</v>
      </c>
      <c r="S11" s="50">
        <v>0</v>
      </c>
      <c r="T11" s="44">
        <v>6891.217000000001</v>
      </c>
      <c r="U11" s="52">
        <v>0</v>
      </c>
      <c r="X11" s="42" t="s">
        <v>56</v>
      </c>
      <c r="Y11" s="43"/>
      <c r="Z11" s="44">
        <v>6891.217000000001</v>
      </c>
      <c r="AA11" s="44">
        <v>2291.924</v>
      </c>
      <c r="AB11" s="51">
        <v>740.794</v>
      </c>
      <c r="AC11" s="50">
        <v>1551.1299999999999</v>
      </c>
      <c r="AD11" s="44">
        <v>4599.293000000001</v>
      </c>
      <c r="AE11" s="51">
        <v>4105.562</v>
      </c>
      <c r="AF11" s="50">
        <v>493.731</v>
      </c>
      <c r="AG11" s="53">
        <v>4599.293000000001</v>
      </c>
      <c r="AH11" s="51">
        <v>3780.27</v>
      </c>
      <c r="AI11" s="50">
        <v>819.023</v>
      </c>
      <c r="AJ11" s="53">
        <v>3897.112</v>
      </c>
      <c r="AK11" s="44">
        <v>3110.9469999999997</v>
      </c>
      <c r="AL11" s="53">
        <v>0</v>
      </c>
      <c r="AM11" s="53">
        <v>3897.892</v>
      </c>
      <c r="AN11" s="52">
        <f>G11-H11+AD11-AG11</f>
        <v>125.30699999999979</v>
      </c>
      <c r="AP11" s="41"/>
    </row>
    <row r="12" spans="2:42" s="3" customFormat="1" ht="22.5" customHeight="1">
      <c r="B12" s="54" t="s">
        <v>57</v>
      </c>
      <c r="C12" s="55"/>
      <c r="D12" s="56">
        <v>9294344.267000003</v>
      </c>
      <c r="E12" s="45">
        <v>2733.017</v>
      </c>
      <c r="F12" s="45">
        <v>9291611.250000002</v>
      </c>
      <c r="G12" s="45">
        <v>7151179.634000001</v>
      </c>
      <c r="H12" s="45">
        <v>163616.69759999998</v>
      </c>
      <c r="I12" s="57">
        <v>33377.4366</v>
      </c>
      <c r="J12" s="58">
        <v>0</v>
      </c>
      <c r="K12" s="59">
        <v>94616.18000000002</v>
      </c>
      <c r="L12" s="59">
        <v>32663.081</v>
      </c>
      <c r="M12" s="60">
        <v>2960</v>
      </c>
      <c r="N12" s="56">
        <v>2140431.616</v>
      </c>
      <c r="O12" s="61">
        <v>2411.538</v>
      </c>
      <c r="P12" s="59">
        <v>0</v>
      </c>
      <c r="Q12" s="59">
        <v>2112409.8030000003</v>
      </c>
      <c r="R12" s="59">
        <v>25514.27499999999</v>
      </c>
      <c r="S12" s="60">
        <v>96</v>
      </c>
      <c r="T12" s="56">
        <v>2268259.3389999997</v>
      </c>
      <c r="U12" s="62">
        <v>0</v>
      </c>
      <c r="X12" s="54" t="s">
        <v>57</v>
      </c>
      <c r="Y12" s="55"/>
      <c r="Z12" s="56">
        <v>2265203.3389999997</v>
      </c>
      <c r="AA12" s="56">
        <v>58177.35600000001</v>
      </c>
      <c r="AB12" s="61">
        <v>47938.87300000001</v>
      </c>
      <c r="AC12" s="60">
        <v>10238.482999999998</v>
      </c>
      <c r="AD12" s="56">
        <v>2207025.983</v>
      </c>
      <c r="AE12" s="61">
        <v>1952370.7760000003</v>
      </c>
      <c r="AF12" s="60">
        <v>254656.915</v>
      </c>
      <c r="AG12" s="63">
        <v>912392.43407</v>
      </c>
      <c r="AH12" s="61">
        <v>873251.9299874</v>
      </c>
      <c r="AI12" s="60">
        <v>39140.504082600004</v>
      </c>
      <c r="AJ12" s="63">
        <v>909040.9045874</v>
      </c>
      <c r="AK12" s="56">
        <v>97317.8600826</v>
      </c>
      <c r="AL12" s="63">
        <v>3056</v>
      </c>
      <c r="AM12" s="63">
        <v>911773.9215874</v>
      </c>
      <c r="AN12" s="62">
        <f aca="true" t="shared" si="1" ref="AN12:AN36">G12-H12+AD12-AG12</f>
        <v>8282196.4853300005</v>
      </c>
      <c r="AP12" s="41"/>
    </row>
    <row r="13" spans="2:42" s="3" customFormat="1" ht="22.5" customHeight="1">
      <c r="B13" s="54" t="s">
        <v>58</v>
      </c>
      <c r="C13" s="55"/>
      <c r="D13" s="56">
        <v>137897.09900000002</v>
      </c>
      <c r="E13" s="45">
        <v>13652.552</v>
      </c>
      <c r="F13" s="45">
        <v>124244.547</v>
      </c>
      <c r="G13" s="45">
        <v>13793.698999999999</v>
      </c>
      <c r="H13" s="45">
        <v>1228.607</v>
      </c>
      <c r="I13" s="57">
        <v>938.973</v>
      </c>
      <c r="J13" s="58">
        <v>0</v>
      </c>
      <c r="K13" s="59">
        <v>289.634</v>
      </c>
      <c r="L13" s="59">
        <v>0</v>
      </c>
      <c r="M13" s="60">
        <v>0</v>
      </c>
      <c r="N13" s="56">
        <v>110450.84799999998</v>
      </c>
      <c r="O13" s="61">
        <v>6097.598</v>
      </c>
      <c r="P13" s="59">
        <v>0</v>
      </c>
      <c r="Q13" s="59">
        <v>104301.05900000001</v>
      </c>
      <c r="R13" s="59">
        <v>52.162000000000006</v>
      </c>
      <c r="S13" s="60">
        <v>0.029</v>
      </c>
      <c r="T13" s="56">
        <v>104642.88399999999</v>
      </c>
      <c r="U13" s="62">
        <v>0</v>
      </c>
      <c r="X13" s="54" t="s">
        <v>58</v>
      </c>
      <c r="Y13" s="55"/>
      <c r="Z13" s="56">
        <v>104642.855</v>
      </c>
      <c r="AA13" s="56">
        <v>52.162000000000006</v>
      </c>
      <c r="AB13" s="61">
        <v>0.641</v>
      </c>
      <c r="AC13" s="60">
        <v>51.521</v>
      </c>
      <c r="AD13" s="56">
        <v>104590.693</v>
      </c>
      <c r="AE13" s="61">
        <v>51228.80300000001</v>
      </c>
      <c r="AF13" s="60">
        <v>53361.89</v>
      </c>
      <c r="AG13" s="63">
        <v>46095.75374</v>
      </c>
      <c r="AH13" s="61">
        <v>43953.9516391</v>
      </c>
      <c r="AI13" s="60">
        <v>2141.8021008999995</v>
      </c>
      <c r="AJ13" s="63">
        <v>50990.52263910001</v>
      </c>
      <c r="AK13" s="56">
        <v>2193.9641008999997</v>
      </c>
      <c r="AL13" s="63">
        <v>0.029</v>
      </c>
      <c r="AM13" s="63">
        <v>64643.074639100014</v>
      </c>
      <c r="AN13" s="62">
        <f t="shared" si="1"/>
        <v>71060.03126</v>
      </c>
      <c r="AP13" s="41"/>
    </row>
    <row r="14" spans="2:42" s="3" customFormat="1" ht="22.5" customHeight="1">
      <c r="B14" s="54" t="s">
        <v>59</v>
      </c>
      <c r="C14" s="55"/>
      <c r="D14" s="56">
        <v>150942.72000000003</v>
      </c>
      <c r="E14" s="45">
        <v>628.817</v>
      </c>
      <c r="F14" s="45">
        <v>150313.90300000005</v>
      </c>
      <c r="G14" s="45">
        <v>87624</v>
      </c>
      <c r="H14" s="45">
        <v>1122</v>
      </c>
      <c r="I14" s="57">
        <v>0</v>
      </c>
      <c r="J14" s="58">
        <v>0</v>
      </c>
      <c r="K14" s="59">
        <v>1122</v>
      </c>
      <c r="L14" s="59">
        <v>0</v>
      </c>
      <c r="M14" s="60">
        <v>0</v>
      </c>
      <c r="N14" s="56">
        <v>62689.903</v>
      </c>
      <c r="O14" s="61">
        <v>943.2330000000001</v>
      </c>
      <c r="P14" s="59">
        <v>0</v>
      </c>
      <c r="Q14" s="59">
        <v>61469.977999999996</v>
      </c>
      <c r="R14" s="59">
        <v>276.692</v>
      </c>
      <c r="S14" s="60">
        <v>0</v>
      </c>
      <c r="T14" s="56">
        <v>62868.67</v>
      </c>
      <c r="U14" s="62">
        <v>0</v>
      </c>
      <c r="X14" s="54" t="s">
        <v>59</v>
      </c>
      <c r="Y14" s="55"/>
      <c r="Z14" s="56">
        <v>62868.67</v>
      </c>
      <c r="AA14" s="56">
        <v>276.692</v>
      </c>
      <c r="AB14" s="61">
        <v>0</v>
      </c>
      <c r="AC14" s="60">
        <v>276.692</v>
      </c>
      <c r="AD14" s="56">
        <v>62591.977999999996</v>
      </c>
      <c r="AE14" s="61">
        <v>36550.999</v>
      </c>
      <c r="AF14" s="60">
        <v>26040.978999999996</v>
      </c>
      <c r="AG14" s="63">
        <v>13869.051572000002</v>
      </c>
      <c r="AH14" s="61">
        <v>11456.7034756</v>
      </c>
      <c r="AI14" s="60">
        <v>2412.3480963999996</v>
      </c>
      <c r="AJ14" s="63">
        <v>12399.936475599998</v>
      </c>
      <c r="AK14" s="56">
        <v>2689.0400963999996</v>
      </c>
      <c r="AL14" s="63">
        <v>0</v>
      </c>
      <c r="AM14" s="63">
        <v>13028.753475599997</v>
      </c>
      <c r="AN14" s="62">
        <f t="shared" si="1"/>
        <v>135224.926428</v>
      </c>
      <c r="AP14" s="41"/>
    </row>
    <row r="15" spans="2:42" s="3" customFormat="1" ht="22.5" customHeight="1">
      <c r="B15" s="54" t="s">
        <v>60</v>
      </c>
      <c r="C15" s="55"/>
      <c r="D15" s="56">
        <v>138837.20599999998</v>
      </c>
      <c r="E15" s="45">
        <v>1418.154</v>
      </c>
      <c r="F15" s="45">
        <v>137419.052</v>
      </c>
      <c r="G15" s="45">
        <v>60983.672</v>
      </c>
      <c r="H15" s="45">
        <v>39.012</v>
      </c>
      <c r="I15" s="57">
        <v>0</v>
      </c>
      <c r="J15" s="58">
        <v>0</v>
      </c>
      <c r="K15" s="59">
        <v>39.012</v>
      </c>
      <c r="L15" s="59">
        <v>0</v>
      </c>
      <c r="M15" s="60">
        <v>0</v>
      </c>
      <c r="N15" s="56">
        <v>76435.37999999998</v>
      </c>
      <c r="O15" s="61">
        <v>40.06</v>
      </c>
      <c r="P15" s="59">
        <v>0</v>
      </c>
      <c r="Q15" s="59">
        <v>76368.10699999997</v>
      </c>
      <c r="R15" s="59">
        <v>27.213</v>
      </c>
      <c r="S15" s="60">
        <v>0</v>
      </c>
      <c r="T15" s="56">
        <v>76434.33199999995</v>
      </c>
      <c r="U15" s="62">
        <v>0</v>
      </c>
      <c r="X15" s="54" t="s">
        <v>60</v>
      </c>
      <c r="Y15" s="55"/>
      <c r="Z15" s="56">
        <v>76434.33199999995</v>
      </c>
      <c r="AA15" s="56">
        <v>27.213</v>
      </c>
      <c r="AB15" s="61">
        <v>17.958</v>
      </c>
      <c r="AC15" s="60">
        <v>9.255</v>
      </c>
      <c r="AD15" s="56">
        <v>76407.11899999996</v>
      </c>
      <c r="AE15" s="61">
        <v>16236.555</v>
      </c>
      <c r="AF15" s="60">
        <v>60170.56399999999</v>
      </c>
      <c r="AG15" s="63">
        <v>11567.829988</v>
      </c>
      <c r="AH15" s="61">
        <v>7985.137574360001</v>
      </c>
      <c r="AI15" s="60">
        <v>3582.6924136400007</v>
      </c>
      <c r="AJ15" s="63">
        <v>8025.19757436</v>
      </c>
      <c r="AK15" s="56">
        <v>3609.905413640001</v>
      </c>
      <c r="AL15" s="63">
        <v>0</v>
      </c>
      <c r="AM15" s="63">
        <v>9443.35157436</v>
      </c>
      <c r="AN15" s="62">
        <f t="shared" si="1"/>
        <v>125783.94901199995</v>
      </c>
      <c r="AP15" s="41"/>
    </row>
    <row r="16" spans="2:42" s="3" customFormat="1" ht="22.5" customHeight="1">
      <c r="B16" s="54" t="s">
        <v>82</v>
      </c>
      <c r="C16" s="55"/>
      <c r="D16" s="56">
        <v>284698.397</v>
      </c>
      <c r="E16" s="45">
        <v>12438.075000000003</v>
      </c>
      <c r="F16" s="45">
        <v>272260.32200000004</v>
      </c>
      <c r="G16" s="45">
        <v>6028.199999999999</v>
      </c>
      <c r="H16" s="45">
        <v>3612.0300000000007</v>
      </c>
      <c r="I16" s="57">
        <v>37.211</v>
      </c>
      <c r="J16" s="58">
        <v>0</v>
      </c>
      <c r="K16" s="59">
        <v>3097.8810000000008</v>
      </c>
      <c r="L16" s="59">
        <v>476.938</v>
      </c>
      <c r="M16" s="60">
        <v>0</v>
      </c>
      <c r="N16" s="56">
        <v>266232.122</v>
      </c>
      <c r="O16" s="61">
        <v>10904.397999999997</v>
      </c>
      <c r="P16" s="59">
        <v>0</v>
      </c>
      <c r="Q16" s="59">
        <v>247576.663</v>
      </c>
      <c r="R16" s="59">
        <v>7751.031000000003</v>
      </c>
      <c r="S16" s="60">
        <v>0.03</v>
      </c>
      <c r="T16" s="56">
        <v>258902.54300000003</v>
      </c>
      <c r="U16" s="62">
        <v>0</v>
      </c>
      <c r="X16" s="54" t="s">
        <v>82</v>
      </c>
      <c r="Y16" s="55"/>
      <c r="Z16" s="56">
        <v>258902.51300000004</v>
      </c>
      <c r="AA16" s="56">
        <v>8227.969000000003</v>
      </c>
      <c r="AB16" s="61">
        <v>3352.5539999999996</v>
      </c>
      <c r="AC16" s="60">
        <v>4875.415000000001</v>
      </c>
      <c r="AD16" s="56">
        <v>250674.54399999997</v>
      </c>
      <c r="AE16" s="61">
        <v>163911.59699999998</v>
      </c>
      <c r="AF16" s="60">
        <v>86762.767</v>
      </c>
      <c r="AG16" s="63">
        <v>198646.05297</v>
      </c>
      <c r="AH16" s="61">
        <v>142097.99201</v>
      </c>
      <c r="AI16" s="60">
        <v>56548.060959999995</v>
      </c>
      <c r="AJ16" s="63">
        <v>153039.60101</v>
      </c>
      <c r="AK16" s="56">
        <v>64776.02995999999</v>
      </c>
      <c r="AL16" s="63">
        <v>0.03</v>
      </c>
      <c r="AM16" s="63">
        <v>165477.67601000002</v>
      </c>
      <c r="AN16" s="62">
        <f t="shared" si="1"/>
        <v>54444.66102999999</v>
      </c>
      <c r="AP16" s="41"/>
    </row>
    <row r="17" spans="2:42" s="3" customFormat="1" ht="22.5" customHeight="1">
      <c r="B17" s="64" t="s">
        <v>61</v>
      </c>
      <c r="C17" s="65"/>
      <c r="D17" s="45">
        <v>76713.944</v>
      </c>
      <c r="E17" s="45">
        <v>34067.622</v>
      </c>
      <c r="F17" s="45">
        <v>42646.32199999999</v>
      </c>
      <c r="G17" s="45">
        <v>2574.8889999999997</v>
      </c>
      <c r="H17" s="45">
        <v>2552.874</v>
      </c>
      <c r="I17" s="57">
        <v>2124.0519999999997</v>
      </c>
      <c r="J17" s="66">
        <v>0</v>
      </c>
      <c r="K17" s="67">
        <v>428.82200000000006</v>
      </c>
      <c r="L17" s="67">
        <v>0</v>
      </c>
      <c r="M17" s="68">
        <v>0</v>
      </c>
      <c r="N17" s="45">
        <v>40071.433</v>
      </c>
      <c r="O17" s="57">
        <v>11880.448999999999</v>
      </c>
      <c r="P17" s="67">
        <v>0</v>
      </c>
      <c r="Q17" s="67">
        <v>27048.794</v>
      </c>
      <c r="R17" s="67">
        <v>1140.4969999999998</v>
      </c>
      <c r="S17" s="68">
        <v>1.693</v>
      </c>
      <c r="T17" s="45">
        <v>28619.806000000004</v>
      </c>
      <c r="U17" s="69">
        <v>0</v>
      </c>
      <c r="X17" s="64" t="s">
        <v>61</v>
      </c>
      <c r="Y17" s="65"/>
      <c r="Z17" s="45">
        <v>28618.113000000005</v>
      </c>
      <c r="AA17" s="45">
        <v>1140.4969999999998</v>
      </c>
      <c r="AB17" s="57">
        <v>323.03900000000004</v>
      </c>
      <c r="AC17" s="68">
        <v>817.458</v>
      </c>
      <c r="AD17" s="45">
        <v>27477.616</v>
      </c>
      <c r="AE17" s="57">
        <v>23766.666</v>
      </c>
      <c r="AF17" s="68">
        <v>3710.95</v>
      </c>
      <c r="AG17" s="70">
        <v>25893.1167</v>
      </c>
      <c r="AH17" s="57">
        <v>24258.31392</v>
      </c>
      <c r="AI17" s="68">
        <v>1634.80278</v>
      </c>
      <c r="AJ17" s="70">
        <v>38262.81492</v>
      </c>
      <c r="AK17" s="45">
        <v>2775.29978</v>
      </c>
      <c r="AL17" s="70">
        <v>1.693</v>
      </c>
      <c r="AM17" s="70">
        <v>72330.43692000001</v>
      </c>
      <c r="AN17" s="69">
        <f t="shared" si="1"/>
        <v>1606.5143000000025</v>
      </c>
      <c r="AP17" s="41"/>
    </row>
    <row r="18" spans="2:42" s="3" customFormat="1" ht="22.5" customHeight="1">
      <c r="B18" s="64" t="s">
        <v>62</v>
      </c>
      <c r="C18" s="65"/>
      <c r="D18" s="45">
        <v>185350.03900000002</v>
      </c>
      <c r="E18" s="45">
        <v>2419.315</v>
      </c>
      <c r="F18" s="45">
        <v>182930.724</v>
      </c>
      <c r="G18" s="45">
        <v>1306.328</v>
      </c>
      <c r="H18" s="45">
        <v>207.00799999999998</v>
      </c>
      <c r="I18" s="57">
        <v>45.667</v>
      </c>
      <c r="J18" s="66">
        <v>0</v>
      </c>
      <c r="K18" s="67">
        <v>144.256</v>
      </c>
      <c r="L18" s="67">
        <v>17.085</v>
      </c>
      <c r="M18" s="68">
        <v>0</v>
      </c>
      <c r="N18" s="45">
        <v>181624.39599999998</v>
      </c>
      <c r="O18" s="57">
        <v>3297.072</v>
      </c>
      <c r="P18" s="67">
        <v>0</v>
      </c>
      <c r="Q18" s="67">
        <v>177503.636</v>
      </c>
      <c r="R18" s="67">
        <v>773.0750000000003</v>
      </c>
      <c r="S18" s="68">
        <v>50.613</v>
      </c>
      <c r="T18" s="45">
        <v>178488.66500000004</v>
      </c>
      <c r="U18" s="69">
        <v>0</v>
      </c>
      <c r="X18" s="64" t="s">
        <v>62</v>
      </c>
      <c r="Y18" s="65"/>
      <c r="Z18" s="45">
        <v>178438.05200000003</v>
      </c>
      <c r="AA18" s="45">
        <v>790.1600000000002</v>
      </c>
      <c r="AB18" s="57">
        <v>673.0210000000001</v>
      </c>
      <c r="AC18" s="68">
        <v>117.13900000000001</v>
      </c>
      <c r="AD18" s="45">
        <v>177647.892</v>
      </c>
      <c r="AE18" s="57">
        <v>131298.3260000001</v>
      </c>
      <c r="AF18" s="68">
        <v>46349.565999999984</v>
      </c>
      <c r="AG18" s="70">
        <v>159917.48867999998</v>
      </c>
      <c r="AH18" s="57">
        <v>148255.70256940002</v>
      </c>
      <c r="AI18" s="68">
        <v>11661.7861106</v>
      </c>
      <c r="AJ18" s="70">
        <v>151598.44156940002</v>
      </c>
      <c r="AK18" s="45">
        <v>12451.946110599998</v>
      </c>
      <c r="AL18" s="70">
        <v>50.613</v>
      </c>
      <c r="AM18" s="70">
        <v>154017.7565694</v>
      </c>
      <c r="AN18" s="69">
        <f t="shared" si="1"/>
        <v>18829.72332000002</v>
      </c>
      <c r="AP18" s="41"/>
    </row>
    <row r="19" spans="2:42" s="3" customFormat="1" ht="22.5" customHeight="1">
      <c r="B19" s="64" t="s">
        <v>63</v>
      </c>
      <c r="C19" s="65"/>
      <c r="D19" s="45">
        <v>9053.422</v>
      </c>
      <c r="E19" s="45">
        <v>469.098</v>
      </c>
      <c r="F19" s="45">
        <v>8584.324</v>
      </c>
      <c r="G19" s="45">
        <v>0.19</v>
      </c>
      <c r="H19" s="45">
        <v>0.19</v>
      </c>
      <c r="I19" s="57">
        <v>0</v>
      </c>
      <c r="J19" s="66">
        <v>0</v>
      </c>
      <c r="K19" s="67">
        <v>0.19</v>
      </c>
      <c r="L19" s="67">
        <v>0</v>
      </c>
      <c r="M19" s="68">
        <v>0</v>
      </c>
      <c r="N19" s="45">
        <v>8584.134</v>
      </c>
      <c r="O19" s="57">
        <v>315.667</v>
      </c>
      <c r="P19" s="67">
        <v>0</v>
      </c>
      <c r="Q19" s="67">
        <v>8163.389</v>
      </c>
      <c r="R19" s="67">
        <v>105.078</v>
      </c>
      <c r="S19" s="68">
        <v>0</v>
      </c>
      <c r="T19" s="45">
        <v>8268.657</v>
      </c>
      <c r="U19" s="69">
        <v>0</v>
      </c>
      <c r="X19" s="64" t="s">
        <v>63</v>
      </c>
      <c r="Y19" s="65"/>
      <c r="Z19" s="45">
        <v>8268.657</v>
      </c>
      <c r="AA19" s="45">
        <v>105.078</v>
      </c>
      <c r="AB19" s="57">
        <v>103.517</v>
      </c>
      <c r="AC19" s="68">
        <v>1.561</v>
      </c>
      <c r="AD19" s="45">
        <v>8163.579</v>
      </c>
      <c r="AE19" s="57">
        <v>5313.696</v>
      </c>
      <c r="AF19" s="68">
        <v>2849.883</v>
      </c>
      <c r="AG19" s="70">
        <v>5607.290359999999</v>
      </c>
      <c r="AH19" s="57">
        <v>2341.92332</v>
      </c>
      <c r="AI19" s="68">
        <v>3265.36704</v>
      </c>
      <c r="AJ19" s="70">
        <v>2657.59032</v>
      </c>
      <c r="AK19" s="45">
        <v>3370.44504</v>
      </c>
      <c r="AL19" s="70">
        <v>0</v>
      </c>
      <c r="AM19" s="70">
        <v>3126.6883199999997</v>
      </c>
      <c r="AN19" s="69">
        <f t="shared" si="1"/>
        <v>2556.2886400000007</v>
      </c>
      <c r="AP19" s="41"/>
    </row>
    <row r="20" spans="2:42" s="3" customFormat="1" ht="22.5" customHeight="1">
      <c r="B20" s="64" t="s">
        <v>64</v>
      </c>
      <c r="C20" s="65"/>
      <c r="D20" s="45">
        <v>43066.722</v>
      </c>
      <c r="E20" s="45">
        <v>1761.492</v>
      </c>
      <c r="F20" s="45">
        <v>41305.23</v>
      </c>
      <c r="G20" s="45">
        <v>3821.245</v>
      </c>
      <c r="H20" s="45">
        <v>608.23</v>
      </c>
      <c r="I20" s="57">
        <v>377.4</v>
      </c>
      <c r="J20" s="66">
        <v>0</v>
      </c>
      <c r="K20" s="67">
        <v>169.83</v>
      </c>
      <c r="L20" s="67">
        <v>61</v>
      </c>
      <c r="M20" s="68">
        <v>0</v>
      </c>
      <c r="N20" s="45">
        <v>37483.985</v>
      </c>
      <c r="O20" s="57">
        <v>7218.570000000001</v>
      </c>
      <c r="P20" s="67">
        <v>0</v>
      </c>
      <c r="Q20" s="67">
        <v>29753.754999999997</v>
      </c>
      <c r="R20" s="67">
        <v>511.66</v>
      </c>
      <c r="S20" s="68">
        <v>0</v>
      </c>
      <c r="T20" s="45">
        <v>30496.245</v>
      </c>
      <c r="U20" s="69">
        <v>0</v>
      </c>
      <c r="X20" s="64" t="s">
        <v>64</v>
      </c>
      <c r="Y20" s="65"/>
      <c r="Z20" s="45">
        <v>30496.245</v>
      </c>
      <c r="AA20" s="45">
        <v>572.6600000000001</v>
      </c>
      <c r="AB20" s="57">
        <v>61</v>
      </c>
      <c r="AC20" s="68">
        <v>511.66</v>
      </c>
      <c r="AD20" s="45">
        <v>29923.585</v>
      </c>
      <c r="AE20" s="57">
        <v>3667.908</v>
      </c>
      <c r="AF20" s="68">
        <v>26255.677</v>
      </c>
      <c r="AG20" s="70">
        <v>16266.317400000002</v>
      </c>
      <c r="AH20" s="57">
        <v>15139.01834</v>
      </c>
      <c r="AI20" s="68">
        <v>1127.2990599999998</v>
      </c>
      <c r="AJ20" s="70">
        <v>22734.98834</v>
      </c>
      <c r="AK20" s="45">
        <v>1699.95906</v>
      </c>
      <c r="AL20" s="70">
        <v>0</v>
      </c>
      <c r="AM20" s="70">
        <v>24496.48034</v>
      </c>
      <c r="AN20" s="69">
        <f t="shared" si="1"/>
        <v>16870.2826</v>
      </c>
      <c r="AP20" s="41"/>
    </row>
    <row r="21" spans="2:42" s="3" customFormat="1" ht="22.5" customHeight="1">
      <c r="B21" s="64" t="s">
        <v>83</v>
      </c>
      <c r="C21" s="65"/>
      <c r="D21" s="45">
        <v>298.775</v>
      </c>
      <c r="E21" s="45">
        <v>0</v>
      </c>
      <c r="F21" s="45">
        <v>298.775</v>
      </c>
      <c r="G21" s="45">
        <v>0</v>
      </c>
      <c r="H21" s="45">
        <v>0</v>
      </c>
      <c r="I21" s="57">
        <v>0</v>
      </c>
      <c r="J21" s="66">
        <v>0</v>
      </c>
      <c r="K21" s="67">
        <v>0</v>
      </c>
      <c r="L21" s="67">
        <v>0</v>
      </c>
      <c r="M21" s="68">
        <v>0</v>
      </c>
      <c r="N21" s="45">
        <v>298.775</v>
      </c>
      <c r="O21" s="57">
        <v>0</v>
      </c>
      <c r="P21" s="67">
        <v>0</v>
      </c>
      <c r="Q21" s="67">
        <v>298.775</v>
      </c>
      <c r="R21" s="67">
        <v>0</v>
      </c>
      <c r="S21" s="68">
        <v>0</v>
      </c>
      <c r="T21" s="45">
        <v>298.775</v>
      </c>
      <c r="U21" s="69">
        <v>0</v>
      </c>
      <c r="X21" s="64" t="s">
        <v>83</v>
      </c>
      <c r="Y21" s="65"/>
      <c r="Z21" s="45">
        <v>298.775</v>
      </c>
      <c r="AA21" s="45">
        <v>0</v>
      </c>
      <c r="AB21" s="57">
        <v>0</v>
      </c>
      <c r="AC21" s="68">
        <v>0</v>
      </c>
      <c r="AD21" s="45">
        <v>298.775</v>
      </c>
      <c r="AE21" s="57">
        <v>298.775</v>
      </c>
      <c r="AF21" s="68">
        <v>0</v>
      </c>
      <c r="AG21" s="70">
        <v>298.775</v>
      </c>
      <c r="AH21" s="57">
        <v>298.775</v>
      </c>
      <c r="AI21" s="68">
        <v>0</v>
      </c>
      <c r="AJ21" s="70">
        <v>298.775</v>
      </c>
      <c r="AK21" s="45">
        <v>0</v>
      </c>
      <c r="AL21" s="70">
        <v>0</v>
      </c>
      <c r="AM21" s="70">
        <v>298.775</v>
      </c>
      <c r="AN21" s="69">
        <f t="shared" si="1"/>
        <v>0</v>
      </c>
      <c r="AP21" s="41"/>
    </row>
    <row r="22" spans="2:42" s="3" customFormat="1" ht="22.5" customHeight="1">
      <c r="B22" s="64" t="s">
        <v>65</v>
      </c>
      <c r="C22" s="65"/>
      <c r="D22" s="45">
        <v>2008.1650000000002</v>
      </c>
      <c r="E22" s="45">
        <v>0</v>
      </c>
      <c r="F22" s="45">
        <v>2008.1650000000002</v>
      </c>
      <c r="G22" s="45">
        <v>1.645</v>
      </c>
      <c r="H22" s="45">
        <v>1.645</v>
      </c>
      <c r="I22" s="57">
        <v>0</v>
      </c>
      <c r="J22" s="66">
        <v>0</v>
      </c>
      <c r="K22" s="67">
        <v>0</v>
      </c>
      <c r="L22" s="67">
        <v>1.645</v>
      </c>
      <c r="M22" s="68">
        <v>0</v>
      </c>
      <c r="N22" s="45">
        <v>2006.5200000000002</v>
      </c>
      <c r="O22" s="57">
        <v>0.984</v>
      </c>
      <c r="P22" s="67">
        <v>0</v>
      </c>
      <c r="Q22" s="67">
        <v>2003.2930000000001</v>
      </c>
      <c r="R22" s="67">
        <v>2.243</v>
      </c>
      <c r="S22" s="68">
        <v>0</v>
      </c>
      <c r="T22" s="45">
        <v>2007.1810000000003</v>
      </c>
      <c r="U22" s="69">
        <v>0</v>
      </c>
      <c r="X22" s="64" t="s">
        <v>65</v>
      </c>
      <c r="Y22" s="65"/>
      <c r="Z22" s="45">
        <v>2007.1810000000003</v>
      </c>
      <c r="AA22" s="45">
        <v>3.888</v>
      </c>
      <c r="AB22" s="57">
        <v>2.243</v>
      </c>
      <c r="AC22" s="68">
        <v>1.645</v>
      </c>
      <c r="AD22" s="45">
        <v>2003.2930000000001</v>
      </c>
      <c r="AE22" s="57">
        <v>1862.733</v>
      </c>
      <c r="AF22" s="68">
        <v>140.56</v>
      </c>
      <c r="AG22" s="70">
        <v>476.65666999999996</v>
      </c>
      <c r="AH22" s="57">
        <v>106.508</v>
      </c>
      <c r="AI22" s="68">
        <v>370.14867</v>
      </c>
      <c r="AJ22" s="70">
        <v>107.49199999999999</v>
      </c>
      <c r="AK22" s="45">
        <v>374.03667</v>
      </c>
      <c r="AL22" s="70">
        <v>0</v>
      </c>
      <c r="AM22" s="70">
        <v>107.49199999999999</v>
      </c>
      <c r="AN22" s="69">
        <f t="shared" si="1"/>
        <v>1526.6363300000003</v>
      </c>
      <c r="AP22" s="41"/>
    </row>
    <row r="23" spans="2:42" s="3" customFormat="1" ht="22.5" customHeight="1">
      <c r="B23" s="64" t="s">
        <v>66</v>
      </c>
      <c r="C23" s="65"/>
      <c r="D23" s="45">
        <v>615434.5760000001</v>
      </c>
      <c r="E23" s="45">
        <v>428535.87399999995</v>
      </c>
      <c r="F23" s="45">
        <v>186898.702</v>
      </c>
      <c r="G23" s="45">
        <v>1856.816</v>
      </c>
      <c r="H23" s="45">
        <v>1797.9080000000001</v>
      </c>
      <c r="I23" s="57">
        <v>1750.913</v>
      </c>
      <c r="J23" s="66">
        <v>0</v>
      </c>
      <c r="K23" s="67">
        <v>18.392</v>
      </c>
      <c r="L23" s="67">
        <v>28.603</v>
      </c>
      <c r="M23" s="68">
        <v>0</v>
      </c>
      <c r="N23" s="45">
        <v>185041.886</v>
      </c>
      <c r="O23" s="57">
        <v>37542.65000000001</v>
      </c>
      <c r="P23" s="67">
        <v>0</v>
      </c>
      <c r="Q23" s="67">
        <v>145304.901</v>
      </c>
      <c r="R23" s="67">
        <v>2188.1719999999996</v>
      </c>
      <c r="S23" s="68">
        <v>6.163</v>
      </c>
      <c r="T23" s="45">
        <v>147546.23100000003</v>
      </c>
      <c r="U23" s="69">
        <v>0</v>
      </c>
      <c r="X23" s="64" t="s">
        <v>66</v>
      </c>
      <c r="Y23" s="65"/>
      <c r="Z23" s="45">
        <v>147540.06800000003</v>
      </c>
      <c r="AA23" s="45">
        <v>2216.7749999999996</v>
      </c>
      <c r="AB23" s="57">
        <v>1551.6309999999996</v>
      </c>
      <c r="AC23" s="68">
        <v>665.144</v>
      </c>
      <c r="AD23" s="45">
        <v>145323.29300000003</v>
      </c>
      <c r="AE23" s="57">
        <v>129993.89600000001</v>
      </c>
      <c r="AF23" s="68">
        <v>15329.117000000002</v>
      </c>
      <c r="AG23" s="70">
        <v>145321.73300000004</v>
      </c>
      <c r="AH23" s="57">
        <v>135148.10004</v>
      </c>
      <c r="AI23" s="68">
        <v>10173.63296</v>
      </c>
      <c r="AJ23" s="70">
        <v>174441.66303999996</v>
      </c>
      <c r="AK23" s="45">
        <v>12390.407959999999</v>
      </c>
      <c r="AL23" s="70">
        <v>6.163</v>
      </c>
      <c r="AM23" s="70">
        <v>602977.5370399997</v>
      </c>
      <c r="AN23" s="69">
        <f t="shared" si="1"/>
        <v>60.46799999999348</v>
      </c>
      <c r="AP23" s="41"/>
    </row>
    <row r="24" spans="2:42" s="3" customFormat="1" ht="22.5" customHeight="1">
      <c r="B24" s="64" t="s">
        <v>67</v>
      </c>
      <c r="C24" s="65"/>
      <c r="D24" s="45">
        <v>183190.947</v>
      </c>
      <c r="E24" s="45">
        <v>377.89799999999997</v>
      </c>
      <c r="F24" s="45">
        <v>182813.049</v>
      </c>
      <c r="G24" s="45">
        <v>10486.256000000001</v>
      </c>
      <c r="H24" s="45">
        <v>4930.839999999999</v>
      </c>
      <c r="I24" s="57">
        <v>0</v>
      </c>
      <c r="J24" s="66">
        <v>0</v>
      </c>
      <c r="K24" s="67">
        <v>4927.6759999999995</v>
      </c>
      <c r="L24" s="67">
        <v>3.164</v>
      </c>
      <c r="M24" s="68">
        <v>0</v>
      </c>
      <c r="N24" s="45">
        <v>172326.79299999998</v>
      </c>
      <c r="O24" s="57">
        <v>4080.1229999999996</v>
      </c>
      <c r="P24" s="67">
        <v>0</v>
      </c>
      <c r="Q24" s="67">
        <v>161521.18400000004</v>
      </c>
      <c r="R24" s="67">
        <v>6724.8330000000005</v>
      </c>
      <c r="S24" s="68">
        <v>0.653</v>
      </c>
      <c r="T24" s="45">
        <v>173177.51000000004</v>
      </c>
      <c r="U24" s="69">
        <v>0</v>
      </c>
      <c r="X24" s="64" t="s">
        <v>67</v>
      </c>
      <c r="Y24" s="65"/>
      <c r="Z24" s="45">
        <v>173176.85700000002</v>
      </c>
      <c r="AA24" s="45">
        <v>6727.997</v>
      </c>
      <c r="AB24" s="57">
        <v>2874.742</v>
      </c>
      <c r="AC24" s="68">
        <v>3853.0389999999998</v>
      </c>
      <c r="AD24" s="45">
        <v>166448.86000000002</v>
      </c>
      <c r="AE24" s="57">
        <v>134729.121</v>
      </c>
      <c r="AF24" s="68">
        <v>31719.739</v>
      </c>
      <c r="AG24" s="70">
        <v>166439.61586</v>
      </c>
      <c r="AH24" s="57">
        <v>141707.64399</v>
      </c>
      <c r="AI24" s="68">
        <v>24731.97187</v>
      </c>
      <c r="AJ24" s="70">
        <v>145787.76698999997</v>
      </c>
      <c r="AK24" s="45">
        <v>31459.968870000004</v>
      </c>
      <c r="AL24" s="70">
        <v>0.653</v>
      </c>
      <c r="AM24" s="70">
        <v>146165.66499</v>
      </c>
      <c r="AN24" s="69">
        <f t="shared" si="1"/>
        <v>5564.660140000022</v>
      </c>
      <c r="AP24" s="41"/>
    </row>
    <row r="25" spans="2:42" s="3" customFormat="1" ht="22.5" customHeight="1">
      <c r="B25" s="54" t="s">
        <v>68</v>
      </c>
      <c r="C25" s="55"/>
      <c r="D25" s="56">
        <v>259699.63699999996</v>
      </c>
      <c r="E25" s="45">
        <v>5159.549</v>
      </c>
      <c r="F25" s="45">
        <v>254540.08799999996</v>
      </c>
      <c r="G25" s="45">
        <v>7444</v>
      </c>
      <c r="H25" s="45">
        <v>7444</v>
      </c>
      <c r="I25" s="57">
        <v>7444</v>
      </c>
      <c r="J25" s="58">
        <v>0</v>
      </c>
      <c r="K25" s="59">
        <v>0</v>
      </c>
      <c r="L25" s="59">
        <v>0</v>
      </c>
      <c r="M25" s="60">
        <v>0</v>
      </c>
      <c r="N25" s="56">
        <v>247096.08799999996</v>
      </c>
      <c r="O25" s="61">
        <v>4032.33</v>
      </c>
      <c r="P25" s="59">
        <v>0</v>
      </c>
      <c r="Q25" s="59">
        <v>223523.071</v>
      </c>
      <c r="R25" s="59">
        <v>19540.686999999998</v>
      </c>
      <c r="S25" s="60">
        <v>0</v>
      </c>
      <c r="T25" s="56">
        <v>243063.75799999997</v>
      </c>
      <c r="U25" s="62">
        <v>0</v>
      </c>
      <c r="X25" s="54" t="s">
        <v>68</v>
      </c>
      <c r="Y25" s="55"/>
      <c r="Z25" s="56">
        <v>243063.75799999997</v>
      </c>
      <c r="AA25" s="56">
        <v>19540.686999999998</v>
      </c>
      <c r="AB25" s="61">
        <v>10590.374999999998</v>
      </c>
      <c r="AC25" s="60">
        <v>8950.312</v>
      </c>
      <c r="AD25" s="56">
        <v>223523.071</v>
      </c>
      <c r="AE25" s="61">
        <v>200426.21400000004</v>
      </c>
      <c r="AF25" s="60">
        <v>23096.857</v>
      </c>
      <c r="AG25" s="63">
        <v>223523.071</v>
      </c>
      <c r="AH25" s="61">
        <v>222916.802</v>
      </c>
      <c r="AI25" s="60">
        <v>606.269</v>
      </c>
      <c r="AJ25" s="63">
        <v>234393.13199999998</v>
      </c>
      <c r="AK25" s="56">
        <v>20146.956</v>
      </c>
      <c r="AL25" s="63">
        <v>0</v>
      </c>
      <c r="AM25" s="63">
        <v>239552.68099999998</v>
      </c>
      <c r="AN25" s="62">
        <f t="shared" si="1"/>
        <v>0</v>
      </c>
      <c r="AP25" s="41"/>
    </row>
    <row r="26" spans="2:42" s="3" customFormat="1" ht="22.5" customHeight="1">
      <c r="B26" s="54" t="s">
        <v>69</v>
      </c>
      <c r="C26" s="55"/>
      <c r="D26" s="56">
        <v>2307160.295</v>
      </c>
      <c r="E26" s="56">
        <v>1</v>
      </c>
      <c r="F26" s="56">
        <v>2307159.295</v>
      </c>
      <c r="G26" s="56">
        <v>47557.86000000001</v>
      </c>
      <c r="H26" s="56">
        <v>46541.6</v>
      </c>
      <c r="I26" s="61">
        <v>29218.579999999998</v>
      </c>
      <c r="J26" s="59">
        <v>0</v>
      </c>
      <c r="K26" s="59">
        <v>17323.02</v>
      </c>
      <c r="L26" s="59">
        <v>0</v>
      </c>
      <c r="M26" s="60">
        <v>0</v>
      </c>
      <c r="N26" s="56">
        <v>2259601.435</v>
      </c>
      <c r="O26" s="61">
        <v>4061.292</v>
      </c>
      <c r="P26" s="59">
        <v>0</v>
      </c>
      <c r="Q26" s="59">
        <v>2245077.953</v>
      </c>
      <c r="R26" s="59">
        <v>10462.189999999999</v>
      </c>
      <c r="S26" s="60">
        <v>0</v>
      </c>
      <c r="T26" s="56">
        <v>2272863.1630000006</v>
      </c>
      <c r="U26" s="62">
        <v>0</v>
      </c>
      <c r="X26" s="54" t="s">
        <v>69</v>
      </c>
      <c r="Y26" s="55"/>
      <c r="Z26" s="56">
        <v>2272863.1630000006</v>
      </c>
      <c r="AA26" s="56">
        <v>10462.189999999999</v>
      </c>
      <c r="AB26" s="61">
        <v>3917.2340000000004</v>
      </c>
      <c r="AC26" s="60">
        <v>6541.773</v>
      </c>
      <c r="AD26" s="56">
        <v>2262400.973</v>
      </c>
      <c r="AE26" s="61">
        <v>1874987.284</v>
      </c>
      <c r="AF26" s="60">
        <v>387413.55500000005</v>
      </c>
      <c r="AG26" s="63">
        <v>2262400.973</v>
      </c>
      <c r="AH26" s="61">
        <v>2223042.4176500007</v>
      </c>
      <c r="AI26" s="60">
        <v>39358.55535</v>
      </c>
      <c r="AJ26" s="63">
        <v>2256322.2896500006</v>
      </c>
      <c r="AK26" s="56">
        <v>49820.745350000005</v>
      </c>
      <c r="AL26" s="63">
        <v>0</v>
      </c>
      <c r="AM26" s="63">
        <v>2256323.2896500006</v>
      </c>
      <c r="AN26" s="62">
        <f t="shared" si="1"/>
        <v>1016.2599999997765</v>
      </c>
      <c r="AP26" s="41"/>
    </row>
    <row r="27" spans="2:42" s="3" customFormat="1" ht="22.5" customHeight="1">
      <c r="B27" s="71"/>
      <c r="C27" s="72" t="s">
        <v>70</v>
      </c>
      <c r="D27" s="73">
        <v>1277160.0569999998</v>
      </c>
      <c r="E27" s="73">
        <v>0</v>
      </c>
      <c r="F27" s="73">
        <v>1277160.0569999998</v>
      </c>
      <c r="G27" s="73">
        <v>13292.7</v>
      </c>
      <c r="H27" s="73">
        <v>13292.7</v>
      </c>
      <c r="I27" s="74">
        <v>4579.96</v>
      </c>
      <c r="J27" s="75">
        <v>0</v>
      </c>
      <c r="K27" s="75">
        <v>8712.74</v>
      </c>
      <c r="L27" s="75">
        <v>0</v>
      </c>
      <c r="M27" s="76">
        <v>0</v>
      </c>
      <c r="N27" s="73">
        <v>1263867.3569999998</v>
      </c>
      <c r="O27" s="74">
        <v>2874.5640000000003</v>
      </c>
      <c r="P27" s="75">
        <v>0</v>
      </c>
      <c r="Q27" s="75">
        <v>1260436.517</v>
      </c>
      <c r="R27" s="75">
        <v>556.276</v>
      </c>
      <c r="S27" s="76">
        <v>0</v>
      </c>
      <c r="T27" s="73">
        <v>1269705.533</v>
      </c>
      <c r="U27" s="77">
        <v>0</v>
      </c>
      <c r="X27" s="71"/>
      <c r="Y27" s="72" t="s">
        <v>70</v>
      </c>
      <c r="Z27" s="73">
        <v>1269705.533</v>
      </c>
      <c r="AA27" s="73">
        <v>556.276</v>
      </c>
      <c r="AB27" s="74">
        <v>556.276</v>
      </c>
      <c r="AC27" s="76">
        <v>0</v>
      </c>
      <c r="AD27" s="73">
        <v>1269149.257</v>
      </c>
      <c r="AE27" s="74">
        <v>1060816.7089999998</v>
      </c>
      <c r="AF27" s="76">
        <v>208332.54799999998</v>
      </c>
      <c r="AG27" s="78">
        <v>1269149.257</v>
      </c>
      <c r="AH27" s="74">
        <v>1261807.408</v>
      </c>
      <c r="AI27" s="76">
        <v>7341.848999999999</v>
      </c>
      <c r="AJ27" s="78">
        <v>1269261.932</v>
      </c>
      <c r="AK27" s="73">
        <v>7898.124999999999</v>
      </c>
      <c r="AL27" s="78">
        <v>0</v>
      </c>
      <c r="AM27" s="78">
        <v>1269261.932</v>
      </c>
      <c r="AN27" s="77">
        <f t="shared" si="1"/>
        <v>0</v>
      </c>
      <c r="AP27" s="41"/>
    </row>
    <row r="28" spans="2:42" s="3" customFormat="1" ht="22.5" customHeight="1">
      <c r="B28" s="71"/>
      <c r="C28" s="72" t="s">
        <v>71</v>
      </c>
      <c r="D28" s="73">
        <v>694777.1320000001</v>
      </c>
      <c r="E28" s="73">
        <v>1</v>
      </c>
      <c r="F28" s="73">
        <v>694776.1320000001</v>
      </c>
      <c r="G28" s="73">
        <v>27282.120000000003</v>
      </c>
      <c r="H28" s="73">
        <v>26265.86</v>
      </c>
      <c r="I28" s="74">
        <v>17892.059999999998</v>
      </c>
      <c r="J28" s="75">
        <v>0</v>
      </c>
      <c r="K28" s="75">
        <v>8373.8</v>
      </c>
      <c r="L28" s="75">
        <v>0</v>
      </c>
      <c r="M28" s="76">
        <v>0</v>
      </c>
      <c r="N28" s="73">
        <v>667494.0120000001</v>
      </c>
      <c r="O28" s="74">
        <v>129.392</v>
      </c>
      <c r="P28" s="75">
        <v>0</v>
      </c>
      <c r="Q28" s="75">
        <v>667230.6780000001</v>
      </c>
      <c r="R28" s="75">
        <v>133.942</v>
      </c>
      <c r="S28" s="76">
        <v>0</v>
      </c>
      <c r="T28" s="73">
        <v>675738.4200000002</v>
      </c>
      <c r="U28" s="77">
        <v>0</v>
      </c>
      <c r="X28" s="71"/>
      <c r="Y28" s="72" t="s">
        <v>71</v>
      </c>
      <c r="Z28" s="73">
        <v>675738.4200000002</v>
      </c>
      <c r="AA28" s="73">
        <v>133.942</v>
      </c>
      <c r="AB28" s="74">
        <v>133.942</v>
      </c>
      <c r="AC28" s="76">
        <v>0</v>
      </c>
      <c r="AD28" s="73">
        <v>675604.4780000001</v>
      </c>
      <c r="AE28" s="74">
        <v>531758.116</v>
      </c>
      <c r="AF28" s="76">
        <v>143846.362</v>
      </c>
      <c r="AG28" s="78">
        <v>675604.4780000001</v>
      </c>
      <c r="AH28" s="74">
        <v>673527.0970000001</v>
      </c>
      <c r="AI28" s="76">
        <v>2077.381</v>
      </c>
      <c r="AJ28" s="78">
        <v>691548.549</v>
      </c>
      <c r="AK28" s="73">
        <v>2211.323</v>
      </c>
      <c r="AL28" s="78">
        <v>0</v>
      </c>
      <c r="AM28" s="78">
        <v>691549.549</v>
      </c>
      <c r="AN28" s="77">
        <f t="shared" si="1"/>
        <v>1016.2600000000093</v>
      </c>
      <c r="AP28" s="41"/>
    </row>
    <row r="29" spans="2:42" s="3" customFormat="1" ht="22.5" customHeight="1">
      <c r="B29" s="79"/>
      <c r="C29" s="80" t="s">
        <v>72</v>
      </c>
      <c r="D29" s="81">
        <v>335142.6850000001</v>
      </c>
      <c r="E29" s="81">
        <v>0</v>
      </c>
      <c r="F29" s="81">
        <v>335142.6850000001</v>
      </c>
      <c r="G29" s="81">
        <v>6983.04</v>
      </c>
      <c r="H29" s="81">
        <v>6983.04</v>
      </c>
      <c r="I29" s="82">
        <v>6746.5599999999995</v>
      </c>
      <c r="J29" s="83">
        <v>0</v>
      </c>
      <c r="K29" s="83">
        <v>236.48</v>
      </c>
      <c r="L29" s="83">
        <v>0</v>
      </c>
      <c r="M29" s="84">
        <v>0</v>
      </c>
      <c r="N29" s="81">
        <v>328159.6450000001</v>
      </c>
      <c r="O29" s="82">
        <v>1057.336</v>
      </c>
      <c r="P29" s="83">
        <v>0</v>
      </c>
      <c r="Q29" s="83">
        <v>317333.49500000005</v>
      </c>
      <c r="R29" s="83">
        <v>9768.814</v>
      </c>
      <c r="S29" s="84">
        <v>0</v>
      </c>
      <c r="T29" s="81">
        <v>327338.78900000005</v>
      </c>
      <c r="U29" s="85">
        <v>0</v>
      </c>
      <c r="X29" s="79"/>
      <c r="Y29" s="80" t="s">
        <v>72</v>
      </c>
      <c r="Z29" s="81">
        <v>327338.78900000005</v>
      </c>
      <c r="AA29" s="81">
        <v>9768.814</v>
      </c>
      <c r="AB29" s="82">
        <v>3227.016</v>
      </c>
      <c r="AC29" s="84">
        <v>6541.773</v>
      </c>
      <c r="AD29" s="81">
        <v>317569.97500000003</v>
      </c>
      <c r="AE29" s="82">
        <v>282333.29</v>
      </c>
      <c r="AF29" s="84">
        <v>35236.685</v>
      </c>
      <c r="AG29" s="86">
        <v>317569.97500000003</v>
      </c>
      <c r="AH29" s="82">
        <v>287642.53965000005</v>
      </c>
      <c r="AI29" s="84">
        <v>29927.43535</v>
      </c>
      <c r="AJ29" s="86">
        <v>295446.43565000006</v>
      </c>
      <c r="AK29" s="81">
        <v>39696.24935</v>
      </c>
      <c r="AL29" s="86">
        <v>0</v>
      </c>
      <c r="AM29" s="86">
        <v>295446.43565000006</v>
      </c>
      <c r="AN29" s="85">
        <f t="shared" si="1"/>
        <v>0</v>
      </c>
      <c r="AP29" s="41"/>
    </row>
    <row r="30" spans="2:42" s="3" customFormat="1" ht="22.5" customHeight="1">
      <c r="B30" s="64" t="s">
        <v>73</v>
      </c>
      <c r="C30" s="65"/>
      <c r="D30" s="56">
        <v>39778.065</v>
      </c>
      <c r="E30" s="56">
        <v>0</v>
      </c>
      <c r="F30" s="56">
        <v>39778.065</v>
      </c>
      <c r="G30" s="56">
        <v>39778.065</v>
      </c>
      <c r="H30" s="56">
        <v>32896.72180056102</v>
      </c>
      <c r="I30" s="61">
        <v>32896.72180056102</v>
      </c>
      <c r="J30" s="59">
        <v>0</v>
      </c>
      <c r="K30" s="59">
        <v>0</v>
      </c>
      <c r="L30" s="59">
        <v>0</v>
      </c>
      <c r="M30" s="60">
        <v>0</v>
      </c>
      <c r="N30" s="56">
        <v>0</v>
      </c>
      <c r="O30" s="61">
        <v>0</v>
      </c>
      <c r="P30" s="59">
        <v>0</v>
      </c>
      <c r="Q30" s="59">
        <v>0</v>
      </c>
      <c r="R30" s="59">
        <v>0</v>
      </c>
      <c r="S30" s="60">
        <v>0</v>
      </c>
      <c r="T30" s="56">
        <v>0</v>
      </c>
      <c r="U30" s="62">
        <v>0</v>
      </c>
      <c r="X30" s="64" t="s">
        <v>73</v>
      </c>
      <c r="Y30" s="65"/>
      <c r="Z30" s="56">
        <v>0</v>
      </c>
      <c r="AA30" s="56">
        <v>0</v>
      </c>
      <c r="AB30" s="61">
        <v>0</v>
      </c>
      <c r="AC30" s="60">
        <v>0</v>
      </c>
      <c r="AD30" s="56">
        <v>0</v>
      </c>
      <c r="AE30" s="61">
        <v>0</v>
      </c>
      <c r="AF30" s="60">
        <v>0</v>
      </c>
      <c r="AG30" s="63">
        <v>0</v>
      </c>
      <c r="AH30" s="61">
        <v>0</v>
      </c>
      <c r="AI30" s="60">
        <v>0</v>
      </c>
      <c r="AJ30" s="63">
        <v>32896.72180056102</v>
      </c>
      <c r="AK30" s="56">
        <v>0</v>
      </c>
      <c r="AL30" s="63">
        <v>0</v>
      </c>
      <c r="AM30" s="63">
        <v>32896.72180056102</v>
      </c>
      <c r="AN30" s="62">
        <f t="shared" si="1"/>
        <v>6881.343199438983</v>
      </c>
      <c r="AP30" s="41"/>
    </row>
    <row r="31" spans="2:42" s="3" customFormat="1" ht="22.5" customHeight="1">
      <c r="B31" s="54" t="s">
        <v>84</v>
      </c>
      <c r="C31" s="55"/>
      <c r="D31" s="45">
        <v>124.15710999999999</v>
      </c>
      <c r="E31" s="45">
        <v>0</v>
      </c>
      <c r="F31" s="45">
        <v>124.15710999999999</v>
      </c>
      <c r="G31" s="45">
        <v>0</v>
      </c>
      <c r="H31" s="45">
        <v>0</v>
      </c>
      <c r="I31" s="57">
        <v>0</v>
      </c>
      <c r="J31" s="67">
        <v>0</v>
      </c>
      <c r="K31" s="67">
        <v>0</v>
      </c>
      <c r="L31" s="67">
        <v>0</v>
      </c>
      <c r="M31" s="68">
        <v>0</v>
      </c>
      <c r="N31" s="45">
        <v>124.15710999999999</v>
      </c>
      <c r="O31" s="57">
        <v>0</v>
      </c>
      <c r="P31" s="67">
        <v>0</v>
      </c>
      <c r="Q31" s="67">
        <v>124.15710999999999</v>
      </c>
      <c r="R31" s="67">
        <v>0</v>
      </c>
      <c r="S31" s="68">
        <v>0</v>
      </c>
      <c r="T31" s="45">
        <v>124.15710999999999</v>
      </c>
      <c r="U31" s="69">
        <v>0</v>
      </c>
      <c r="X31" s="54" t="s">
        <v>84</v>
      </c>
      <c r="Y31" s="55"/>
      <c r="Z31" s="45">
        <v>124.15710999999999</v>
      </c>
      <c r="AA31" s="45">
        <v>0</v>
      </c>
      <c r="AB31" s="57">
        <v>0</v>
      </c>
      <c r="AC31" s="68">
        <v>0</v>
      </c>
      <c r="AD31" s="45">
        <v>124.15710999999999</v>
      </c>
      <c r="AE31" s="57">
        <v>124.15710999999999</v>
      </c>
      <c r="AF31" s="68">
        <v>0</v>
      </c>
      <c r="AG31" s="70">
        <v>9.932568799999999</v>
      </c>
      <c r="AH31" s="57">
        <v>0</v>
      </c>
      <c r="AI31" s="68">
        <v>9.932568799999999</v>
      </c>
      <c r="AJ31" s="70">
        <v>0</v>
      </c>
      <c r="AK31" s="45">
        <v>9.932568799999999</v>
      </c>
      <c r="AL31" s="70">
        <v>0</v>
      </c>
      <c r="AM31" s="70">
        <v>0</v>
      </c>
      <c r="AN31" s="69">
        <f t="shared" si="1"/>
        <v>114.22454119999999</v>
      </c>
      <c r="AP31" s="41"/>
    </row>
    <row r="32" spans="2:42" s="3" customFormat="1" ht="22.5" customHeight="1">
      <c r="B32" s="64" t="s">
        <v>74</v>
      </c>
      <c r="C32" s="65"/>
      <c r="D32" s="45">
        <v>41637.348</v>
      </c>
      <c r="E32" s="45">
        <v>46.047</v>
      </c>
      <c r="F32" s="45">
        <v>41591.301</v>
      </c>
      <c r="G32" s="45">
        <v>0</v>
      </c>
      <c r="H32" s="45">
        <v>0</v>
      </c>
      <c r="I32" s="57">
        <v>0</v>
      </c>
      <c r="J32" s="67">
        <v>0</v>
      </c>
      <c r="K32" s="67">
        <v>0</v>
      </c>
      <c r="L32" s="67">
        <v>0</v>
      </c>
      <c r="M32" s="68">
        <v>0</v>
      </c>
      <c r="N32" s="45">
        <v>41591.301</v>
      </c>
      <c r="O32" s="57">
        <v>0</v>
      </c>
      <c r="P32" s="67">
        <v>0</v>
      </c>
      <c r="Q32" s="67">
        <v>41561.041</v>
      </c>
      <c r="R32" s="67">
        <v>30.26</v>
      </c>
      <c r="S32" s="68">
        <v>0</v>
      </c>
      <c r="T32" s="45">
        <v>41591.301</v>
      </c>
      <c r="U32" s="69">
        <v>0</v>
      </c>
      <c r="X32" s="64" t="s">
        <v>74</v>
      </c>
      <c r="Y32" s="65"/>
      <c r="Z32" s="45">
        <v>41591.301</v>
      </c>
      <c r="AA32" s="45">
        <v>30.26</v>
      </c>
      <c r="AB32" s="57">
        <v>0</v>
      </c>
      <c r="AC32" s="68">
        <v>30.26</v>
      </c>
      <c r="AD32" s="45">
        <v>41561.041</v>
      </c>
      <c r="AE32" s="57">
        <v>2090.631</v>
      </c>
      <c r="AF32" s="68">
        <v>39470.409999999996</v>
      </c>
      <c r="AG32" s="70">
        <v>41561.041</v>
      </c>
      <c r="AH32" s="57">
        <v>39206.415</v>
      </c>
      <c r="AI32" s="68">
        <v>2354.626</v>
      </c>
      <c r="AJ32" s="70">
        <v>39206.415</v>
      </c>
      <c r="AK32" s="45">
        <v>2384.886</v>
      </c>
      <c r="AL32" s="70">
        <v>0</v>
      </c>
      <c r="AM32" s="70">
        <v>39252.462</v>
      </c>
      <c r="AN32" s="69">
        <f t="shared" si="1"/>
        <v>0</v>
      </c>
      <c r="AP32" s="41"/>
    </row>
    <row r="33" spans="2:42" s="3" customFormat="1" ht="22.5" customHeight="1">
      <c r="B33" s="208" t="s">
        <v>85</v>
      </c>
      <c r="C33" s="16"/>
      <c r="D33" s="45">
        <v>2670.667</v>
      </c>
      <c r="E33" s="45">
        <v>17.235</v>
      </c>
      <c r="F33" s="45">
        <v>2653.432</v>
      </c>
      <c r="G33" s="45">
        <v>0</v>
      </c>
      <c r="H33" s="45">
        <v>0</v>
      </c>
      <c r="I33" s="57">
        <v>0</v>
      </c>
      <c r="J33" s="67">
        <v>0</v>
      </c>
      <c r="K33" s="67">
        <v>0</v>
      </c>
      <c r="L33" s="67">
        <v>0</v>
      </c>
      <c r="M33" s="68">
        <v>0</v>
      </c>
      <c r="N33" s="45">
        <v>2653.432</v>
      </c>
      <c r="O33" s="57">
        <v>12.829</v>
      </c>
      <c r="P33" s="67">
        <v>0</v>
      </c>
      <c r="Q33" s="67">
        <v>2625.781</v>
      </c>
      <c r="R33" s="67">
        <v>14.229</v>
      </c>
      <c r="S33" s="68">
        <v>0.593</v>
      </c>
      <c r="T33" s="45">
        <v>2640.6029999999996</v>
      </c>
      <c r="U33" s="69">
        <v>0</v>
      </c>
      <c r="X33" s="208" t="s">
        <v>85</v>
      </c>
      <c r="Y33" s="16"/>
      <c r="Z33" s="45">
        <v>2640.0099999999998</v>
      </c>
      <c r="AA33" s="45">
        <v>14.229</v>
      </c>
      <c r="AB33" s="57">
        <v>0.19</v>
      </c>
      <c r="AC33" s="68">
        <v>14.039</v>
      </c>
      <c r="AD33" s="45">
        <v>2625.781</v>
      </c>
      <c r="AE33" s="57">
        <v>867.1360000000001</v>
      </c>
      <c r="AF33" s="68">
        <v>1758.5599999999997</v>
      </c>
      <c r="AG33" s="70">
        <v>2613.7677200000003</v>
      </c>
      <c r="AH33" s="57">
        <v>1650.18381</v>
      </c>
      <c r="AI33" s="68">
        <v>963.5839100000002</v>
      </c>
      <c r="AJ33" s="70">
        <v>1663.0128099999997</v>
      </c>
      <c r="AK33" s="45">
        <v>977.8129100000001</v>
      </c>
      <c r="AL33" s="70">
        <v>0.593</v>
      </c>
      <c r="AM33" s="70">
        <v>1680.2478099999998</v>
      </c>
      <c r="AN33" s="69">
        <f t="shared" si="1"/>
        <v>12.013279999999668</v>
      </c>
      <c r="AP33" s="41"/>
    </row>
    <row r="34" spans="2:42" s="3" customFormat="1" ht="22.5" customHeight="1">
      <c r="B34" s="87" t="s">
        <v>86</v>
      </c>
      <c r="C34" s="88"/>
      <c r="D34" s="45">
        <v>270158.945</v>
      </c>
      <c r="E34" s="45">
        <v>1354.609</v>
      </c>
      <c r="F34" s="45">
        <v>268804.336</v>
      </c>
      <c r="G34" s="45">
        <v>458.918</v>
      </c>
      <c r="H34" s="45">
        <v>430.052</v>
      </c>
      <c r="I34" s="57">
        <v>162.26</v>
      </c>
      <c r="J34" s="67">
        <v>0</v>
      </c>
      <c r="K34" s="67">
        <v>17.282</v>
      </c>
      <c r="L34" s="67">
        <v>250.51</v>
      </c>
      <c r="M34" s="68">
        <v>0</v>
      </c>
      <c r="N34" s="45">
        <v>268345.41800000006</v>
      </c>
      <c r="O34" s="57">
        <v>1455.9910000000002</v>
      </c>
      <c r="P34" s="67">
        <v>0</v>
      </c>
      <c r="Q34" s="67">
        <v>256924.898</v>
      </c>
      <c r="R34" s="67">
        <v>9915.615999999998</v>
      </c>
      <c r="S34" s="68">
        <v>48.913000000000004</v>
      </c>
      <c r="T34" s="45">
        <v>267157.21900000004</v>
      </c>
      <c r="U34" s="69">
        <v>0</v>
      </c>
      <c r="X34" s="87" t="s">
        <v>86</v>
      </c>
      <c r="Y34" s="88"/>
      <c r="Z34" s="45">
        <v>267108.30600000004</v>
      </c>
      <c r="AA34" s="45">
        <v>10166.125999999998</v>
      </c>
      <c r="AB34" s="57">
        <v>7282.069999999999</v>
      </c>
      <c r="AC34" s="68">
        <v>2884.056</v>
      </c>
      <c r="AD34" s="45">
        <v>256942.18</v>
      </c>
      <c r="AE34" s="57">
        <v>208610.299</v>
      </c>
      <c r="AF34" s="68">
        <v>48393.880999999994</v>
      </c>
      <c r="AG34" s="70">
        <v>229676.52763</v>
      </c>
      <c r="AH34" s="57">
        <v>160571.1387847</v>
      </c>
      <c r="AI34" s="68">
        <v>69105.38884530003</v>
      </c>
      <c r="AJ34" s="70">
        <v>162189.3897847</v>
      </c>
      <c r="AK34" s="45">
        <v>79271.51484530003</v>
      </c>
      <c r="AL34" s="70">
        <v>48.913000000000004</v>
      </c>
      <c r="AM34" s="70">
        <v>163543.9987847</v>
      </c>
      <c r="AN34" s="69">
        <f t="shared" si="1"/>
        <v>27294.518370000005</v>
      </c>
      <c r="AP34" s="41"/>
    </row>
    <row r="35" spans="2:42" s="3" customFormat="1" ht="22.5" customHeight="1">
      <c r="B35" s="87" t="s">
        <v>87</v>
      </c>
      <c r="C35" s="88"/>
      <c r="D35" s="45">
        <v>26404.278</v>
      </c>
      <c r="E35" s="45">
        <v>0</v>
      </c>
      <c r="F35" s="45">
        <v>26404.278</v>
      </c>
      <c r="G35" s="45">
        <v>714.8829999999999</v>
      </c>
      <c r="H35" s="45">
        <v>638.3330000000001</v>
      </c>
      <c r="I35" s="57">
        <v>0</v>
      </c>
      <c r="J35" s="67">
        <v>0</v>
      </c>
      <c r="K35" s="67">
        <v>638.3330000000001</v>
      </c>
      <c r="L35" s="67">
        <v>0</v>
      </c>
      <c r="M35" s="68">
        <v>0</v>
      </c>
      <c r="N35" s="45">
        <v>25689.395</v>
      </c>
      <c r="O35" s="57">
        <v>92.46</v>
      </c>
      <c r="P35" s="67">
        <v>0</v>
      </c>
      <c r="Q35" s="67">
        <v>25596.913</v>
      </c>
      <c r="R35" s="67">
        <v>0</v>
      </c>
      <c r="S35" s="68">
        <v>0.022</v>
      </c>
      <c r="T35" s="45">
        <v>26235.267999999996</v>
      </c>
      <c r="U35" s="69">
        <v>0</v>
      </c>
      <c r="X35" s="87" t="s">
        <v>87</v>
      </c>
      <c r="Y35" s="88"/>
      <c r="Z35" s="45">
        <v>26235.245999999996</v>
      </c>
      <c r="AA35" s="45">
        <v>0</v>
      </c>
      <c r="AB35" s="57">
        <v>0</v>
      </c>
      <c r="AC35" s="68">
        <v>0</v>
      </c>
      <c r="AD35" s="45">
        <v>26235.245999999996</v>
      </c>
      <c r="AE35" s="57">
        <v>16232.805000000002</v>
      </c>
      <c r="AF35" s="68">
        <v>10002.440999999999</v>
      </c>
      <c r="AG35" s="70">
        <v>4031.8613599999994</v>
      </c>
      <c r="AH35" s="57">
        <v>847.8768</v>
      </c>
      <c r="AI35" s="68">
        <v>3183.98456</v>
      </c>
      <c r="AJ35" s="70">
        <v>940.3368</v>
      </c>
      <c r="AK35" s="45">
        <v>3183.98456</v>
      </c>
      <c r="AL35" s="70">
        <v>0.022</v>
      </c>
      <c r="AM35" s="70">
        <v>940.3368</v>
      </c>
      <c r="AN35" s="69">
        <f t="shared" si="1"/>
        <v>22279.934639999996</v>
      </c>
      <c r="AP35" s="41"/>
    </row>
    <row r="36" spans="2:42" s="3" customFormat="1" ht="22.5" customHeight="1" thickBot="1">
      <c r="B36" s="89" t="s">
        <v>88</v>
      </c>
      <c r="C36" s="90"/>
      <c r="D36" s="91">
        <v>1595.407</v>
      </c>
      <c r="E36" s="91">
        <v>0</v>
      </c>
      <c r="F36" s="91">
        <v>1595.407</v>
      </c>
      <c r="G36" s="91">
        <v>0</v>
      </c>
      <c r="H36" s="91">
        <v>0</v>
      </c>
      <c r="I36" s="92">
        <v>0</v>
      </c>
      <c r="J36" s="93">
        <v>0</v>
      </c>
      <c r="K36" s="93">
        <v>0</v>
      </c>
      <c r="L36" s="93">
        <v>0</v>
      </c>
      <c r="M36" s="94">
        <v>0</v>
      </c>
      <c r="N36" s="91">
        <v>1595.407</v>
      </c>
      <c r="O36" s="92">
        <v>0</v>
      </c>
      <c r="P36" s="93">
        <v>0</v>
      </c>
      <c r="Q36" s="93">
        <v>823.8539999999999</v>
      </c>
      <c r="R36" s="93">
        <v>771.553</v>
      </c>
      <c r="S36" s="94">
        <v>0</v>
      </c>
      <c r="T36" s="91">
        <v>1595.407</v>
      </c>
      <c r="U36" s="95">
        <v>0</v>
      </c>
      <c r="X36" s="89" t="s">
        <v>88</v>
      </c>
      <c r="Y36" s="90"/>
      <c r="Z36" s="91">
        <v>1595.407</v>
      </c>
      <c r="AA36" s="91">
        <v>771.553</v>
      </c>
      <c r="AB36" s="92">
        <v>5.84</v>
      </c>
      <c r="AC36" s="94">
        <v>765.7130000000001</v>
      </c>
      <c r="AD36" s="91">
        <v>823.8539999999999</v>
      </c>
      <c r="AE36" s="92">
        <v>306.0630000000001</v>
      </c>
      <c r="AF36" s="94">
        <v>517.791</v>
      </c>
      <c r="AG36" s="96">
        <v>823.8539999999999</v>
      </c>
      <c r="AH36" s="92">
        <v>254.369</v>
      </c>
      <c r="AI36" s="94">
        <v>569.485</v>
      </c>
      <c r="AJ36" s="96">
        <v>254.369</v>
      </c>
      <c r="AK36" s="91">
        <v>1341.0379999999998</v>
      </c>
      <c r="AL36" s="96">
        <v>0</v>
      </c>
      <c r="AM36" s="96">
        <v>254.369</v>
      </c>
      <c r="AN36" s="95">
        <f t="shared" si="1"/>
        <v>0</v>
      </c>
      <c r="AP36" s="41"/>
    </row>
    <row r="37" ht="13.5" customHeight="1">
      <c r="D37" s="97">
        <v>0</v>
      </c>
    </row>
    <row r="38" spans="3:25" ht="13.5" customHeight="1">
      <c r="C38" s="98"/>
      <c r="D38" s="97">
        <v>0</v>
      </c>
      <c r="Y38" s="98"/>
    </row>
    <row r="39" ht="13.5" customHeight="1">
      <c r="D39" s="97">
        <v>0</v>
      </c>
    </row>
  </sheetData>
  <sheetProtection/>
  <mergeCells count="32">
    <mergeCell ref="AN3:AN4"/>
    <mergeCell ref="Z3:Z4"/>
    <mergeCell ref="G3:M3"/>
    <mergeCell ref="N3:S3"/>
    <mergeCell ref="H4:M4"/>
    <mergeCell ref="N4:S4"/>
    <mergeCell ref="AL3:AL4"/>
    <mergeCell ref="AK3:AK4"/>
    <mergeCell ref="O6:O8"/>
    <mergeCell ref="O5:S5"/>
    <mergeCell ref="P6:P8"/>
    <mergeCell ref="Q6:Q8"/>
    <mergeCell ref="R6:R8"/>
    <mergeCell ref="S6:S8"/>
    <mergeCell ref="AH7:AH8"/>
    <mergeCell ref="AI7:AI8"/>
    <mergeCell ref="AA3:AI3"/>
    <mergeCell ref="AH6:AI6"/>
    <mergeCell ref="AD4:AI4"/>
    <mergeCell ref="AG5:AI5"/>
    <mergeCell ref="AB6:AC7"/>
    <mergeCell ref="AE6:AF7"/>
    <mergeCell ref="I5:M5"/>
    <mergeCell ref="AM3:AM4"/>
    <mergeCell ref="B3:C9"/>
    <mergeCell ref="X3:Y9"/>
    <mergeCell ref="AJ3:AJ4"/>
    <mergeCell ref="I6:I8"/>
    <mergeCell ref="J6:J8"/>
    <mergeCell ref="K6:K8"/>
    <mergeCell ref="L6:L8"/>
    <mergeCell ref="M6:M8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AN39"/>
  <sheetViews>
    <sheetView showZeros="0" zoomScale="80" zoomScaleNormal="80" zoomScalePageLayoutView="0" workbookViewId="0" topLeftCell="B1">
      <selection activeCell="X2" sqref="X2"/>
    </sheetView>
  </sheetViews>
  <sheetFormatPr defaultColWidth="9.00390625" defaultRowHeight="13.5" customHeight="1"/>
  <cols>
    <col min="1" max="1" width="2.75390625" style="97" customWidth="1"/>
    <col min="2" max="2" width="3.00390625" style="188" customWidth="1"/>
    <col min="3" max="3" width="26.00390625" style="188" bestFit="1" customWidth="1"/>
    <col min="4" max="20" width="10.25390625" style="188" customWidth="1"/>
    <col min="21" max="21" width="13.00390625" style="188" bestFit="1" customWidth="1"/>
    <col min="22" max="22" width="1.37890625" style="188" customWidth="1"/>
    <col min="23" max="23" width="2.75390625" style="188" customWidth="1"/>
    <col min="24" max="24" width="3.00390625" style="188" customWidth="1"/>
    <col min="25" max="25" width="26.00390625" style="188" bestFit="1" customWidth="1"/>
    <col min="26" max="39" width="11.75390625" style="188" customWidth="1"/>
    <col min="40" max="40" width="11.75390625" style="97" customWidth="1"/>
    <col min="41" max="16384" width="9.125" style="97" customWidth="1"/>
  </cols>
  <sheetData>
    <row r="1" spans="2:24" s="1" customFormat="1" ht="17.25" customHeight="1">
      <c r="B1" s="1" t="s">
        <v>107</v>
      </c>
      <c r="W1" s="2"/>
      <c r="X1" s="1" t="s">
        <v>108</v>
      </c>
    </row>
    <row r="2" spans="21:40" ht="13.5" customHeight="1" thickBot="1">
      <c r="U2" s="189" t="s">
        <v>0</v>
      </c>
      <c r="AM2" s="189"/>
      <c r="AN2" s="4" t="s">
        <v>0</v>
      </c>
    </row>
    <row r="3" spans="2:40" s="6" customFormat="1" ht="12.75" customHeight="1">
      <c r="B3" s="214" t="s">
        <v>1</v>
      </c>
      <c r="C3" s="215"/>
      <c r="D3" s="7" t="s">
        <v>2</v>
      </c>
      <c r="E3" s="7" t="s">
        <v>3</v>
      </c>
      <c r="F3" s="7" t="s">
        <v>4</v>
      </c>
      <c r="G3" s="231" t="s">
        <v>5</v>
      </c>
      <c r="H3" s="233"/>
      <c r="I3" s="233"/>
      <c r="J3" s="233"/>
      <c r="K3" s="233"/>
      <c r="L3" s="233"/>
      <c r="M3" s="234"/>
      <c r="N3" s="231" t="s">
        <v>6</v>
      </c>
      <c r="O3" s="233"/>
      <c r="P3" s="233"/>
      <c r="Q3" s="233"/>
      <c r="R3" s="233"/>
      <c r="S3" s="234"/>
      <c r="T3" s="7" t="s">
        <v>7</v>
      </c>
      <c r="U3" s="8" t="s">
        <v>75</v>
      </c>
      <c r="X3" s="220" t="s">
        <v>1</v>
      </c>
      <c r="Y3" s="221"/>
      <c r="Z3" s="226" t="s">
        <v>8</v>
      </c>
      <c r="AA3" s="231" t="s">
        <v>9</v>
      </c>
      <c r="AB3" s="232"/>
      <c r="AC3" s="232"/>
      <c r="AD3" s="233"/>
      <c r="AE3" s="233"/>
      <c r="AF3" s="233"/>
      <c r="AG3" s="233"/>
      <c r="AH3" s="233"/>
      <c r="AI3" s="234"/>
      <c r="AJ3" s="226" t="s">
        <v>10</v>
      </c>
      <c r="AK3" s="226" t="s">
        <v>76</v>
      </c>
      <c r="AL3" s="226" t="s">
        <v>77</v>
      </c>
      <c r="AM3" s="212" t="s">
        <v>78</v>
      </c>
      <c r="AN3" s="243" t="s">
        <v>11</v>
      </c>
    </row>
    <row r="4" spans="2:40" s="6" customFormat="1" ht="12.75" customHeight="1">
      <c r="B4" s="216"/>
      <c r="C4" s="217"/>
      <c r="D4" s="9"/>
      <c r="E4" s="9"/>
      <c r="F4" s="9"/>
      <c r="G4" s="9"/>
      <c r="H4" s="235" t="s">
        <v>12</v>
      </c>
      <c r="I4" s="245"/>
      <c r="J4" s="245"/>
      <c r="K4" s="245"/>
      <c r="L4" s="245"/>
      <c r="M4" s="246"/>
      <c r="N4" s="247"/>
      <c r="O4" s="248"/>
      <c r="P4" s="248"/>
      <c r="Q4" s="248"/>
      <c r="R4" s="248"/>
      <c r="S4" s="249"/>
      <c r="T4" s="9"/>
      <c r="U4" s="14" t="s">
        <v>79</v>
      </c>
      <c r="X4" s="222"/>
      <c r="Y4" s="223"/>
      <c r="Z4" s="227"/>
      <c r="AA4" s="10" t="s">
        <v>80</v>
      </c>
      <c r="AB4" s="15"/>
      <c r="AC4" s="16"/>
      <c r="AD4" s="235" t="s">
        <v>13</v>
      </c>
      <c r="AE4" s="236"/>
      <c r="AF4" s="236"/>
      <c r="AG4" s="237"/>
      <c r="AH4" s="237"/>
      <c r="AI4" s="238"/>
      <c r="AJ4" s="227"/>
      <c r="AK4" s="227"/>
      <c r="AL4" s="227"/>
      <c r="AM4" s="213"/>
      <c r="AN4" s="244"/>
    </row>
    <row r="5" spans="2:40" s="6" customFormat="1" ht="12.75" customHeight="1">
      <c r="B5" s="216"/>
      <c r="C5" s="217"/>
      <c r="D5" s="9"/>
      <c r="E5" s="9"/>
      <c r="F5" s="9"/>
      <c r="G5" s="9"/>
      <c r="H5" s="9"/>
      <c r="I5" s="209" t="s">
        <v>14</v>
      </c>
      <c r="J5" s="210"/>
      <c r="K5" s="210"/>
      <c r="L5" s="210"/>
      <c r="M5" s="211"/>
      <c r="N5" s="9"/>
      <c r="O5" s="209" t="s">
        <v>15</v>
      </c>
      <c r="P5" s="210"/>
      <c r="Q5" s="210"/>
      <c r="R5" s="210"/>
      <c r="S5" s="211"/>
      <c r="T5" s="9"/>
      <c r="U5" s="14"/>
      <c r="X5" s="222"/>
      <c r="Y5" s="223"/>
      <c r="Z5" s="17"/>
      <c r="AA5" s="11"/>
      <c r="AB5" s="12"/>
      <c r="AC5" s="13"/>
      <c r="AD5" s="11"/>
      <c r="AE5" s="18"/>
      <c r="AF5" s="19"/>
      <c r="AG5" s="235" t="s">
        <v>16</v>
      </c>
      <c r="AH5" s="237"/>
      <c r="AI5" s="238"/>
      <c r="AJ5" s="9"/>
      <c r="AK5" s="9"/>
      <c r="AL5" s="9"/>
      <c r="AM5" s="20"/>
      <c r="AN5" s="14"/>
    </row>
    <row r="6" spans="2:40" s="6" customFormat="1" ht="12" customHeight="1">
      <c r="B6" s="216"/>
      <c r="C6" s="217"/>
      <c r="D6" s="9"/>
      <c r="E6" s="9"/>
      <c r="F6" s="9"/>
      <c r="G6" s="9"/>
      <c r="H6" s="9"/>
      <c r="I6" s="228" t="s">
        <v>17</v>
      </c>
      <c r="J6" s="229" t="s">
        <v>18</v>
      </c>
      <c r="K6" s="229" t="s">
        <v>19</v>
      </c>
      <c r="L6" s="229" t="s">
        <v>20</v>
      </c>
      <c r="M6" s="230" t="s">
        <v>21</v>
      </c>
      <c r="N6" s="9"/>
      <c r="O6" s="228" t="s">
        <v>10</v>
      </c>
      <c r="P6" s="229" t="s">
        <v>18</v>
      </c>
      <c r="Q6" s="229" t="s">
        <v>19</v>
      </c>
      <c r="R6" s="229" t="s">
        <v>20</v>
      </c>
      <c r="S6" s="230" t="s">
        <v>21</v>
      </c>
      <c r="T6" s="9"/>
      <c r="U6" s="14"/>
      <c r="X6" s="222"/>
      <c r="Y6" s="223"/>
      <c r="Z6" s="17"/>
      <c r="AA6" s="9"/>
      <c r="AB6" s="239" t="s">
        <v>22</v>
      </c>
      <c r="AC6" s="240"/>
      <c r="AD6" s="9"/>
      <c r="AE6" s="239" t="s">
        <v>22</v>
      </c>
      <c r="AF6" s="240"/>
      <c r="AG6" s="9"/>
      <c r="AH6" s="209" t="s">
        <v>23</v>
      </c>
      <c r="AI6" s="211"/>
      <c r="AJ6" s="9"/>
      <c r="AK6" s="9"/>
      <c r="AL6" s="9"/>
      <c r="AM6" s="20"/>
      <c r="AN6" s="14"/>
    </row>
    <row r="7" spans="2:40" s="6" customFormat="1" ht="12" customHeight="1">
      <c r="B7" s="216"/>
      <c r="C7" s="217"/>
      <c r="D7" s="9"/>
      <c r="E7" s="9"/>
      <c r="F7" s="9"/>
      <c r="G7" s="9"/>
      <c r="H7" s="9"/>
      <c r="I7" s="228"/>
      <c r="J7" s="229"/>
      <c r="K7" s="229"/>
      <c r="L7" s="229"/>
      <c r="M7" s="230"/>
      <c r="N7" s="9"/>
      <c r="O7" s="228"/>
      <c r="P7" s="229"/>
      <c r="Q7" s="229"/>
      <c r="R7" s="229"/>
      <c r="S7" s="230"/>
      <c r="T7" s="9"/>
      <c r="U7" s="14"/>
      <c r="X7" s="222"/>
      <c r="Y7" s="223"/>
      <c r="Z7" s="17"/>
      <c r="AA7" s="9"/>
      <c r="AB7" s="241"/>
      <c r="AC7" s="242"/>
      <c r="AD7" s="9"/>
      <c r="AE7" s="241"/>
      <c r="AF7" s="242"/>
      <c r="AG7" s="9"/>
      <c r="AH7" s="228" t="s">
        <v>10</v>
      </c>
      <c r="AI7" s="230" t="s">
        <v>24</v>
      </c>
      <c r="AJ7" s="9"/>
      <c r="AK7" s="9"/>
      <c r="AL7" s="9"/>
      <c r="AM7" s="20"/>
      <c r="AN7" s="14"/>
    </row>
    <row r="8" spans="2:40" s="6" customFormat="1" ht="12" customHeight="1">
      <c r="B8" s="216"/>
      <c r="C8" s="217"/>
      <c r="D8" s="9"/>
      <c r="E8" s="9"/>
      <c r="F8" s="9"/>
      <c r="G8" s="9"/>
      <c r="H8" s="9"/>
      <c r="I8" s="228"/>
      <c r="J8" s="229"/>
      <c r="K8" s="229"/>
      <c r="L8" s="229"/>
      <c r="M8" s="230"/>
      <c r="N8" s="9"/>
      <c r="O8" s="228"/>
      <c r="P8" s="229"/>
      <c r="Q8" s="229"/>
      <c r="R8" s="229"/>
      <c r="S8" s="230"/>
      <c r="T8" s="9"/>
      <c r="U8" s="14"/>
      <c r="X8" s="222"/>
      <c r="Y8" s="223"/>
      <c r="Z8" s="21"/>
      <c r="AA8" s="22"/>
      <c r="AB8" s="23" t="s">
        <v>25</v>
      </c>
      <c r="AC8" s="24" t="s">
        <v>26</v>
      </c>
      <c r="AD8" s="22"/>
      <c r="AE8" s="23" t="s">
        <v>25</v>
      </c>
      <c r="AF8" s="24" t="s">
        <v>26</v>
      </c>
      <c r="AG8" s="22"/>
      <c r="AH8" s="228"/>
      <c r="AI8" s="230"/>
      <c r="AJ8" s="22"/>
      <c r="AK8" s="22"/>
      <c r="AL8" s="22"/>
      <c r="AM8" s="25"/>
      <c r="AN8" s="26"/>
    </row>
    <row r="9" spans="2:40" s="6" customFormat="1" ht="12.75" customHeight="1" thickBot="1">
      <c r="B9" s="218"/>
      <c r="C9" s="219"/>
      <c r="D9" s="27" t="s">
        <v>27</v>
      </c>
      <c r="E9" s="27" t="s">
        <v>28</v>
      </c>
      <c r="F9" s="27" t="s">
        <v>29</v>
      </c>
      <c r="G9" s="27" t="s">
        <v>30</v>
      </c>
      <c r="H9" s="27" t="s">
        <v>31</v>
      </c>
      <c r="I9" s="28" t="s">
        <v>32</v>
      </c>
      <c r="J9" s="29" t="s">
        <v>33</v>
      </c>
      <c r="K9" s="29" t="s">
        <v>34</v>
      </c>
      <c r="L9" s="29" t="s">
        <v>35</v>
      </c>
      <c r="M9" s="30" t="s">
        <v>36</v>
      </c>
      <c r="N9" s="27" t="s">
        <v>37</v>
      </c>
      <c r="O9" s="28" t="s">
        <v>38</v>
      </c>
      <c r="P9" s="29" t="s">
        <v>39</v>
      </c>
      <c r="Q9" s="29" t="s">
        <v>40</v>
      </c>
      <c r="R9" s="29" t="s">
        <v>41</v>
      </c>
      <c r="S9" s="30" t="s">
        <v>42</v>
      </c>
      <c r="T9" s="27" t="s">
        <v>43</v>
      </c>
      <c r="U9" s="31" t="s">
        <v>44</v>
      </c>
      <c r="X9" s="224"/>
      <c r="Y9" s="225"/>
      <c r="Z9" s="27" t="s">
        <v>45</v>
      </c>
      <c r="AA9" s="27" t="s">
        <v>46</v>
      </c>
      <c r="AB9" s="28"/>
      <c r="AC9" s="30"/>
      <c r="AD9" s="27" t="s">
        <v>47</v>
      </c>
      <c r="AE9" s="28"/>
      <c r="AF9" s="30"/>
      <c r="AG9" s="27" t="s">
        <v>48</v>
      </c>
      <c r="AH9" s="28" t="s">
        <v>49</v>
      </c>
      <c r="AI9" s="30" t="s">
        <v>50</v>
      </c>
      <c r="AJ9" s="27" t="s">
        <v>51</v>
      </c>
      <c r="AK9" s="27" t="s">
        <v>52</v>
      </c>
      <c r="AL9" s="27" t="s">
        <v>53</v>
      </c>
      <c r="AM9" s="32" t="s">
        <v>54</v>
      </c>
      <c r="AN9" s="31" t="s">
        <v>81</v>
      </c>
    </row>
    <row r="10" spans="2:40" ht="22.5" customHeight="1" thickBot="1">
      <c r="B10" s="190" t="s">
        <v>55</v>
      </c>
      <c r="C10" s="191"/>
      <c r="D10" s="115">
        <f aca="true" t="shared" si="0" ref="D10:U10">SUM(D11:D36)-D26</f>
        <v>7210.387</v>
      </c>
      <c r="E10" s="115">
        <f t="shared" si="0"/>
        <v>254.546</v>
      </c>
      <c r="F10" s="115">
        <f t="shared" si="0"/>
        <v>6955.840999999999</v>
      </c>
      <c r="G10" s="115">
        <f t="shared" si="0"/>
        <v>1537</v>
      </c>
      <c r="H10" s="115">
        <f t="shared" si="0"/>
        <v>1</v>
      </c>
      <c r="I10" s="116">
        <f t="shared" si="0"/>
        <v>0</v>
      </c>
      <c r="J10" s="117">
        <f t="shared" si="0"/>
        <v>0</v>
      </c>
      <c r="K10" s="117">
        <f t="shared" si="0"/>
        <v>1</v>
      </c>
      <c r="L10" s="117">
        <f t="shared" si="0"/>
        <v>0</v>
      </c>
      <c r="M10" s="118">
        <f t="shared" si="0"/>
        <v>0</v>
      </c>
      <c r="N10" s="115">
        <f t="shared" si="0"/>
        <v>5418.841</v>
      </c>
      <c r="O10" s="116">
        <f t="shared" si="0"/>
        <v>326.384</v>
      </c>
      <c r="P10" s="117">
        <f t="shared" si="0"/>
        <v>0</v>
      </c>
      <c r="Q10" s="117">
        <f t="shared" si="0"/>
        <v>4946.853</v>
      </c>
      <c r="R10" s="117">
        <f t="shared" si="0"/>
        <v>145.604</v>
      </c>
      <c r="S10" s="118">
        <f t="shared" si="0"/>
        <v>0</v>
      </c>
      <c r="T10" s="115">
        <f t="shared" si="0"/>
        <v>5093.457</v>
      </c>
      <c r="U10" s="119">
        <f t="shared" si="0"/>
        <v>0</v>
      </c>
      <c r="X10" s="190" t="s">
        <v>55</v>
      </c>
      <c r="Y10" s="191"/>
      <c r="Z10" s="115">
        <f aca="true" t="shared" si="1" ref="Z10:AN10">SUM(Z11:Z36)-Z26</f>
        <v>5093.457</v>
      </c>
      <c r="AA10" s="115">
        <f t="shared" si="1"/>
        <v>145.604</v>
      </c>
      <c r="AB10" s="116">
        <f t="shared" si="1"/>
        <v>145.604</v>
      </c>
      <c r="AC10" s="118">
        <f t="shared" si="1"/>
        <v>0</v>
      </c>
      <c r="AD10" s="115">
        <f t="shared" si="1"/>
        <v>4947.853</v>
      </c>
      <c r="AE10" s="116">
        <f t="shared" si="1"/>
        <v>3114.6859999999997</v>
      </c>
      <c r="AF10" s="118">
        <f t="shared" si="1"/>
        <v>1833.167</v>
      </c>
      <c r="AG10" s="120">
        <f t="shared" si="1"/>
        <v>4765.70702</v>
      </c>
      <c r="AH10" s="116">
        <f t="shared" si="1"/>
        <v>2889.0287399999997</v>
      </c>
      <c r="AI10" s="118">
        <f t="shared" si="1"/>
        <v>1876.67828</v>
      </c>
      <c r="AJ10" s="120">
        <f t="shared" si="1"/>
        <v>3215.4127399999998</v>
      </c>
      <c r="AK10" s="115">
        <f t="shared" si="1"/>
        <v>2022.28228</v>
      </c>
      <c r="AL10" s="120">
        <f t="shared" si="1"/>
        <v>0</v>
      </c>
      <c r="AM10" s="120">
        <f t="shared" si="1"/>
        <v>3469.95874</v>
      </c>
      <c r="AN10" s="39">
        <f t="shared" si="1"/>
        <v>1718.14598</v>
      </c>
    </row>
    <row r="11" spans="2:40" ht="22.5" customHeight="1">
      <c r="B11" s="42" t="s">
        <v>56</v>
      </c>
      <c r="C11" s="43"/>
      <c r="D11" s="121"/>
      <c r="E11" s="122">
        <v>0</v>
      </c>
      <c r="F11" s="122">
        <v>0</v>
      </c>
      <c r="G11" s="122">
        <v>0</v>
      </c>
      <c r="H11" s="122">
        <v>0</v>
      </c>
      <c r="I11" s="123">
        <v>0</v>
      </c>
      <c r="J11" s="124"/>
      <c r="K11" s="125">
        <v>0</v>
      </c>
      <c r="L11" s="126">
        <v>0</v>
      </c>
      <c r="M11" s="127">
        <v>0</v>
      </c>
      <c r="N11" s="121">
        <v>0</v>
      </c>
      <c r="O11" s="128">
        <v>0</v>
      </c>
      <c r="P11" s="126"/>
      <c r="Q11" s="126">
        <v>0</v>
      </c>
      <c r="R11" s="126">
        <v>0</v>
      </c>
      <c r="S11" s="127">
        <v>0</v>
      </c>
      <c r="T11" s="121">
        <v>0</v>
      </c>
      <c r="U11" s="129"/>
      <c r="X11" s="42" t="s">
        <v>56</v>
      </c>
      <c r="Y11" s="43"/>
      <c r="Z11" s="121">
        <v>0</v>
      </c>
      <c r="AA11" s="121">
        <v>0</v>
      </c>
      <c r="AB11" s="130">
        <v>0</v>
      </c>
      <c r="AC11" s="131">
        <v>0</v>
      </c>
      <c r="AD11" s="121">
        <v>0</v>
      </c>
      <c r="AE11" s="130">
        <v>0</v>
      </c>
      <c r="AF11" s="131">
        <v>0</v>
      </c>
      <c r="AG11" s="132">
        <v>0</v>
      </c>
      <c r="AH11" s="128">
        <v>0</v>
      </c>
      <c r="AI11" s="127">
        <v>0</v>
      </c>
      <c r="AJ11" s="132">
        <f>I11+O11+AH11</f>
        <v>0</v>
      </c>
      <c r="AK11" s="121">
        <f>U11+AA11+AI11</f>
        <v>0</v>
      </c>
      <c r="AL11" s="132">
        <f>M11+S11</f>
        <v>0</v>
      </c>
      <c r="AM11" s="132">
        <f>E11+AJ11</f>
        <v>0</v>
      </c>
      <c r="AN11" s="52">
        <f>G11-H11+AD11-AG11</f>
        <v>0</v>
      </c>
    </row>
    <row r="12" spans="2:40" ht="22.5" customHeight="1">
      <c r="B12" s="54" t="s">
        <v>57</v>
      </c>
      <c r="C12" s="55"/>
      <c r="D12" s="133">
        <v>30.762</v>
      </c>
      <c r="E12" s="122">
        <v>0</v>
      </c>
      <c r="F12" s="122">
        <v>30.762</v>
      </c>
      <c r="G12" s="122">
        <v>0</v>
      </c>
      <c r="H12" s="122">
        <v>0</v>
      </c>
      <c r="I12" s="134">
        <v>0</v>
      </c>
      <c r="J12" s="135">
        <v>0</v>
      </c>
      <c r="K12" s="136">
        <v>0</v>
      </c>
      <c r="L12" s="136">
        <v>0</v>
      </c>
      <c r="M12" s="137">
        <v>0</v>
      </c>
      <c r="N12" s="133">
        <v>30.762</v>
      </c>
      <c r="O12" s="138">
        <v>0</v>
      </c>
      <c r="P12" s="136">
        <v>0</v>
      </c>
      <c r="Q12" s="136">
        <v>30.762</v>
      </c>
      <c r="R12" s="136">
        <v>0</v>
      </c>
      <c r="S12" s="137">
        <v>0</v>
      </c>
      <c r="T12" s="133">
        <v>30.762</v>
      </c>
      <c r="U12" s="139">
        <v>0</v>
      </c>
      <c r="X12" s="54" t="s">
        <v>57</v>
      </c>
      <c r="Y12" s="55"/>
      <c r="Z12" s="133">
        <v>30.762</v>
      </c>
      <c r="AA12" s="133">
        <v>0</v>
      </c>
      <c r="AB12" s="140">
        <v>0</v>
      </c>
      <c r="AC12" s="141">
        <v>0</v>
      </c>
      <c r="AD12" s="133">
        <v>30.762</v>
      </c>
      <c r="AE12" s="140">
        <v>30.762</v>
      </c>
      <c r="AF12" s="141">
        <v>0</v>
      </c>
      <c r="AG12" s="142">
        <v>9.20679</v>
      </c>
      <c r="AH12" s="138">
        <v>0</v>
      </c>
      <c r="AI12" s="137">
        <v>9.20679</v>
      </c>
      <c r="AJ12" s="142">
        <f aca="true" t="shared" si="2" ref="AJ12:AJ36">I12+O12+AH12</f>
        <v>0</v>
      </c>
      <c r="AK12" s="133">
        <f aca="true" t="shared" si="3" ref="AK12:AK36">U12+AA12+AI12</f>
        <v>9.20679</v>
      </c>
      <c r="AL12" s="142">
        <f aca="true" t="shared" si="4" ref="AL12:AL36">M12+S12</f>
        <v>0</v>
      </c>
      <c r="AM12" s="142">
        <f aca="true" t="shared" si="5" ref="AM12:AM36">E12+AJ12</f>
        <v>0</v>
      </c>
      <c r="AN12" s="62">
        <f aca="true" t="shared" si="6" ref="AN12:AN36">G12-H12+AD12-AG12</f>
        <v>21.555210000000002</v>
      </c>
    </row>
    <row r="13" spans="2:40" ht="22.5" customHeight="1">
      <c r="B13" s="54" t="s">
        <v>58</v>
      </c>
      <c r="C13" s="55"/>
      <c r="D13" s="133">
        <v>127.913</v>
      </c>
      <c r="E13" s="122">
        <v>81.094</v>
      </c>
      <c r="F13" s="122">
        <v>46.819</v>
      </c>
      <c r="G13" s="122">
        <v>0</v>
      </c>
      <c r="H13" s="122">
        <v>0</v>
      </c>
      <c r="I13" s="134">
        <v>0</v>
      </c>
      <c r="J13" s="135">
        <v>0</v>
      </c>
      <c r="K13" s="136">
        <v>0</v>
      </c>
      <c r="L13" s="136">
        <v>0</v>
      </c>
      <c r="M13" s="137">
        <v>0</v>
      </c>
      <c r="N13" s="133">
        <v>46.819</v>
      </c>
      <c r="O13" s="138">
        <v>1.946</v>
      </c>
      <c r="P13" s="136">
        <v>0</v>
      </c>
      <c r="Q13" s="136">
        <v>44.873000000000005</v>
      </c>
      <c r="R13" s="136">
        <v>0</v>
      </c>
      <c r="S13" s="137">
        <v>0</v>
      </c>
      <c r="T13" s="133">
        <v>44.873000000000005</v>
      </c>
      <c r="U13" s="139">
        <v>0</v>
      </c>
      <c r="X13" s="54" t="s">
        <v>58</v>
      </c>
      <c r="Y13" s="55"/>
      <c r="Z13" s="133">
        <v>44.873000000000005</v>
      </c>
      <c r="AA13" s="133">
        <v>0</v>
      </c>
      <c r="AB13" s="140">
        <v>0</v>
      </c>
      <c r="AC13" s="141">
        <v>0</v>
      </c>
      <c r="AD13" s="133">
        <v>44.873000000000005</v>
      </c>
      <c r="AE13" s="140">
        <v>42.71</v>
      </c>
      <c r="AF13" s="141">
        <v>2.163</v>
      </c>
      <c r="AG13" s="142">
        <v>16.60301</v>
      </c>
      <c r="AH13" s="138">
        <v>16.20304</v>
      </c>
      <c r="AI13" s="137">
        <v>0.39997</v>
      </c>
      <c r="AJ13" s="142">
        <f t="shared" si="2"/>
        <v>18.149040000000003</v>
      </c>
      <c r="AK13" s="133">
        <f t="shared" si="3"/>
        <v>0.39997</v>
      </c>
      <c r="AL13" s="142">
        <f t="shared" si="4"/>
        <v>0</v>
      </c>
      <c r="AM13" s="142">
        <f t="shared" si="5"/>
        <v>99.24304</v>
      </c>
      <c r="AN13" s="62">
        <f t="shared" si="6"/>
        <v>28.269990000000004</v>
      </c>
    </row>
    <row r="14" spans="2:40" ht="22.5" customHeight="1">
      <c r="B14" s="54" t="s">
        <v>59</v>
      </c>
      <c r="C14" s="55"/>
      <c r="D14" s="133">
        <v>0</v>
      </c>
      <c r="E14" s="122">
        <v>0</v>
      </c>
      <c r="F14" s="122">
        <v>0</v>
      </c>
      <c r="G14" s="122">
        <v>0</v>
      </c>
      <c r="H14" s="122">
        <v>0</v>
      </c>
      <c r="I14" s="134">
        <v>0</v>
      </c>
      <c r="J14" s="135"/>
      <c r="K14" s="136">
        <v>0</v>
      </c>
      <c r="L14" s="136">
        <v>0</v>
      </c>
      <c r="M14" s="137">
        <v>0</v>
      </c>
      <c r="N14" s="133">
        <v>0</v>
      </c>
      <c r="O14" s="138">
        <v>0</v>
      </c>
      <c r="P14" s="136"/>
      <c r="Q14" s="136">
        <v>0</v>
      </c>
      <c r="R14" s="136">
        <v>0</v>
      </c>
      <c r="S14" s="137">
        <v>0</v>
      </c>
      <c r="T14" s="133">
        <v>0</v>
      </c>
      <c r="U14" s="139"/>
      <c r="X14" s="54" t="s">
        <v>59</v>
      </c>
      <c r="Y14" s="55"/>
      <c r="Z14" s="133">
        <v>0</v>
      </c>
      <c r="AA14" s="133">
        <v>0</v>
      </c>
      <c r="AB14" s="140">
        <v>0</v>
      </c>
      <c r="AC14" s="141">
        <v>0</v>
      </c>
      <c r="AD14" s="133">
        <v>0</v>
      </c>
      <c r="AE14" s="140">
        <v>0</v>
      </c>
      <c r="AF14" s="141">
        <v>0</v>
      </c>
      <c r="AG14" s="142">
        <v>0</v>
      </c>
      <c r="AH14" s="138">
        <v>0</v>
      </c>
      <c r="AI14" s="137">
        <v>0</v>
      </c>
      <c r="AJ14" s="142">
        <f t="shared" si="2"/>
        <v>0</v>
      </c>
      <c r="AK14" s="133">
        <f t="shared" si="3"/>
        <v>0</v>
      </c>
      <c r="AL14" s="142">
        <f t="shared" si="4"/>
        <v>0</v>
      </c>
      <c r="AM14" s="142">
        <f t="shared" si="5"/>
        <v>0</v>
      </c>
      <c r="AN14" s="62">
        <f t="shared" si="6"/>
        <v>0</v>
      </c>
    </row>
    <row r="15" spans="2:40" ht="22.5" customHeight="1">
      <c r="B15" s="54" t="s">
        <v>60</v>
      </c>
      <c r="C15" s="55"/>
      <c r="D15" s="133"/>
      <c r="E15" s="122"/>
      <c r="F15" s="122"/>
      <c r="G15" s="122"/>
      <c r="H15" s="122"/>
      <c r="I15" s="134"/>
      <c r="J15" s="135"/>
      <c r="K15" s="136"/>
      <c r="L15" s="136"/>
      <c r="M15" s="137"/>
      <c r="N15" s="133"/>
      <c r="O15" s="138"/>
      <c r="P15" s="136"/>
      <c r="Q15" s="136"/>
      <c r="R15" s="136"/>
      <c r="S15" s="137"/>
      <c r="T15" s="133"/>
      <c r="U15" s="139"/>
      <c r="X15" s="54" t="s">
        <v>60</v>
      </c>
      <c r="Y15" s="55"/>
      <c r="Z15" s="133"/>
      <c r="AA15" s="133"/>
      <c r="AB15" s="140"/>
      <c r="AC15" s="141"/>
      <c r="AD15" s="133"/>
      <c r="AE15" s="140"/>
      <c r="AF15" s="141"/>
      <c r="AG15" s="142"/>
      <c r="AH15" s="138"/>
      <c r="AI15" s="137"/>
      <c r="AJ15" s="142">
        <f t="shared" si="2"/>
        <v>0</v>
      </c>
      <c r="AK15" s="133">
        <f t="shared" si="3"/>
        <v>0</v>
      </c>
      <c r="AL15" s="142">
        <f t="shared" si="4"/>
        <v>0</v>
      </c>
      <c r="AM15" s="142">
        <f t="shared" si="5"/>
        <v>0</v>
      </c>
      <c r="AN15" s="62">
        <f t="shared" si="6"/>
        <v>0</v>
      </c>
    </row>
    <row r="16" spans="2:40" ht="22.5" customHeight="1">
      <c r="B16" s="54" t="s">
        <v>82</v>
      </c>
      <c r="C16" s="55"/>
      <c r="D16" s="133">
        <v>1559.6509999999998</v>
      </c>
      <c r="E16" s="122">
        <v>90.105</v>
      </c>
      <c r="F16" s="122">
        <v>1469.5459999999998</v>
      </c>
      <c r="G16" s="122">
        <v>0</v>
      </c>
      <c r="H16" s="122">
        <v>0</v>
      </c>
      <c r="I16" s="134">
        <v>0</v>
      </c>
      <c r="J16" s="135">
        <v>0</v>
      </c>
      <c r="K16" s="136">
        <v>0</v>
      </c>
      <c r="L16" s="136">
        <v>0</v>
      </c>
      <c r="M16" s="137">
        <v>0</v>
      </c>
      <c r="N16" s="133">
        <v>1469.5459999999998</v>
      </c>
      <c r="O16" s="138">
        <v>17.721</v>
      </c>
      <c r="P16" s="136">
        <v>0</v>
      </c>
      <c r="Q16" s="136">
        <v>1448.503</v>
      </c>
      <c r="R16" s="136">
        <v>3.322</v>
      </c>
      <c r="S16" s="137">
        <v>0</v>
      </c>
      <c r="T16" s="133">
        <v>1451.8249999999998</v>
      </c>
      <c r="U16" s="139">
        <v>0</v>
      </c>
      <c r="X16" s="54" t="s">
        <v>82</v>
      </c>
      <c r="Y16" s="55"/>
      <c r="Z16" s="133">
        <v>1451.8249999999998</v>
      </c>
      <c r="AA16" s="133">
        <v>3.322</v>
      </c>
      <c r="AB16" s="140">
        <v>3.322</v>
      </c>
      <c r="AC16" s="141">
        <v>0</v>
      </c>
      <c r="AD16" s="133">
        <v>1448.503</v>
      </c>
      <c r="AE16" s="140">
        <v>653.687</v>
      </c>
      <c r="AF16" s="141">
        <v>794.816</v>
      </c>
      <c r="AG16" s="142">
        <v>1403.6200000000001</v>
      </c>
      <c r="AH16" s="138">
        <v>563.1507</v>
      </c>
      <c r="AI16" s="137">
        <v>840.4693</v>
      </c>
      <c r="AJ16" s="142">
        <f t="shared" si="2"/>
        <v>580.8717</v>
      </c>
      <c r="AK16" s="133">
        <f t="shared" si="3"/>
        <v>843.7913</v>
      </c>
      <c r="AL16" s="142">
        <f t="shared" si="4"/>
        <v>0</v>
      </c>
      <c r="AM16" s="142">
        <f t="shared" si="5"/>
        <v>670.9767</v>
      </c>
      <c r="AN16" s="62">
        <f t="shared" si="6"/>
        <v>44.88299999999981</v>
      </c>
    </row>
    <row r="17" spans="2:40" ht="22.5" customHeight="1">
      <c r="B17" s="64" t="s">
        <v>61</v>
      </c>
      <c r="C17" s="65"/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34">
        <v>0</v>
      </c>
      <c r="J17" s="143"/>
      <c r="K17" s="144">
        <v>0</v>
      </c>
      <c r="L17" s="144">
        <v>0</v>
      </c>
      <c r="M17" s="145">
        <v>0</v>
      </c>
      <c r="N17" s="122">
        <v>0</v>
      </c>
      <c r="O17" s="134">
        <v>0</v>
      </c>
      <c r="P17" s="144"/>
      <c r="Q17" s="144">
        <v>0</v>
      </c>
      <c r="R17" s="144">
        <v>0</v>
      </c>
      <c r="S17" s="145">
        <v>0</v>
      </c>
      <c r="T17" s="122">
        <v>0</v>
      </c>
      <c r="U17" s="146"/>
      <c r="X17" s="64" t="s">
        <v>61</v>
      </c>
      <c r="Y17" s="65"/>
      <c r="Z17" s="122">
        <v>0</v>
      </c>
      <c r="AA17" s="122">
        <v>0</v>
      </c>
      <c r="AB17" s="147">
        <v>0</v>
      </c>
      <c r="AC17" s="148">
        <v>0</v>
      </c>
      <c r="AD17" s="122">
        <v>0</v>
      </c>
      <c r="AE17" s="147">
        <v>0</v>
      </c>
      <c r="AF17" s="148">
        <v>0</v>
      </c>
      <c r="AG17" s="149">
        <v>0</v>
      </c>
      <c r="AH17" s="134">
        <v>0</v>
      </c>
      <c r="AI17" s="145">
        <v>0</v>
      </c>
      <c r="AJ17" s="149">
        <f t="shared" si="2"/>
        <v>0</v>
      </c>
      <c r="AK17" s="122">
        <f t="shared" si="3"/>
        <v>0</v>
      </c>
      <c r="AL17" s="149">
        <f t="shared" si="4"/>
        <v>0</v>
      </c>
      <c r="AM17" s="149">
        <f t="shared" si="5"/>
        <v>0</v>
      </c>
      <c r="AN17" s="69">
        <f t="shared" si="6"/>
        <v>0</v>
      </c>
    </row>
    <row r="18" spans="2:40" ht="22.5" customHeight="1">
      <c r="B18" s="64" t="s">
        <v>62</v>
      </c>
      <c r="C18" s="65"/>
      <c r="D18" s="122">
        <v>714.237</v>
      </c>
      <c r="E18" s="122">
        <v>0</v>
      </c>
      <c r="F18" s="122">
        <v>714.237</v>
      </c>
      <c r="G18" s="122">
        <v>0</v>
      </c>
      <c r="H18" s="122">
        <v>0</v>
      </c>
      <c r="I18" s="134">
        <v>0</v>
      </c>
      <c r="J18" s="143">
        <v>0</v>
      </c>
      <c r="K18" s="144">
        <v>0</v>
      </c>
      <c r="L18" s="144">
        <v>0</v>
      </c>
      <c r="M18" s="145">
        <v>0</v>
      </c>
      <c r="N18" s="122">
        <v>714.237</v>
      </c>
      <c r="O18" s="134">
        <v>0</v>
      </c>
      <c r="P18" s="144">
        <v>0</v>
      </c>
      <c r="Q18" s="144">
        <v>714.237</v>
      </c>
      <c r="R18" s="144">
        <v>0</v>
      </c>
      <c r="S18" s="145">
        <v>0</v>
      </c>
      <c r="T18" s="122">
        <v>714.237</v>
      </c>
      <c r="U18" s="146">
        <v>0</v>
      </c>
      <c r="X18" s="64" t="s">
        <v>62</v>
      </c>
      <c r="Y18" s="65"/>
      <c r="Z18" s="122">
        <v>714.237</v>
      </c>
      <c r="AA18" s="122">
        <v>0</v>
      </c>
      <c r="AB18" s="147">
        <v>0</v>
      </c>
      <c r="AC18" s="148">
        <v>0</v>
      </c>
      <c r="AD18" s="122">
        <v>714.237</v>
      </c>
      <c r="AE18" s="147">
        <v>571.391</v>
      </c>
      <c r="AF18" s="148">
        <v>142.846</v>
      </c>
      <c r="AG18" s="149">
        <v>714.237</v>
      </c>
      <c r="AH18" s="134">
        <v>593.371</v>
      </c>
      <c r="AI18" s="145">
        <v>120.866</v>
      </c>
      <c r="AJ18" s="149">
        <f t="shared" si="2"/>
        <v>593.371</v>
      </c>
      <c r="AK18" s="122">
        <f t="shared" si="3"/>
        <v>120.866</v>
      </c>
      <c r="AL18" s="149">
        <f t="shared" si="4"/>
        <v>0</v>
      </c>
      <c r="AM18" s="149">
        <f t="shared" si="5"/>
        <v>593.371</v>
      </c>
      <c r="AN18" s="69">
        <f t="shared" si="6"/>
        <v>0</v>
      </c>
    </row>
    <row r="19" spans="2:40" ht="22.5" customHeight="1">
      <c r="B19" s="64" t="s">
        <v>63</v>
      </c>
      <c r="C19" s="65"/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34">
        <v>0</v>
      </c>
      <c r="J19" s="143"/>
      <c r="K19" s="144">
        <v>0</v>
      </c>
      <c r="L19" s="144">
        <v>0</v>
      </c>
      <c r="M19" s="145">
        <v>0</v>
      </c>
      <c r="N19" s="122">
        <v>0</v>
      </c>
      <c r="O19" s="134">
        <v>0</v>
      </c>
      <c r="P19" s="144"/>
      <c r="Q19" s="144">
        <v>0</v>
      </c>
      <c r="R19" s="144">
        <v>0</v>
      </c>
      <c r="S19" s="145">
        <v>0</v>
      </c>
      <c r="T19" s="122">
        <v>0</v>
      </c>
      <c r="U19" s="146"/>
      <c r="X19" s="64" t="s">
        <v>63</v>
      </c>
      <c r="Y19" s="65"/>
      <c r="Z19" s="122">
        <v>0</v>
      </c>
      <c r="AA19" s="122">
        <v>0</v>
      </c>
      <c r="AB19" s="147">
        <v>0</v>
      </c>
      <c r="AC19" s="148">
        <v>0</v>
      </c>
      <c r="AD19" s="122">
        <v>0</v>
      </c>
      <c r="AE19" s="147">
        <v>0</v>
      </c>
      <c r="AF19" s="148">
        <v>0</v>
      </c>
      <c r="AG19" s="149">
        <v>0</v>
      </c>
      <c r="AH19" s="134">
        <v>0</v>
      </c>
      <c r="AI19" s="145">
        <v>0</v>
      </c>
      <c r="AJ19" s="149">
        <f t="shared" si="2"/>
        <v>0</v>
      </c>
      <c r="AK19" s="122">
        <f t="shared" si="3"/>
        <v>0</v>
      </c>
      <c r="AL19" s="149">
        <f t="shared" si="4"/>
        <v>0</v>
      </c>
      <c r="AM19" s="149">
        <f t="shared" si="5"/>
        <v>0</v>
      </c>
      <c r="AN19" s="69">
        <f t="shared" si="6"/>
        <v>0</v>
      </c>
    </row>
    <row r="20" spans="2:40" ht="22.5" customHeight="1">
      <c r="B20" s="64" t="s">
        <v>64</v>
      </c>
      <c r="C20" s="65"/>
      <c r="D20" s="122">
        <v>0</v>
      </c>
      <c r="E20" s="122">
        <v>0</v>
      </c>
      <c r="F20" s="122">
        <v>0</v>
      </c>
      <c r="G20" s="122">
        <v>0</v>
      </c>
      <c r="H20" s="122">
        <v>0</v>
      </c>
      <c r="I20" s="134">
        <v>0</v>
      </c>
      <c r="J20" s="143"/>
      <c r="K20" s="144">
        <v>0</v>
      </c>
      <c r="L20" s="144">
        <v>0</v>
      </c>
      <c r="M20" s="145">
        <v>0</v>
      </c>
      <c r="N20" s="122">
        <v>0</v>
      </c>
      <c r="O20" s="134">
        <v>0</v>
      </c>
      <c r="P20" s="144"/>
      <c r="Q20" s="144">
        <v>0</v>
      </c>
      <c r="R20" s="144">
        <v>0</v>
      </c>
      <c r="S20" s="145">
        <v>0</v>
      </c>
      <c r="T20" s="122">
        <v>0</v>
      </c>
      <c r="U20" s="146"/>
      <c r="X20" s="64" t="s">
        <v>64</v>
      </c>
      <c r="Y20" s="65"/>
      <c r="Z20" s="122">
        <v>0</v>
      </c>
      <c r="AA20" s="122">
        <v>0</v>
      </c>
      <c r="AB20" s="147">
        <v>0</v>
      </c>
      <c r="AC20" s="148">
        <v>0</v>
      </c>
      <c r="AD20" s="122">
        <v>0</v>
      </c>
      <c r="AE20" s="147">
        <v>0</v>
      </c>
      <c r="AF20" s="148">
        <v>0</v>
      </c>
      <c r="AG20" s="149">
        <v>0</v>
      </c>
      <c r="AH20" s="134">
        <v>0</v>
      </c>
      <c r="AI20" s="145">
        <v>0</v>
      </c>
      <c r="AJ20" s="149">
        <f t="shared" si="2"/>
        <v>0</v>
      </c>
      <c r="AK20" s="122">
        <f t="shared" si="3"/>
        <v>0</v>
      </c>
      <c r="AL20" s="149">
        <f t="shared" si="4"/>
        <v>0</v>
      </c>
      <c r="AM20" s="149">
        <f t="shared" si="5"/>
        <v>0</v>
      </c>
      <c r="AN20" s="69">
        <f t="shared" si="6"/>
        <v>0</v>
      </c>
    </row>
    <row r="21" spans="2:40" ht="22.5" customHeight="1">
      <c r="B21" s="64" t="s">
        <v>83</v>
      </c>
      <c r="C21" s="65"/>
      <c r="D21" s="122"/>
      <c r="E21" s="122"/>
      <c r="F21" s="122"/>
      <c r="G21" s="122"/>
      <c r="H21" s="122"/>
      <c r="I21" s="134"/>
      <c r="J21" s="143"/>
      <c r="K21" s="144"/>
      <c r="L21" s="144"/>
      <c r="M21" s="145"/>
      <c r="N21" s="122"/>
      <c r="O21" s="134"/>
      <c r="P21" s="144"/>
      <c r="Q21" s="144"/>
      <c r="R21" s="144"/>
      <c r="S21" s="145"/>
      <c r="T21" s="122"/>
      <c r="U21" s="146"/>
      <c r="X21" s="64" t="s">
        <v>83</v>
      </c>
      <c r="Y21" s="65"/>
      <c r="Z21" s="122"/>
      <c r="AA21" s="122"/>
      <c r="AB21" s="147"/>
      <c r="AC21" s="148"/>
      <c r="AD21" s="122"/>
      <c r="AE21" s="147"/>
      <c r="AF21" s="148"/>
      <c r="AG21" s="149"/>
      <c r="AH21" s="134"/>
      <c r="AI21" s="145"/>
      <c r="AJ21" s="149"/>
      <c r="AK21" s="122"/>
      <c r="AL21" s="149"/>
      <c r="AM21" s="149"/>
      <c r="AN21" s="69">
        <f t="shared" si="6"/>
        <v>0</v>
      </c>
    </row>
    <row r="22" spans="2:40" ht="22.5" customHeight="1">
      <c r="B22" s="64" t="s">
        <v>65</v>
      </c>
      <c r="C22" s="65"/>
      <c r="D22" s="122">
        <v>120.14</v>
      </c>
      <c r="E22" s="122">
        <v>0</v>
      </c>
      <c r="F22" s="122">
        <v>120.14</v>
      </c>
      <c r="G22" s="122">
        <v>0</v>
      </c>
      <c r="H22" s="122">
        <v>0</v>
      </c>
      <c r="I22" s="134">
        <v>0</v>
      </c>
      <c r="J22" s="143">
        <v>0</v>
      </c>
      <c r="K22" s="144">
        <v>0</v>
      </c>
      <c r="L22" s="144">
        <v>0</v>
      </c>
      <c r="M22" s="145">
        <v>0</v>
      </c>
      <c r="N22" s="122">
        <v>120.14</v>
      </c>
      <c r="O22" s="134">
        <v>0</v>
      </c>
      <c r="P22" s="144">
        <v>0</v>
      </c>
      <c r="Q22" s="144">
        <v>120.14</v>
      </c>
      <c r="R22" s="144">
        <v>0</v>
      </c>
      <c r="S22" s="145">
        <v>0</v>
      </c>
      <c r="T22" s="122">
        <v>120.14</v>
      </c>
      <c r="U22" s="146">
        <v>0</v>
      </c>
      <c r="X22" s="64" t="s">
        <v>65</v>
      </c>
      <c r="Y22" s="65"/>
      <c r="Z22" s="122">
        <v>120.14</v>
      </c>
      <c r="AA22" s="122">
        <v>0</v>
      </c>
      <c r="AB22" s="147">
        <v>0</v>
      </c>
      <c r="AC22" s="148">
        <v>0</v>
      </c>
      <c r="AD22" s="122">
        <v>120.14</v>
      </c>
      <c r="AE22" s="147">
        <v>120.14</v>
      </c>
      <c r="AF22" s="148">
        <v>0</v>
      </c>
      <c r="AG22" s="149">
        <v>120.14</v>
      </c>
      <c r="AH22" s="134">
        <v>0</v>
      </c>
      <c r="AI22" s="145">
        <v>120.14</v>
      </c>
      <c r="AJ22" s="149">
        <f t="shared" si="2"/>
        <v>0</v>
      </c>
      <c r="AK22" s="122">
        <f t="shared" si="3"/>
        <v>120.14</v>
      </c>
      <c r="AL22" s="149">
        <f t="shared" si="4"/>
        <v>0</v>
      </c>
      <c r="AM22" s="149">
        <f t="shared" si="5"/>
        <v>0</v>
      </c>
      <c r="AN22" s="69">
        <f t="shared" si="6"/>
        <v>0</v>
      </c>
    </row>
    <row r="23" spans="2:40" ht="22.5" customHeight="1">
      <c r="B23" s="64" t="s">
        <v>66</v>
      </c>
      <c r="C23" s="65"/>
      <c r="D23" s="122">
        <v>1358.653</v>
      </c>
      <c r="E23" s="122">
        <v>83.347</v>
      </c>
      <c r="F23" s="122">
        <v>1275.306</v>
      </c>
      <c r="G23" s="122">
        <v>0</v>
      </c>
      <c r="H23" s="122">
        <v>0</v>
      </c>
      <c r="I23" s="134">
        <v>0</v>
      </c>
      <c r="J23" s="143">
        <v>0</v>
      </c>
      <c r="K23" s="144">
        <v>0</v>
      </c>
      <c r="L23" s="144">
        <v>0</v>
      </c>
      <c r="M23" s="145">
        <v>0</v>
      </c>
      <c r="N23" s="122">
        <v>1275.306</v>
      </c>
      <c r="O23" s="134">
        <v>162.909</v>
      </c>
      <c r="P23" s="144">
        <v>0</v>
      </c>
      <c r="Q23" s="144">
        <v>1109.0749999999998</v>
      </c>
      <c r="R23" s="144">
        <v>3.322</v>
      </c>
      <c r="S23" s="145">
        <v>0</v>
      </c>
      <c r="T23" s="122">
        <v>1112.397</v>
      </c>
      <c r="U23" s="146">
        <v>0</v>
      </c>
      <c r="X23" s="64" t="s">
        <v>66</v>
      </c>
      <c r="Y23" s="65"/>
      <c r="Z23" s="122">
        <v>1112.397</v>
      </c>
      <c r="AA23" s="122">
        <v>3.322</v>
      </c>
      <c r="AB23" s="147">
        <v>3.322</v>
      </c>
      <c r="AC23" s="148">
        <v>0</v>
      </c>
      <c r="AD23" s="122">
        <v>1109.0749999999998</v>
      </c>
      <c r="AE23" s="147">
        <v>449.459</v>
      </c>
      <c r="AF23" s="148">
        <v>659.616</v>
      </c>
      <c r="AG23" s="149">
        <v>1109.0749999999998</v>
      </c>
      <c r="AH23" s="134">
        <v>1052.251</v>
      </c>
      <c r="AI23" s="145">
        <v>56.824</v>
      </c>
      <c r="AJ23" s="149">
        <f t="shared" si="2"/>
        <v>1215.1599999999999</v>
      </c>
      <c r="AK23" s="122">
        <f t="shared" si="3"/>
        <v>60.146</v>
      </c>
      <c r="AL23" s="149">
        <f t="shared" si="4"/>
        <v>0</v>
      </c>
      <c r="AM23" s="149">
        <f t="shared" si="5"/>
        <v>1298.5069999999998</v>
      </c>
      <c r="AN23" s="69">
        <f t="shared" si="6"/>
        <v>0</v>
      </c>
    </row>
    <row r="24" spans="2:40" ht="22.5" customHeight="1">
      <c r="B24" s="64" t="s">
        <v>67</v>
      </c>
      <c r="C24" s="65"/>
      <c r="D24" s="122">
        <v>1580.737</v>
      </c>
      <c r="E24" s="122">
        <v>0</v>
      </c>
      <c r="F24" s="122">
        <v>1580.737</v>
      </c>
      <c r="G24" s="122">
        <v>1537</v>
      </c>
      <c r="H24" s="122">
        <v>1</v>
      </c>
      <c r="I24" s="134">
        <v>0</v>
      </c>
      <c r="J24" s="143">
        <v>0</v>
      </c>
      <c r="K24" s="144">
        <v>1</v>
      </c>
      <c r="L24" s="144">
        <v>0</v>
      </c>
      <c r="M24" s="145">
        <v>0</v>
      </c>
      <c r="N24" s="122">
        <v>43.737</v>
      </c>
      <c r="O24" s="134">
        <v>36.042</v>
      </c>
      <c r="P24" s="144">
        <v>0</v>
      </c>
      <c r="Q24" s="144">
        <v>4.373</v>
      </c>
      <c r="R24" s="144">
        <v>3.322</v>
      </c>
      <c r="S24" s="145">
        <v>0</v>
      </c>
      <c r="T24" s="122">
        <v>8.695</v>
      </c>
      <c r="U24" s="146">
        <v>0</v>
      </c>
      <c r="X24" s="64" t="s">
        <v>67</v>
      </c>
      <c r="Y24" s="65"/>
      <c r="Z24" s="122">
        <v>8.695</v>
      </c>
      <c r="AA24" s="122">
        <v>3.322</v>
      </c>
      <c r="AB24" s="147">
        <v>3.322</v>
      </c>
      <c r="AC24" s="148">
        <v>0</v>
      </c>
      <c r="AD24" s="122">
        <v>5.373</v>
      </c>
      <c r="AE24" s="147">
        <v>5.205</v>
      </c>
      <c r="AF24" s="148">
        <v>0.168</v>
      </c>
      <c r="AG24" s="149">
        <v>5.373</v>
      </c>
      <c r="AH24" s="134">
        <v>0</v>
      </c>
      <c r="AI24" s="145">
        <v>5.373</v>
      </c>
      <c r="AJ24" s="149">
        <f t="shared" si="2"/>
        <v>36.042</v>
      </c>
      <c r="AK24" s="122">
        <f t="shared" si="3"/>
        <v>8.695</v>
      </c>
      <c r="AL24" s="149">
        <f t="shared" si="4"/>
        <v>0</v>
      </c>
      <c r="AM24" s="149">
        <f t="shared" si="5"/>
        <v>36.042</v>
      </c>
      <c r="AN24" s="69">
        <f t="shared" si="6"/>
        <v>1536</v>
      </c>
    </row>
    <row r="25" spans="2:40" ht="22.5" customHeight="1">
      <c r="B25" s="54" t="s">
        <v>68</v>
      </c>
      <c r="C25" s="55"/>
      <c r="D25" s="133">
        <v>0</v>
      </c>
      <c r="E25" s="122">
        <v>0</v>
      </c>
      <c r="F25" s="122">
        <v>0</v>
      </c>
      <c r="G25" s="122">
        <v>0</v>
      </c>
      <c r="H25" s="122">
        <v>0</v>
      </c>
      <c r="I25" s="134">
        <v>0</v>
      </c>
      <c r="J25" s="135"/>
      <c r="K25" s="136">
        <v>0</v>
      </c>
      <c r="L25" s="136">
        <v>0</v>
      </c>
      <c r="M25" s="137">
        <v>0</v>
      </c>
      <c r="N25" s="133">
        <v>0</v>
      </c>
      <c r="O25" s="138">
        <v>0</v>
      </c>
      <c r="P25" s="136"/>
      <c r="Q25" s="136">
        <v>0</v>
      </c>
      <c r="R25" s="136">
        <v>0</v>
      </c>
      <c r="S25" s="137">
        <v>0</v>
      </c>
      <c r="T25" s="133">
        <v>0</v>
      </c>
      <c r="U25" s="139"/>
      <c r="X25" s="54" t="s">
        <v>68</v>
      </c>
      <c r="Y25" s="55"/>
      <c r="Z25" s="133">
        <v>0</v>
      </c>
      <c r="AA25" s="133">
        <v>0</v>
      </c>
      <c r="AB25" s="140">
        <v>0</v>
      </c>
      <c r="AC25" s="141">
        <v>0</v>
      </c>
      <c r="AD25" s="133">
        <v>0</v>
      </c>
      <c r="AE25" s="140">
        <v>0</v>
      </c>
      <c r="AF25" s="141">
        <v>0</v>
      </c>
      <c r="AG25" s="142">
        <v>0</v>
      </c>
      <c r="AH25" s="138">
        <v>0</v>
      </c>
      <c r="AI25" s="137">
        <v>0</v>
      </c>
      <c r="AJ25" s="142">
        <f t="shared" si="2"/>
        <v>0</v>
      </c>
      <c r="AK25" s="133">
        <f t="shared" si="3"/>
        <v>0</v>
      </c>
      <c r="AL25" s="142">
        <f t="shared" si="4"/>
        <v>0</v>
      </c>
      <c r="AM25" s="142">
        <f t="shared" si="5"/>
        <v>0</v>
      </c>
      <c r="AN25" s="62">
        <f t="shared" si="6"/>
        <v>0</v>
      </c>
    </row>
    <row r="26" spans="2:40" ht="22.5" customHeight="1">
      <c r="B26" s="54" t="s">
        <v>69</v>
      </c>
      <c r="C26" s="55"/>
      <c r="D26" s="133">
        <v>4.445</v>
      </c>
      <c r="E26" s="133">
        <v>0</v>
      </c>
      <c r="F26" s="133">
        <v>4.445</v>
      </c>
      <c r="G26" s="133">
        <v>0</v>
      </c>
      <c r="H26" s="133">
        <v>0</v>
      </c>
      <c r="I26" s="138">
        <v>0</v>
      </c>
      <c r="J26" s="136">
        <v>0</v>
      </c>
      <c r="K26" s="136">
        <v>0</v>
      </c>
      <c r="L26" s="136">
        <v>0</v>
      </c>
      <c r="M26" s="137">
        <v>0</v>
      </c>
      <c r="N26" s="133">
        <v>4.445</v>
      </c>
      <c r="O26" s="138">
        <v>0</v>
      </c>
      <c r="P26" s="136">
        <v>0</v>
      </c>
      <c r="Q26" s="136">
        <v>0</v>
      </c>
      <c r="R26" s="136">
        <v>4.445</v>
      </c>
      <c r="S26" s="137">
        <v>0</v>
      </c>
      <c r="T26" s="133">
        <v>4.445</v>
      </c>
      <c r="U26" s="139">
        <v>0</v>
      </c>
      <c r="X26" s="54" t="s">
        <v>69</v>
      </c>
      <c r="Y26" s="55"/>
      <c r="Z26" s="133">
        <v>4.445</v>
      </c>
      <c r="AA26" s="133">
        <v>4.445</v>
      </c>
      <c r="AB26" s="140">
        <v>4.445</v>
      </c>
      <c r="AC26" s="141">
        <v>0</v>
      </c>
      <c r="AD26" s="133">
        <v>0</v>
      </c>
      <c r="AE26" s="140">
        <v>0</v>
      </c>
      <c r="AF26" s="141">
        <v>0</v>
      </c>
      <c r="AG26" s="142">
        <v>0</v>
      </c>
      <c r="AH26" s="138">
        <v>0</v>
      </c>
      <c r="AI26" s="137">
        <v>0</v>
      </c>
      <c r="AJ26" s="142">
        <f t="shared" si="2"/>
        <v>0</v>
      </c>
      <c r="AK26" s="133">
        <f t="shared" si="3"/>
        <v>4.445</v>
      </c>
      <c r="AL26" s="142">
        <f t="shared" si="4"/>
        <v>0</v>
      </c>
      <c r="AM26" s="142">
        <f t="shared" si="5"/>
        <v>0</v>
      </c>
      <c r="AN26" s="62">
        <f t="shared" si="6"/>
        <v>0</v>
      </c>
    </row>
    <row r="27" spans="2:40" ht="22.5" customHeight="1">
      <c r="B27" s="71"/>
      <c r="C27" s="72" t="s">
        <v>70</v>
      </c>
      <c r="D27" s="150">
        <v>0</v>
      </c>
      <c r="E27" s="150">
        <v>0</v>
      </c>
      <c r="F27" s="150">
        <v>0</v>
      </c>
      <c r="G27" s="150">
        <v>0</v>
      </c>
      <c r="H27" s="150">
        <v>0</v>
      </c>
      <c r="I27" s="151">
        <v>0</v>
      </c>
      <c r="J27" s="152"/>
      <c r="K27" s="152">
        <v>0</v>
      </c>
      <c r="L27" s="152">
        <v>0</v>
      </c>
      <c r="M27" s="153">
        <v>0</v>
      </c>
      <c r="N27" s="150">
        <v>0</v>
      </c>
      <c r="O27" s="151">
        <v>0</v>
      </c>
      <c r="P27" s="152"/>
      <c r="Q27" s="152">
        <v>0</v>
      </c>
      <c r="R27" s="152">
        <v>0</v>
      </c>
      <c r="S27" s="153">
        <v>0</v>
      </c>
      <c r="T27" s="150">
        <v>0</v>
      </c>
      <c r="U27" s="154"/>
      <c r="X27" s="71"/>
      <c r="Y27" s="72" t="s">
        <v>70</v>
      </c>
      <c r="Z27" s="150">
        <v>0</v>
      </c>
      <c r="AA27" s="150">
        <v>0</v>
      </c>
      <c r="AB27" s="155">
        <v>0</v>
      </c>
      <c r="AC27" s="156">
        <v>0</v>
      </c>
      <c r="AD27" s="150">
        <v>0</v>
      </c>
      <c r="AE27" s="155">
        <v>0</v>
      </c>
      <c r="AF27" s="156">
        <v>0</v>
      </c>
      <c r="AG27" s="157">
        <v>0</v>
      </c>
      <c r="AH27" s="151">
        <v>0</v>
      </c>
      <c r="AI27" s="153">
        <v>0</v>
      </c>
      <c r="AJ27" s="157">
        <f t="shared" si="2"/>
        <v>0</v>
      </c>
      <c r="AK27" s="150">
        <f t="shared" si="3"/>
        <v>0</v>
      </c>
      <c r="AL27" s="157">
        <f t="shared" si="4"/>
        <v>0</v>
      </c>
      <c r="AM27" s="157">
        <f t="shared" si="5"/>
        <v>0</v>
      </c>
      <c r="AN27" s="77">
        <f t="shared" si="6"/>
        <v>0</v>
      </c>
    </row>
    <row r="28" spans="2:40" ht="22.5" customHeight="1">
      <c r="B28" s="71"/>
      <c r="C28" s="72" t="s">
        <v>71</v>
      </c>
      <c r="D28" s="150">
        <v>0</v>
      </c>
      <c r="E28" s="150">
        <v>0</v>
      </c>
      <c r="F28" s="150">
        <v>0</v>
      </c>
      <c r="G28" s="150">
        <v>0</v>
      </c>
      <c r="H28" s="150">
        <v>0</v>
      </c>
      <c r="I28" s="151">
        <v>0</v>
      </c>
      <c r="J28" s="152"/>
      <c r="K28" s="152">
        <v>0</v>
      </c>
      <c r="L28" s="152">
        <v>0</v>
      </c>
      <c r="M28" s="153">
        <v>0</v>
      </c>
      <c r="N28" s="150">
        <v>0</v>
      </c>
      <c r="O28" s="151">
        <v>0</v>
      </c>
      <c r="P28" s="152"/>
      <c r="Q28" s="152">
        <v>0</v>
      </c>
      <c r="R28" s="152">
        <v>0</v>
      </c>
      <c r="S28" s="153">
        <v>0</v>
      </c>
      <c r="T28" s="150">
        <v>0</v>
      </c>
      <c r="U28" s="154"/>
      <c r="X28" s="71"/>
      <c r="Y28" s="72" t="s">
        <v>71</v>
      </c>
      <c r="Z28" s="150">
        <v>0</v>
      </c>
      <c r="AA28" s="150">
        <v>0</v>
      </c>
      <c r="AB28" s="155">
        <v>0</v>
      </c>
      <c r="AC28" s="156">
        <v>0</v>
      </c>
      <c r="AD28" s="150">
        <v>0</v>
      </c>
      <c r="AE28" s="155">
        <v>0</v>
      </c>
      <c r="AF28" s="156">
        <v>0</v>
      </c>
      <c r="AG28" s="157">
        <v>0</v>
      </c>
      <c r="AH28" s="151">
        <v>0</v>
      </c>
      <c r="AI28" s="153">
        <v>0</v>
      </c>
      <c r="AJ28" s="157">
        <f t="shared" si="2"/>
        <v>0</v>
      </c>
      <c r="AK28" s="150">
        <f t="shared" si="3"/>
        <v>0</v>
      </c>
      <c r="AL28" s="157">
        <f t="shared" si="4"/>
        <v>0</v>
      </c>
      <c r="AM28" s="157">
        <f t="shared" si="5"/>
        <v>0</v>
      </c>
      <c r="AN28" s="77">
        <f t="shared" si="6"/>
        <v>0</v>
      </c>
    </row>
    <row r="29" spans="2:40" ht="22.5" customHeight="1">
      <c r="B29" s="79"/>
      <c r="C29" s="80" t="s">
        <v>72</v>
      </c>
      <c r="D29" s="158">
        <v>4.445</v>
      </c>
      <c r="E29" s="158">
        <v>0</v>
      </c>
      <c r="F29" s="158">
        <v>4.445</v>
      </c>
      <c r="G29" s="158">
        <v>0</v>
      </c>
      <c r="H29" s="158">
        <v>0</v>
      </c>
      <c r="I29" s="159">
        <v>0</v>
      </c>
      <c r="J29" s="160">
        <v>0</v>
      </c>
      <c r="K29" s="160">
        <v>0</v>
      </c>
      <c r="L29" s="160">
        <v>0</v>
      </c>
      <c r="M29" s="161">
        <v>0</v>
      </c>
      <c r="N29" s="158">
        <v>4.445</v>
      </c>
      <c r="O29" s="159">
        <v>0</v>
      </c>
      <c r="P29" s="160">
        <v>0</v>
      </c>
      <c r="Q29" s="160">
        <v>0</v>
      </c>
      <c r="R29" s="160">
        <v>4.445</v>
      </c>
      <c r="S29" s="161">
        <v>0</v>
      </c>
      <c r="T29" s="158">
        <v>4.445</v>
      </c>
      <c r="U29" s="162">
        <v>0</v>
      </c>
      <c r="X29" s="79"/>
      <c r="Y29" s="80" t="s">
        <v>72</v>
      </c>
      <c r="Z29" s="158">
        <v>4.445</v>
      </c>
      <c r="AA29" s="158">
        <v>4.445</v>
      </c>
      <c r="AB29" s="163">
        <v>4.445</v>
      </c>
      <c r="AC29" s="164">
        <v>0</v>
      </c>
      <c r="AD29" s="158">
        <v>0</v>
      </c>
      <c r="AE29" s="163">
        <v>0</v>
      </c>
      <c r="AF29" s="164">
        <v>0</v>
      </c>
      <c r="AG29" s="165">
        <v>0</v>
      </c>
      <c r="AH29" s="159">
        <v>0</v>
      </c>
      <c r="AI29" s="161">
        <v>0</v>
      </c>
      <c r="AJ29" s="165">
        <f t="shared" si="2"/>
        <v>0</v>
      </c>
      <c r="AK29" s="158">
        <f t="shared" si="3"/>
        <v>4.445</v>
      </c>
      <c r="AL29" s="165">
        <f t="shared" si="4"/>
        <v>0</v>
      </c>
      <c r="AM29" s="165">
        <f t="shared" si="5"/>
        <v>0</v>
      </c>
      <c r="AN29" s="85">
        <f t="shared" si="6"/>
        <v>0</v>
      </c>
    </row>
    <row r="30" spans="2:40" ht="22.5" customHeight="1">
      <c r="B30" s="64" t="s">
        <v>73</v>
      </c>
      <c r="C30" s="65"/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138">
        <v>0</v>
      </c>
      <c r="J30" s="136"/>
      <c r="K30" s="136">
        <v>0</v>
      </c>
      <c r="L30" s="136">
        <v>0</v>
      </c>
      <c r="M30" s="137">
        <v>0</v>
      </c>
      <c r="N30" s="133">
        <v>0</v>
      </c>
      <c r="O30" s="138">
        <v>0</v>
      </c>
      <c r="P30" s="136"/>
      <c r="Q30" s="136">
        <v>0</v>
      </c>
      <c r="R30" s="136">
        <v>0</v>
      </c>
      <c r="S30" s="137">
        <v>0</v>
      </c>
      <c r="T30" s="133">
        <v>0</v>
      </c>
      <c r="U30" s="139"/>
      <c r="X30" s="64" t="s">
        <v>73</v>
      </c>
      <c r="Y30" s="65"/>
      <c r="Z30" s="133">
        <v>0</v>
      </c>
      <c r="AA30" s="133">
        <v>0</v>
      </c>
      <c r="AB30" s="140">
        <v>0</v>
      </c>
      <c r="AC30" s="141">
        <v>0</v>
      </c>
      <c r="AD30" s="133">
        <v>0</v>
      </c>
      <c r="AE30" s="140">
        <v>0</v>
      </c>
      <c r="AF30" s="141">
        <v>0</v>
      </c>
      <c r="AG30" s="142">
        <v>0</v>
      </c>
      <c r="AH30" s="138">
        <v>0</v>
      </c>
      <c r="AI30" s="137">
        <v>0</v>
      </c>
      <c r="AJ30" s="142">
        <f t="shared" si="2"/>
        <v>0</v>
      </c>
      <c r="AK30" s="133">
        <f t="shared" si="3"/>
        <v>0</v>
      </c>
      <c r="AL30" s="142">
        <f t="shared" si="4"/>
        <v>0</v>
      </c>
      <c r="AM30" s="142">
        <f t="shared" si="5"/>
        <v>0</v>
      </c>
      <c r="AN30" s="62">
        <f t="shared" si="6"/>
        <v>0</v>
      </c>
    </row>
    <row r="31" spans="2:40" ht="22.5" customHeight="1">
      <c r="B31" s="64" t="s">
        <v>84</v>
      </c>
      <c r="C31" s="65"/>
      <c r="D31" s="122">
        <v>0</v>
      </c>
      <c r="E31" s="122">
        <v>0</v>
      </c>
      <c r="F31" s="122">
        <v>0</v>
      </c>
      <c r="G31" s="122">
        <v>0</v>
      </c>
      <c r="H31" s="122">
        <v>0</v>
      </c>
      <c r="I31" s="134">
        <v>0</v>
      </c>
      <c r="J31" s="144"/>
      <c r="K31" s="144">
        <v>0</v>
      </c>
      <c r="L31" s="144">
        <v>0</v>
      </c>
      <c r="M31" s="145">
        <v>0</v>
      </c>
      <c r="N31" s="122">
        <v>0</v>
      </c>
      <c r="O31" s="134">
        <v>0</v>
      </c>
      <c r="P31" s="144"/>
      <c r="Q31" s="144">
        <v>0</v>
      </c>
      <c r="R31" s="144">
        <v>0</v>
      </c>
      <c r="S31" s="145">
        <v>0</v>
      </c>
      <c r="T31" s="122">
        <v>0</v>
      </c>
      <c r="U31" s="146"/>
      <c r="X31" s="64" t="s">
        <v>84</v>
      </c>
      <c r="Y31" s="65"/>
      <c r="Z31" s="122">
        <v>0</v>
      </c>
      <c r="AA31" s="122">
        <v>0</v>
      </c>
      <c r="AB31" s="147">
        <v>0</v>
      </c>
      <c r="AC31" s="148">
        <v>0</v>
      </c>
      <c r="AD31" s="122">
        <v>0</v>
      </c>
      <c r="AE31" s="147">
        <v>0</v>
      </c>
      <c r="AF31" s="148">
        <v>0</v>
      </c>
      <c r="AG31" s="149">
        <v>0</v>
      </c>
      <c r="AH31" s="134">
        <v>0</v>
      </c>
      <c r="AI31" s="145">
        <v>0</v>
      </c>
      <c r="AJ31" s="149">
        <f t="shared" si="2"/>
        <v>0</v>
      </c>
      <c r="AK31" s="122">
        <f t="shared" si="3"/>
        <v>0</v>
      </c>
      <c r="AL31" s="149">
        <f t="shared" si="4"/>
        <v>0</v>
      </c>
      <c r="AM31" s="149">
        <f t="shared" si="5"/>
        <v>0</v>
      </c>
      <c r="AN31" s="69">
        <f t="shared" si="6"/>
        <v>0</v>
      </c>
    </row>
    <row r="32" spans="2:40" ht="22.5" customHeight="1">
      <c r="B32" s="54" t="s">
        <v>74</v>
      </c>
      <c r="C32" s="55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34">
        <v>0</v>
      </c>
      <c r="J32" s="144"/>
      <c r="K32" s="144">
        <v>0</v>
      </c>
      <c r="L32" s="144">
        <v>0</v>
      </c>
      <c r="M32" s="145">
        <v>0</v>
      </c>
      <c r="N32" s="122">
        <v>0</v>
      </c>
      <c r="O32" s="134">
        <v>0</v>
      </c>
      <c r="P32" s="144"/>
      <c r="Q32" s="144">
        <v>0</v>
      </c>
      <c r="R32" s="144">
        <v>0</v>
      </c>
      <c r="S32" s="145">
        <v>0</v>
      </c>
      <c r="T32" s="122">
        <v>0</v>
      </c>
      <c r="U32" s="146"/>
      <c r="X32" s="54" t="s">
        <v>74</v>
      </c>
      <c r="Y32" s="55"/>
      <c r="Z32" s="122">
        <v>0</v>
      </c>
      <c r="AA32" s="122">
        <v>0</v>
      </c>
      <c r="AB32" s="147">
        <v>0</v>
      </c>
      <c r="AC32" s="148">
        <v>0</v>
      </c>
      <c r="AD32" s="122">
        <v>0</v>
      </c>
      <c r="AE32" s="147">
        <v>0</v>
      </c>
      <c r="AF32" s="148">
        <v>0</v>
      </c>
      <c r="AG32" s="149">
        <v>0</v>
      </c>
      <c r="AH32" s="134">
        <v>0</v>
      </c>
      <c r="AI32" s="145">
        <v>0</v>
      </c>
      <c r="AJ32" s="149">
        <f t="shared" si="2"/>
        <v>0</v>
      </c>
      <c r="AK32" s="122">
        <f t="shared" si="3"/>
        <v>0</v>
      </c>
      <c r="AL32" s="149">
        <f t="shared" si="4"/>
        <v>0</v>
      </c>
      <c r="AM32" s="149">
        <f t="shared" si="5"/>
        <v>0</v>
      </c>
      <c r="AN32" s="69">
        <f t="shared" si="6"/>
        <v>0</v>
      </c>
    </row>
    <row r="33" spans="2:40" ht="22.5" customHeight="1">
      <c r="B33" s="208" t="s">
        <v>85</v>
      </c>
      <c r="C33" s="16"/>
      <c r="D33" s="122">
        <v>0.264</v>
      </c>
      <c r="E33" s="122">
        <v>0</v>
      </c>
      <c r="F33" s="122">
        <v>0.264</v>
      </c>
      <c r="G33" s="122">
        <v>0</v>
      </c>
      <c r="H33" s="122">
        <v>0</v>
      </c>
      <c r="I33" s="134">
        <v>0</v>
      </c>
      <c r="J33" s="144">
        <v>0</v>
      </c>
      <c r="K33" s="144">
        <v>0</v>
      </c>
      <c r="L33" s="144">
        <v>0</v>
      </c>
      <c r="M33" s="145">
        <v>0</v>
      </c>
      <c r="N33" s="122">
        <v>0.264</v>
      </c>
      <c r="O33" s="134">
        <v>0</v>
      </c>
      <c r="P33" s="144">
        <v>0</v>
      </c>
      <c r="Q33" s="144">
        <v>0.264</v>
      </c>
      <c r="R33" s="144">
        <v>0</v>
      </c>
      <c r="S33" s="145">
        <v>0</v>
      </c>
      <c r="T33" s="122">
        <v>0.264</v>
      </c>
      <c r="U33" s="146">
        <v>0</v>
      </c>
      <c r="X33" s="208" t="s">
        <v>85</v>
      </c>
      <c r="Y33" s="16"/>
      <c r="Z33" s="122">
        <v>0.264</v>
      </c>
      <c r="AA33" s="122">
        <v>0</v>
      </c>
      <c r="AB33" s="147">
        <v>0</v>
      </c>
      <c r="AC33" s="148">
        <v>0</v>
      </c>
      <c r="AD33" s="122">
        <v>0.264</v>
      </c>
      <c r="AE33" s="147">
        <v>0</v>
      </c>
      <c r="AF33" s="148">
        <v>0.264</v>
      </c>
      <c r="AG33" s="149">
        <v>0.264</v>
      </c>
      <c r="AH33" s="134">
        <v>0.264</v>
      </c>
      <c r="AI33" s="145">
        <v>0</v>
      </c>
      <c r="AJ33" s="149">
        <f t="shared" si="2"/>
        <v>0.264</v>
      </c>
      <c r="AK33" s="122">
        <f t="shared" si="3"/>
        <v>0</v>
      </c>
      <c r="AL33" s="149">
        <f t="shared" si="4"/>
        <v>0</v>
      </c>
      <c r="AM33" s="149">
        <f t="shared" si="5"/>
        <v>0.264</v>
      </c>
      <c r="AN33" s="69">
        <f t="shared" si="6"/>
        <v>0</v>
      </c>
    </row>
    <row r="34" spans="2:40" ht="22.5" customHeight="1">
      <c r="B34" s="87" t="s">
        <v>86</v>
      </c>
      <c r="C34" s="88"/>
      <c r="D34" s="122">
        <v>1713.567</v>
      </c>
      <c r="E34" s="122">
        <v>0</v>
      </c>
      <c r="F34" s="122">
        <v>1713.567</v>
      </c>
      <c r="G34" s="122">
        <v>0</v>
      </c>
      <c r="H34" s="122">
        <v>0</v>
      </c>
      <c r="I34" s="134">
        <v>0</v>
      </c>
      <c r="J34" s="144">
        <v>0</v>
      </c>
      <c r="K34" s="144">
        <v>0</v>
      </c>
      <c r="L34" s="144">
        <v>0</v>
      </c>
      <c r="M34" s="145">
        <v>0</v>
      </c>
      <c r="N34" s="122">
        <v>1713.567</v>
      </c>
      <c r="O34" s="134">
        <v>107.766</v>
      </c>
      <c r="P34" s="144">
        <v>0</v>
      </c>
      <c r="Q34" s="144">
        <v>1474.6080000000002</v>
      </c>
      <c r="R34" s="144">
        <v>131.193</v>
      </c>
      <c r="S34" s="145">
        <v>0</v>
      </c>
      <c r="T34" s="122">
        <v>1605.801</v>
      </c>
      <c r="U34" s="146">
        <v>0</v>
      </c>
      <c r="X34" s="87" t="s">
        <v>86</v>
      </c>
      <c r="Y34" s="88"/>
      <c r="Z34" s="122">
        <v>1605.801</v>
      </c>
      <c r="AA34" s="122">
        <v>131.193</v>
      </c>
      <c r="AB34" s="147">
        <v>131.193</v>
      </c>
      <c r="AC34" s="148">
        <v>0</v>
      </c>
      <c r="AD34" s="122">
        <v>1474.6080000000002</v>
      </c>
      <c r="AE34" s="147">
        <v>1241.3139999999999</v>
      </c>
      <c r="AF34" s="148">
        <v>233.29399999999998</v>
      </c>
      <c r="AG34" s="149">
        <v>1387.18822</v>
      </c>
      <c r="AH34" s="134">
        <v>663.789</v>
      </c>
      <c r="AI34" s="145">
        <v>723.39922</v>
      </c>
      <c r="AJ34" s="149">
        <f t="shared" si="2"/>
        <v>771.555</v>
      </c>
      <c r="AK34" s="122">
        <f t="shared" si="3"/>
        <v>854.59222</v>
      </c>
      <c r="AL34" s="149">
        <f t="shared" si="4"/>
        <v>0</v>
      </c>
      <c r="AM34" s="149">
        <f t="shared" si="5"/>
        <v>771.555</v>
      </c>
      <c r="AN34" s="69">
        <f t="shared" si="6"/>
        <v>87.41978000000017</v>
      </c>
    </row>
    <row r="35" spans="2:40" ht="22.5" customHeight="1">
      <c r="B35" s="87" t="s">
        <v>87</v>
      </c>
      <c r="C35" s="88"/>
      <c r="D35" s="122">
        <v>0.018</v>
      </c>
      <c r="E35" s="122">
        <v>0</v>
      </c>
      <c r="F35" s="122">
        <v>0.018</v>
      </c>
      <c r="G35" s="122">
        <v>0</v>
      </c>
      <c r="H35" s="122">
        <v>0</v>
      </c>
      <c r="I35" s="134">
        <v>0</v>
      </c>
      <c r="J35" s="144">
        <v>0</v>
      </c>
      <c r="K35" s="144">
        <v>0</v>
      </c>
      <c r="L35" s="144">
        <v>0</v>
      </c>
      <c r="M35" s="145">
        <v>0</v>
      </c>
      <c r="N35" s="122">
        <v>0.018</v>
      </c>
      <c r="O35" s="134">
        <v>0</v>
      </c>
      <c r="P35" s="144">
        <v>0</v>
      </c>
      <c r="Q35" s="144">
        <v>0.018</v>
      </c>
      <c r="R35" s="144">
        <v>0</v>
      </c>
      <c r="S35" s="145">
        <v>0</v>
      </c>
      <c r="T35" s="122">
        <v>0.018</v>
      </c>
      <c r="U35" s="146">
        <v>0</v>
      </c>
      <c r="X35" s="87" t="s">
        <v>87</v>
      </c>
      <c r="Y35" s="88"/>
      <c r="Z35" s="122">
        <v>0.018</v>
      </c>
      <c r="AA35" s="122">
        <v>0</v>
      </c>
      <c r="AB35" s="147">
        <v>0</v>
      </c>
      <c r="AC35" s="148">
        <v>0</v>
      </c>
      <c r="AD35" s="122">
        <v>0.018</v>
      </c>
      <c r="AE35" s="147">
        <v>0.018</v>
      </c>
      <c r="AF35" s="148">
        <v>0</v>
      </c>
      <c r="AG35" s="149">
        <v>0</v>
      </c>
      <c r="AH35" s="134">
        <v>0</v>
      </c>
      <c r="AI35" s="145">
        <v>0</v>
      </c>
      <c r="AJ35" s="149">
        <f t="shared" si="2"/>
        <v>0</v>
      </c>
      <c r="AK35" s="122">
        <f t="shared" si="3"/>
        <v>0</v>
      </c>
      <c r="AL35" s="149">
        <f t="shared" si="4"/>
        <v>0</v>
      </c>
      <c r="AM35" s="149">
        <f t="shared" si="5"/>
        <v>0</v>
      </c>
      <c r="AN35" s="69">
        <f t="shared" si="6"/>
        <v>0.018</v>
      </c>
    </row>
    <row r="36" spans="2:40" ht="22.5" customHeight="1" thickBot="1">
      <c r="B36" s="89" t="s">
        <v>88</v>
      </c>
      <c r="C36" s="90"/>
      <c r="D36" s="166">
        <v>0</v>
      </c>
      <c r="E36" s="166">
        <v>0</v>
      </c>
      <c r="F36" s="166">
        <v>0</v>
      </c>
      <c r="G36" s="166">
        <v>0</v>
      </c>
      <c r="H36" s="166">
        <v>0</v>
      </c>
      <c r="I36" s="167">
        <v>0</v>
      </c>
      <c r="J36" s="168"/>
      <c r="K36" s="168">
        <v>0</v>
      </c>
      <c r="L36" s="168">
        <v>0</v>
      </c>
      <c r="M36" s="169">
        <v>0</v>
      </c>
      <c r="N36" s="166">
        <v>0</v>
      </c>
      <c r="O36" s="167">
        <v>0</v>
      </c>
      <c r="P36" s="168"/>
      <c r="Q36" s="168">
        <v>0</v>
      </c>
      <c r="R36" s="168">
        <v>0</v>
      </c>
      <c r="S36" s="169">
        <v>0</v>
      </c>
      <c r="T36" s="166">
        <v>0</v>
      </c>
      <c r="U36" s="170"/>
      <c r="X36" s="89" t="s">
        <v>88</v>
      </c>
      <c r="Y36" s="90"/>
      <c r="Z36" s="166">
        <v>0</v>
      </c>
      <c r="AA36" s="166">
        <v>0</v>
      </c>
      <c r="AB36" s="171">
        <v>0</v>
      </c>
      <c r="AC36" s="172">
        <v>0</v>
      </c>
      <c r="AD36" s="166">
        <v>0</v>
      </c>
      <c r="AE36" s="171">
        <v>0</v>
      </c>
      <c r="AF36" s="172">
        <v>0</v>
      </c>
      <c r="AG36" s="173">
        <v>0</v>
      </c>
      <c r="AH36" s="167">
        <v>0</v>
      </c>
      <c r="AI36" s="169">
        <v>0</v>
      </c>
      <c r="AJ36" s="173">
        <f t="shared" si="2"/>
        <v>0</v>
      </c>
      <c r="AK36" s="166">
        <f t="shared" si="3"/>
        <v>0</v>
      </c>
      <c r="AL36" s="173">
        <f t="shared" si="4"/>
        <v>0</v>
      </c>
      <c r="AM36" s="173">
        <f t="shared" si="5"/>
        <v>0</v>
      </c>
      <c r="AN36" s="95">
        <f t="shared" si="6"/>
        <v>0</v>
      </c>
    </row>
    <row r="37" ht="13.5" customHeight="1">
      <c r="D37" s="188">
        <v>0</v>
      </c>
    </row>
    <row r="38" spans="3:25" ht="13.5" customHeight="1">
      <c r="C38" s="189"/>
      <c r="D38" s="188">
        <v>0</v>
      </c>
      <c r="Y38" s="189"/>
    </row>
    <row r="39" ht="13.5" customHeight="1">
      <c r="D39" s="188">
        <v>0</v>
      </c>
    </row>
  </sheetData>
  <sheetProtection/>
  <mergeCells count="32">
    <mergeCell ref="B3:C9"/>
    <mergeCell ref="G3:M3"/>
    <mergeCell ref="N3:S3"/>
    <mergeCell ref="X3:Y9"/>
    <mergeCell ref="Z3:Z4"/>
    <mergeCell ref="AA3:AI3"/>
    <mergeCell ref="I5:M5"/>
    <mergeCell ref="O5:S5"/>
    <mergeCell ref="AG5:AI5"/>
    <mergeCell ref="I6:I8"/>
    <mergeCell ref="AJ3:AJ4"/>
    <mergeCell ref="AK3:AK4"/>
    <mergeCell ref="AL3:AL4"/>
    <mergeCell ref="AM3:AM4"/>
    <mergeCell ref="AN3:AN4"/>
    <mergeCell ref="H4:M4"/>
    <mergeCell ref="N4:S4"/>
    <mergeCell ref="AD4:AI4"/>
    <mergeCell ref="J6:J8"/>
    <mergeCell ref="K6:K8"/>
    <mergeCell ref="L6:L8"/>
    <mergeCell ref="M6:M8"/>
    <mergeCell ref="O6:O8"/>
    <mergeCell ref="P6:P8"/>
    <mergeCell ref="Q6:Q8"/>
    <mergeCell ref="R6:R8"/>
    <mergeCell ref="S6:S8"/>
    <mergeCell ref="AB6:AC7"/>
    <mergeCell ref="AE6:AF7"/>
    <mergeCell ref="AH6:AI6"/>
    <mergeCell ref="AH7:AH8"/>
    <mergeCell ref="AI7:AI8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AN39"/>
  <sheetViews>
    <sheetView showZeros="0" zoomScale="80" zoomScaleNormal="80" zoomScalePageLayoutView="0" workbookViewId="0" topLeftCell="B1">
      <selection activeCell="Y1" sqref="Y1"/>
    </sheetView>
  </sheetViews>
  <sheetFormatPr defaultColWidth="9.00390625" defaultRowHeight="13.5" customHeight="1"/>
  <cols>
    <col min="1" max="1" width="2.75390625" style="97" customWidth="1"/>
    <col min="2" max="2" width="3.00390625" style="184" customWidth="1"/>
    <col min="3" max="3" width="26.00390625" style="184" bestFit="1" customWidth="1"/>
    <col min="4" max="20" width="10.25390625" style="184" customWidth="1"/>
    <col min="21" max="21" width="13.00390625" style="184" bestFit="1" customWidth="1"/>
    <col min="22" max="22" width="1.37890625" style="184" customWidth="1"/>
    <col min="23" max="23" width="2.75390625" style="184" customWidth="1"/>
    <col min="24" max="24" width="3.00390625" style="184" customWidth="1"/>
    <col min="25" max="25" width="26.00390625" style="184" bestFit="1" customWidth="1"/>
    <col min="26" max="39" width="11.75390625" style="184" customWidth="1"/>
    <col min="40" max="40" width="11.75390625" style="97" customWidth="1"/>
    <col min="41" max="16384" width="9.125" style="97" customWidth="1"/>
  </cols>
  <sheetData>
    <row r="1" spans="2:24" s="1" customFormat="1" ht="17.25" customHeight="1">
      <c r="B1" s="1" t="s">
        <v>109</v>
      </c>
      <c r="W1" s="2"/>
      <c r="X1" s="1" t="s">
        <v>110</v>
      </c>
    </row>
    <row r="2" spans="21:40" ht="13.5" customHeight="1" thickBot="1">
      <c r="U2" s="185" t="s">
        <v>0</v>
      </c>
      <c r="AM2" s="185"/>
      <c r="AN2" s="4" t="s">
        <v>0</v>
      </c>
    </row>
    <row r="3" spans="2:40" s="6" customFormat="1" ht="12.75" customHeight="1">
      <c r="B3" s="214" t="s">
        <v>1</v>
      </c>
      <c r="C3" s="215"/>
      <c r="D3" s="7" t="s">
        <v>2</v>
      </c>
      <c r="E3" s="7" t="s">
        <v>3</v>
      </c>
      <c r="F3" s="7" t="s">
        <v>4</v>
      </c>
      <c r="G3" s="231" t="s">
        <v>5</v>
      </c>
      <c r="H3" s="233"/>
      <c r="I3" s="233"/>
      <c r="J3" s="233"/>
      <c r="K3" s="233"/>
      <c r="L3" s="233"/>
      <c r="M3" s="234"/>
      <c r="N3" s="231" t="s">
        <v>6</v>
      </c>
      <c r="O3" s="233"/>
      <c r="P3" s="233"/>
      <c r="Q3" s="233"/>
      <c r="R3" s="233"/>
      <c r="S3" s="234"/>
      <c r="T3" s="7" t="s">
        <v>7</v>
      </c>
      <c r="U3" s="8" t="s">
        <v>75</v>
      </c>
      <c r="X3" s="220" t="s">
        <v>1</v>
      </c>
      <c r="Y3" s="221"/>
      <c r="Z3" s="226" t="s">
        <v>8</v>
      </c>
      <c r="AA3" s="231" t="s">
        <v>9</v>
      </c>
      <c r="AB3" s="232"/>
      <c r="AC3" s="232"/>
      <c r="AD3" s="233"/>
      <c r="AE3" s="233"/>
      <c r="AF3" s="233"/>
      <c r="AG3" s="233"/>
      <c r="AH3" s="233"/>
      <c r="AI3" s="234"/>
      <c r="AJ3" s="226" t="s">
        <v>10</v>
      </c>
      <c r="AK3" s="226" t="s">
        <v>76</v>
      </c>
      <c r="AL3" s="226" t="s">
        <v>77</v>
      </c>
      <c r="AM3" s="212" t="s">
        <v>78</v>
      </c>
      <c r="AN3" s="243" t="s">
        <v>11</v>
      </c>
    </row>
    <row r="4" spans="2:40" s="6" customFormat="1" ht="12.75" customHeight="1">
      <c r="B4" s="216"/>
      <c r="C4" s="217"/>
      <c r="D4" s="9"/>
      <c r="E4" s="9"/>
      <c r="F4" s="9"/>
      <c r="G4" s="9"/>
      <c r="H4" s="235" t="s">
        <v>12</v>
      </c>
      <c r="I4" s="245"/>
      <c r="J4" s="245"/>
      <c r="K4" s="245"/>
      <c r="L4" s="245"/>
      <c r="M4" s="246"/>
      <c r="N4" s="247"/>
      <c r="O4" s="248"/>
      <c r="P4" s="248"/>
      <c r="Q4" s="248"/>
      <c r="R4" s="248"/>
      <c r="S4" s="249"/>
      <c r="T4" s="9"/>
      <c r="U4" s="14" t="s">
        <v>79</v>
      </c>
      <c r="X4" s="222"/>
      <c r="Y4" s="223"/>
      <c r="Z4" s="227"/>
      <c r="AA4" s="10" t="s">
        <v>80</v>
      </c>
      <c r="AB4" s="15"/>
      <c r="AC4" s="16"/>
      <c r="AD4" s="235" t="s">
        <v>13</v>
      </c>
      <c r="AE4" s="236"/>
      <c r="AF4" s="236"/>
      <c r="AG4" s="237"/>
      <c r="AH4" s="237"/>
      <c r="AI4" s="238"/>
      <c r="AJ4" s="227"/>
      <c r="AK4" s="227"/>
      <c r="AL4" s="227"/>
      <c r="AM4" s="213"/>
      <c r="AN4" s="244"/>
    </row>
    <row r="5" spans="2:40" s="6" customFormat="1" ht="12.75" customHeight="1">
      <c r="B5" s="216"/>
      <c r="C5" s="217"/>
      <c r="D5" s="9"/>
      <c r="E5" s="9"/>
      <c r="F5" s="9"/>
      <c r="G5" s="9"/>
      <c r="H5" s="9"/>
      <c r="I5" s="209" t="s">
        <v>14</v>
      </c>
      <c r="J5" s="210"/>
      <c r="K5" s="210"/>
      <c r="L5" s="210"/>
      <c r="M5" s="211"/>
      <c r="N5" s="9"/>
      <c r="O5" s="209" t="s">
        <v>15</v>
      </c>
      <c r="P5" s="210"/>
      <c r="Q5" s="210"/>
      <c r="R5" s="210"/>
      <c r="S5" s="211"/>
      <c r="T5" s="9"/>
      <c r="U5" s="14"/>
      <c r="X5" s="222"/>
      <c r="Y5" s="223"/>
      <c r="Z5" s="17"/>
      <c r="AA5" s="11"/>
      <c r="AB5" s="12"/>
      <c r="AC5" s="13"/>
      <c r="AD5" s="11"/>
      <c r="AE5" s="18"/>
      <c r="AF5" s="19"/>
      <c r="AG5" s="235" t="s">
        <v>16</v>
      </c>
      <c r="AH5" s="237"/>
      <c r="AI5" s="238"/>
      <c r="AJ5" s="9"/>
      <c r="AK5" s="9"/>
      <c r="AL5" s="9"/>
      <c r="AM5" s="20"/>
      <c r="AN5" s="14"/>
    </row>
    <row r="6" spans="2:40" s="6" customFormat="1" ht="12" customHeight="1">
      <c r="B6" s="216"/>
      <c r="C6" s="217"/>
      <c r="D6" s="9"/>
      <c r="E6" s="9"/>
      <c r="F6" s="9"/>
      <c r="G6" s="9"/>
      <c r="H6" s="9"/>
      <c r="I6" s="228" t="s">
        <v>17</v>
      </c>
      <c r="J6" s="229" t="s">
        <v>18</v>
      </c>
      <c r="K6" s="229" t="s">
        <v>19</v>
      </c>
      <c r="L6" s="229" t="s">
        <v>20</v>
      </c>
      <c r="M6" s="230" t="s">
        <v>21</v>
      </c>
      <c r="N6" s="9"/>
      <c r="O6" s="228" t="s">
        <v>10</v>
      </c>
      <c r="P6" s="229" t="s">
        <v>18</v>
      </c>
      <c r="Q6" s="229" t="s">
        <v>19</v>
      </c>
      <c r="R6" s="229" t="s">
        <v>20</v>
      </c>
      <c r="S6" s="230" t="s">
        <v>21</v>
      </c>
      <c r="T6" s="9"/>
      <c r="U6" s="14"/>
      <c r="X6" s="222"/>
      <c r="Y6" s="223"/>
      <c r="Z6" s="17"/>
      <c r="AA6" s="9"/>
      <c r="AB6" s="239" t="s">
        <v>22</v>
      </c>
      <c r="AC6" s="240"/>
      <c r="AD6" s="9"/>
      <c r="AE6" s="239" t="s">
        <v>22</v>
      </c>
      <c r="AF6" s="240"/>
      <c r="AG6" s="9"/>
      <c r="AH6" s="209" t="s">
        <v>23</v>
      </c>
      <c r="AI6" s="211"/>
      <c r="AJ6" s="9"/>
      <c r="AK6" s="9"/>
      <c r="AL6" s="9"/>
      <c r="AM6" s="20"/>
      <c r="AN6" s="14"/>
    </row>
    <row r="7" spans="2:40" s="6" customFormat="1" ht="12" customHeight="1">
      <c r="B7" s="216"/>
      <c r="C7" s="217"/>
      <c r="D7" s="9"/>
      <c r="E7" s="9"/>
      <c r="F7" s="9"/>
      <c r="G7" s="9"/>
      <c r="H7" s="9"/>
      <c r="I7" s="228"/>
      <c r="J7" s="229"/>
      <c r="K7" s="229"/>
      <c r="L7" s="229"/>
      <c r="M7" s="230"/>
      <c r="N7" s="9"/>
      <c r="O7" s="228"/>
      <c r="P7" s="229"/>
      <c r="Q7" s="229"/>
      <c r="R7" s="229"/>
      <c r="S7" s="230"/>
      <c r="T7" s="9"/>
      <c r="U7" s="14"/>
      <c r="X7" s="222"/>
      <c r="Y7" s="223"/>
      <c r="Z7" s="17"/>
      <c r="AA7" s="9"/>
      <c r="AB7" s="241"/>
      <c r="AC7" s="242"/>
      <c r="AD7" s="9"/>
      <c r="AE7" s="241"/>
      <c r="AF7" s="242"/>
      <c r="AG7" s="9"/>
      <c r="AH7" s="228" t="s">
        <v>10</v>
      </c>
      <c r="AI7" s="230" t="s">
        <v>24</v>
      </c>
      <c r="AJ7" s="9"/>
      <c r="AK7" s="9"/>
      <c r="AL7" s="9"/>
      <c r="AM7" s="20"/>
      <c r="AN7" s="14"/>
    </row>
    <row r="8" spans="2:40" s="6" customFormat="1" ht="12" customHeight="1">
      <c r="B8" s="216"/>
      <c r="C8" s="217"/>
      <c r="D8" s="9"/>
      <c r="E8" s="9"/>
      <c r="F8" s="9"/>
      <c r="G8" s="9"/>
      <c r="H8" s="9"/>
      <c r="I8" s="228"/>
      <c r="J8" s="229"/>
      <c r="K8" s="229"/>
      <c r="L8" s="229"/>
      <c r="M8" s="230"/>
      <c r="N8" s="9"/>
      <c r="O8" s="228"/>
      <c r="P8" s="229"/>
      <c r="Q8" s="229"/>
      <c r="R8" s="229"/>
      <c r="S8" s="230"/>
      <c r="T8" s="9"/>
      <c r="U8" s="14"/>
      <c r="X8" s="222"/>
      <c r="Y8" s="223"/>
      <c r="Z8" s="21"/>
      <c r="AA8" s="22"/>
      <c r="AB8" s="23" t="s">
        <v>25</v>
      </c>
      <c r="AC8" s="24" t="s">
        <v>26</v>
      </c>
      <c r="AD8" s="22"/>
      <c r="AE8" s="23" t="s">
        <v>25</v>
      </c>
      <c r="AF8" s="24" t="s">
        <v>26</v>
      </c>
      <c r="AG8" s="22"/>
      <c r="AH8" s="228"/>
      <c r="AI8" s="230"/>
      <c r="AJ8" s="22"/>
      <c r="AK8" s="22"/>
      <c r="AL8" s="22"/>
      <c r="AM8" s="25"/>
      <c r="AN8" s="26"/>
    </row>
    <row r="9" spans="2:40" s="6" customFormat="1" ht="12.75" customHeight="1" thickBot="1">
      <c r="B9" s="218"/>
      <c r="C9" s="219"/>
      <c r="D9" s="27" t="s">
        <v>27</v>
      </c>
      <c r="E9" s="27" t="s">
        <v>28</v>
      </c>
      <c r="F9" s="27" t="s">
        <v>29</v>
      </c>
      <c r="G9" s="27" t="s">
        <v>30</v>
      </c>
      <c r="H9" s="27" t="s">
        <v>31</v>
      </c>
      <c r="I9" s="28" t="s">
        <v>32</v>
      </c>
      <c r="J9" s="29" t="s">
        <v>33</v>
      </c>
      <c r="K9" s="29" t="s">
        <v>34</v>
      </c>
      <c r="L9" s="29" t="s">
        <v>35</v>
      </c>
      <c r="M9" s="30" t="s">
        <v>36</v>
      </c>
      <c r="N9" s="27" t="s">
        <v>37</v>
      </c>
      <c r="O9" s="28" t="s">
        <v>38</v>
      </c>
      <c r="P9" s="29" t="s">
        <v>39</v>
      </c>
      <c r="Q9" s="29" t="s">
        <v>40</v>
      </c>
      <c r="R9" s="29" t="s">
        <v>41</v>
      </c>
      <c r="S9" s="30" t="s">
        <v>42</v>
      </c>
      <c r="T9" s="27" t="s">
        <v>43</v>
      </c>
      <c r="U9" s="31" t="s">
        <v>44</v>
      </c>
      <c r="X9" s="224"/>
      <c r="Y9" s="225"/>
      <c r="Z9" s="27" t="s">
        <v>45</v>
      </c>
      <c r="AA9" s="27" t="s">
        <v>46</v>
      </c>
      <c r="AB9" s="28"/>
      <c r="AC9" s="30"/>
      <c r="AD9" s="27" t="s">
        <v>47</v>
      </c>
      <c r="AE9" s="28"/>
      <c r="AF9" s="30"/>
      <c r="AG9" s="27" t="s">
        <v>48</v>
      </c>
      <c r="AH9" s="28" t="s">
        <v>49</v>
      </c>
      <c r="AI9" s="30" t="s">
        <v>50</v>
      </c>
      <c r="AJ9" s="27" t="s">
        <v>51</v>
      </c>
      <c r="AK9" s="27" t="s">
        <v>52</v>
      </c>
      <c r="AL9" s="27" t="s">
        <v>53</v>
      </c>
      <c r="AM9" s="32" t="s">
        <v>54</v>
      </c>
      <c r="AN9" s="31" t="s">
        <v>81</v>
      </c>
    </row>
    <row r="10" spans="2:40" ht="22.5" customHeight="1" thickBot="1">
      <c r="B10" s="186" t="s">
        <v>55</v>
      </c>
      <c r="C10" s="187"/>
      <c r="D10" s="115">
        <f>SUM(D11:D36)-D26</f>
        <v>9618.385999999999</v>
      </c>
      <c r="E10" s="115">
        <f aca="true" t="shared" si="0" ref="E10:U10">SUM(E11:E36)-E26</f>
        <v>57.620000000000005</v>
      </c>
      <c r="F10" s="115">
        <f t="shared" si="0"/>
        <v>9560.766</v>
      </c>
      <c r="G10" s="115">
        <f t="shared" si="0"/>
        <v>0</v>
      </c>
      <c r="H10" s="115">
        <f t="shared" si="0"/>
        <v>0</v>
      </c>
      <c r="I10" s="116">
        <f t="shared" si="0"/>
        <v>0</v>
      </c>
      <c r="J10" s="117">
        <f t="shared" si="0"/>
        <v>0</v>
      </c>
      <c r="K10" s="117">
        <f t="shared" si="0"/>
        <v>0</v>
      </c>
      <c r="L10" s="117">
        <f t="shared" si="0"/>
        <v>0</v>
      </c>
      <c r="M10" s="118">
        <f t="shared" si="0"/>
        <v>0</v>
      </c>
      <c r="N10" s="115">
        <f t="shared" si="0"/>
        <v>9560.766</v>
      </c>
      <c r="O10" s="116">
        <f t="shared" si="0"/>
        <v>14.08</v>
      </c>
      <c r="P10" s="117">
        <f t="shared" si="0"/>
        <v>0</v>
      </c>
      <c r="Q10" s="117">
        <f t="shared" si="0"/>
        <v>9518.627999999997</v>
      </c>
      <c r="R10" s="117">
        <f t="shared" si="0"/>
        <v>28.058</v>
      </c>
      <c r="S10" s="118">
        <f t="shared" si="0"/>
        <v>0</v>
      </c>
      <c r="T10" s="115">
        <f t="shared" si="0"/>
        <v>9546.686000000002</v>
      </c>
      <c r="U10" s="119">
        <f t="shared" si="0"/>
        <v>0</v>
      </c>
      <c r="X10" s="186" t="s">
        <v>55</v>
      </c>
      <c r="Y10" s="187"/>
      <c r="Z10" s="115">
        <f aca="true" t="shared" si="1" ref="Z10:AN10">SUM(Z11:Z36)-Z26</f>
        <v>9546.686000000002</v>
      </c>
      <c r="AA10" s="115">
        <f t="shared" si="1"/>
        <v>28.058</v>
      </c>
      <c r="AB10" s="116">
        <f t="shared" si="1"/>
        <v>4.702</v>
      </c>
      <c r="AC10" s="118">
        <f t="shared" si="1"/>
        <v>23.356</v>
      </c>
      <c r="AD10" s="115">
        <f t="shared" si="1"/>
        <v>9518.627999999997</v>
      </c>
      <c r="AE10" s="116">
        <f t="shared" si="1"/>
        <v>5530.011000000001</v>
      </c>
      <c r="AF10" s="118">
        <f t="shared" si="1"/>
        <v>3988.6169999999997</v>
      </c>
      <c r="AG10" s="120">
        <f t="shared" si="1"/>
        <v>7580.632843999999</v>
      </c>
      <c r="AH10" s="116">
        <f t="shared" si="1"/>
        <v>4750.166244</v>
      </c>
      <c r="AI10" s="118">
        <f t="shared" si="1"/>
        <v>2830.4665999999997</v>
      </c>
      <c r="AJ10" s="120">
        <f t="shared" si="1"/>
        <v>4764.246244</v>
      </c>
      <c r="AK10" s="115">
        <f t="shared" si="1"/>
        <v>2858.5245999999997</v>
      </c>
      <c r="AL10" s="120">
        <f t="shared" si="1"/>
        <v>0</v>
      </c>
      <c r="AM10" s="120">
        <f t="shared" si="1"/>
        <v>4821.866244</v>
      </c>
      <c r="AN10" s="39">
        <f t="shared" si="1"/>
        <v>1937.995156</v>
      </c>
    </row>
    <row r="11" spans="2:40" ht="22.5" customHeight="1">
      <c r="B11" s="42" t="s">
        <v>56</v>
      </c>
      <c r="C11" s="43"/>
      <c r="D11" s="121">
        <v>3.33</v>
      </c>
      <c r="E11" s="122">
        <v>0</v>
      </c>
      <c r="F11" s="122">
        <v>3.33</v>
      </c>
      <c r="G11" s="122">
        <v>0</v>
      </c>
      <c r="H11" s="122">
        <v>0</v>
      </c>
      <c r="I11" s="123">
        <v>0</v>
      </c>
      <c r="J11" s="124">
        <v>0</v>
      </c>
      <c r="K11" s="125">
        <v>0</v>
      </c>
      <c r="L11" s="126">
        <v>0</v>
      </c>
      <c r="M11" s="127">
        <v>0</v>
      </c>
      <c r="N11" s="121">
        <v>3.33</v>
      </c>
      <c r="O11" s="128">
        <v>0</v>
      </c>
      <c r="P11" s="126">
        <v>0</v>
      </c>
      <c r="Q11" s="126">
        <v>3.33</v>
      </c>
      <c r="R11" s="126">
        <v>0</v>
      </c>
      <c r="S11" s="127">
        <v>0</v>
      </c>
      <c r="T11" s="121">
        <v>3.33</v>
      </c>
      <c r="U11" s="129">
        <v>0</v>
      </c>
      <c r="X11" s="42" t="s">
        <v>56</v>
      </c>
      <c r="Y11" s="43"/>
      <c r="Z11" s="121">
        <v>3.33</v>
      </c>
      <c r="AA11" s="121">
        <v>0</v>
      </c>
      <c r="AB11" s="130">
        <v>0</v>
      </c>
      <c r="AC11" s="131">
        <v>0</v>
      </c>
      <c r="AD11" s="121">
        <v>3.33</v>
      </c>
      <c r="AE11" s="130">
        <v>3.33</v>
      </c>
      <c r="AF11" s="131">
        <v>0</v>
      </c>
      <c r="AG11" s="132">
        <v>3.33</v>
      </c>
      <c r="AH11" s="128">
        <v>0</v>
      </c>
      <c r="AI11" s="127">
        <v>3.33</v>
      </c>
      <c r="AJ11" s="132">
        <f>I11+O11+AH11</f>
        <v>0</v>
      </c>
      <c r="AK11" s="121">
        <f>U11+AA11+AI11</f>
        <v>3.33</v>
      </c>
      <c r="AL11" s="132">
        <f>M11+S11</f>
        <v>0</v>
      </c>
      <c r="AM11" s="132">
        <f>E11+AJ11</f>
        <v>0</v>
      </c>
      <c r="AN11" s="52">
        <f>G11-H11+AD11-AG11</f>
        <v>0</v>
      </c>
    </row>
    <row r="12" spans="2:40" ht="22.5" customHeight="1">
      <c r="B12" s="54" t="s">
        <v>57</v>
      </c>
      <c r="C12" s="55"/>
      <c r="D12" s="133">
        <v>610.914</v>
      </c>
      <c r="E12" s="122">
        <v>0</v>
      </c>
      <c r="F12" s="122">
        <v>610.914</v>
      </c>
      <c r="G12" s="122">
        <v>0</v>
      </c>
      <c r="H12" s="122">
        <v>0</v>
      </c>
      <c r="I12" s="134">
        <v>0</v>
      </c>
      <c r="J12" s="135">
        <v>0</v>
      </c>
      <c r="K12" s="136">
        <v>0</v>
      </c>
      <c r="L12" s="136">
        <v>0</v>
      </c>
      <c r="M12" s="137">
        <v>0</v>
      </c>
      <c r="N12" s="133">
        <v>610.914</v>
      </c>
      <c r="O12" s="138">
        <v>0</v>
      </c>
      <c r="P12" s="136">
        <v>0</v>
      </c>
      <c r="Q12" s="136">
        <v>610.261</v>
      </c>
      <c r="R12" s="136">
        <v>0.653</v>
      </c>
      <c r="S12" s="137">
        <v>0</v>
      </c>
      <c r="T12" s="133">
        <v>610.914</v>
      </c>
      <c r="U12" s="139">
        <v>0</v>
      </c>
      <c r="X12" s="54" t="s">
        <v>57</v>
      </c>
      <c r="Y12" s="55"/>
      <c r="Z12" s="133">
        <v>610.914</v>
      </c>
      <c r="AA12" s="133">
        <v>0.653</v>
      </c>
      <c r="AB12" s="140">
        <v>0</v>
      </c>
      <c r="AC12" s="141">
        <v>0.653</v>
      </c>
      <c r="AD12" s="133">
        <v>610.261</v>
      </c>
      <c r="AE12" s="140">
        <v>536.889</v>
      </c>
      <c r="AF12" s="141">
        <v>73.372</v>
      </c>
      <c r="AG12" s="142">
        <v>245.47333</v>
      </c>
      <c r="AH12" s="138">
        <v>105.59135</v>
      </c>
      <c r="AI12" s="137">
        <v>139.88198</v>
      </c>
      <c r="AJ12" s="142">
        <f aca="true" t="shared" si="2" ref="AJ12:AJ36">I12+O12+AH12</f>
        <v>105.59135</v>
      </c>
      <c r="AK12" s="133">
        <f aca="true" t="shared" si="3" ref="AK12:AK36">U12+AA12+AI12</f>
        <v>140.53498</v>
      </c>
      <c r="AL12" s="142">
        <f aca="true" t="shared" si="4" ref="AL12:AL36">M12+S12</f>
        <v>0</v>
      </c>
      <c r="AM12" s="142">
        <f aca="true" t="shared" si="5" ref="AM12:AM36">E12+AJ12</f>
        <v>105.59135</v>
      </c>
      <c r="AN12" s="62">
        <f aca="true" t="shared" si="6" ref="AN12:AN36">G12-H12+AD12-AG12</f>
        <v>364.78766999999993</v>
      </c>
    </row>
    <row r="13" spans="2:40" ht="22.5" customHeight="1">
      <c r="B13" s="54" t="s">
        <v>58</v>
      </c>
      <c r="C13" s="55"/>
      <c r="D13" s="133">
        <v>896.309</v>
      </c>
      <c r="E13" s="122">
        <v>0</v>
      </c>
      <c r="F13" s="122">
        <v>896.309</v>
      </c>
      <c r="G13" s="122">
        <v>0</v>
      </c>
      <c r="H13" s="122">
        <v>0</v>
      </c>
      <c r="I13" s="134">
        <v>0</v>
      </c>
      <c r="J13" s="135">
        <v>0</v>
      </c>
      <c r="K13" s="136">
        <v>0</v>
      </c>
      <c r="L13" s="136">
        <v>0</v>
      </c>
      <c r="M13" s="137">
        <v>0</v>
      </c>
      <c r="N13" s="133">
        <v>896.309</v>
      </c>
      <c r="O13" s="138">
        <v>0</v>
      </c>
      <c r="P13" s="136">
        <v>0</v>
      </c>
      <c r="Q13" s="136">
        <v>896.309</v>
      </c>
      <c r="R13" s="136">
        <v>0</v>
      </c>
      <c r="S13" s="137">
        <v>0</v>
      </c>
      <c r="T13" s="133">
        <v>896.309</v>
      </c>
      <c r="U13" s="139">
        <v>0</v>
      </c>
      <c r="X13" s="54" t="s">
        <v>58</v>
      </c>
      <c r="Y13" s="55"/>
      <c r="Z13" s="133">
        <v>896.309</v>
      </c>
      <c r="AA13" s="133">
        <v>0</v>
      </c>
      <c r="AB13" s="140">
        <v>0</v>
      </c>
      <c r="AC13" s="141">
        <v>0</v>
      </c>
      <c r="AD13" s="133">
        <v>896.309</v>
      </c>
      <c r="AE13" s="140">
        <v>370.554</v>
      </c>
      <c r="AF13" s="141">
        <v>525.755</v>
      </c>
      <c r="AG13" s="142">
        <v>389.77831</v>
      </c>
      <c r="AH13" s="138">
        <v>369.91859999999997</v>
      </c>
      <c r="AI13" s="137">
        <v>19.85971</v>
      </c>
      <c r="AJ13" s="142">
        <f t="shared" si="2"/>
        <v>369.91859999999997</v>
      </c>
      <c r="AK13" s="133">
        <f t="shared" si="3"/>
        <v>19.85971</v>
      </c>
      <c r="AL13" s="142">
        <f t="shared" si="4"/>
        <v>0</v>
      </c>
      <c r="AM13" s="142">
        <f t="shared" si="5"/>
        <v>369.91859999999997</v>
      </c>
      <c r="AN13" s="62">
        <f t="shared" si="6"/>
        <v>506.53069</v>
      </c>
    </row>
    <row r="14" spans="2:40" ht="22.5" customHeight="1">
      <c r="B14" s="54" t="s">
        <v>59</v>
      </c>
      <c r="C14" s="55"/>
      <c r="D14" s="133">
        <v>71.069</v>
      </c>
      <c r="E14" s="122">
        <v>0</v>
      </c>
      <c r="F14" s="122">
        <v>71.069</v>
      </c>
      <c r="G14" s="122">
        <v>0</v>
      </c>
      <c r="H14" s="122">
        <v>0</v>
      </c>
      <c r="I14" s="134">
        <v>0</v>
      </c>
      <c r="J14" s="135">
        <v>0</v>
      </c>
      <c r="K14" s="136">
        <v>0</v>
      </c>
      <c r="L14" s="136">
        <v>0</v>
      </c>
      <c r="M14" s="137">
        <v>0</v>
      </c>
      <c r="N14" s="133">
        <v>71.069</v>
      </c>
      <c r="O14" s="138">
        <v>0</v>
      </c>
      <c r="P14" s="136">
        <v>0</v>
      </c>
      <c r="Q14" s="136">
        <v>71.069</v>
      </c>
      <c r="R14" s="136">
        <v>0</v>
      </c>
      <c r="S14" s="137">
        <v>0</v>
      </c>
      <c r="T14" s="133">
        <v>71.069</v>
      </c>
      <c r="U14" s="139">
        <v>0</v>
      </c>
      <c r="X14" s="54" t="s">
        <v>59</v>
      </c>
      <c r="Y14" s="55"/>
      <c r="Z14" s="133">
        <v>71.069</v>
      </c>
      <c r="AA14" s="133">
        <v>0</v>
      </c>
      <c r="AB14" s="140">
        <v>0</v>
      </c>
      <c r="AC14" s="141">
        <v>0</v>
      </c>
      <c r="AD14" s="133">
        <v>71.069</v>
      </c>
      <c r="AE14" s="140">
        <v>36.917</v>
      </c>
      <c r="AF14" s="141">
        <v>34.152</v>
      </c>
      <c r="AG14" s="142">
        <v>8.437652</v>
      </c>
      <c r="AH14" s="138">
        <v>5.050828</v>
      </c>
      <c r="AI14" s="137">
        <v>3.386824</v>
      </c>
      <c r="AJ14" s="142">
        <f t="shared" si="2"/>
        <v>5.050828</v>
      </c>
      <c r="AK14" s="133">
        <f t="shared" si="3"/>
        <v>3.386824</v>
      </c>
      <c r="AL14" s="142">
        <f t="shared" si="4"/>
        <v>0</v>
      </c>
      <c r="AM14" s="142">
        <f t="shared" si="5"/>
        <v>5.050828</v>
      </c>
      <c r="AN14" s="62">
        <f t="shared" si="6"/>
        <v>62.631348</v>
      </c>
    </row>
    <row r="15" spans="2:40" ht="22.5" customHeight="1">
      <c r="B15" s="54" t="s">
        <v>60</v>
      </c>
      <c r="C15" s="55"/>
      <c r="D15" s="133">
        <v>107.727</v>
      </c>
      <c r="E15" s="122">
        <v>0</v>
      </c>
      <c r="F15" s="122">
        <v>107.727</v>
      </c>
      <c r="G15" s="122">
        <v>0</v>
      </c>
      <c r="H15" s="122">
        <v>0</v>
      </c>
      <c r="I15" s="134">
        <v>0</v>
      </c>
      <c r="J15" s="135">
        <v>0</v>
      </c>
      <c r="K15" s="136">
        <v>0</v>
      </c>
      <c r="L15" s="136">
        <v>0</v>
      </c>
      <c r="M15" s="137">
        <v>0</v>
      </c>
      <c r="N15" s="133">
        <v>107.727</v>
      </c>
      <c r="O15" s="138">
        <v>0</v>
      </c>
      <c r="P15" s="136">
        <v>0</v>
      </c>
      <c r="Q15" s="136">
        <v>107.727</v>
      </c>
      <c r="R15" s="136">
        <v>0</v>
      </c>
      <c r="S15" s="137">
        <v>0</v>
      </c>
      <c r="T15" s="133">
        <v>107.727</v>
      </c>
      <c r="U15" s="139">
        <v>0</v>
      </c>
      <c r="X15" s="54" t="s">
        <v>60</v>
      </c>
      <c r="Y15" s="55"/>
      <c r="Z15" s="133">
        <v>107.727</v>
      </c>
      <c r="AA15" s="133">
        <v>0</v>
      </c>
      <c r="AB15" s="140">
        <v>0</v>
      </c>
      <c r="AC15" s="141">
        <v>0</v>
      </c>
      <c r="AD15" s="133">
        <v>107.727</v>
      </c>
      <c r="AE15" s="140">
        <v>10.9</v>
      </c>
      <c r="AF15" s="141">
        <v>96.827</v>
      </c>
      <c r="AG15" s="142">
        <v>9.149892</v>
      </c>
      <c r="AH15" s="138">
        <v>6.764232</v>
      </c>
      <c r="AI15" s="137">
        <v>2.3856599999999997</v>
      </c>
      <c r="AJ15" s="142">
        <f t="shared" si="2"/>
        <v>6.764232</v>
      </c>
      <c r="AK15" s="133">
        <f t="shared" si="3"/>
        <v>2.3856599999999997</v>
      </c>
      <c r="AL15" s="142">
        <f t="shared" si="4"/>
        <v>0</v>
      </c>
      <c r="AM15" s="142">
        <f t="shared" si="5"/>
        <v>6.764232</v>
      </c>
      <c r="AN15" s="62">
        <f t="shared" si="6"/>
        <v>98.57710800000001</v>
      </c>
    </row>
    <row r="16" spans="2:40" ht="22.5" customHeight="1">
      <c r="B16" s="54" t="s">
        <v>82</v>
      </c>
      <c r="C16" s="55"/>
      <c r="D16" s="133">
        <v>2288.7230000000004</v>
      </c>
      <c r="E16" s="122">
        <v>1.718</v>
      </c>
      <c r="F16" s="122">
        <v>2287.005</v>
      </c>
      <c r="G16" s="122">
        <v>0</v>
      </c>
      <c r="H16" s="122">
        <v>0</v>
      </c>
      <c r="I16" s="134">
        <v>0</v>
      </c>
      <c r="J16" s="135">
        <v>0</v>
      </c>
      <c r="K16" s="136">
        <v>0</v>
      </c>
      <c r="L16" s="136">
        <v>0</v>
      </c>
      <c r="M16" s="137">
        <v>0</v>
      </c>
      <c r="N16" s="133">
        <v>2287.005</v>
      </c>
      <c r="O16" s="138">
        <v>0</v>
      </c>
      <c r="P16" s="136">
        <v>0</v>
      </c>
      <c r="Q16" s="136">
        <v>2278.558</v>
      </c>
      <c r="R16" s="136">
        <v>8.447</v>
      </c>
      <c r="S16" s="137">
        <v>0</v>
      </c>
      <c r="T16" s="133">
        <v>2287.005</v>
      </c>
      <c r="U16" s="139">
        <v>0</v>
      </c>
      <c r="X16" s="54" t="s">
        <v>82</v>
      </c>
      <c r="Y16" s="55"/>
      <c r="Z16" s="133">
        <v>2287.005</v>
      </c>
      <c r="AA16" s="133">
        <v>8.447</v>
      </c>
      <c r="AB16" s="140">
        <v>0</v>
      </c>
      <c r="AC16" s="141">
        <v>8.447</v>
      </c>
      <c r="AD16" s="133">
        <v>2278.558</v>
      </c>
      <c r="AE16" s="140">
        <v>2177.9900000000002</v>
      </c>
      <c r="AF16" s="141">
        <v>100.56800000000001</v>
      </c>
      <c r="AG16" s="142">
        <v>1835.4879999999998</v>
      </c>
      <c r="AH16" s="138">
        <v>463.7679</v>
      </c>
      <c r="AI16" s="137">
        <v>1371.7200999999998</v>
      </c>
      <c r="AJ16" s="142">
        <f t="shared" si="2"/>
        <v>463.7679</v>
      </c>
      <c r="AK16" s="133">
        <f t="shared" si="3"/>
        <v>1380.1670999999997</v>
      </c>
      <c r="AL16" s="142">
        <f t="shared" si="4"/>
        <v>0</v>
      </c>
      <c r="AM16" s="142">
        <f t="shared" si="5"/>
        <v>465.4859</v>
      </c>
      <c r="AN16" s="62">
        <f t="shared" si="6"/>
        <v>443.07000000000016</v>
      </c>
    </row>
    <row r="17" spans="2:40" ht="22.5" customHeight="1">
      <c r="B17" s="64" t="s">
        <v>61</v>
      </c>
      <c r="C17" s="65"/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34">
        <v>0</v>
      </c>
      <c r="J17" s="143">
        <v>0</v>
      </c>
      <c r="K17" s="144">
        <v>0</v>
      </c>
      <c r="L17" s="144">
        <v>0</v>
      </c>
      <c r="M17" s="145">
        <v>0</v>
      </c>
      <c r="N17" s="122">
        <v>0</v>
      </c>
      <c r="O17" s="134">
        <v>0</v>
      </c>
      <c r="P17" s="144">
        <v>0</v>
      </c>
      <c r="Q17" s="144">
        <v>0</v>
      </c>
      <c r="R17" s="144">
        <v>0</v>
      </c>
      <c r="S17" s="145">
        <v>0</v>
      </c>
      <c r="T17" s="122">
        <v>0</v>
      </c>
      <c r="U17" s="146">
        <v>0</v>
      </c>
      <c r="X17" s="64" t="s">
        <v>61</v>
      </c>
      <c r="Y17" s="65"/>
      <c r="Z17" s="122">
        <v>0</v>
      </c>
      <c r="AA17" s="122">
        <v>0</v>
      </c>
      <c r="AB17" s="147">
        <v>0</v>
      </c>
      <c r="AC17" s="148">
        <v>0</v>
      </c>
      <c r="AD17" s="122">
        <v>0</v>
      </c>
      <c r="AE17" s="147">
        <v>0</v>
      </c>
      <c r="AF17" s="148">
        <v>0</v>
      </c>
      <c r="AG17" s="149">
        <v>0</v>
      </c>
      <c r="AH17" s="134">
        <v>0</v>
      </c>
      <c r="AI17" s="145">
        <v>0</v>
      </c>
      <c r="AJ17" s="149">
        <f t="shared" si="2"/>
        <v>0</v>
      </c>
      <c r="AK17" s="122">
        <f t="shared" si="3"/>
        <v>0</v>
      </c>
      <c r="AL17" s="149">
        <f t="shared" si="4"/>
        <v>0</v>
      </c>
      <c r="AM17" s="149">
        <f t="shared" si="5"/>
        <v>0</v>
      </c>
      <c r="AN17" s="69">
        <f t="shared" si="6"/>
        <v>0</v>
      </c>
    </row>
    <row r="18" spans="2:40" ht="22.5" customHeight="1">
      <c r="B18" s="64" t="s">
        <v>62</v>
      </c>
      <c r="C18" s="65"/>
      <c r="D18" s="122">
        <v>79.78</v>
      </c>
      <c r="E18" s="122">
        <v>0</v>
      </c>
      <c r="F18" s="122">
        <v>79.78</v>
      </c>
      <c r="G18" s="122">
        <v>0</v>
      </c>
      <c r="H18" s="122">
        <v>0</v>
      </c>
      <c r="I18" s="134">
        <v>0</v>
      </c>
      <c r="J18" s="143">
        <v>0</v>
      </c>
      <c r="K18" s="144">
        <v>0</v>
      </c>
      <c r="L18" s="144">
        <v>0</v>
      </c>
      <c r="M18" s="145">
        <v>0</v>
      </c>
      <c r="N18" s="122">
        <v>79.78</v>
      </c>
      <c r="O18" s="134">
        <v>0</v>
      </c>
      <c r="P18" s="144">
        <v>0</v>
      </c>
      <c r="Q18" s="144">
        <v>79.78</v>
      </c>
      <c r="R18" s="144">
        <v>0</v>
      </c>
      <c r="S18" s="145">
        <v>0</v>
      </c>
      <c r="T18" s="122">
        <v>79.78</v>
      </c>
      <c r="U18" s="146">
        <v>0</v>
      </c>
      <c r="X18" s="64" t="s">
        <v>62</v>
      </c>
      <c r="Y18" s="65"/>
      <c r="Z18" s="122">
        <v>79.78</v>
      </c>
      <c r="AA18" s="122">
        <v>0</v>
      </c>
      <c r="AB18" s="147">
        <v>0</v>
      </c>
      <c r="AC18" s="148">
        <v>0</v>
      </c>
      <c r="AD18" s="122">
        <v>79.78</v>
      </c>
      <c r="AE18" s="147">
        <v>71.492</v>
      </c>
      <c r="AF18" s="148">
        <v>8.288</v>
      </c>
      <c r="AG18" s="149">
        <v>78.01096</v>
      </c>
      <c r="AH18" s="134">
        <v>31.255</v>
      </c>
      <c r="AI18" s="145">
        <v>46.75596</v>
      </c>
      <c r="AJ18" s="149">
        <f t="shared" si="2"/>
        <v>31.255</v>
      </c>
      <c r="AK18" s="122">
        <f t="shared" si="3"/>
        <v>46.75596</v>
      </c>
      <c r="AL18" s="149">
        <f t="shared" si="4"/>
        <v>0</v>
      </c>
      <c r="AM18" s="149">
        <f t="shared" si="5"/>
        <v>31.255</v>
      </c>
      <c r="AN18" s="69">
        <f t="shared" si="6"/>
        <v>1.769040000000004</v>
      </c>
    </row>
    <row r="19" spans="2:40" ht="22.5" customHeight="1">
      <c r="B19" s="64" t="s">
        <v>63</v>
      </c>
      <c r="C19" s="65"/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34">
        <v>0</v>
      </c>
      <c r="J19" s="143">
        <v>0</v>
      </c>
      <c r="K19" s="144">
        <v>0</v>
      </c>
      <c r="L19" s="144">
        <v>0</v>
      </c>
      <c r="M19" s="145">
        <v>0</v>
      </c>
      <c r="N19" s="122">
        <v>0</v>
      </c>
      <c r="O19" s="134">
        <v>0</v>
      </c>
      <c r="P19" s="144">
        <v>0</v>
      </c>
      <c r="Q19" s="144">
        <v>0</v>
      </c>
      <c r="R19" s="144">
        <v>0</v>
      </c>
      <c r="S19" s="145">
        <v>0</v>
      </c>
      <c r="T19" s="122">
        <v>0</v>
      </c>
      <c r="U19" s="146">
        <v>0</v>
      </c>
      <c r="X19" s="64" t="s">
        <v>63</v>
      </c>
      <c r="Y19" s="65"/>
      <c r="Z19" s="122">
        <v>0</v>
      </c>
      <c r="AA19" s="122">
        <v>0</v>
      </c>
      <c r="AB19" s="147">
        <v>0</v>
      </c>
      <c r="AC19" s="148">
        <v>0</v>
      </c>
      <c r="AD19" s="122">
        <v>0</v>
      </c>
      <c r="AE19" s="147">
        <v>0</v>
      </c>
      <c r="AF19" s="148">
        <v>0</v>
      </c>
      <c r="AG19" s="149">
        <v>0</v>
      </c>
      <c r="AH19" s="134">
        <v>0</v>
      </c>
      <c r="AI19" s="145">
        <v>0</v>
      </c>
      <c r="AJ19" s="149">
        <f t="shared" si="2"/>
        <v>0</v>
      </c>
      <c r="AK19" s="122">
        <f t="shared" si="3"/>
        <v>0</v>
      </c>
      <c r="AL19" s="149">
        <f t="shared" si="4"/>
        <v>0</v>
      </c>
      <c r="AM19" s="149">
        <f t="shared" si="5"/>
        <v>0</v>
      </c>
      <c r="AN19" s="69">
        <f t="shared" si="6"/>
        <v>0</v>
      </c>
    </row>
    <row r="20" spans="2:40" ht="22.5" customHeight="1">
      <c r="B20" s="64" t="s">
        <v>64</v>
      </c>
      <c r="C20" s="65"/>
      <c r="D20" s="122">
        <v>0</v>
      </c>
      <c r="E20" s="122">
        <v>0</v>
      </c>
      <c r="F20" s="122">
        <v>0</v>
      </c>
      <c r="G20" s="122">
        <v>0</v>
      </c>
      <c r="H20" s="122">
        <v>0</v>
      </c>
      <c r="I20" s="134">
        <v>0</v>
      </c>
      <c r="J20" s="143">
        <v>0</v>
      </c>
      <c r="K20" s="144">
        <v>0</v>
      </c>
      <c r="L20" s="144">
        <v>0</v>
      </c>
      <c r="M20" s="145">
        <v>0</v>
      </c>
      <c r="N20" s="122">
        <v>0</v>
      </c>
      <c r="O20" s="134">
        <v>0</v>
      </c>
      <c r="P20" s="144">
        <v>0</v>
      </c>
      <c r="Q20" s="144">
        <v>0</v>
      </c>
      <c r="R20" s="144">
        <v>0</v>
      </c>
      <c r="S20" s="145">
        <v>0</v>
      </c>
      <c r="T20" s="122">
        <v>0</v>
      </c>
      <c r="U20" s="146">
        <v>0</v>
      </c>
      <c r="X20" s="64" t="s">
        <v>64</v>
      </c>
      <c r="Y20" s="65"/>
      <c r="Z20" s="122">
        <v>0</v>
      </c>
      <c r="AA20" s="122">
        <v>0</v>
      </c>
      <c r="AB20" s="147">
        <v>0</v>
      </c>
      <c r="AC20" s="148">
        <v>0</v>
      </c>
      <c r="AD20" s="122">
        <v>0</v>
      </c>
      <c r="AE20" s="147">
        <v>0</v>
      </c>
      <c r="AF20" s="148">
        <v>0</v>
      </c>
      <c r="AG20" s="149">
        <v>0</v>
      </c>
      <c r="AH20" s="134">
        <v>0</v>
      </c>
      <c r="AI20" s="145">
        <v>0</v>
      </c>
      <c r="AJ20" s="149">
        <f t="shared" si="2"/>
        <v>0</v>
      </c>
      <c r="AK20" s="122">
        <f t="shared" si="3"/>
        <v>0</v>
      </c>
      <c r="AL20" s="149">
        <f t="shared" si="4"/>
        <v>0</v>
      </c>
      <c r="AM20" s="149">
        <f t="shared" si="5"/>
        <v>0</v>
      </c>
      <c r="AN20" s="69">
        <f t="shared" si="6"/>
        <v>0</v>
      </c>
    </row>
    <row r="21" spans="2:40" ht="22.5" customHeight="1">
      <c r="B21" s="64" t="s">
        <v>83</v>
      </c>
      <c r="C21" s="65"/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34">
        <v>0</v>
      </c>
      <c r="J21" s="143">
        <v>0</v>
      </c>
      <c r="K21" s="144">
        <v>0</v>
      </c>
      <c r="L21" s="144">
        <v>0</v>
      </c>
      <c r="M21" s="145">
        <v>0</v>
      </c>
      <c r="N21" s="122">
        <v>0</v>
      </c>
      <c r="O21" s="134">
        <v>0</v>
      </c>
      <c r="P21" s="144">
        <v>0</v>
      </c>
      <c r="Q21" s="144">
        <v>0</v>
      </c>
      <c r="R21" s="144">
        <v>0</v>
      </c>
      <c r="S21" s="145">
        <v>0</v>
      </c>
      <c r="T21" s="122">
        <v>0</v>
      </c>
      <c r="U21" s="146">
        <v>0</v>
      </c>
      <c r="X21" s="64" t="s">
        <v>83</v>
      </c>
      <c r="Y21" s="65"/>
      <c r="Z21" s="122">
        <v>0</v>
      </c>
      <c r="AA21" s="122">
        <v>0</v>
      </c>
      <c r="AB21" s="147">
        <v>0</v>
      </c>
      <c r="AC21" s="148">
        <v>0</v>
      </c>
      <c r="AD21" s="122">
        <v>0</v>
      </c>
      <c r="AE21" s="147">
        <v>0</v>
      </c>
      <c r="AF21" s="148">
        <v>0</v>
      </c>
      <c r="AG21" s="149">
        <v>0</v>
      </c>
      <c r="AH21" s="134">
        <v>0</v>
      </c>
      <c r="AI21" s="145">
        <v>0</v>
      </c>
      <c r="AJ21" s="149"/>
      <c r="AK21" s="122"/>
      <c r="AL21" s="149"/>
      <c r="AM21" s="149"/>
      <c r="AN21" s="69">
        <f t="shared" si="6"/>
        <v>0</v>
      </c>
    </row>
    <row r="22" spans="2:40" ht="22.5" customHeight="1">
      <c r="B22" s="64" t="s">
        <v>65</v>
      </c>
      <c r="C22" s="65"/>
      <c r="D22" s="122">
        <v>0</v>
      </c>
      <c r="E22" s="122">
        <v>0</v>
      </c>
      <c r="F22" s="122">
        <v>0</v>
      </c>
      <c r="G22" s="122">
        <v>0</v>
      </c>
      <c r="H22" s="122">
        <v>0</v>
      </c>
      <c r="I22" s="134">
        <v>0</v>
      </c>
      <c r="J22" s="143">
        <v>0</v>
      </c>
      <c r="K22" s="144">
        <v>0</v>
      </c>
      <c r="L22" s="144">
        <v>0</v>
      </c>
      <c r="M22" s="145">
        <v>0</v>
      </c>
      <c r="N22" s="122">
        <v>0</v>
      </c>
      <c r="O22" s="134">
        <v>0</v>
      </c>
      <c r="P22" s="144">
        <v>0</v>
      </c>
      <c r="Q22" s="144">
        <v>0</v>
      </c>
      <c r="R22" s="144">
        <v>0</v>
      </c>
      <c r="S22" s="145">
        <v>0</v>
      </c>
      <c r="T22" s="122">
        <v>0</v>
      </c>
      <c r="U22" s="146">
        <v>0</v>
      </c>
      <c r="X22" s="64" t="s">
        <v>65</v>
      </c>
      <c r="Y22" s="65"/>
      <c r="Z22" s="122">
        <v>0</v>
      </c>
      <c r="AA22" s="122">
        <v>0</v>
      </c>
      <c r="AB22" s="147">
        <v>0</v>
      </c>
      <c r="AC22" s="148">
        <v>0</v>
      </c>
      <c r="AD22" s="122">
        <v>0</v>
      </c>
      <c r="AE22" s="147">
        <v>0</v>
      </c>
      <c r="AF22" s="148">
        <v>0</v>
      </c>
      <c r="AG22" s="149">
        <v>0</v>
      </c>
      <c r="AH22" s="134">
        <v>0</v>
      </c>
      <c r="AI22" s="145">
        <v>0</v>
      </c>
      <c r="AJ22" s="149">
        <f t="shared" si="2"/>
        <v>0</v>
      </c>
      <c r="AK22" s="122">
        <f t="shared" si="3"/>
        <v>0</v>
      </c>
      <c r="AL22" s="149">
        <f t="shared" si="4"/>
        <v>0</v>
      </c>
      <c r="AM22" s="149">
        <f t="shared" si="5"/>
        <v>0</v>
      </c>
      <c r="AN22" s="69">
        <f t="shared" si="6"/>
        <v>0</v>
      </c>
    </row>
    <row r="23" spans="2:40" ht="22.5" customHeight="1">
      <c r="B23" s="64" t="s">
        <v>66</v>
      </c>
      <c r="C23" s="65"/>
      <c r="D23" s="122">
        <v>2644.053</v>
      </c>
      <c r="E23" s="122">
        <v>55.566</v>
      </c>
      <c r="F23" s="122">
        <v>2588.487</v>
      </c>
      <c r="G23" s="122">
        <v>0</v>
      </c>
      <c r="H23" s="122">
        <v>0</v>
      </c>
      <c r="I23" s="134">
        <v>0</v>
      </c>
      <c r="J23" s="143">
        <v>0</v>
      </c>
      <c r="K23" s="144">
        <v>0</v>
      </c>
      <c r="L23" s="144">
        <v>0</v>
      </c>
      <c r="M23" s="145">
        <v>0</v>
      </c>
      <c r="N23" s="122">
        <v>2588.487</v>
      </c>
      <c r="O23" s="134">
        <v>0</v>
      </c>
      <c r="P23" s="144">
        <v>0</v>
      </c>
      <c r="Q23" s="144">
        <v>2574.2309999999998</v>
      </c>
      <c r="R23" s="144">
        <v>14.256</v>
      </c>
      <c r="S23" s="145">
        <v>0</v>
      </c>
      <c r="T23" s="122">
        <v>2588.487</v>
      </c>
      <c r="U23" s="146">
        <v>0</v>
      </c>
      <c r="X23" s="64" t="s">
        <v>66</v>
      </c>
      <c r="Y23" s="65"/>
      <c r="Z23" s="122">
        <v>2588.487</v>
      </c>
      <c r="AA23" s="122">
        <v>14.256</v>
      </c>
      <c r="AB23" s="147">
        <v>0</v>
      </c>
      <c r="AC23" s="148">
        <v>14.256</v>
      </c>
      <c r="AD23" s="122">
        <v>2574.2309999999998</v>
      </c>
      <c r="AE23" s="147">
        <v>1088.9779999999998</v>
      </c>
      <c r="AF23" s="148">
        <v>1485.253</v>
      </c>
      <c r="AG23" s="149">
        <v>2574.2309999999998</v>
      </c>
      <c r="AH23" s="134">
        <v>1947.579</v>
      </c>
      <c r="AI23" s="145">
        <v>626.6519999999999</v>
      </c>
      <c r="AJ23" s="149">
        <f t="shared" si="2"/>
        <v>1947.579</v>
      </c>
      <c r="AK23" s="122">
        <f t="shared" si="3"/>
        <v>640.9079999999999</v>
      </c>
      <c r="AL23" s="149">
        <f t="shared" si="4"/>
        <v>0</v>
      </c>
      <c r="AM23" s="149">
        <f t="shared" si="5"/>
        <v>2003.145</v>
      </c>
      <c r="AN23" s="69">
        <f t="shared" si="6"/>
        <v>0</v>
      </c>
    </row>
    <row r="24" spans="2:40" ht="22.5" customHeight="1">
      <c r="B24" s="64" t="s">
        <v>67</v>
      </c>
      <c r="C24" s="65"/>
      <c r="D24" s="122">
        <v>1832.522</v>
      </c>
      <c r="E24" s="122">
        <v>0</v>
      </c>
      <c r="F24" s="122">
        <v>1832.522</v>
      </c>
      <c r="G24" s="122">
        <v>0</v>
      </c>
      <c r="H24" s="122">
        <v>0</v>
      </c>
      <c r="I24" s="134">
        <v>0</v>
      </c>
      <c r="J24" s="143">
        <v>0</v>
      </c>
      <c r="K24" s="144">
        <v>0</v>
      </c>
      <c r="L24" s="144">
        <v>0</v>
      </c>
      <c r="M24" s="145">
        <v>0</v>
      </c>
      <c r="N24" s="122">
        <v>1832.522</v>
      </c>
      <c r="O24" s="134">
        <v>14.08</v>
      </c>
      <c r="P24" s="144">
        <v>0</v>
      </c>
      <c r="Q24" s="144">
        <v>1818.442</v>
      </c>
      <c r="R24" s="144">
        <v>0</v>
      </c>
      <c r="S24" s="145">
        <v>0</v>
      </c>
      <c r="T24" s="122">
        <v>1818.442</v>
      </c>
      <c r="U24" s="146">
        <v>0</v>
      </c>
      <c r="X24" s="64" t="s">
        <v>67</v>
      </c>
      <c r="Y24" s="65"/>
      <c r="Z24" s="122">
        <v>1818.442</v>
      </c>
      <c r="AA24" s="122">
        <v>0</v>
      </c>
      <c r="AB24" s="147">
        <v>0</v>
      </c>
      <c r="AC24" s="148">
        <v>0</v>
      </c>
      <c r="AD24" s="122">
        <v>1818.442</v>
      </c>
      <c r="AE24" s="147">
        <v>198.836</v>
      </c>
      <c r="AF24" s="148">
        <v>1619.606</v>
      </c>
      <c r="AG24" s="149">
        <v>1818.442</v>
      </c>
      <c r="AH24" s="134">
        <v>1661.154</v>
      </c>
      <c r="AI24" s="145">
        <v>157.288</v>
      </c>
      <c r="AJ24" s="149">
        <f t="shared" si="2"/>
        <v>1675.234</v>
      </c>
      <c r="AK24" s="122">
        <f t="shared" si="3"/>
        <v>157.288</v>
      </c>
      <c r="AL24" s="149">
        <f t="shared" si="4"/>
        <v>0</v>
      </c>
      <c r="AM24" s="149">
        <f t="shared" si="5"/>
        <v>1675.234</v>
      </c>
      <c r="AN24" s="69">
        <f t="shared" si="6"/>
        <v>0</v>
      </c>
    </row>
    <row r="25" spans="2:40" ht="22.5" customHeight="1">
      <c r="B25" s="54" t="s">
        <v>68</v>
      </c>
      <c r="C25" s="55"/>
      <c r="D25" s="133">
        <v>0</v>
      </c>
      <c r="E25" s="122">
        <v>0</v>
      </c>
      <c r="F25" s="122">
        <v>0</v>
      </c>
      <c r="G25" s="122">
        <v>0</v>
      </c>
      <c r="H25" s="122">
        <v>0</v>
      </c>
      <c r="I25" s="134">
        <v>0</v>
      </c>
      <c r="J25" s="135">
        <v>0</v>
      </c>
      <c r="K25" s="136">
        <v>0</v>
      </c>
      <c r="L25" s="136">
        <v>0</v>
      </c>
      <c r="M25" s="137">
        <v>0</v>
      </c>
      <c r="N25" s="133">
        <v>0</v>
      </c>
      <c r="O25" s="138">
        <v>0</v>
      </c>
      <c r="P25" s="136">
        <v>0</v>
      </c>
      <c r="Q25" s="136">
        <v>0</v>
      </c>
      <c r="R25" s="136">
        <v>0</v>
      </c>
      <c r="S25" s="137">
        <v>0</v>
      </c>
      <c r="T25" s="133">
        <v>0</v>
      </c>
      <c r="U25" s="139">
        <v>0</v>
      </c>
      <c r="X25" s="54" t="s">
        <v>68</v>
      </c>
      <c r="Y25" s="55"/>
      <c r="Z25" s="133">
        <v>0</v>
      </c>
      <c r="AA25" s="133">
        <v>0</v>
      </c>
      <c r="AB25" s="140">
        <v>0</v>
      </c>
      <c r="AC25" s="141">
        <v>0</v>
      </c>
      <c r="AD25" s="133">
        <v>0</v>
      </c>
      <c r="AE25" s="140">
        <v>0</v>
      </c>
      <c r="AF25" s="141">
        <v>0</v>
      </c>
      <c r="AG25" s="142">
        <v>0</v>
      </c>
      <c r="AH25" s="138">
        <v>0</v>
      </c>
      <c r="AI25" s="137">
        <v>0</v>
      </c>
      <c r="AJ25" s="142">
        <f t="shared" si="2"/>
        <v>0</v>
      </c>
      <c r="AK25" s="133">
        <f t="shared" si="3"/>
        <v>0</v>
      </c>
      <c r="AL25" s="142">
        <f t="shared" si="4"/>
        <v>0</v>
      </c>
      <c r="AM25" s="142">
        <f t="shared" si="5"/>
        <v>0</v>
      </c>
      <c r="AN25" s="62">
        <f t="shared" si="6"/>
        <v>0</v>
      </c>
    </row>
    <row r="26" spans="2:40" ht="22.5" customHeight="1">
      <c r="B26" s="54" t="s">
        <v>69</v>
      </c>
      <c r="C26" s="55"/>
      <c r="D26" s="133">
        <v>42.376999999999995</v>
      </c>
      <c r="E26" s="133">
        <v>0</v>
      </c>
      <c r="F26" s="133">
        <v>42.376999999999995</v>
      </c>
      <c r="G26" s="133">
        <v>0</v>
      </c>
      <c r="H26" s="133">
        <v>0</v>
      </c>
      <c r="I26" s="138">
        <v>0</v>
      </c>
      <c r="J26" s="136">
        <v>0</v>
      </c>
      <c r="K26" s="136">
        <v>0</v>
      </c>
      <c r="L26" s="136">
        <v>0</v>
      </c>
      <c r="M26" s="137">
        <v>0</v>
      </c>
      <c r="N26" s="133">
        <v>42.376999999999995</v>
      </c>
      <c r="O26" s="138">
        <v>0</v>
      </c>
      <c r="P26" s="136">
        <v>0</v>
      </c>
      <c r="Q26" s="136">
        <v>42.376999999999995</v>
      </c>
      <c r="R26" s="136">
        <v>0</v>
      </c>
      <c r="S26" s="137">
        <v>0</v>
      </c>
      <c r="T26" s="133">
        <v>42.376999999999995</v>
      </c>
      <c r="U26" s="139">
        <v>0</v>
      </c>
      <c r="X26" s="54" t="s">
        <v>69</v>
      </c>
      <c r="Y26" s="55"/>
      <c r="Z26" s="133">
        <v>42.376999999999995</v>
      </c>
      <c r="AA26" s="133">
        <v>0</v>
      </c>
      <c r="AB26" s="140">
        <v>0</v>
      </c>
      <c r="AC26" s="141">
        <v>0</v>
      </c>
      <c r="AD26" s="133">
        <v>42.376999999999995</v>
      </c>
      <c r="AE26" s="140">
        <v>15.613</v>
      </c>
      <c r="AF26" s="141">
        <v>26.764</v>
      </c>
      <c r="AG26" s="142">
        <v>42.376999999999995</v>
      </c>
      <c r="AH26" s="138">
        <v>26.764</v>
      </c>
      <c r="AI26" s="137">
        <v>15.613</v>
      </c>
      <c r="AJ26" s="142">
        <f t="shared" si="2"/>
        <v>26.764</v>
      </c>
      <c r="AK26" s="133">
        <f t="shared" si="3"/>
        <v>15.613</v>
      </c>
      <c r="AL26" s="142">
        <f t="shared" si="4"/>
        <v>0</v>
      </c>
      <c r="AM26" s="142">
        <f t="shared" si="5"/>
        <v>26.764</v>
      </c>
      <c r="AN26" s="62">
        <f t="shared" si="6"/>
        <v>0</v>
      </c>
    </row>
    <row r="27" spans="2:40" ht="22.5" customHeight="1">
      <c r="B27" s="71"/>
      <c r="C27" s="72" t="s">
        <v>70</v>
      </c>
      <c r="D27" s="150">
        <v>26.764</v>
      </c>
      <c r="E27" s="150">
        <v>0</v>
      </c>
      <c r="F27" s="150">
        <v>26.764</v>
      </c>
      <c r="G27" s="150">
        <v>0</v>
      </c>
      <c r="H27" s="150">
        <v>0</v>
      </c>
      <c r="I27" s="151">
        <v>0</v>
      </c>
      <c r="J27" s="152">
        <v>0</v>
      </c>
      <c r="K27" s="152">
        <v>0</v>
      </c>
      <c r="L27" s="152">
        <v>0</v>
      </c>
      <c r="M27" s="153">
        <v>0</v>
      </c>
      <c r="N27" s="150">
        <v>26.764</v>
      </c>
      <c r="O27" s="151">
        <v>0</v>
      </c>
      <c r="P27" s="152">
        <v>0</v>
      </c>
      <c r="Q27" s="152">
        <v>26.764</v>
      </c>
      <c r="R27" s="152">
        <v>0</v>
      </c>
      <c r="S27" s="153">
        <v>0</v>
      </c>
      <c r="T27" s="150">
        <v>26.764</v>
      </c>
      <c r="U27" s="154">
        <v>0</v>
      </c>
      <c r="X27" s="71"/>
      <c r="Y27" s="72" t="s">
        <v>70</v>
      </c>
      <c r="Z27" s="150">
        <v>26.764</v>
      </c>
      <c r="AA27" s="150">
        <v>0</v>
      </c>
      <c r="AB27" s="155">
        <v>0</v>
      </c>
      <c r="AC27" s="156">
        <v>0</v>
      </c>
      <c r="AD27" s="150">
        <v>26.764</v>
      </c>
      <c r="AE27" s="155">
        <v>0</v>
      </c>
      <c r="AF27" s="156">
        <v>26.764</v>
      </c>
      <c r="AG27" s="157">
        <v>26.764</v>
      </c>
      <c r="AH27" s="151">
        <v>26.764</v>
      </c>
      <c r="AI27" s="153">
        <v>0</v>
      </c>
      <c r="AJ27" s="157">
        <f t="shared" si="2"/>
        <v>26.764</v>
      </c>
      <c r="AK27" s="150">
        <f t="shared" si="3"/>
        <v>0</v>
      </c>
      <c r="AL27" s="157">
        <f t="shared" si="4"/>
        <v>0</v>
      </c>
      <c r="AM27" s="157">
        <f t="shared" si="5"/>
        <v>26.764</v>
      </c>
      <c r="AN27" s="77">
        <f t="shared" si="6"/>
        <v>0</v>
      </c>
    </row>
    <row r="28" spans="2:40" ht="22.5" customHeight="1">
      <c r="B28" s="71"/>
      <c r="C28" s="72" t="s">
        <v>71</v>
      </c>
      <c r="D28" s="150">
        <v>0</v>
      </c>
      <c r="E28" s="150">
        <v>0</v>
      </c>
      <c r="F28" s="150">
        <v>0</v>
      </c>
      <c r="G28" s="150">
        <v>0</v>
      </c>
      <c r="H28" s="150">
        <v>0</v>
      </c>
      <c r="I28" s="151">
        <v>0</v>
      </c>
      <c r="J28" s="152">
        <v>0</v>
      </c>
      <c r="K28" s="152">
        <v>0</v>
      </c>
      <c r="L28" s="152">
        <v>0</v>
      </c>
      <c r="M28" s="153">
        <v>0</v>
      </c>
      <c r="N28" s="150">
        <v>0</v>
      </c>
      <c r="O28" s="151">
        <v>0</v>
      </c>
      <c r="P28" s="152">
        <v>0</v>
      </c>
      <c r="Q28" s="152">
        <v>0</v>
      </c>
      <c r="R28" s="152">
        <v>0</v>
      </c>
      <c r="S28" s="153">
        <v>0</v>
      </c>
      <c r="T28" s="150">
        <v>0</v>
      </c>
      <c r="U28" s="154">
        <v>0</v>
      </c>
      <c r="X28" s="71"/>
      <c r="Y28" s="72" t="s">
        <v>71</v>
      </c>
      <c r="Z28" s="150">
        <v>0</v>
      </c>
      <c r="AA28" s="150">
        <v>0</v>
      </c>
      <c r="AB28" s="155">
        <v>0</v>
      </c>
      <c r="AC28" s="156">
        <v>0</v>
      </c>
      <c r="AD28" s="150">
        <v>0</v>
      </c>
      <c r="AE28" s="155">
        <v>0</v>
      </c>
      <c r="AF28" s="156">
        <v>0</v>
      </c>
      <c r="AG28" s="157">
        <v>0</v>
      </c>
      <c r="AH28" s="151">
        <v>0</v>
      </c>
      <c r="AI28" s="153">
        <v>0</v>
      </c>
      <c r="AJ28" s="157">
        <f t="shared" si="2"/>
        <v>0</v>
      </c>
      <c r="AK28" s="150">
        <f t="shared" si="3"/>
        <v>0</v>
      </c>
      <c r="AL28" s="157">
        <f t="shared" si="4"/>
        <v>0</v>
      </c>
      <c r="AM28" s="157">
        <f t="shared" si="5"/>
        <v>0</v>
      </c>
      <c r="AN28" s="77">
        <f t="shared" si="6"/>
        <v>0</v>
      </c>
    </row>
    <row r="29" spans="2:40" ht="22.5" customHeight="1">
      <c r="B29" s="79"/>
      <c r="C29" s="80" t="s">
        <v>72</v>
      </c>
      <c r="D29" s="158">
        <v>15.613</v>
      </c>
      <c r="E29" s="158">
        <v>0</v>
      </c>
      <c r="F29" s="158">
        <v>15.613</v>
      </c>
      <c r="G29" s="158">
        <v>0</v>
      </c>
      <c r="H29" s="158">
        <v>0</v>
      </c>
      <c r="I29" s="159">
        <v>0</v>
      </c>
      <c r="J29" s="160">
        <v>0</v>
      </c>
      <c r="K29" s="160">
        <v>0</v>
      </c>
      <c r="L29" s="160">
        <v>0</v>
      </c>
      <c r="M29" s="161">
        <v>0</v>
      </c>
      <c r="N29" s="158">
        <v>15.613</v>
      </c>
      <c r="O29" s="159">
        <v>0</v>
      </c>
      <c r="P29" s="160">
        <v>0</v>
      </c>
      <c r="Q29" s="160">
        <v>15.613</v>
      </c>
      <c r="R29" s="160">
        <v>0</v>
      </c>
      <c r="S29" s="161">
        <v>0</v>
      </c>
      <c r="T29" s="158">
        <v>15.613</v>
      </c>
      <c r="U29" s="162">
        <v>0</v>
      </c>
      <c r="X29" s="79"/>
      <c r="Y29" s="80" t="s">
        <v>72</v>
      </c>
      <c r="Z29" s="158">
        <v>15.613</v>
      </c>
      <c r="AA29" s="158">
        <v>0</v>
      </c>
      <c r="AB29" s="163">
        <v>0</v>
      </c>
      <c r="AC29" s="164">
        <v>0</v>
      </c>
      <c r="AD29" s="158">
        <v>15.613</v>
      </c>
      <c r="AE29" s="163">
        <v>15.613</v>
      </c>
      <c r="AF29" s="164">
        <v>0</v>
      </c>
      <c r="AG29" s="165">
        <v>15.613</v>
      </c>
      <c r="AH29" s="159">
        <v>0</v>
      </c>
      <c r="AI29" s="161">
        <v>15.613</v>
      </c>
      <c r="AJ29" s="165">
        <f t="shared" si="2"/>
        <v>0</v>
      </c>
      <c r="AK29" s="158">
        <f t="shared" si="3"/>
        <v>15.613</v>
      </c>
      <c r="AL29" s="165">
        <f t="shared" si="4"/>
        <v>0</v>
      </c>
      <c r="AM29" s="165">
        <f t="shared" si="5"/>
        <v>0</v>
      </c>
      <c r="AN29" s="85">
        <f t="shared" si="6"/>
        <v>0</v>
      </c>
    </row>
    <row r="30" spans="2:40" ht="22.5" customHeight="1">
      <c r="B30" s="64" t="s">
        <v>73</v>
      </c>
      <c r="C30" s="65"/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138">
        <v>0</v>
      </c>
      <c r="J30" s="136">
        <v>0</v>
      </c>
      <c r="K30" s="136">
        <v>0</v>
      </c>
      <c r="L30" s="136">
        <v>0</v>
      </c>
      <c r="M30" s="137">
        <v>0</v>
      </c>
      <c r="N30" s="133">
        <v>0</v>
      </c>
      <c r="O30" s="138">
        <v>0</v>
      </c>
      <c r="P30" s="136">
        <v>0</v>
      </c>
      <c r="Q30" s="136">
        <v>0</v>
      </c>
      <c r="R30" s="136">
        <v>0</v>
      </c>
      <c r="S30" s="137">
        <v>0</v>
      </c>
      <c r="T30" s="133">
        <v>0</v>
      </c>
      <c r="U30" s="139">
        <v>0</v>
      </c>
      <c r="X30" s="64" t="s">
        <v>73</v>
      </c>
      <c r="Y30" s="65"/>
      <c r="Z30" s="133">
        <v>0</v>
      </c>
      <c r="AA30" s="133">
        <v>0</v>
      </c>
      <c r="AB30" s="140">
        <v>0</v>
      </c>
      <c r="AC30" s="141">
        <v>0</v>
      </c>
      <c r="AD30" s="133">
        <v>0</v>
      </c>
      <c r="AE30" s="140">
        <v>0</v>
      </c>
      <c r="AF30" s="141">
        <v>0</v>
      </c>
      <c r="AG30" s="142">
        <v>0</v>
      </c>
      <c r="AH30" s="138">
        <v>0</v>
      </c>
      <c r="AI30" s="137">
        <v>0</v>
      </c>
      <c r="AJ30" s="142">
        <f t="shared" si="2"/>
        <v>0</v>
      </c>
      <c r="AK30" s="133">
        <f t="shared" si="3"/>
        <v>0</v>
      </c>
      <c r="AL30" s="142">
        <f t="shared" si="4"/>
        <v>0</v>
      </c>
      <c r="AM30" s="142">
        <f t="shared" si="5"/>
        <v>0</v>
      </c>
      <c r="AN30" s="62">
        <f t="shared" si="6"/>
        <v>0</v>
      </c>
    </row>
    <row r="31" spans="2:40" ht="22.5" customHeight="1">
      <c r="B31" s="64" t="s">
        <v>84</v>
      </c>
      <c r="C31" s="65"/>
      <c r="D31" s="122"/>
      <c r="E31" s="122"/>
      <c r="F31" s="122"/>
      <c r="G31" s="122"/>
      <c r="H31" s="122"/>
      <c r="I31" s="134"/>
      <c r="J31" s="144"/>
      <c r="K31" s="144"/>
      <c r="L31" s="144"/>
      <c r="M31" s="145"/>
      <c r="N31" s="122"/>
      <c r="O31" s="134"/>
      <c r="P31" s="144"/>
      <c r="Q31" s="144"/>
      <c r="R31" s="144"/>
      <c r="S31" s="145"/>
      <c r="T31" s="122"/>
      <c r="U31" s="146"/>
      <c r="X31" s="64" t="s">
        <v>84</v>
      </c>
      <c r="Y31" s="65"/>
      <c r="Z31" s="122"/>
      <c r="AA31" s="122"/>
      <c r="AB31" s="147"/>
      <c r="AC31" s="148"/>
      <c r="AD31" s="122"/>
      <c r="AE31" s="147"/>
      <c r="AF31" s="148"/>
      <c r="AG31" s="149"/>
      <c r="AH31" s="134"/>
      <c r="AI31" s="145"/>
      <c r="AJ31" s="149">
        <f t="shared" si="2"/>
        <v>0</v>
      </c>
      <c r="AK31" s="122">
        <f t="shared" si="3"/>
        <v>0</v>
      </c>
      <c r="AL31" s="149">
        <f t="shared" si="4"/>
        <v>0</v>
      </c>
      <c r="AM31" s="149">
        <f t="shared" si="5"/>
        <v>0</v>
      </c>
      <c r="AN31" s="69">
        <f t="shared" si="6"/>
        <v>0</v>
      </c>
    </row>
    <row r="32" spans="2:40" ht="22.5" customHeight="1">
      <c r="B32" s="54" t="s">
        <v>74</v>
      </c>
      <c r="C32" s="55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34">
        <v>0</v>
      </c>
      <c r="J32" s="144">
        <v>0</v>
      </c>
      <c r="K32" s="144">
        <v>0</v>
      </c>
      <c r="L32" s="144">
        <v>0</v>
      </c>
      <c r="M32" s="145">
        <v>0</v>
      </c>
      <c r="N32" s="122">
        <v>0</v>
      </c>
      <c r="O32" s="134">
        <v>0</v>
      </c>
      <c r="P32" s="144">
        <v>0</v>
      </c>
      <c r="Q32" s="144">
        <v>0</v>
      </c>
      <c r="R32" s="144">
        <v>0</v>
      </c>
      <c r="S32" s="145">
        <v>0</v>
      </c>
      <c r="T32" s="122">
        <v>0</v>
      </c>
      <c r="U32" s="146">
        <v>0</v>
      </c>
      <c r="X32" s="54" t="s">
        <v>74</v>
      </c>
      <c r="Y32" s="55"/>
      <c r="Z32" s="122">
        <v>0</v>
      </c>
      <c r="AA32" s="122">
        <v>0</v>
      </c>
      <c r="AB32" s="147">
        <v>0</v>
      </c>
      <c r="AC32" s="148">
        <v>0</v>
      </c>
      <c r="AD32" s="122">
        <v>0</v>
      </c>
      <c r="AE32" s="147">
        <v>0</v>
      </c>
      <c r="AF32" s="148">
        <v>0</v>
      </c>
      <c r="AG32" s="149">
        <v>0</v>
      </c>
      <c r="AH32" s="134">
        <v>0</v>
      </c>
      <c r="AI32" s="145">
        <v>0</v>
      </c>
      <c r="AJ32" s="149">
        <f t="shared" si="2"/>
        <v>0</v>
      </c>
      <c r="AK32" s="122">
        <f t="shared" si="3"/>
        <v>0</v>
      </c>
      <c r="AL32" s="149">
        <f t="shared" si="4"/>
        <v>0</v>
      </c>
      <c r="AM32" s="149">
        <f t="shared" si="5"/>
        <v>0</v>
      </c>
      <c r="AN32" s="69">
        <f t="shared" si="6"/>
        <v>0</v>
      </c>
    </row>
    <row r="33" spans="2:40" ht="22.5" customHeight="1">
      <c r="B33" s="208" t="s">
        <v>85</v>
      </c>
      <c r="C33" s="16"/>
      <c r="D33" s="122">
        <v>1.127</v>
      </c>
      <c r="E33" s="122">
        <v>0</v>
      </c>
      <c r="F33" s="122">
        <v>1.127</v>
      </c>
      <c r="G33" s="122">
        <v>0</v>
      </c>
      <c r="H33" s="122">
        <v>0</v>
      </c>
      <c r="I33" s="134">
        <v>0</v>
      </c>
      <c r="J33" s="144">
        <v>0</v>
      </c>
      <c r="K33" s="144">
        <v>0</v>
      </c>
      <c r="L33" s="144">
        <v>0</v>
      </c>
      <c r="M33" s="145">
        <v>0</v>
      </c>
      <c r="N33" s="122">
        <v>1.127</v>
      </c>
      <c r="O33" s="134">
        <v>0</v>
      </c>
      <c r="P33" s="144">
        <v>0</v>
      </c>
      <c r="Q33" s="144">
        <v>1.127</v>
      </c>
      <c r="R33" s="144">
        <v>0</v>
      </c>
      <c r="S33" s="145">
        <v>0</v>
      </c>
      <c r="T33" s="122">
        <v>1.127</v>
      </c>
      <c r="U33" s="146">
        <v>0</v>
      </c>
      <c r="X33" s="208" t="s">
        <v>85</v>
      </c>
      <c r="Y33" s="16"/>
      <c r="Z33" s="122">
        <v>1.127</v>
      </c>
      <c r="AA33" s="122">
        <v>0</v>
      </c>
      <c r="AB33" s="147">
        <v>0</v>
      </c>
      <c r="AC33" s="148">
        <v>0</v>
      </c>
      <c r="AD33" s="122">
        <v>1.127</v>
      </c>
      <c r="AE33" s="147">
        <v>0.6</v>
      </c>
      <c r="AF33" s="148">
        <v>0.527</v>
      </c>
      <c r="AG33" s="149">
        <v>1.12606</v>
      </c>
      <c r="AH33" s="134">
        <v>1.07629</v>
      </c>
      <c r="AI33" s="145">
        <v>0.04977</v>
      </c>
      <c r="AJ33" s="149">
        <f t="shared" si="2"/>
        <v>1.07629</v>
      </c>
      <c r="AK33" s="122">
        <f t="shared" si="3"/>
        <v>0.04977</v>
      </c>
      <c r="AL33" s="149">
        <f t="shared" si="4"/>
        <v>0</v>
      </c>
      <c r="AM33" s="149">
        <f t="shared" si="5"/>
        <v>1.07629</v>
      </c>
      <c r="AN33" s="69">
        <f t="shared" si="6"/>
        <v>0.0009399999999999409</v>
      </c>
    </row>
    <row r="34" spans="2:40" ht="22.5" customHeight="1">
      <c r="B34" s="87" t="s">
        <v>86</v>
      </c>
      <c r="C34" s="88"/>
      <c r="D34" s="122">
        <v>915.159</v>
      </c>
      <c r="E34" s="122">
        <v>0.336</v>
      </c>
      <c r="F34" s="122">
        <v>914.823</v>
      </c>
      <c r="G34" s="122">
        <v>0</v>
      </c>
      <c r="H34" s="122">
        <v>0</v>
      </c>
      <c r="I34" s="134">
        <v>0</v>
      </c>
      <c r="J34" s="144">
        <v>0</v>
      </c>
      <c r="K34" s="144">
        <v>0</v>
      </c>
      <c r="L34" s="144">
        <v>0</v>
      </c>
      <c r="M34" s="145">
        <v>0</v>
      </c>
      <c r="N34" s="122">
        <v>914.823</v>
      </c>
      <c r="O34" s="134">
        <v>0</v>
      </c>
      <c r="P34" s="144">
        <v>0</v>
      </c>
      <c r="Q34" s="144">
        <v>910.121</v>
      </c>
      <c r="R34" s="144">
        <v>4.702</v>
      </c>
      <c r="S34" s="145">
        <v>0</v>
      </c>
      <c r="T34" s="122">
        <v>914.823</v>
      </c>
      <c r="U34" s="146">
        <v>0</v>
      </c>
      <c r="X34" s="87" t="s">
        <v>86</v>
      </c>
      <c r="Y34" s="88"/>
      <c r="Z34" s="122">
        <v>914.823</v>
      </c>
      <c r="AA34" s="122">
        <v>4.702</v>
      </c>
      <c r="AB34" s="147">
        <v>4.702</v>
      </c>
      <c r="AC34" s="148">
        <v>0</v>
      </c>
      <c r="AD34" s="122">
        <v>910.121</v>
      </c>
      <c r="AE34" s="147">
        <v>903.1510000000001</v>
      </c>
      <c r="AF34" s="148">
        <v>6.970000000000001</v>
      </c>
      <c r="AG34" s="149">
        <v>558.1416</v>
      </c>
      <c r="AH34" s="134">
        <v>120.945924</v>
      </c>
      <c r="AI34" s="145">
        <v>437.195676</v>
      </c>
      <c r="AJ34" s="149">
        <f t="shared" si="2"/>
        <v>120.945924</v>
      </c>
      <c r="AK34" s="122">
        <f t="shared" si="3"/>
        <v>441.897676</v>
      </c>
      <c r="AL34" s="149">
        <f t="shared" si="4"/>
        <v>0</v>
      </c>
      <c r="AM34" s="149">
        <f t="shared" si="5"/>
        <v>121.281924</v>
      </c>
      <c r="AN34" s="69">
        <f t="shared" si="6"/>
        <v>351.97939999999994</v>
      </c>
    </row>
    <row r="35" spans="2:40" ht="22.5" customHeight="1">
      <c r="B35" s="87" t="s">
        <v>87</v>
      </c>
      <c r="C35" s="88"/>
      <c r="D35" s="122">
        <v>125.296</v>
      </c>
      <c r="E35" s="122">
        <v>0</v>
      </c>
      <c r="F35" s="122">
        <v>125.296</v>
      </c>
      <c r="G35" s="122">
        <v>0</v>
      </c>
      <c r="H35" s="122">
        <v>0</v>
      </c>
      <c r="I35" s="134">
        <v>0</v>
      </c>
      <c r="J35" s="144">
        <v>0</v>
      </c>
      <c r="K35" s="144">
        <v>0</v>
      </c>
      <c r="L35" s="144">
        <v>0</v>
      </c>
      <c r="M35" s="145">
        <v>0</v>
      </c>
      <c r="N35" s="122">
        <v>125.296</v>
      </c>
      <c r="O35" s="134">
        <v>0</v>
      </c>
      <c r="P35" s="144">
        <v>0</v>
      </c>
      <c r="Q35" s="144">
        <v>125.296</v>
      </c>
      <c r="R35" s="144">
        <v>0</v>
      </c>
      <c r="S35" s="145">
        <v>0</v>
      </c>
      <c r="T35" s="122">
        <v>125.296</v>
      </c>
      <c r="U35" s="146">
        <v>0</v>
      </c>
      <c r="X35" s="87" t="s">
        <v>87</v>
      </c>
      <c r="Y35" s="88"/>
      <c r="Z35" s="122">
        <v>125.296</v>
      </c>
      <c r="AA35" s="122">
        <v>0</v>
      </c>
      <c r="AB35" s="147">
        <v>0</v>
      </c>
      <c r="AC35" s="148">
        <v>0</v>
      </c>
      <c r="AD35" s="122">
        <v>125.296</v>
      </c>
      <c r="AE35" s="147">
        <v>114.761</v>
      </c>
      <c r="AF35" s="148">
        <v>10.535</v>
      </c>
      <c r="AG35" s="149">
        <v>16.64704</v>
      </c>
      <c r="AH35" s="134">
        <v>10.29912</v>
      </c>
      <c r="AI35" s="145">
        <v>6.34792</v>
      </c>
      <c r="AJ35" s="149">
        <f t="shared" si="2"/>
        <v>10.29912</v>
      </c>
      <c r="AK35" s="122">
        <f t="shared" si="3"/>
        <v>6.34792</v>
      </c>
      <c r="AL35" s="149">
        <f t="shared" si="4"/>
        <v>0</v>
      </c>
      <c r="AM35" s="149">
        <f t="shared" si="5"/>
        <v>10.29912</v>
      </c>
      <c r="AN35" s="69">
        <f t="shared" si="6"/>
        <v>108.64896</v>
      </c>
    </row>
    <row r="36" spans="2:40" ht="22.5" customHeight="1" thickBot="1">
      <c r="B36" s="89" t="s">
        <v>88</v>
      </c>
      <c r="C36" s="90"/>
      <c r="D36" s="166">
        <v>0</v>
      </c>
      <c r="E36" s="166">
        <v>0</v>
      </c>
      <c r="F36" s="166">
        <v>0</v>
      </c>
      <c r="G36" s="166">
        <v>0</v>
      </c>
      <c r="H36" s="166">
        <v>0</v>
      </c>
      <c r="I36" s="167">
        <v>0</v>
      </c>
      <c r="J36" s="168">
        <v>0</v>
      </c>
      <c r="K36" s="168">
        <v>0</v>
      </c>
      <c r="L36" s="168">
        <v>0</v>
      </c>
      <c r="M36" s="169">
        <v>0</v>
      </c>
      <c r="N36" s="166">
        <v>0</v>
      </c>
      <c r="O36" s="167">
        <v>0</v>
      </c>
      <c r="P36" s="168">
        <v>0</v>
      </c>
      <c r="Q36" s="168">
        <v>0</v>
      </c>
      <c r="R36" s="168">
        <v>0</v>
      </c>
      <c r="S36" s="169">
        <v>0</v>
      </c>
      <c r="T36" s="166">
        <v>0</v>
      </c>
      <c r="U36" s="170">
        <v>0</v>
      </c>
      <c r="X36" s="89" t="s">
        <v>88</v>
      </c>
      <c r="Y36" s="90"/>
      <c r="Z36" s="166">
        <v>0</v>
      </c>
      <c r="AA36" s="166">
        <v>0</v>
      </c>
      <c r="AB36" s="171">
        <v>0</v>
      </c>
      <c r="AC36" s="172">
        <v>0</v>
      </c>
      <c r="AD36" s="166">
        <v>0</v>
      </c>
      <c r="AE36" s="171">
        <v>0</v>
      </c>
      <c r="AF36" s="172">
        <v>0</v>
      </c>
      <c r="AG36" s="173">
        <v>0</v>
      </c>
      <c r="AH36" s="167">
        <v>0</v>
      </c>
      <c r="AI36" s="169">
        <v>0</v>
      </c>
      <c r="AJ36" s="173">
        <f t="shared" si="2"/>
        <v>0</v>
      </c>
      <c r="AK36" s="166">
        <f t="shared" si="3"/>
        <v>0</v>
      </c>
      <c r="AL36" s="173">
        <f t="shared" si="4"/>
        <v>0</v>
      </c>
      <c r="AM36" s="173">
        <f t="shared" si="5"/>
        <v>0</v>
      </c>
      <c r="AN36" s="95">
        <f t="shared" si="6"/>
        <v>0</v>
      </c>
    </row>
    <row r="37" ht="13.5" customHeight="1">
      <c r="D37" s="184">
        <v>0</v>
      </c>
    </row>
    <row r="38" spans="3:25" ht="13.5" customHeight="1">
      <c r="C38" s="185"/>
      <c r="D38" s="184">
        <v>0</v>
      </c>
      <c r="Y38" s="185"/>
    </row>
    <row r="39" ht="13.5" customHeight="1">
      <c r="D39" s="184">
        <v>0</v>
      </c>
    </row>
  </sheetData>
  <sheetProtection/>
  <mergeCells count="32">
    <mergeCell ref="K6:K8"/>
    <mergeCell ref="AL3:AL4"/>
    <mergeCell ref="L6:L8"/>
    <mergeCell ref="Q6:Q8"/>
    <mergeCell ref="R6:R8"/>
    <mergeCell ref="M6:M8"/>
    <mergeCell ref="S6:S8"/>
    <mergeCell ref="Z3:Z4"/>
    <mergeCell ref="AH6:AI6"/>
    <mergeCell ref="AH7:AH8"/>
    <mergeCell ref="AN3:AN4"/>
    <mergeCell ref="B3:C9"/>
    <mergeCell ref="X3:Y9"/>
    <mergeCell ref="AJ3:AJ4"/>
    <mergeCell ref="I6:I8"/>
    <mergeCell ref="J6:J8"/>
    <mergeCell ref="O6:O8"/>
    <mergeCell ref="I5:M5"/>
    <mergeCell ref="AA3:AI3"/>
    <mergeCell ref="AD4:AI4"/>
    <mergeCell ref="AI7:AI8"/>
    <mergeCell ref="O5:S5"/>
    <mergeCell ref="P6:P8"/>
    <mergeCell ref="AB6:AC7"/>
    <mergeCell ref="AE6:AF7"/>
    <mergeCell ref="AG5:AI5"/>
    <mergeCell ref="G3:M3"/>
    <mergeCell ref="N3:S3"/>
    <mergeCell ref="H4:M4"/>
    <mergeCell ref="N4:S4"/>
    <mergeCell ref="AM3:AM4"/>
    <mergeCell ref="AK3:AK4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AN39"/>
  <sheetViews>
    <sheetView showZeros="0" zoomScale="80" zoomScaleNormal="80" zoomScalePageLayoutView="0" workbookViewId="0" topLeftCell="B1">
      <selection activeCell="X2" sqref="X2"/>
    </sheetView>
  </sheetViews>
  <sheetFormatPr defaultColWidth="9.00390625" defaultRowHeight="13.5" customHeight="1"/>
  <cols>
    <col min="1" max="1" width="2.75390625" style="97" customWidth="1"/>
    <col min="2" max="2" width="3.00390625" style="188" customWidth="1"/>
    <col min="3" max="3" width="26.00390625" style="188" bestFit="1" customWidth="1"/>
    <col min="4" max="20" width="10.25390625" style="188" customWidth="1"/>
    <col min="21" max="21" width="13.00390625" style="188" bestFit="1" customWidth="1"/>
    <col min="22" max="22" width="1.37890625" style="188" customWidth="1"/>
    <col min="23" max="23" width="2.75390625" style="188" customWidth="1"/>
    <col min="24" max="24" width="3.00390625" style="188" customWidth="1"/>
    <col min="25" max="25" width="26.00390625" style="188" bestFit="1" customWidth="1"/>
    <col min="26" max="39" width="11.75390625" style="188" customWidth="1"/>
    <col min="40" max="40" width="11.75390625" style="97" customWidth="1"/>
    <col min="41" max="16384" width="9.125" style="97" customWidth="1"/>
  </cols>
  <sheetData>
    <row r="1" spans="2:24" s="1" customFormat="1" ht="17.25" customHeight="1">
      <c r="B1" s="1" t="s">
        <v>111</v>
      </c>
      <c r="W1" s="2"/>
      <c r="X1" s="1" t="s">
        <v>112</v>
      </c>
    </row>
    <row r="2" spans="21:40" ht="13.5" customHeight="1" thickBot="1">
      <c r="U2" s="189" t="s">
        <v>0</v>
      </c>
      <c r="AM2" s="189"/>
      <c r="AN2" s="4" t="s">
        <v>0</v>
      </c>
    </row>
    <row r="3" spans="2:40" s="6" customFormat="1" ht="12.75" customHeight="1">
      <c r="B3" s="214" t="s">
        <v>1</v>
      </c>
      <c r="C3" s="215"/>
      <c r="D3" s="7" t="s">
        <v>2</v>
      </c>
      <c r="E3" s="7" t="s">
        <v>3</v>
      </c>
      <c r="F3" s="7" t="s">
        <v>4</v>
      </c>
      <c r="G3" s="231" t="s">
        <v>5</v>
      </c>
      <c r="H3" s="233"/>
      <c r="I3" s="233"/>
      <c r="J3" s="233"/>
      <c r="K3" s="233"/>
      <c r="L3" s="233"/>
      <c r="M3" s="234"/>
      <c r="N3" s="231" t="s">
        <v>6</v>
      </c>
      <c r="O3" s="233"/>
      <c r="P3" s="233"/>
      <c r="Q3" s="233"/>
      <c r="R3" s="233"/>
      <c r="S3" s="234"/>
      <c r="T3" s="7" t="s">
        <v>7</v>
      </c>
      <c r="U3" s="8" t="s">
        <v>75</v>
      </c>
      <c r="X3" s="220" t="s">
        <v>1</v>
      </c>
      <c r="Y3" s="221"/>
      <c r="Z3" s="226" t="s">
        <v>8</v>
      </c>
      <c r="AA3" s="231" t="s">
        <v>9</v>
      </c>
      <c r="AB3" s="232"/>
      <c r="AC3" s="232"/>
      <c r="AD3" s="233"/>
      <c r="AE3" s="233"/>
      <c r="AF3" s="233"/>
      <c r="AG3" s="233"/>
      <c r="AH3" s="233"/>
      <c r="AI3" s="234"/>
      <c r="AJ3" s="226" t="s">
        <v>10</v>
      </c>
      <c r="AK3" s="226" t="s">
        <v>76</v>
      </c>
      <c r="AL3" s="226" t="s">
        <v>77</v>
      </c>
      <c r="AM3" s="212" t="s">
        <v>78</v>
      </c>
      <c r="AN3" s="243" t="s">
        <v>11</v>
      </c>
    </row>
    <row r="4" spans="2:40" s="6" customFormat="1" ht="12.75" customHeight="1">
      <c r="B4" s="216"/>
      <c r="C4" s="217"/>
      <c r="D4" s="9"/>
      <c r="E4" s="9"/>
      <c r="F4" s="9"/>
      <c r="G4" s="9"/>
      <c r="H4" s="235" t="s">
        <v>12</v>
      </c>
      <c r="I4" s="245"/>
      <c r="J4" s="245"/>
      <c r="K4" s="245"/>
      <c r="L4" s="245"/>
      <c r="M4" s="246"/>
      <c r="N4" s="247"/>
      <c r="O4" s="248"/>
      <c r="P4" s="248"/>
      <c r="Q4" s="248"/>
      <c r="R4" s="248"/>
      <c r="S4" s="249"/>
      <c r="T4" s="9"/>
      <c r="U4" s="14" t="s">
        <v>79</v>
      </c>
      <c r="X4" s="222"/>
      <c r="Y4" s="223"/>
      <c r="Z4" s="227"/>
      <c r="AA4" s="10" t="s">
        <v>80</v>
      </c>
      <c r="AB4" s="15"/>
      <c r="AC4" s="16"/>
      <c r="AD4" s="235" t="s">
        <v>13</v>
      </c>
      <c r="AE4" s="236"/>
      <c r="AF4" s="236"/>
      <c r="AG4" s="237"/>
      <c r="AH4" s="237"/>
      <c r="AI4" s="238"/>
      <c r="AJ4" s="227"/>
      <c r="AK4" s="227"/>
      <c r="AL4" s="227"/>
      <c r="AM4" s="213"/>
      <c r="AN4" s="244"/>
    </row>
    <row r="5" spans="2:40" s="6" customFormat="1" ht="12.75" customHeight="1">
      <c r="B5" s="216"/>
      <c r="C5" s="217"/>
      <c r="D5" s="9"/>
      <c r="E5" s="9"/>
      <c r="F5" s="9"/>
      <c r="G5" s="9"/>
      <c r="H5" s="9"/>
      <c r="I5" s="209" t="s">
        <v>14</v>
      </c>
      <c r="J5" s="210"/>
      <c r="K5" s="210"/>
      <c r="L5" s="210"/>
      <c r="M5" s="211"/>
      <c r="N5" s="9"/>
      <c r="O5" s="209" t="s">
        <v>15</v>
      </c>
      <c r="P5" s="210"/>
      <c r="Q5" s="210"/>
      <c r="R5" s="210"/>
      <c r="S5" s="211"/>
      <c r="T5" s="9"/>
      <c r="U5" s="14"/>
      <c r="X5" s="222"/>
      <c r="Y5" s="223"/>
      <c r="Z5" s="17"/>
      <c r="AA5" s="11"/>
      <c r="AB5" s="12"/>
      <c r="AC5" s="13"/>
      <c r="AD5" s="11"/>
      <c r="AE5" s="18"/>
      <c r="AF5" s="19"/>
      <c r="AG5" s="235" t="s">
        <v>16</v>
      </c>
      <c r="AH5" s="237"/>
      <c r="AI5" s="238"/>
      <c r="AJ5" s="9"/>
      <c r="AK5" s="9"/>
      <c r="AL5" s="9"/>
      <c r="AM5" s="20"/>
      <c r="AN5" s="14"/>
    </row>
    <row r="6" spans="2:40" s="6" customFormat="1" ht="12" customHeight="1">
      <c r="B6" s="216"/>
      <c r="C6" s="217"/>
      <c r="D6" s="9"/>
      <c r="E6" s="9"/>
      <c r="F6" s="9"/>
      <c r="G6" s="9"/>
      <c r="H6" s="9"/>
      <c r="I6" s="228" t="s">
        <v>17</v>
      </c>
      <c r="J6" s="229" t="s">
        <v>18</v>
      </c>
      <c r="K6" s="229" t="s">
        <v>19</v>
      </c>
      <c r="L6" s="229" t="s">
        <v>20</v>
      </c>
      <c r="M6" s="230" t="s">
        <v>21</v>
      </c>
      <c r="N6" s="9"/>
      <c r="O6" s="228" t="s">
        <v>10</v>
      </c>
      <c r="P6" s="229" t="s">
        <v>18</v>
      </c>
      <c r="Q6" s="229" t="s">
        <v>19</v>
      </c>
      <c r="R6" s="229" t="s">
        <v>20</v>
      </c>
      <c r="S6" s="230" t="s">
        <v>21</v>
      </c>
      <c r="T6" s="9"/>
      <c r="U6" s="14"/>
      <c r="X6" s="222"/>
      <c r="Y6" s="223"/>
      <c r="Z6" s="17"/>
      <c r="AA6" s="9"/>
      <c r="AB6" s="239" t="s">
        <v>22</v>
      </c>
      <c r="AC6" s="240"/>
      <c r="AD6" s="9"/>
      <c r="AE6" s="239" t="s">
        <v>22</v>
      </c>
      <c r="AF6" s="240"/>
      <c r="AG6" s="9"/>
      <c r="AH6" s="209" t="s">
        <v>23</v>
      </c>
      <c r="AI6" s="211"/>
      <c r="AJ6" s="9"/>
      <c r="AK6" s="9"/>
      <c r="AL6" s="9"/>
      <c r="AM6" s="20"/>
      <c r="AN6" s="14"/>
    </row>
    <row r="7" spans="2:40" s="6" customFormat="1" ht="12" customHeight="1">
      <c r="B7" s="216"/>
      <c r="C7" s="217"/>
      <c r="D7" s="9"/>
      <c r="E7" s="9"/>
      <c r="F7" s="9"/>
      <c r="G7" s="9"/>
      <c r="H7" s="9"/>
      <c r="I7" s="228"/>
      <c r="J7" s="229"/>
      <c r="K7" s="229"/>
      <c r="L7" s="229"/>
      <c r="M7" s="230"/>
      <c r="N7" s="9"/>
      <c r="O7" s="228"/>
      <c r="P7" s="229"/>
      <c r="Q7" s="229"/>
      <c r="R7" s="229"/>
      <c r="S7" s="230"/>
      <c r="T7" s="9"/>
      <c r="U7" s="14"/>
      <c r="X7" s="222"/>
      <c r="Y7" s="223"/>
      <c r="Z7" s="17"/>
      <c r="AA7" s="9"/>
      <c r="AB7" s="241"/>
      <c r="AC7" s="242"/>
      <c r="AD7" s="9"/>
      <c r="AE7" s="241"/>
      <c r="AF7" s="242"/>
      <c r="AG7" s="9"/>
      <c r="AH7" s="228" t="s">
        <v>10</v>
      </c>
      <c r="AI7" s="230" t="s">
        <v>24</v>
      </c>
      <c r="AJ7" s="9"/>
      <c r="AK7" s="9"/>
      <c r="AL7" s="9"/>
      <c r="AM7" s="20"/>
      <c r="AN7" s="14"/>
    </row>
    <row r="8" spans="2:40" s="6" customFormat="1" ht="12" customHeight="1">
      <c r="B8" s="216"/>
      <c r="C8" s="217"/>
      <c r="D8" s="9"/>
      <c r="E8" s="9"/>
      <c r="F8" s="9"/>
      <c r="G8" s="9"/>
      <c r="H8" s="9"/>
      <c r="I8" s="228"/>
      <c r="J8" s="229"/>
      <c r="K8" s="229"/>
      <c r="L8" s="229"/>
      <c r="M8" s="230"/>
      <c r="N8" s="9"/>
      <c r="O8" s="228"/>
      <c r="P8" s="229"/>
      <c r="Q8" s="229"/>
      <c r="R8" s="229"/>
      <c r="S8" s="230"/>
      <c r="T8" s="9"/>
      <c r="U8" s="14"/>
      <c r="X8" s="222"/>
      <c r="Y8" s="223"/>
      <c r="Z8" s="21"/>
      <c r="AA8" s="22"/>
      <c r="AB8" s="23" t="s">
        <v>25</v>
      </c>
      <c r="AC8" s="24" t="s">
        <v>26</v>
      </c>
      <c r="AD8" s="22"/>
      <c r="AE8" s="23" t="s">
        <v>25</v>
      </c>
      <c r="AF8" s="24" t="s">
        <v>26</v>
      </c>
      <c r="AG8" s="22"/>
      <c r="AH8" s="228"/>
      <c r="AI8" s="230"/>
      <c r="AJ8" s="22"/>
      <c r="AK8" s="22"/>
      <c r="AL8" s="22"/>
      <c r="AM8" s="25"/>
      <c r="AN8" s="26"/>
    </row>
    <row r="9" spans="2:40" s="6" customFormat="1" ht="12.75" customHeight="1" thickBot="1">
      <c r="B9" s="218"/>
      <c r="C9" s="219"/>
      <c r="D9" s="27" t="s">
        <v>27</v>
      </c>
      <c r="E9" s="27" t="s">
        <v>28</v>
      </c>
      <c r="F9" s="27" t="s">
        <v>29</v>
      </c>
      <c r="G9" s="27" t="s">
        <v>30</v>
      </c>
      <c r="H9" s="27" t="s">
        <v>31</v>
      </c>
      <c r="I9" s="28" t="s">
        <v>32</v>
      </c>
      <c r="J9" s="29" t="s">
        <v>33</v>
      </c>
      <c r="K9" s="29" t="s">
        <v>34</v>
      </c>
      <c r="L9" s="29" t="s">
        <v>35</v>
      </c>
      <c r="M9" s="30" t="s">
        <v>36</v>
      </c>
      <c r="N9" s="27" t="s">
        <v>37</v>
      </c>
      <c r="O9" s="28" t="s">
        <v>38</v>
      </c>
      <c r="P9" s="29" t="s">
        <v>39</v>
      </c>
      <c r="Q9" s="29" t="s">
        <v>40</v>
      </c>
      <c r="R9" s="29" t="s">
        <v>41</v>
      </c>
      <c r="S9" s="30" t="s">
        <v>42</v>
      </c>
      <c r="T9" s="27" t="s">
        <v>43</v>
      </c>
      <c r="U9" s="31" t="s">
        <v>44</v>
      </c>
      <c r="X9" s="224"/>
      <c r="Y9" s="225"/>
      <c r="Z9" s="27" t="s">
        <v>45</v>
      </c>
      <c r="AA9" s="27" t="s">
        <v>46</v>
      </c>
      <c r="AB9" s="28"/>
      <c r="AC9" s="30"/>
      <c r="AD9" s="27" t="s">
        <v>47</v>
      </c>
      <c r="AE9" s="28"/>
      <c r="AF9" s="30"/>
      <c r="AG9" s="27" t="s">
        <v>48</v>
      </c>
      <c r="AH9" s="28" t="s">
        <v>49</v>
      </c>
      <c r="AI9" s="30" t="s">
        <v>50</v>
      </c>
      <c r="AJ9" s="27" t="s">
        <v>51</v>
      </c>
      <c r="AK9" s="27" t="s">
        <v>52</v>
      </c>
      <c r="AL9" s="27" t="s">
        <v>53</v>
      </c>
      <c r="AM9" s="32" t="s">
        <v>54</v>
      </c>
      <c r="AN9" s="31" t="s">
        <v>81</v>
      </c>
    </row>
    <row r="10" spans="2:40" ht="22.5" customHeight="1" thickBot="1">
      <c r="B10" s="190" t="s">
        <v>55</v>
      </c>
      <c r="C10" s="191"/>
      <c r="D10" s="115">
        <f aca="true" t="shared" si="0" ref="D10:U10">SUM(D11:D36)-D26</f>
        <v>61266.712999999996</v>
      </c>
      <c r="E10" s="115">
        <f t="shared" si="0"/>
        <v>610.6800000000001</v>
      </c>
      <c r="F10" s="115">
        <f t="shared" si="0"/>
        <v>60656.032999999996</v>
      </c>
      <c r="G10" s="115">
        <f t="shared" si="0"/>
        <v>1715.87</v>
      </c>
      <c r="H10" s="115">
        <f t="shared" si="0"/>
        <v>343.261</v>
      </c>
      <c r="I10" s="116">
        <f t="shared" si="0"/>
        <v>0</v>
      </c>
      <c r="J10" s="117">
        <f t="shared" si="0"/>
        <v>0</v>
      </c>
      <c r="K10" s="117">
        <f t="shared" si="0"/>
        <v>0</v>
      </c>
      <c r="L10" s="117">
        <f t="shared" si="0"/>
        <v>343.261</v>
      </c>
      <c r="M10" s="118">
        <f t="shared" si="0"/>
        <v>0</v>
      </c>
      <c r="N10" s="115">
        <f t="shared" si="0"/>
        <v>58940.163</v>
      </c>
      <c r="O10" s="116">
        <f t="shared" si="0"/>
        <v>707.607</v>
      </c>
      <c r="P10" s="117">
        <f t="shared" si="0"/>
        <v>0</v>
      </c>
      <c r="Q10" s="117">
        <f t="shared" si="0"/>
        <v>58181.271</v>
      </c>
      <c r="R10" s="117">
        <f t="shared" si="0"/>
        <v>3.4050000000000002</v>
      </c>
      <c r="S10" s="118">
        <f t="shared" si="0"/>
        <v>47.88</v>
      </c>
      <c r="T10" s="115">
        <f t="shared" si="0"/>
        <v>58575.816999999995</v>
      </c>
      <c r="U10" s="119">
        <f t="shared" si="0"/>
        <v>0</v>
      </c>
      <c r="X10" s="190" t="s">
        <v>55</v>
      </c>
      <c r="Y10" s="191"/>
      <c r="Z10" s="115">
        <f aca="true" t="shared" si="1" ref="Z10:AN10">SUM(Z11:Z36)-Z26</f>
        <v>58527.937</v>
      </c>
      <c r="AA10" s="115">
        <f t="shared" si="1"/>
        <v>346.66600000000005</v>
      </c>
      <c r="AB10" s="116">
        <f t="shared" si="1"/>
        <v>346.66600000000005</v>
      </c>
      <c r="AC10" s="118">
        <f t="shared" si="1"/>
        <v>0</v>
      </c>
      <c r="AD10" s="115">
        <f t="shared" si="1"/>
        <v>58181.271</v>
      </c>
      <c r="AE10" s="116">
        <f t="shared" si="1"/>
        <v>28335.693</v>
      </c>
      <c r="AF10" s="118">
        <f t="shared" si="1"/>
        <v>29845.578</v>
      </c>
      <c r="AG10" s="120">
        <f t="shared" si="1"/>
        <v>42231.978480000005</v>
      </c>
      <c r="AH10" s="116">
        <f t="shared" si="1"/>
        <v>35564.59236</v>
      </c>
      <c r="AI10" s="118">
        <f t="shared" si="1"/>
        <v>6667.386119999999</v>
      </c>
      <c r="AJ10" s="120">
        <f t="shared" si="1"/>
        <v>36272.19936</v>
      </c>
      <c r="AK10" s="115">
        <f t="shared" si="1"/>
        <v>7014.052119999999</v>
      </c>
      <c r="AL10" s="120">
        <f t="shared" si="1"/>
        <v>47.88</v>
      </c>
      <c r="AM10" s="120">
        <f t="shared" si="1"/>
        <v>36882.87936</v>
      </c>
      <c r="AN10" s="39">
        <f t="shared" si="1"/>
        <v>17321.901519999996</v>
      </c>
    </row>
    <row r="11" spans="2:40" ht="22.5" customHeight="1">
      <c r="B11" s="42" t="s">
        <v>56</v>
      </c>
      <c r="C11" s="43"/>
      <c r="D11" s="121">
        <v>150.045</v>
      </c>
      <c r="E11" s="122">
        <v>0</v>
      </c>
      <c r="F11" s="122">
        <v>150.045</v>
      </c>
      <c r="G11" s="122">
        <v>0</v>
      </c>
      <c r="H11" s="122">
        <v>0</v>
      </c>
      <c r="I11" s="123">
        <v>0</v>
      </c>
      <c r="J11" s="124">
        <v>0</v>
      </c>
      <c r="K11" s="125">
        <v>0</v>
      </c>
      <c r="L11" s="126">
        <v>0</v>
      </c>
      <c r="M11" s="127">
        <v>0</v>
      </c>
      <c r="N11" s="121">
        <v>150.045</v>
      </c>
      <c r="O11" s="128">
        <v>0</v>
      </c>
      <c r="P11" s="126">
        <v>0</v>
      </c>
      <c r="Q11" s="126">
        <v>150.045</v>
      </c>
      <c r="R11" s="126">
        <v>0</v>
      </c>
      <c r="S11" s="127">
        <v>0</v>
      </c>
      <c r="T11" s="121">
        <v>150.045</v>
      </c>
      <c r="U11" s="129">
        <v>0</v>
      </c>
      <c r="X11" s="42" t="s">
        <v>56</v>
      </c>
      <c r="Y11" s="43"/>
      <c r="Z11" s="121">
        <v>150.045</v>
      </c>
      <c r="AA11" s="121">
        <v>0</v>
      </c>
      <c r="AB11" s="130">
        <v>0</v>
      </c>
      <c r="AC11" s="131">
        <v>0</v>
      </c>
      <c r="AD11" s="121">
        <v>150.045</v>
      </c>
      <c r="AE11" s="130">
        <v>150.045</v>
      </c>
      <c r="AF11" s="131">
        <v>0</v>
      </c>
      <c r="AG11" s="132">
        <v>150.045</v>
      </c>
      <c r="AH11" s="128">
        <v>0</v>
      </c>
      <c r="AI11" s="127">
        <v>150.045</v>
      </c>
      <c r="AJ11" s="132">
        <f>I11+O11+AH11</f>
        <v>0</v>
      </c>
      <c r="AK11" s="121">
        <f>U11+AA11+AI11</f>
        <v>150.045</v>
      </c>
      <c r="AL11" s="132">
        <f>M11+S11</f>
        <v>0</v>
      </c>
      <c r="AM11" s="132">
        <f>E11+AJ11</f>
        <v>0</v>
      </c>
      <c r="AN11" s="52">
        <f>G11-H11+AD11-AG11</f>
        <v>0</v>
      </c>
    </row>
    <row r="12" spans="2:40" ht="22.5" customHeight="1">
      <c r="B12" s="54" t="s">
        <v>57</v>
      </c>
      <c r="C12" s="55"/>
      <c r="D12" s="133">
        <v>25267.595</v>
      </c>
      <c r="E12" s="122">
        <v>0</v>
      </c>
      <c r="F12" s="122">
        <v>25267.595</v>
      </c>
      <c r="G12" s="122">
        <v>1715.87</v>
      </c>
      <c r="H12" s="122">
        <v>343.261</v>
      </c>
      <c r="I12" s="134">
        <v>0</v>
      </c>
      <c r="J12" s="135">
        <v>0</v>
      </c>
      <c r="K12" s="136">
        <v>0</v>
      </c>
      <c r="L12" s="136">
        <v>343.261</v>
      </c>
      <c r="M12" s="137">
        <v>0</v>
      </c>
      <c r="N12" s="133">
        <v>23551.725000000002</v>
      </c>
      <c r="O12" s="138">
        <v>16.432</v>
      </c>
      <c r="P12" s="136">
        <v>0</v>
      </c>
      <c r="Q12" s="136">
        <v>23535.293</v>
      </c>
      <c r="R12" s="136">
        <v>0</v>
      </c>
      <c r="S12" s="137">
        <v>0</v>
      </c>
      <c r="T12" s="133">
        <v>23878.554</v>
      </c>
      <c r="U12" s="139">
        <v>0</v>
      </c>
      <c r="X12" s="54" t="s">
        <v>57</v>
      </c>
      <c r="Y12" s="55"/>
      <c r="Z12" s="133">
        <v>23878.554</v>
      </c>
      <c r="AA12" s="133">
        <v>343.261</v>
      </c>
      <c r="AB12" s="140">
        <v>343.261</v>
      </c>
      <c r="AC12" s="141">
        <v>0</v>
      </c>
      <c r="AD12" s="133">
        <v>23535.293</v>
      </c>
      <c r="AE12" s="140">
        <v>2576.155</v>
      </c>
      <c r="AF12" s="141">
        <v>20959.138</v>
      </c>
      <c r="AG12" s="142">
        <v>18302.965650000002</v>
      </c>
      <c r="AH12" s="138">
        <v>16280.37018</v>
      </c>
      <c r="AI12" s="137">
        <v>2022.59547</v>
      </c>
      <c r="AJ12" s="142">
        <f aca="true" t="shared" si="2" ref="AJ12:AJ36">I12+O12+AH12</f>
        <v>16296.80218</v>
      </c>
      <c r="AK12" s="133">
        <f aca="true" t="shared" si="3" ref="AK12:AK36">U12+AA12+AI12</f>
        <v>2365.85647</v>
      </c>
      <c r="AL12" s="142">
        <f aca="true" t="shared" si="4" ref="AL12:AL36">M12+S12</f>
        <v>0</v>
      </c>
      <c r="AM12" s="142">
        <f aca="true" t="shared" si="5" ref="AM12:AM36">E12+AJ12</f>
        <v>16296.80218</v>
      </c>
      <c r="AN12" s="62">
        <f aca="true" t="shared" si="6" ref="AN12:AN36">G12-H12+AD12-AG12</f>
        <v>6604.93635</v>
      </c>
    </row>
    <row r="13" spans="2:40" ht="22.5" customHeight="1">
      <c r="B13" s="54" t="s">
        <v>58</v>
      </c>
      <c r="C13" s="55"/>
      <c r="D13" s="133">
        <v>16615.581</v>
      </c>
      <c r="E13" s="122">
        <v>220.68</v>
      </c>
      <c r="F13" s="122">
        <v>16394.900999999998</v>
      </c>
      <c r="G13" s="122">
        <v>0</v>
      </c>
      <c r="H13" s="122">
        <v>0</v>
      </c>
      <c r="I13" s="134">
        <v>0</v>
      </c>
      <c r="J13" s="135">
        <v>0</v>
      </c>
      <c r="K13" s="136">
        <v>0</v>
      </c>
      <c r="L13" s="136">
        <v>0</v>
      </c>
      <c r="M13" s="137">
        <v>0</v>
      </c>
      <c r="N13" s="133">
        <v>16394.900999999998</v>
      </c>
      <c r="O13" s="138">
        <v>229.89</v>
      </c>
      <c r="P13" s="136">
        <v>0</v>
      </c>
      <c r="Q13" s="136">
        <v>16165.010999999999</v>
      </c>
      <c r="R13" s="136">
        <v>0</v>
      </c>
      <c r="S13" s="137">
        <v>0</v>
      </c>
      <c r="T13" s="133">
        <v>16165.010999999999</v>
      </c>
      <c r="U13" s="139">
        <v>0</v>
      </c>
      <c r="X13" s="54" t="s">
        <v>58</v>
      </c>
      <c r="Y13" s="55"/>
      <c r="Z13" s="133">
        <v>16165.010999999999</v>
      </c>
      <c r="AA13" s="133">
        <v>0</v>
      </c>
      <c r="AB13" s="140">
        <v>0</v>
      </c>
      <c r="AC13" s="141">
        <v>0</v>
      </c>
      <c r="AD13" s="133">
        <v>16165.010999999999</v>
      </c>
      <c r="AE13" s="140">
        <v>15497.865999999998</v>
      </c>
      <c r="AF13" s="141">
        <v>667.145</v>
      </c>
      <c r="AG13" s="142">
        <v>6004.42163</v>
      </c>
      <c r="AH13" s="138">
        <v>5972.23838</v>
      </c>
      <c r="AI13" s="137">
        <v>32.18325</v>
      </c>
      <c r="AJ13" s="142">
        <f t="shared" si="2"/>
        <v>6202.12838</v>
      </c>
      <c r="AK13" s="133">
        <f t="shared" si="3"/>
        <v>32.18325</v>
      </c>
      <c r="AL13" s="142">
        <f t="shared" si="4"/>
        <v>0</v>
      </c>
      <c r="AM13" s="142">
        <f t="shared" si="5"/>
        <v>6422.80838</v>
      </c>
      <c r="AN13" s="62">
        <f t="shared" si="6"/>
        <v>10160.589369999998</v>
      </c>
    </row>
    <row r="14" spans="2:40" ht="22.5" customHeight="1">
      <c r="B14" s="54" t="s">
        <v>59</v>
      </c>
      <c r="C14" s="55"/>
      <c r="D14" s="133">
        <v>0</v>
      </c>
      <c r="E14" s="122">
        <v>0</v>
      </c>
      <c r="F14" s="122">
        <v>0</v>
      </c>
      <c r="G14" s="122">
        <v>0</v>
      </c>
      <c r="H14" s="122">
        <v>0</v>
      </c>
      <c r="I14" s="134">
        <v>0</v>
      </c>
      <c r="J14" s="135">
        <v>0</v>
      </c>
      <c r="K14" s="136">
        <v>0</v>
      </c>
      <c r="L14" s="136">
        <v>0</v>
      </c>
      <c r="M14" s="137">
        <v>0</v>
      </c>
      <c r="N14" s="133">
        <v>0</v>
      </c>
      <c r="O14" s="138">
        <v>0</v>
      </c>
      <c r="P14" s="136">
        <v>0</v>
      </c>
      <c r="Q14" s="136">
        <v>0</v>
      </c>
      <c r="R14" s="136">
        <v>0</v>
      </c>
      <c r="S14" s="137">
        <v>0</v>
      </c>
      <c r="T14" s="133">
        <v>0</v>
      </c>
      <c r="U14" s="139">
        <v>0</v>
      </c>
      <c r="X14" s="54" t="s">
        <v>59</v>
      </c>
      <c r="Y14" s="55"/>
      <c r="Z14" s="133">
        <v>0</v>
      </c>
      <c r="AA14" s="133">
        <v>0</v>
      </c>
      <c r="AB14" s="140">
        <v>0</v>
      </c>
      <c r="AC14" s="141">
        <v>0</v>
      </c>
      <c r="AD14" s="133">
        <v>0</v>
      </c>
      <c r="AE14" s="140">
        <v>0</v>
      </c>
      <c r="AF14" s="141">
        <v>0</v>
      </c>
      <c r="AG14" s="142">
        <v>0</v>
      </c>
      <c r="AH14" s="138">
        <v>0</v>
      </c>
      <c r="AI14" s="137">
        <v>0</v>
      </c>
      <c r="AJ14" s="142">
        <f t="shared" si="2"/>
        <v>0</v>
      </c>
      <c r="AK14" s="133">
        <f t="shared" si="3"/>
        <v>0</v>
      </c>
      <c r="AL14" s="142">
        <f t="shared" si="4"/>
        <v>0</v>
      </c>
      <c r="AM14" s="142">
        <f t="shared" si="5"/>
        <v>0</v>
      </c>
      <c r="AN14" s="62">
        <f t="shared" si="6"/>
        <v>0</v>
      </c>
    </row>
    <row r="15" spans="2:40" ht="22.5" customHeight="1">
      <c r="B15" s="54" t="s">
        <v>60</v>
      </c>
      <c r="C15" s="55"/>
      <c r="D15" s="133">
        <v>0</v>
      </c>
      <c r="E15" s="122">
        <v>0</v>
      </c>
      <c r="F15" s="122">
        <v>0</v>
      </c>
      <c r="G15" s="122">
        <v>0</v>
      </c>
      <c r="H15" s="122">
        <v>0</v>
      </c>
      <c r="I15" s="134">
        <v>0</v>
      </c>
      <c r="J15" s="135">
        <v>0</v>
      </c>
      <c r="K15" s="136">
        <v>0</v>
      </c>
      <c r="L15" s="136">
        <v>0</v>
      </c>
      <c r="M15" s="137">
        <v>0</v>
      </c>
      <c r="N15" s="133">
        <v>0</v>
      </c>
      <c r="O15" s="138">
        <v>0</v>
      </c>
      <c r="P15" s="136">
        <v>0</v>
      </c>
      <c r="Q15" s="136">
        <v>0</v>
      </c>
      <c r="R15" s="136">
        <v>0</v>
      </c>
      <c r="S15" s="137">
        <v>0</v>
      </c>
      <c r="T15" s="133">
        <v>0</v>
      </c>
      <c r="U15" s="139">
        <v>0</v>
      </c>
      <c r="X15" s="54" t="s">
        <v>60</v>
      </c>
      <c r="Y15" s="55"/>
      <c r="Z15" s="133">
        <v>0</v>
      </c>
      <c r="AA15" s="133">
        <v>0</v>
      </c>
      <c r="AB15" s="140">
        <v>0</v>
      </c>
      <c r="AC15" s="141">
        <v>0</v>
      </c>
      <c r="AD15" s="133">
        <v>0</v>
      </c>
      <c r="AE15" s="140">
        <v>0</v>
      </c>
      <c r="AF15" s="141">
        <v>0</v>
      </c>
      <c r="AG15" s="142">
        <v>0</v>
      </c>
      <c r="AH15" s="138">
        <v>0</v>
      </c>
      <c r="AI15" s="137">
        <v>0</v>
      </c>
      <c r="AJ15" s="142">
        <f t="shared" si="2"/>
        <v>0</v>
      </c>
      <c r="AK15" s="133">
        <f t="shared" si="3"/>
        <v>0</v>
      </c>
      <c r="AL15" s="142">
        <f t="shared" si="4"/>
        <v>0</v>
      </c>
      <c r="AM15" s="142">
        <f t="shared" si="5"/>
        <v>0</v>
      </c>
      <c r="AN15" s="62">
        <f t="shared" si="6"/>
        <v>0</v>
      </c>
    </row>
    <row r="16" spans="2:40" ht="22.5" customHeight="1">
      <c r="B16" s="54" t="s">
        <v>82</v>
      </c>
      <c r="C16" s="55"/>
      <c r="D16" s="133">
        <v>13594.154</v>
      </c>
      <c r="E16" s="122">
        <v>195</v>
      </c>
      <c r="F16" s="122">
        <v>13399.154</v>
      </c>
      <c r="G16" s="122">
        <v>0</v>
      </c>
      <c r="H16" s="122">
        <v>0</v>
      </c>
      <c r="I16" s="134">
        <v>0</v>
      </c>
      <c r="J16" s="135">
        <v>0</v>
      </c>
      <c r="K16" s="136">
        <v>0</v>
      </c>
      <c r="L16" s="136">
        <v>0</v>
      </c>
      <c r="M16" s="137">
        <v>0</v>
      </c>
      <c r="N16" s="133">
        <v>13399.154</v>
      </c>
      <c r="O16" s="138">
        <v>449.526</v>
      </c>
      <c r="P16" s="136">
        <v>0</v>
      </c>
      <c r="Q16" s="136">
        <v>12947.15</v>
      </c>
      <c r="R16" s="136">
        <v>2.478</v>
      </c>
      <c r="S16" s="137">
        <v>0</v>
      </c>
      <c r="T16" s="133">
        <v>12949.627999999999</v>
      </c>
      <c r="U16" s="139">
        <v>0</v>
      </c>
      <c r="X16" s="54" t="s">
        <v>82</v>
      </c>
      <c r="Y16" s="55"/>
      <c r="Z16" s="133">
        <v>12949.627999999999</v>
      </c>
      <c r="AA16" s="133">
        <v>2.478</v>
      </c>
      <c r="AB16" s="140">
        <v>2.478</v>
      </c>
      <c r="AC16" s="141">
        <v>0</v>
      </c>
      <c r="AD16" s="133">
        <v>12947.15</v>
      </c>
      <c r="AE16" s="140">
        <v>5065.419</v>
      </c>
      <c r="AF16" s="141">
        <v>7881.731</v>
      </c>
      <c r="AG16" s="142">
        <v>12564.329600000001</v>
      </c>
      <c r="AH16" s="138">
        <v>10611.7678</v>
      </c>
      <c r="AI16" s="137">
        <v>1952.5618000000002</v>
      </c>
      <c r="AJ16" s="142">
        <f t="shared" si="2"/>
        <v>11061.2938</v>
      </c>
      <c r="AK16" s="133">
        <f t="shared" si="3"/>
        <v>1955.0398000000002</v>
      </c>
      <c r="AL16" s="142">
        <f t="shared" si="4"/>
        <v>0</v>
      </c>
      <c r="AM16" s="142">
        <f t="shared" si="5"/>
        <v>11256.2938</v>
      </c>
      <c r="AN16" s="62">
        <f t="shared" si="6"/>
        <v>382.8203999999987</v>
      </c>
    </row>
    <row r="17" spans="2:40" ht="22.5" customHeight="1">
      <c r="B17" s="64" t="s">
        <v>61</v>
      </c>
      <c r="C17" s="65"/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34">
        <v>0</v>
      </c>
      <c r="J17" s="143">
        <v>0</v>
      </c>
      <c r="K17" s="144">
        <v>0</v>
      </c>
      <c r="L17" s="144">
        <v>0</v>
      </c>
      <c r="M17" s="145">
        <v>0</v>
      </c>
      <c r="N17" s="122">
        <v>0</v>
      </c>
      <c r="O17" s="134">
        <v>0</v>
      </c>
      <c r="P17" s="144">
        <v>0</v>
      </c>
      <c r="Q17" s="144">
        <v>0</v>
      </c>
      <c r="R17" s="144">
        <v>0</v>
      </c>
      <c r="S17" s="145">
        <v>0</v>
      </c>
      <c r="T17" s="122">
        <v>0</v>
      </c>
      <c r="U17" s="146">
        <v>0</v>
      </c>
      <c r="X17" s="64" t="s">
        <v>61</v>
      </c>
      <c r="Y17" s="65"/>
      <c r="Z17" s="122">
        <v>0</v>
      </c>
      <c r="AA17" s="122">
        <v>0</v>
      </c>
      <c r="AB17" s="147">
        <v>0</v>
      </c>
      <c r="AC17" s="148">
        <v>0</v>
      </c>
      <c r="AD17" s="122">
        <v>0</v>
      </c>
      <c r="AE17" s="147">
        <v>0</v>
      </c>
      <c r="AF17" s="148">
        <v>0</v>
      </c>
      <c r="AG17" s="149">
        <v>0</v>
      </c>
      <c r="AH17" s="134">
        <v>0</v>
      </c>
      <c r="AI17" s="145">
        <v>0</v>
      </c>
      <c r="AJ17" s="149">
        <f t="shared" si="2"/>
        <v>0</v>
      </c>
      <c r="AK17" s="122">
        <f t="shared" si="3"/>
        <v>0</v>
      </c>
      <c r="AL17" s="149">
        <f t="shared" si="4"/>
        <v>0</v>
      </c>
      <c r="AM17" s="149">
        <f t="shared" si="5"/>
        <v>0</v>
      </c>
      <c r="AN17" s="69">
        <f t="shared" si="6"/>
        <v>0</v>
      </c>
    </row>
    <row r="18" spans="2:40" ht="22.5" customHeight="1">
      <c r="B18" s="64" t="s">
        <v>62</v>
      </c>
      <c r="C18" s="65"/>
      <c r="D18" s="122">
        <v>166.018</v>
      </c>
      <c r="E18" s="122">
        <v>0</v>
      </c>
      <c r="F18" s="122">
        <v>166.018</v>
      </c>
      <c r="G18" s="122">
        <v>0</v>
      </c>
      <c r="H18" s="122">
        <v>0</v>
      </c>
      <c r="I18" s="134">
        <v>0</v>
      </c>
      <c r="J18" s="143">
        <v>0</v>
      </c>
      <c r="K18" s="144">
        <v>0</v>
      </c>
      <c r="L18" s="144">
        <v>0</v>
      </c>
      <c r="M18" s="145">
        <v>0</v>
      </c>
      <c r="N18" s="122">
        <v>166.018</v>
      </c>
      <c r="O18" s="134">
        <v>0</v>
      </c>
      <c r="P18" s="144">
        <v>0</v>
      </c>
      <c r="Q18" s="144">
        <v>166.018</v>
      </c>
      <c r="R18" s="144">
        <v>0</v>
      </c>
      <c r="S18" s="145">
        <v>0</v>
      </c>
      <c r="T18" s="122">
        <v>166.018</v>
      </c>
      <c r="U18" s="146">
        <v>0</v>
      </c>
      <c r="X18" s="64" t="s">
        <v>62</v>
      </c>
      <c r="Y18" s="65"/>
      <c r="Z18" s="122">
        <v>166.018</v>
      </c>
      <c r="AA18" s="122">
        <v>0</v>
      </c>
      <c r="AB18" s="147">
        <v>0</v>
      </c>
      <c r="AC18" s="148">
        <v>0</v>
      </c>
      <c r="AD18" s="122">
        <v>166.018</v>
      </c>
      <c r="AE18" s="147">
        <v>166.018</v>
      </c>
      <c r="AF18" s="148">
        <v>0</v>
      </c>
      <c r="AG18" s="149">
        <v>151.49439999999998</v>
      </c>
      <c r="AH18" s="134">
        <v>141.348</v>
      </c>
      <c r="AI18" s="145">
        <v>10.1464</v>
      </c>
      <c r="AJ18" s="149">
        <f t="shared" si="2"/>
        <v>141.348</v>
      </c>
      <c r="AK18" s="122">
        <f t="shared" si="3"/>
        <v>10.1464</v>
      </c>
      <c r="AL18" s="149">
        <f t="shared" si="4"/>
        <v>0</v>
      </c>
      <c r="AM18" s="149">
        <f t="shared" si="5"/>
        <v>141.348</v>
      </c>
      <c r="AN18" s="69">
        <f t="shared" si="6"/>
        <v>14.523600000000016</v>
      </c>
    </row>
    <row r="19" spans="2:40" ht="22.5" customHeight="1">
      <c r="B19" s="64" t="s">
        <v>63</v>
      </c>
      <c r="C19" s="65"/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34">
        <v>0</v>
      </c>
      <c r="J19" s="143">
        <v>0</v>
      </c>
      <c r="K19" s="144">
        <v>0</v>
      </c>
      <c r="L19" s="144">
        <v>0</v>
      </c>
      <c r="M19" s="145">
        <v>0</v>
      </c>
      <c r="N19" s="122">
        <v>0</v>
      </c>
      <c r="O19" s="134">
        <v>0</v>
      </c>
      <c r="P19" s="144">
        <v>0</v>
      </c>
      <c r="Q19" s="144">
        <v>0</v>
      </c>
      <c r="R19" s="144">
        <v>0</v>
      </c>
      <c r="S19" s="145">
        <v>0</v>
      </c>
      <c r="T19" s="122">
        <v>0</v>
      </c>
      <c r="U19" s="146">
        <v>0</v>
      </c>
      <c r="X19" s="64" t="s">
        <v>63</v>
      </c>
      <c r="Y19" s="65"/>
      <c r="Z19" s="122">
        <v>0</v>
      </c>
      <c r="AA19" s="122">
        <v>0</v>
      </c>
      <c r="AB19" s="147">
        <v>0</v>
      </c>
      <c r="AC19" s="148">
        <v>0</v>
      </c>
      <c r="AD19" s="122">
        <v>0</v>
      </c>
      <c r="AE19" s="147">
        <v>0</v>
      </c>
      <c r="AF19" s="148">
        <v>0</v>
      </c>
      <c r="AG19" s="149">
        <v>0</v>
      </c>
      <c r="AH19" s="134">
        <v>0</v>
      </c>
      <c r="AI19" s="145">
        <v>0</v>
      </c>
      <c r="AJ19" s="149">
        <f t="shared" si="2"/>
        <v>0</v>
      </c>
      <c r="AK19" s="122">
        <f t="shared" si="3"/>
        <v>0</v>
      </c>
      <c r="AL19" s="149">
        <f t="shared" si="4"/>
        <v>0</v>
      </c>
      <c r="AM19" s="149">
        <f t="shared" si="5"/>
        <v>0</v>
      </c>
      <c r="AN19" s="69">
        <f t="shared" si="6"/>
        <v>0</v>
      </c>
    </row>
    <row r="20" spans="2:40" ht="22.5" customHeight="1">
      <c r="B20" s="64" t="s">
        <v>64</v>
      </c>
      <c r="C20" s="65"/>
      <c r="D20" s="122">
        <v>0</v>
      </c>
      <c r="E20" s="122">
        <v>0</v>
      </c>
      <c r="F20" s="122">
        <v>0</v>
      </c>
      <c r="G20" s="122">
        <v>0</v>
      </c>
      <c r="H20" s="122">
        <v>0</v>
      </c>
      <c r="I20" s="134">
        <v>0</v>
      </c>
      <c r="J20" s="143">
        <v>0</v>
      </c>
      <c r="K20" s="144">
        <v>0</v>
      </c>
      <c r="L20" s="144">
        <v>0</v>
      </c>
      <c r="M20" s="145">
        <v>0</v>
      </c>
      <c r="N20" s="122">
        <v>0</v>
      </c>
      <c r="O20" s="134">
        <v>0</v>
      </c>
      <c r="P20" s="144">
        <v>0</v>
      </c>
      <c r="Q20" s="144">
        <v>0</v>
      </c>
      <c r="R20" s="144">
        <v>0</v>
      </c>
      <c r="S20" s="145">
        <v>0</v>
      </c>
      <c r="T20" s="122">
        <v>0</v>
      </c>
      <c r="U20" s="146">
        <v>0</v>
      </c>
      <c r="X20" s="64" t="s">
        <v>64</v>
      </c>
      <c r="Y20" s="65"/>
      <c r="Z20" s="122">
        <v>0</v>
      </c>
      <c r="AA20" s="122">
        <v>0</v>
      </c>
      <c r="AB20" s="147">
        <v>0</v>
      </c>
      <c r="AC20" s="148">
        <v>0</v>
      </c>
      <c r="AD20" s="122">
        <v>0</v>
      </c>
      <c r="AE20" s="147">
        <v>0</v>
      </c>
      <c r="AF20" s="148">
        <v>0</v>
      </c>
      <c r="AG20" s="149">
        <v>0</v>
      </c>
      <c r="AH20" s="134">
        <v>0</v>
      </c>
      <c r="AI20" s="145">
        <v>0</v>
      </c>
      <c r="AJ20" s="149">
        <f t="shared" si="2"/>
        <v>0</v>
      </c>
      <c r="AK20" s="122">
        <f t="shared" si="3"/>
        <v>0</v>
      </c>
      <c r="AL20" s="149">
        <f t="shared" si="4"/>
        <v>0</v>
      </c>
      <c r="AM20" s="149">
        <f t="shared" si="5"/>
        <v>0</v>
      </c>
      <c r="AN20" s="69">
        <f t="shared" si="6"/>
        <v>0</v>
      </c>
    </row>
    <row r="21" spans="2:40" ht="22.5" customHeight="1">
      <c r="B21" s="64" t="s">
        <v>83</v>
      </c>
      <c r="C21" s="65"/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34">
        <v>0</v>
      </c>
      <c r="J21" s="143">
        <v>0</v>
      </c>
      <c r="K21" s="144">
        <v>0</v>
      </c>
      <c r="L21" s="144">
        <v>0</v>
      </c>
      <c r="M21" s="145">
        <v>0</v>
      </c>
      <c r="N21" s="122">
        <v>0</v>
      </c>
      <c r="O21" s="134">
        <v>0</v>
      </c>
      <c r="P21" s="144">
        <v>0</v>
      </c>
      <c r="Q21" s="144">
        <v>0</v>
      </c>
      <c r="R21" s="144">
        <v>0</v>
      </c>
      <c r="S21" s="145">
        <v>0</v>
      </c>
      <c r="T21" s="122">
        <v>0</v>
      </c>
      <c r="U21" s="146">
        <v>0</v>
      </c>
      <c r="X21" s="64" t="s">
        <v>83</v>
      </c>
      <c r="Y21" s="65"/>
      <c r="Z21" s="122">
        <v>0</v>
      </c>
      <c r="AA21" s="122">
        <v>0</v>
      </c>
      <c r="AB21" s="147">
        <v>0</v>
      </c>
      <c r="AC21" s="148">
        <v>0</v>
      </c>
      <c r="AD21" s="122">
        <v>0</v>
      </c>
      <c r="AE21" s="147">
        <v>0</v>
      </c>
      <c r="AF21" s="148">
        <v>0</v>
      </c>
      <c r="AG21" s="149">
        <v>0</v>
      </c>
      <c r="AH21" s="134">
        <v>0</v>
      </c>
      <c r="AI21" s="145">
        <v>0</v>
      </c>
      <c r="AJ21" s="149"/>
      <c r="AK21" s="122"/>
      <c r="AL21" s="149"/>
      <c r="AM21" s="149"/>
      <c r="AN21" s="69">
        <f t="shared" si="6"/>
        <v>0</v>
      </c>
    </row>
    <row r="22" spans="2:40" ht="22.5" customHeight="1">
      <c r="B22" s="64" t="s">
        <v>65</v>
      </c>
      <c r="C22" s="65"/>
      <c r="D22" s="122">
        <v>0</v>
      </c>
      <c r="E22" s="122">
        <v>0</v>
      </c>
      <c r="F22" s="122">
        <v>0</v>
      </c>
      <c r="G22" s="122">
        <v>0</v>
      </c>
      <c r="H22" s="122">
        <v>0</v>
      </c>
      <c r="I22" s="134">
        <v>0</v>
      </c>
      <c r="J22" s="143">
        <v>0</v>
      </c>
      <c r="K22" s="144">
        <v>0</v>
      </c>
      <c r="L22" s="144">
        <v>0</v>
      </c>
      <c r="M22" s="145">
        <v>0</v>
      </c>
      <c r="N22" s="122">
        <v>0</v>
      </c>
      <c r="O22" s="134">
        <v>0</v>
      </c>
      <c r="P22" s="144">
        <v>0</v>
      </c>
      <c r="Q22" s="144">
        <v>0</v>
      </c>
      <c r="R22" s="144">
        <v>0</v>
      </c>
      <c r="S22" s="145">
        <v>0</v>
      </c>
      <c r="T22" s="122">
        <v>0</v>
      </c>
      <c r="U22" s="146">
        <v>0</v>
      </c>
      <c r="X22" s="64" t="s">
        <v>65</v>
      </c>
      <c r="Y22" s="65"/>
      <c r="Z22" s="122">
        <v>0</v>
      </c>
      <c r="AA22" s="122">
        <v>0</v>
      </c>
      <c r="AB22" s="147">
        <v>0</v>
      </c>
      <c r="AC22" s="148">
        <v>0</v>
      </c>
      <c r="AD22" s="122">
        <v>0</v>
      </c>
      <c r="AE22" s="147">
        <v>0</v>
      </c>
      <c r="AF22" s="148">
        <v>0</v>
      </c>
      <c r="AG22" s="149">
        <v>0</v>
      </c>
      <c r="AH22" s="134">
        <v>0</v>
      </c>
      <c r="AI22" s="145">
        <v>0</v>
      </c>
      <c r="AJ22" s="149">
        <f t="shared" si="2"/>
        <v>0</v>
      </c>
      <c r="AK22" s="122">
        <f t="shared" si="3"/>
        <v>0</v>
      </c>
      <c r="AL22" s="149">
        <f t="shared" si="4"/>
        <v>0</v>
      </c>
      <c r="AM22" s="149">
        <f t="shared" si="5"/>
        <v>0</v>
      </c>
      <c r="AN22" s="69">
        <f t="shared" si="6"/>
        <v>0</v>
      </c>
    </row>
    <row r="23" spans="2:40" ht="22.5" customHeight="1">
      <c r="B23" s="64" t="s">
        <v>66</v>
      </c>
      <c r="C23" s="65"/>
      <c r="D23" s="122">
        <v>1389.3220000000001</v>
      </c>
      <c r="E23" s="122">
        <v>163</v>
      </c>
      <c r="F23" s="122">
        <v>1226.3220000000001</v>
      </c>
      <c r="G23" s="122">
        <v>0</v>
      </c>
      <c r="H23" s="122">
        <v>0</v>
      </c>
      <c r="I23" s="134">
        <v>0</v>
      </c>
      <c r="J23" s="143">
        <v>0</v>
      </c>
      <c r="K23" s="144">
        <v>0</v>
      </c>
      <c r="L23" s="144">
        <v>0</v>
      </c>
      <c r="M23" s="145">
        <v>0</v>
      </c>
      <c r="N23" s="122">
        <v>1226.3220000000001</v>
      </c>
      <c r="O23" s="134">
        <v>0</v>
      </c>
      <c r="P23" s="144">
        <v>0</v>
      </c>
      <c r="Q23" s="144">
        <v>1225.395</v>
      </c>
      <c r="R23" s="144">
        <v>0.927</v>
      </c>
      <c r="S23" s="145">
        <v>0</v>
      </c>
      <c r="T23" s="122">
        <v>1226.3220000000001</v>
      </c>
      <c r="U23" s="146">
        <v>0</v>
      </c>
      <c r="X23" s="64" t="s">
        <v>66</v>
      </c>
      <c r="Y23" s="65"/>
      <c r="Z23" s="122">
        <v>1226.3220000000001</v>
      </c>
      <c r="AA23" s="122">
        <v>0.927</v>
      </c>
      <c r="AB23" s="147">
        <v>0.927</v>
      </c>
      <c r="AC23" s="148">
        <v>0</v>
      </c>
      <c r="AD23" s="122">
        <v>1225.395</v>
      </c>
      <c r="AE23" s="147">
        <v>1225.395</v>
      </c>
      <c r="AF23" s="148">
        <v>0</v>
      </c>
      <c r="AG23" s="149">
        <v>1225.395</v>
      </c>
      <c r="AH23" s="134">
        <v>1185.9180000000001</v>
      </c>
      <c r="AI23" s="145">
        <v>39.477</v>
      </c>
      <c r="AJ23" s="149">
        <f t="shared" si="2"/>
        <v>1185.9180000000001</v>
      </c>
      <c r="AK23" s="122">
        <f t="shared" si="3"/>
        <v>40.403999999999996</v>
      </c>
      <c r="AL23" s="149">
        <f t="shared" si="4"/>
        <v>0</v>
      </c>
      <c r="AM23" s="149">
        <f t="shared" si="5"/>
        <v>1348.9180000000001</v>
      </c>
      <c r="AN23" s="69">
        <f t="shared" si="6"/>
        <v>0</v>
      </c>
    </row>
    <row r="24" spans="2:40" ht="22.5" customHeight="1">
      <c r="B24" s="64" t="s">
        <v>67</v>
      </c>
      <c r="C24" s="65"/>
      <c r="D24" s="122">
        <v>2020.1789999999999</v>
      </c>
      <c r="E24" s="122">
        <v>32</v>
      </c>
      <c r="F24" s="122">
        <v>1988.1789999999999</v>
      </c>
      <c r="G24" s="122">
        <v>0</v>
      </c>
      <c r="H24" s="122">
        <v>0</v>
      </c>
      <c r="I24" s="134">
        <v>0</v>
      </c>
      <c r="J24" s="143">
        <v>0</v>
      </c>
      <c r="K24" s="144">
        <v>0</v>
      </c>
      <c r="L24" s="144">
        <v>0</v>
      </c>
      <c r="M24" s="145">
        <v>0</v>
      </c>
      <c r="N24" s="122">
        <v>1988.1789999999999</v>
      </c>
      <c r="O24" s="134">
        <v>11.759</v>
      </c>
      <c r="P24" s="144">
        <v>0</v>
      </c>
      <c r="Q24" s="144">
        <v>1976.4199999999998</v>
      </c>
      <c r="R24" s="144">
        <v>0</v>
      </c>
      <c r="S24" s="145">
        <v>0</v>
      </c>
      <c r="T24" s="122">
        <v>1976.4199999999998</v>
      </c>
      <c r="U24" s="146">
        <v>0</v>
      </c>
      <c r="X24" s="64" t="s">
        <v>67</v>
      </c>
      <c r="Y24" s="65"/>
      <c r="Z24" s="122">
        <v>1976.4199999999998</v>
      </c>
      <c r="AA24" s="122">
        <v>0</v>
      </c>
      <c r="AB24" s="147">
        <v>0</v>
      </c>
      <c r="AC24" s="148">
        <v>0</v>
      </c>
      <c r="AD24" s="122">
        <v>1976.4199999999998</v>
      </c>
      <c r="AE24" s="147">
        <v>1976.4199999999998</v>
      </c>
      <c r="AF24" s="148">
        <v>0</v>
      </c>
      <c r="AG24" s="149">
        <v>1976.4199999999998</v>
      </c>
      <c r="AH24" s="134">
        <v>378.008</v>
      </c>
      <c r="AI24" s="145">
        <v>1598.412</v>
      </c>
      <c r="AJ24" s="149">
        <f t="shared" si="2"/>
        <v>389.767</v>
      </c>
      <c r="AK24" s="122">
        <f t="shared" si="3"/>
        <v>1598.412</v>
      </c>
      <c r="AL24" s="149">
        <f t="shared" si="4"/>
        <v>0</v>
      </c>
      <c r="AM24" s="149">
        <f t="shared" si="5"/>
        <v>421.767</v>
      </c>
      <c r="AN24" s="69">
        <f t="shared" si="6"/>
        <v>0</v>
      </c>
    </row>
    <row r="25" spans="2:40" ht="22.5" customHeight="1">
      <c r="B25" s="54" t="s">
        <v>68</v>
      </c>
      <c r="C25" s="55"/>
      <c r="D25" s="133">
        <v>0</v>
      </c>
      <c r="E25" s="122">
        <v>0</v>
      </c>
      <c r="F25" s="122">
        <v>0</v>
      </c>
      <c r="G25" s="122">
        <v>0</v>
      </c>
      <c r="H25" s="122">
        <v>0</v>
      </c>
      <c r="I25" s="134">
        <v>0</v>
      </c>
      <c r="J25" s="135">
        <v>0</v>
      </c>
      <c r="K25" s="136">
        <v>0</v>
      </c>
      <c r="L25" s="136">
        <v>0</v>
      </c>
      <c r="M25" s="137">
        <v>0</v>
      </c>
      <c r="N25" s="133">
        <v>0</v>
      </c>
      <c r="O25" s="138">
        <v>0</v>
      </c>
      <c r="P25" s="136">
        <v>0</v>
      </c>
      <c r="Q25" s="136">
        <v>0</v>
      </c>
      <c r="R25" s="136">
        <v>0</v>
      </c>
      <c r="S25" s="137">
        <v>0</v>
      </c>
      <c r="T25" s="133">
        <v>0</v>
      </c>
      <c r="U25" s="139">
        <v>0</v>
      </c>
      <c r="X25" s="54" t="s">
        <v>68</v>
      </c>
      <c r="Y25" s="55"/>
      <c r="Z25" s="133">
        <v>0</v>
      </c>
      <c r="AA25" s="133">
        <v>0</v>
      </c>
      <c r="AB25" s="140">
        <v>0</v>
      </c>
      <c r="AC25" s="141">
        <v>0</v>
      </c>
      <c r="AD25" s="133">
        <v>0</v>
      </c>
      <c r="AE25" s="140">
        <v>0</v>
      </c>
      <c r="AF25" s="141">
        <v>0</v>
      </c>
      <c r="AG25" s="142">
        <v>0</v>
      </c>
      <c r="AH25" s="138">
        <v>0</v>
      </c>
      <c r="AI25" s="137">
        <v>0</v>
      </c>
      <c r="AJ25" s="142">
        <f t="shared" si="2"/>
        <v>0</v>
      </c>
      <c r="AK25" s="133">
        <f t="shared" si="3"/>
        <v>0</v>
      </c>
      <c r="AL25" s="142">
        <f t="shared" si="4"/>
        <v>0</v>
      </c>
      <c r="AM25" s="142">
        <f t="shared" si="5"/>
        <v>0</v>
      </c>
      <c r="AN25" s="62">
        <f t="shared" si="6"/>
        <v>0</v>
      </c>
    </row>
    <row r="26" spans="2:40" ht="22.5" customHeight="1">
      <c r="B26" s="54" t="s">
        <v>69</v>
      </c>
      <c r="C26" s="55"/>
      <c r="D26" s="133">
        <v>0</v>
      </c>
      <c r="E26" s="133">
        <v>0</v>
      </c>
      <c r="F26" s="133">
        <v>0</v>
      </c>
      <c r="G26" s="133">
        <v>0</v>
      </c>
      <c r="H26" s="133">
        <v>0</v>
      </c>
      <c r="I26" s="138">
        <v>0</v>
      </c>
      <c r="J26" s="136">
        <v>0</v>
      </c>
      <c r="K26" s="136">
        <v>0</v>
      </c>
      <c r="L26" s="136">
        <v>0</v>
      </c>
      <c r="M26" s="137">
        <v>0</v>
      </c>
      <c r="N26" s="133">
        <v>0</v>
      </c>
      <c r="O26" s="138">
        <v>0</v>
      </c>
      <c r="P26" s="136">
        <v>0</v>
      </c>
      <c r="Q26" s="136">
        <v>0</v>
      </c>
      <c r="R26" s="136">
        <v>0</v>
      </c>
      <c r="S26" s="137">
        <v>0</v>
      </c>
      <c r="T26" s="133">
        <v>0</v>
      </c>
      <c r="U26" s="139">
        <v>0</v>
      </c>
      <c r="X26" s="54" t="s">
        <v>69</v>
      </c>
      <c r="Y26" s="55"/>
      <c r="Z26" s="133">
        <v>0</v>
      </c>
      <c r="AA26" s="133">
        <v>0</v>
      </c>
      <c r="AB26" s="140">
        <v>0</v>
      </c>
      <c r="AC26" s="141">
        <v>0</v>
      </c>
      <c r="AD26" s="133">
        <v>0</v>
      </c>
      <c r="AE26" s="140">
        <v>0</v>
      </c>
      <c r="AF26" s="141">
        <v>0</v>
      </c>
      <c r="AG26" s="142">
        <v>0</v>
      </c>
      <c r="AH26" s="138">
        <v>0</v>
      </c>
      <c r="AI26" s="137">
        <v>0</v>
      </c>
      <c r="AJ26" s="142">
        <f t="shared" si="2"/>
        <v>0</v>
      </c>
      <c r="AK26" s="133">
        <f t="shared" si="3"/>
        <v>0</v>
      </c>
      <c r="AL26" s="142">
        <f t="shared" si="4"/>
        <v>0</v>
      </c>
      <c r="AM26" s="142">
        <f t="shared" si="5"/>
        <v>0</v>
      </c>
      <c r="AN26" s="62">
        <f t="shared" si="6"/>
        <v>0</v>
      </c>
    </row>
    <row r="27" spans="2:40" ht="22.5" customHeight="1">
      <c r="B27" s="71"/>
      <c r="C27" s="72" t="s">
        <v>70</v>
      </c>
      <c r="D27" s="150">
        <v>0</v>
      </c>
      <c r="E27" s="150">
        <v>0</v>
      </c>
      <c r="F27" s="150">
        <v>0</v>
      </c>
      <c r="G27" s="150">
        <v>0</v>
      </c>
      <c r="H27" s="150">
        <v>0</v>
      </c>
      <c r="I27" s="151">
        <v>0</v>
      </c>
      <c r="J27" s="152">
        <v>0</v>
      </c>
      <c r="K27" s="152">
        <v>0</v>
      </c>
      <c r="L27" s="152">
        <v>0</v>
      </c>
      <c r="M27" s="153">
        <v>0</v>
      </c>
      <c r="N27" s="150">
        <v>0</v>
      </c>
      <c r="O27" s="151">
        <v>0</v>
      </c>
      <c r="P27" s="152">
        <v>0</v>
      </c>
      <c r="Q27" s="152">
        <v>0</v>
      </c>
      <c r="R27" s="152">
        <v>0</v>
      </c>
      <c r="S27" s="153">
        <v>0</v>
      </c>
      <c r="T27" s="150">
        <v>0</v>
      </c>
      <c r="U27" s="154">
        <v>0</v>
      </c>
      <c r="X27" s="71"/>
      <c r="Y27" s="72" t="s">
        <v>70</v>
      </c>
      <c r="Z27" s="150">
        <v>0</v>
      </c>
      <c r="AA27" s="150">
        <v>0</v>
      </c>
      <c r="AB27" s="155">
        <v>0</v>
      </c>
      <c r="AC27" s="156">
        <v>0</v>
      </c>
      <c r="AD27" s="150">
        <v>0</v>
      </c>
      <c r="AE27" s="155">
        <v>0</v>
      </c>
      <c r="AF27" s="156">
        <v>0</v>
      </c>
      <c r="AG27" s="157">
        <v>0</v>
      </c>
      <c r="AH27" s="151">
        <v>0</v>
      </c>
      <c r="AI27" s="153">
        <v>0</v>
      </c>
      <c r="AJ27" s="157">
        <f t="shared" si="2"/>
        <v>0</v>
      </c>
      <c r="AK27" s="150">
        <f t="shared" si="3"/>
        <v>0</v>
      </c>
      <c r="AL27" s="157">
        <f t="shared" si="4"/>
        <v>0</v>
      </c>
      <c r="AM27" s="157">
        <f t="shared" si="5"/>
        <v>0</v>
      </c>
      <c r="AN27" s="77">
        <f t="shared" si="6"/>
        <v>0</v>
      </c>
    </row>
    <row r="28" spans="2:40" ht="22.5" customHeight="1">
      <c r="B28" s="71"/>
      <c r="C28" s="72" t="s">
        <v>71</v>
      </c>
      <c r="D28" s="150">
        <v>0</v>
      </c>
      <c r="E28" s="150">
        <v>0</v>
      </c>
      <c r="F28" s="150">
        <v>0</v>
      </c>
      <c r="G28" s="150">
        <v>0</v>
      </c>
      <c r="H28" s="150">
        <v>0</v>
      </c>
      <c r="I28" s="151">
        <v>0</v>
      </c>
      <c r="J28" s="152">
        <v>0</v>
      </c>
      <c r="K28" s="152">
        <v>0</v>
      </c>
      <c r="L28" s="152">
        <v>0</v>
      </c>
      <c r="M28" s="153">
        <v>0</v>
      </c>
      <c r="N28" s="150">
        <v>0</v>
      </c>
      <c r="O28" s="151">
        <v>0</v>
      </c>
      <c r="P28" s="152">
        <v>0</v>
      </c>
      <c r="Q28" s="152">
        <v>0</v>
      </c>
      <c r="R28" s="152">
        <v>0</v>
      </c>
      <c r="S28" s="153">
        <v>0</v>
      </c>
      <c r="T28" s="150">
        <v>0</v>
      </c>
      <c r="U28" s="154">
        <v>0</v>
      </c>
      <c r="X28" s="71"/>
      <c r="Y28" s="72" t="s">
        <v>71</v>
      </c>
      <c r="Z28" s="150">
        <v>0</v>
      </c>
      <c r="AA28" s="150">
        <v>0</v>
      </c>
      <c r="AB28" s="155">
        <v>0</v>
      </c>
      <c r="AC28" s="156">
        <v>0</v>
      </c>
      <c r="AD28" s="150">
        <v>0</v>
      </c>
      <c r="AE28" s="155">
        <v>0</v>
      </c>
      <c r="AF28" s="156">
        <v>0</v>
      </c>
      <c r="AG28" s="157">
        <v>0</v>
      </c>
      <c r="AH28" s="151">
        <v>0</v>
      </c>
      <c r="AI28" s="153">
        <v>0</v>
      </c>
      <c r="AJ28" s="157">
        <f t="shared" si="2"/>
        <v>0</v>
      </c>
      <c r="AK28" s="150">
        <f t="shared" si="3"/>
        <v>0</v>
      </c>
      <c r="AL28" s="157">
        <f t="shared" si="4"/>
        <v>0</v>
      </c>
      <c r="AM28" s="157">
        <f t="shared" si="5"/>
        <v>0</v>
      </c>
      <c r="AN28" s="77">
        <f t="shared" si="6"/>
        <v>0</v>
      </c>
    </row>
    <row r="29" spans="2:40" ht="22.5" customHeight="1">
      <c r="B29" s="79"/>
      <c r="C29" s="80" t="s">
        <v>72</v>
      </c>
      <c r="D29" s="158">
        <v>0</v>
      </c>
      <c r="E29" s="158">
        <v>0</v>
      </c>
      <c r="F29" s="158">
        <v>0</v>
      </c>
      <c r="G29" s="158">
        <v>0</v>
      </c>
      <c r="H29" s="158">
        <v>0</v>
      </c>
      <c r="I29" s="159">
        <v>0</v>
      </c>
      <c r="J29" s="160">
        <v>0</v>
      </c>
      <c r="K29" s="160">
        <v>0</v>
      </c>
      <c r="L29" s="160">
        <v>0</v>
      </c>
      <c r="M29" s="161">
        <v>0</v>
      </c>
      <c r="N29" s="158">
        <v>0</v>
      </c>
      <c r="O29" s="159">
        <v>0</v>
      </c>
      <c r="P29" s="160">
        <v>0</v>
      </c>
      <c r="Q29" s="160">
        <v>0</v>
      </c>
      <c r="R29" s="160">
        <v>0</v>
      </c>
      <c r="S29" s="161">
        <v>0</v>
      </c>
      <c r="T29" s="158">
        <v>0</v>
      </c>
      <c r="U29" s="162">
        <v>0</v>
      </c>
      <c r="X29" s="79"/>
      <c r="Y29" s="80" t="s">
        <v>72</v>
      </c>
      <c r="Z29" s="158">
        <v>0</v>
      </c>
      <c r="AA29" s="158">
        <v>0</v>
      </c>
      <c r="AB29" s="163">
        <v>0</v>
      </c>
      <c r="AC29" s="164">
        <v>0</v>
      </c>
      <c r="AD29" s="158">
        <v>0</v>
      </c>
      <c r="AE29" s="163">
        <v>0</v>
      </c>
      <c r="AF29" s="164">
        <v>0</v>
      </c>
      <c r="AG29" s="165">
        <v>0</v>
      </c>
      <c r="AH29" s="159">
        <v>0</v>
      </c>
      <c r="AI29" s="161">
        <v>0</v>
      </c>
      <c r="AJ29" s="165">
        <f t="shared" si="2"/>
        <v>0</v>
      </c>
      <c r="AK29" s="158">
        <f t="shared" si="3"/>
        <v>0</v>
      </c>
      <c r="AL29" s="165">
        <f t="shared" si="4"/>
        <v>0</v>
      </c>
      <c r="AM29" s="165">
        <f t="shared" si="5"/>
        <v>0</v>
      </c>
      <c r="AN29" s="85">
        <f t="shared" si="6"/>
        <v>0</v>
      </c>
    </row>
    <row r="30" spans="2:40" ht="22.5" customHeight="1">
      <c r="B30" s="64" t="s">
        <v>73</v>
      </c>
      <c r="C30" s="65"/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138">
        <v>0</v>
      </c>
      <c r="J30" s="136">
        <v>0</v>
      </c>
      <c r="K30" s="136">
        <v>0</v>
      </c>
      <c r="L30" s="136">
        <v>0</v>
      </c>
      <c r="M30" s="137">
        <v>0</v>
      </c>
      <c r="N30" s="133">
        <v>0</v>
      </c>
      <c r="O30" s="138">
        <v>0</v>
      </c>
      <c r="P30" s="136">
        <v>0</v>
      </c>
      <c r="Q30" s="136">
        <v>0</v>
      </c>
      <c r="R30" s="136">
        <v>0</v>
      </c>
      <c r="S30" s="137">
        <v>0</v>
      </c>
      <c r="T30" s="133">
        <v>0</v>
      </c>
      <c r="U30" s="139">
        <v>0</v>
      </c>
      <c r="X30" s="64" t="s">
        <v>73</v>
      </c>
      <c r="Y30" s="65"/>
      <c r="Z30" s="133">
        <v>0</v>
      </c>
      <c r="AA30" s="133">
        <v>0</v>
      </c>
      <c r="AB30" s="140">
        <v>0</v>
      </c>
      <c r="AC30" s="141">
        <v>0</v>
      </c>
      <c r="AD30" s="133">
        <v>0</v>
      </c>
      <c r="AE30" s="140">
        <v>0</v>
      </c>
      <c r="AF30" s="141">
        <v>0</v>
      </c>
      <c r="AG30" s="142">
        <v>0</v>
      </c>
      <c r="AH30" s="138">
        <v>0</v>
      </c>
      <c r="AI30" s="137">
        <v>0</v>
      </c>
      <c r="AJ30" s="142">
        <f t="shared" si="2"/>
        <v>0</v>
      </c>
      <c r="AK30" s="133">
        <f t="shared" si="3"/>
        <v>0</v>
      </c>
      <c r="AL30" s="142">
        <f t="shared" si="4"/>
        <v>0</v>
      </c>
      <c r="AM30" s="142">
        <f t="shared" si="5"/>
        <v>0</v>
      </c>
      <c r="AN30" s="62">
        <f t="shared" si="6"/>
        <v>0</v>
      </c>
    </row>
    <row r="31" spans="2:40" ht="22.5" customHeight="1">
      <c r="B31" s="64" t="s">
        <v>84</v>
      </c>
      <c r="C31" s="65"/>
      <c r="D31" s="122"/>
      <c r="E31" s="122"/>
      <c r="F31" s="122"/>
      <c r="G31" s="122"/>
      <c r="H31" s="122"/>
      <c r="I31" s="134"/>
      <c r="J31" s="144"/>
      <c r="K31" s="144"/>
      <c r="L31" s="144"/>
      <c r="M31" s="145"/>
      <c r="N31" s="122"/>
      <c r="O31" s="134"/>
      <c r="P31" s="144"/>
      <c r="Q31" s="144"/>
      <c r="R31" s="144"/>
      <c r="S31" s="145"/>
      <c r="T31" s="122"/>
      <c r="U31" s="146"/>
      <c r="X31" s="64" t="s">
        <v>84</v>
      </c>
      <c r="Y31" s="65"/>
      <c r="Z31" s="122"/>
      <c r="AA31" s="122"/>
      <c r="AB31" s="147"/>
      <c r="AC31" s="148"/>
      <c r="AD31" s="122"/>
      <c r="AE31" s="147"/>
      <c r="AF31" s="148"/>
      <c r="AG31" s="149"/>
      <c r="AH31" s="134"/>
      <c r="AI31" s="145"/>
      <c r="AJ31" s="149">
        <f t="shared" si="2"/>
        <v>0</v>
      </c>
      <c r="AK31" s="122">
        <f t="shared" si="3"/>
        <v>0</v>
      </c>
      <c r="AL31" s="149">
        <f t="shared" si="4"/>
        <v>0</v>
      </c>
      <c r="AM31" s="149">
        <f t="shared" si="5"/>
        <v>0</v>
      </c>
      <c r="AN31" s="69">
        <f t="shared" si="6"/>
        <v>0</v>
      </c>
    </row>
    <row r="32" spans="2:40" ht="22.5" customHeight="1">
      <c r="B32" s="54" t="s">
        <v>74</v>
      </c>
      <c r="C32" s="55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34">
        <v>0</v>
      </c>
      <c r="J32" s="144">
        <v>0</v>
      </c>
      <c r="K32" s="144">
        <v>0</v>
      </c>
      <c r="L32" s="144">
        <v>0</v>
      </c>
      <c r="M32" s="145">
        <v>0</v>
      </c>
      <c r="N32" s="122">
        <v>0</v>
      </c>
      <c r="O32" s="134">
        <v>0</v>
      </c>
      <c r="P32" s="144">
        <v>0</v>
      </c>
      <c r="Q32" s="144">
        <v>0</v>
      </c>
      <c r="R32" s="144">
        <v>0</v>
      </c>
      <c r="S32" s="145">
        <v>0</v>
      </c>
      <c r="T32" s="122">
        <v>0</v>
      </c>
      <c r="U32" s="146">
        <v>0</v>
      </c>
      <c r="X32" s="54" t="s">
        <v>74</v>
      </c>
      <c r="Y32" s="55"/>
      <c r="Z32" s="122">
        <v>0</v>
      </c>
      <c r="AA32" s="122">
        <v>0</v>
      </c>
      <c r="AB32" s="147">
        <v>0</v>
      </c>
      <c r="AC32" s="148">
        <v>0</v>
      </c>
      <c r="AD32" s="122">
        <v>0</v>
      </c>
      <c r="AE32" s="147">
        <v>0</v>
      </c>
      <c r="AF32" s="148">
        <v>0</v>
      </c>
      <c r="AG32" s="149">
        <v>0</v>
      </c>
      <c r="AH32" s="134">
        <v>0</v>
      </c>
      <c r="AI32" s="145">
        <v>0</v>
      </c>
      <c r="AJ32" s="149">
        <f t="shared" si="2"/>
        <v>0</v>
      </c>
      <c r="AK32" s="122">
        <f t="shared" si="3"/>
        <v>0</v>
      </c>
      <c r="AL32" s="149">
        <f t="shared" si="4"/>
        <v>0</v>
      </c>
      <c r="AM32" s="149">
        <f t="shared" si="5"/>
        <v>0</v>
      </c>
      <c r="AN32" s="69">
        <f t="shared" si="6"/>
        <v>0</v>
      </c>
    </row>
    <row r="33" spans="2:40" ht="22.5" customHeight="1">
      <c r="B33" s="208" t="s">
        <v>85</v>
      </c>
      <c r="C33" s="16"/>
      <c r="D33" s="122">
        <v>16.319</v>
      </c>
      <c r="E33" s="122">
        <v>0</v>
      </c>
      <c r="F33" s="122">
        <v>16.319</v>
      </c>
      <c r="G33" s="122">
        <v>0</v>
      </c>
      <c r="H33" s="122">
        <v>0</v>
      </c>
      <c r="I33" s="134">
        <v>0</v>
      </c>
      <c r="J33" s="144">
        <v>0</v>
      </c>
      <c r="K33" s="144">
        <v>0</v>
      </c>
      <c r="L33" s="144">
        <v>0</v>
      </c>
      <c r="M33" s="145">
        <v>0</v>
      </c>
      <c r="N33" s="122">
        <v>16.319</v>
      </c>
      <c r="O33" s="134">
        <v>0</v>
      </c>
      <c r="P33" s="144">
        <v>0</v>
      </c>
      <c r="Q33" s="144">
        <v>16.319</v>
      </c>
      <c r="R33" s="144">
        <v>0</v>
      </c>
      <c r="S33" s="145">
        <v>0</v>
      </c>
      <c r="T33" s="122">
        <v>16.319</v>
      </c>
      <c r="U33" s="146">
        <v>0</v>
      </c>
      <c r="X33" s="208" t="s">
        <v>85</v>
      </c>
      <c r="Y33" s="16"/>
      <c r="Z33" s="122">
        <v>16.319</v>
      </c>
      <c r="AA33" s="122">
        <v>0</v>
      </c>
      <c r="AB33" s="147">
        <v>0</v>
      </c>
      <c r="AC33" s="148">
        <v>0</v>
      </c>
      <c r="AD33" s="122">
        <v>16.319</v>
      </c>
      <c r="AE33" s="147">
        <v>11.778</v>
      </c>
      <c r="AF33" s="148">
        <v>4.541</v>
      </c>
      <c r="AG33" s="149">
        <v>16.319</v>
      </c>
      <c r="AH33" s="134">
        <v>11.985</v>
      </c>
      <c r="AI33" s="145">
        <v>4.334</v>
      </c>
      <c r="AJ33" s="149">
        <f t="shared" si="2"/>
        <v>11.985</v>
      </c>
      <c r="AK33" s="122">
        <f t="shared" si="3"/>
        <v>4.334</v>
      </c>
      <c r="AL33" s="149">
        <f t="shared" si="4"/>
        <v>0</v>
      </c>
      <c r="AM33" s="149">
        <f t="shared" si="5"/>
        <v>11.985</v>
      </c>
      <c r="AN33" s="69">
        <f t="shared" si="6"/>
        <v>0</v>
      </c>
    </row>
    <row r="34" spans="2:40" ht="22.5" customHeight="1">
      <c r="B34" s="87" t="s">
        <v>86</v>
      </c>
      <c r="C34" s="88"/>
      <c r="D34" s="122">
        <v>2047.5</v>
      </c>
      <c r="E34" s="122">
        <v>0</v>
      </c>
      <c r="F34" s="122">
        <v>2047.5</v>
      </c>
      <c r="G34" s="122">
        <v>0</v>
      </c>
      <c r="H34" s="122">
        <v>0</v>
      </c>
      <c r="I34" s="134">
        <v>0</v>
      </c>
      <c r="J34" s="144">
        <v>0</v>
      </c>
      <c r="K34" s="144">
        <v>0</v>
      </c>
      <c r="L34" s="144">
        <v>0</v>
      </c>
      <c r="M34" s="145">
        <v>0</v>
      </c>
      <c r="N34" s="122">
        <v>2047.5</v>
      </c>
      <c r="O34" s="134">
        <v>0</v>
      </c>
      <c r="P34" s="144">
        <v>0</v>
      </c>
      <c r="Q34" s="144">
        <v>1999.62</v>
      </c>
      <c r="R34" s="144">
        <v>0</v>
      </c>
      <c r="S34" s="145">
        <v>47.88</v>
      </c>
      <c r="T34" s="122">
        <v>2047.5</v>
      </c>
      <c r="U34" s="146">
        <v>0</v>
      </c>
      <c r="X34" s="87" t="s">
        <v>86</v>
      </c>
      <c r="Y34" s="88"/>
      <c r="Z34" s="122">
        <v>1999.62</v>
      </c>
      <c r="AA34" s="122">
        <v>0</v>
      </c>
      <c r="AB34" s="147">
        <v>0</v>
      </c>
      <c r="AC34" s="148">
        <v>0</v>
      </c>
      <c r="AD34" s="122">
        <v>1999.62</v>
      </c>
      <c r="AE34" s="147">
        <v>1666.597</v>
      </c>
      <c r="AF34" s="148">
        <v>333.023</v>
      </c>
      <c r="AG34" s="149">
        <v>1840.5882</v>
      </c>
      <c r="AH34" s="134">
        <v>982.957</v>
      </c>
      <c r="AI34" s="145">
        <v>857.6312</v>
      </c>
      <c r="AJ34" s="149">
        <f t="shared" si="2"/>
        <v>982.957</v>
      </c>
      <c r="AK34" s="122">
        <f t="shared" si="3"/>
        <v>857.6312</v>
      </c>
      <c r="AL34" s="149">
        <f t="shared" si="4"/>
        <v>47.88</v>
      </c>
      <c r="AM34" s="149">
        <f t="shared" si="5"/>
        <v>982.957</v>
      </c>
      <c r="AN34" s="69">
        <f t="shared" si="6"/>
        <v>159.03179999999998</v>
      </c>
    </row>
    <row r="35" spans="2:40" ht="22.5" customHeight="1">
      <c r="B35" s="87" t="s">
        <v>87</v>
      </c>
      <c r="C35" s="88"/>
      <c r="D35" s="122">
        <v>0</v>
      </c>
      <c r="E35" s="122">
        <v>0</v>
      </c>
      <c r="F35" s="122">
        <v>0</v>
      </c>
      <c r="G35" s="122">
        <v>0</v>
      </c>
      <c r="H35" s="122">
        <v>0</v>
      </c>
      <c r="I35" s="134">
        <v>0</v>
      </c>
      <c r="J35" s="144">
        <v>0</v>
      </c>
      <c r="K35" s="144">
        <v>0</v>
      </c>
      <c r="L35" s="144">
        <v>0</v>
      </c>
      <c r="M35" s="145">
        <v>0</v>
      </c>
      <c r="N35" s="122">
        <v>0</v>
      </c>
      <c r="O35" s="134">
        <v>0</v>
      </c>
      <c r="P35" s="144">
        <v>0</v>
      </c>
      <c r="Q35" s="144">
        <v>0</v>
      </c>
      <c r="R35" s="144">
        <v>0</v>
      </c>
      <c r="S35" s="145">
        <v>0</v>
      </c>
      <c r="T35" s="122">
        <v>0</v>
      </c>
      <c r="U35" s="146">
        <v>0</v>
      </c>
      <c r="X35" s="87" t="s">
        <v>87</v>
      </c>
      <c r="Y35" s="88"/>
      <c r="Z35" s="122">
        <v>0</v>
      </c>
      <c r="AA35" s="122">
        <v>0</v>
      </c>
      <c r="AB35" s="147">
        <v>0</v>
      </c>
      <c r="AC35" s="148">
        <v>0</v>
      </c>
      <c r="AD35" s="122">
        <v>0</v>
      </c>
      <c r="AE35" s="147">
        <v>0</v>
      </c>
      <c r="AF35" s="148">
        <v>0</v>
      </c>
      <c r="AG35" s="149">
        <v>0</v>
      </c>
      <c r="AH35" s="134">
        <v>0</v>
      </c>
      <c r="AI35" s="145">
        <v>0</v>
      </c>
      <c r="AJ35" s="149">
        <f t="shared" si="2"/>
        <v>0</v>
      </c>
      <c r="AK35" s="122">
        <f t="shared" si="3"/>
        <v>0</v>
      </c>
      <c r="AL35" s="149">
        <f t="shared" si="4"/>
        <v>0</v>
      </c>
      <c r="AM35" s="149">
        <f t="shared" si="5"/>
        <v>0</v>
      </c>
      <c r="AN35" s="69">
        <f t="shared" si="6"/>
        <v>0</v>
      </c>
    </row>
    <row r="36" spans="2:40" ht="22.5" customHeight="1" thickBot="1">
      <c r="B36" s="89" t="s">
        <v>88</v>
      </c>
      <c r="C36" s="90"/>
      <c r="D36" s="166">
        <v>0</v>
      </c>
      <c r="E36" s="166">
        <v>0</v>
      </c>
      <c r="F36" s="166">
        <v>0</v>
      </c>
      <c r="G36" s="166">
        <v>0</v>
      </c>
      <c r="H36" s="166">
        <v>0</v>
      </c>
      <c r="I36" s="167">
        <v>0</v>
      </c>
      <c r="J36" s="168">
        <v>0</v>
      </c>
      <c r="K36" s="168">
        <v>0</v>
      </c>
      <c r="L36" s="168">
        <v>0</v>
      </c>
      <c r="M36" s="169">
        <v>0</v>
      </c>
      <c r="N36" s="166">
        <v>0</v>
      </c>
      <c r="O36" s="167">
        <v>0</v>
      </c>
      <c r="P36" s="168">
        <v>0</v>
      </c>
      <c r="Q36" s="168">
        <v>0</v>
      </c>
      <c r="R36" s="168">
        <v>0</v>
      </c>
      <c r="S36" s="169">
        <v>0</v>
      </c>
      <c r="T36" s="166">
        <v>0</v>
      </c>
      <c r="U36" s="170">
        <v>0</v>
      </c>
      <c r="X36" s="89" t="s">
        <v>88</v>
      </c>
      <c r="Y36" s="90"/>
      <c r="Z36" s="166">
        <v>0</v>
      </c>
      <c r="AA36" s="166">
        <v>0</v>
      </c>
      <c r="AB36" s="171">
        <v>0</v>
      </c>
      <c r="AC36" s="172">
        <v>0</v>
      </c>
      <c r="AD36" s="166">
        <v>0</v>
      </c>
      <c r="AE36" s="171">
        <v>0</v>
      </c>
      <c r="AF36" s="172">
        <v>0</v>
      </c>
      <c r="AG36" s="173">
        <v>0</v>
      </c>
      <c r="AH36" s="167">
        <v>0</v>
      </c>
      <c r="AI36" s="169">
        <v>0</v>
      </c>
      <c r="AJ36" s="173">
        <f t="shared" si="2"/>
        <v>0</v>
      </c>
      <c r="AK36" s="166">
        <f t="shared" si="3"/>
        <v>0</v>
      </c>
      <c r="AL36" s="173">
        <f t="shared" si="4"/>
        <v>0</v>
      </c>
      <c r="AM36" s="173">
        <f t="shared" si="5"/>
        <v>0</v>
      </c>
      <c r="AN36" s="95">
        <f t="shared" si="6"/>
        <v>0</v>
      </c>
    </row>
    <row r="37" ht="13.5" customHeight="1">
      <c r="D37" s="188">
        <v>0</v>
      </c>
    </row>
    <row r="38" spans="3:25" ht="13.5" customHeight="1">
      <c r="C38" s="189"/>
      <c r="D38" s="188">
        <v>0</v>
      </c>
      <c r="Y38" s="189"/>
    </row>
    <row r="39" ht="13.5" customHeight="1">
      <c r="D39" s="188">
        <v>0</v>
      </c>
    </row>
  </sheetData>
  <sheetProtection/>
  <mergeCells count="32">
    <mergeCell ref="K6:K8"/>
    <mergeCell ref="AL3:AL4"/>
    <mergeCell ref="L6:L8"/>
    <mergeCell ref="Q6:Q8"/>
    <mergeCell ref="R6:R8"/>
    <mergeCell ref="M6:M8"/>
    <mergeCell ref="S6:S8"/>
    <mergeCell ref="Z3:Z4"/>
    <mergeCell ref="AH6:AI6"/>
    <mergeCell ref="AH7:AH8"/>
    <mergeCell ref="AN3:AN4"/>
    <mergeCell ref="B3:C9"/>
    <mergeCell ref="X3:Y9"/>
    <mergeCell ref="AJ3:AJ4"/>
    <mergeCell ref="I6:I8"/>
    <mergeCell ref="J6:J8"/>
    <mergeCell ref="O6:O8"/>
    <mergeCell ref="I5:M5"/>
    <mergeCell ref="AA3:AI3"/>
    <mergeCell ref="AD4:AI4"/>
    <mergeCell ref="AI7:AI8"/>
    <mergeCell ref="O5:S5"/>
    <mergeCell ref="P6:P8"/>
    <mergeCell ref="AB6:AC7"/>
    <mergeCell ref="AE6:AF7"/>
    <mergeCell ref="AG5:AI5"/>
    <mergeCell ref="G3:M3"/>
    <mergeCell ref="N3:S3"/>
    <mergeCell ref="H4:M4"/>
    <mergeCell ref="N4:S4"/>
    <mergeCell ref="AM3:AM4"/>
    <mergeCell ref="AK3:AK4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AN39"/>
  <sheetViews>
    <sheetView showZeros="0" zoomScale="80" zoomScaleNormal="80" zoomScalePageLayoutView="0" workbookViewId="0" topLeftCell="B1">
      <selection activeCell="X2" sqref="X2"/>
    </sheetView>
  </sheetViews>
  <sheetFormatPr defaultColWidth="9.00390625" defaultRowHeight="13.5" customHeight="1"/>
  <cols>
    <col min="1" max="1" width="2.75390625" style="97" customWidth="1"/>
    <col min="2" max="2" width="3.00390625" style="192" customWidth="1"/>
    <col min="3" max="3" width="26.00390625" style="192" bestFit="1" customWidth="1"/>
    <col min="4" max="20" width="10.25390625" style="192" customWidth="1"/>
    <col min="21" max="21" width="13.00390625" style="192" bestFit="1" customWidth="1"/>
    <col min="22" max="22" width="1.37890625" style="192" customWidth="1"/>
    <col min="23" max="23" width="2.75390625" style="192" customWidth="1"/>
    <col min="24" max="24" width="3.00390625" style="192" customWidth="1"/>
    <col min="25" max="25" width="26.00390625" style="192" bestFit="1" customWidth="1"/>
    <col min="26" max="39" width="11.75390625" style="192" customWidth="1"/>
    <col min="40" max="40" width="11.75390625" style="97" customWidth="1"/>
    <col min="41" max="16384" width="9.125" style="97" customWidth="1"/>
  </cols>
  <sheetData>
    <row r="1" spans="2:24" s="1" customFormat="1" ht="17.25" customHeight="1">
      <c r="B1" s="1" t="s">
        <v>113</v>
      </c>
      <c r="W1" s="2"/>
      <c r="X1" s="1" t="s">
        <v>114</v>
      </c>
    </row>
    <row r="2" spans="21:40" ht="13.5" customHeight="1" thickBot="1">
      <c r="U2" s="193" t="s">
        <v>0</v>
      </c>
      <c r="AM2" s="193"/>
      <c r="AN2" s="4" t="s">
        <v>0</v>
      </c>
    </row>
    <row r="3" spans="2:40" s="6" customFormat="1" ht="12.75" customHeight="1">
      <c r="B3" s="214" t="s">
        <v>1</v>
      </c>
      <c r="C3" s="215"/>
      <c r="D3" s="7" t="s">
        <v>2</v>
      </c>
      <c r="E3" s="7" t="s">
        <v>3</v>
      </c>
      <c r="F3" s="7" t="s">
        <v>4</v>
      </c>
      <c r="G3" s="231" t="s">
        <v>5</v>
      </c>
      <c r="H3" s="233"/>
      <c r="I3" s="233"/>
      <c r="J3" s="233"/>
      <c r="K3" s="233"/>
      <c r="L3" s="233"/>
      <c r="M3" s="234"/>
      <c r="N3" s="231" t="s">
        <v>6</v>
      </c>
      <c r="O3" s="233"/>
      <c r="P3" s="233"/>
      <c r="Q3" s="233"/>
      <c r="R3" s="233"/>
      <c r="S3" s="234"/>
      <c r="T3" s="7" t="s">
        <v>7</v>
      </c>
      <c r="U3" s="8" t="s">
        <v>75</v>
      </c>
      <c r="X3" s="220" t="s">
        <v>1</v>
      </c>
      <c r="Y3" s="221"/>
      <c r="Z3" s="226" t="s">
        <v>8</v>
      </c>
      <c r="AA3" s="231" t="s">
        <v>9</v>
      </c>
      <c r="AB3" s="232"/>
      <c r="AC3" s="232"/>
      <c r="AD3" s="233"/>
      <c r="AE3" s="233"/>
      <c r="AF3" s="233"/>
      <c r="AG3" s="233"/>
      <c r="AH3" s="233"/>
      <c r="AI3" s="234"/>
      <c r="AJ3" s="226" t="s">
        <v>10</v>
      </c>
      <c r="AK3" s="226" t="s">
        <v>76</v>
      </c>
      <c r="AL3" s="226" t="s">
        <v>77</v>
      </c>
      <c r="AM3" s="212" t="s">
        <v>78</v>
      </c>
      <c r="AN3" s="243" t="s">
        <v>11</v>
      </c>
    </row>
    <row r="4" spans="2:40" s="6" customFormat="1" ht="12.75" customHeight="1">
      <c r="B4" s="216"/>
      <c r="C4" s="217"/>
      <c r="D4" s="9"/>
      <c r="E4" s="9"/>
      <c r="F4" s="9"/>
      <c r="G4" s="9"/>
      <c r="H4" s="235" t="s">
        <v>12</v>
      </c>
      <c r="I4" s="245"/>
      <c r="J4" s="245"/>
      <c r="K4" s="245"/>
      <c r="L4" s="245"/>
      <c r="M4" s="246"/>
      <c r="N4" s="247"/>
      <c r="O4" s="248"/>
      <c r="P4" s="248"/>
      <c r="Q4" s="248"/>
      <c r="R4" s="248"/>
      <c r="S4" s="249"/>
      <c r="T4" s="9"/>
      <c r="U4" s="14" t="s">
        <v>79</v>
      </c>
      <c r="X4" s="222"/>
      <c r="Y4" s="223"/>
      <c r="Z4" s="227"/>
      <c r="AA4" s="10" t="s">
        <v>80</v>
      </c>
      <c r="AB4" s="15"/>
      <c r="AC4" s="16"/>
      <c r="AD4" s="235" t="s">
        <v>13</v>
      </c>
      <c r="AE4" s="236"/>
      <c r="AF4" s="236"/>
      <c r="AG4" s="237"/>
      <c r="AH4" s="237"/>
      <c r="AI4" s="238"/>
      <c r="AJ4" s="227"/>
      <c r="AK4" s="227"/>
      <c r="AL4" s="227"/>
      <c r="AM4" s="213"/>
      <c r="AN4" s="244"/>
    </row>
    <row r="5" spans="2:40" s="6" customFormat="1" ht="12.75" customHeight="1">
      <c r="B5" s="216"/>
      <c r="C5" s="217"/>
      <c r="D5" s="9"/>
      <c r="E5" s="9"/>
      <c r="F5" s="9"/>
      <c r="G5" s="9"/>
      <c r="H5" s="9"/>
      <c r="I5" s="209" t="s">
        <v>14</v>
      </c>
      <c r="J5" s="210"/>
      <c r="K5" s="210"/>
      <c r="L5" s="210"/>
      <c r="M5" s="211"/>
      <c r="N5" s="9"/>
      <c r="O5" s="209" t="s">
        <v>15</v>
      </c>
      <c r="P5" s="210"/>
      <c r="Q5" s="210"/>
      <c r="R5" s="210"/>
      <c r="S5" s="211"/>
      <c r="T5" s="9"/>
      <c r="U5" s="14"/>
      <c r="X5" s="222"/>
      <c r="Y5" s="223"/>
      <c r="Z5" s="17"/>
      <c r="AA5" s="11"/>
      <c r="AB5" s="12"/>
      <c r="AC5" s="13"/>
      <c r="AD5" s="11"/>
      <c r="AE5" s="18"/>
      <c r="AF5" s="19"/>
      <c r="AG5" s="235" t="s">
        <v>16</v>
      </c>
      <c r="AH5" s="237"/>
      <c r="AI5" s="238"/>
      <c r="AJ5" s="9"/>
      <c r="AK5" s="9"/>
      <c r="AL5" s="9"/>
      <c r="AM5" s="20"/>
      <c r="AN5" s="14"/>
    </row>
    <row r="6" spans="2:40" s="6" customFormat="1" ht="12" customHeight="1">
      <c r="B6" s="216"/>
      <c r="C6" s="217"/>
      <c r="D6" s="9"/>
      <c r="E6" s="9"/>
      <c r="F6" s="9"/>
      <c r="G6" s="9"/>
      <c r="H6" s="9"/>
      <c r="I6" s="228" t="s">
        <v>17</v>
      </c>
      <c r="J6" s="229" t="s">
        <v>18</v>
      </c>
      <c r="K6" s="229" t="s">
        <v>19</v>
      </c>
      <c r="L6" s="229" t="s">
        <v>20</v>
      </c>
      <c r="M6" s="230" t="s">
        <v>21</v>
      </c>
      <c r="N6" s="9"/>
      <c r="O6" s="228" t="s">
        <v>10</v>
      </c>
      <c r="P6" s="229" t="s">
        <v>18</v>
      </c>
      <c r="Q6" s="229" t="s">
        <v>19</v>
      </c>
      <c r="R6" s="229" t="s">
        <v>20</v>
      </c>
      <c r="S6" s="230" t="s">
        <v>21</v>
      </c>
      <c r="T6" s="9"/>
      <c r="U6" s="14"/>
      <c r="X6" s="222"/>
      <c r="Y6" s="223"/>
      <c r="Z6" s="17"/>
      <c r="AA6" s="9"/>
      <c r="AB6" s="239" t="s">
        <v>22</v>
      </c>
      <c r="AC6" s="240"/>
      <c r="AD6" s="9"/>
      <c r="AE6" s="239" t="s">
        <v>22</v>
      </c>
      <c r="AF6" s="240"/>
      <c r="AG6" s="9"/>
      <c r="AH6" s="209" t="s">
        <v>23</v>
      </c>
      <c r="AI6" s="211"/>
      <c r="AJ6" s="9"/>
      <c r="AK6" s="9"/>
      <c r="AL6" s="9"/>
      <c r="AM6" s="20"/>
      <c r="AN6" s="14"/>
    </row>
    <row r="7" spans="2:40" s="6" customFormat="1" ht="12" customHeight="1">
      <c r="B7" s="216"/>
      <c r="C7" s="217"/>
      <c r="D7" s="9"/>
      <c r="E7" s="9"/>
      <c r="F7" s="9"/>
      <c r="G7" s="9"/>
      <c r="H7" s="9"/>
      <c r="I7" s="228"/>
      <c r="J7" s="229"/>
      <c r="K7" s="229"/>
      <c r="L7" s="229"/>
      <c r="M7" s="230"/>
      <c r="N7" s="9"/>
      <c r="O7" s="228"/>
      <c r="P7" s="229"/>
      <c r="Q7" s="229"/>
      <c r="R7" s="229"/>
      <c r="S7" s="230"/>
      <c r="T7" s="9"/>
      <c r="U7" s="14"/>
      <c r="X7" s="222"/>
      <c r="Y7" s="223"/>
      <c r="Z7" s="17"/>
      <c r="AA7" s="9"/>
      <c r="AB7" s="241"/>
      <c r="AC7" s="242"/>
      <c r="AD7" s="9"/>
      <c r="AE7" s="241"/>
      <c r="AF7" s="242"/>
      <c r="AG7" s="9"/>
      <c r="AH7" s="228" t="s">
        <v>10</v>
      </c>
      <c r="AI7" s="230" t="s">
        <v>24</v>
      </c>
      <c r="AJ7" s="9"/>
      <c r="AK7" s="9"/>
      <c r="AL7" s="9"/>
      <c r="AM7" s="20"/>
      <c r="AN7" s="14"/>
    </row>
    <row r="8" spans="2:40" s="6" customFormat="1" ht="12" customHeight="1">
      <c r="B8" s="216"/>
      <c r="C8" s="217"/>
      <c r="D8" s="9"/>
      <c r="E8" s="9"/>
      <c r="F8" s="9"/>
      <c r="G8" s="9"/>
      <c r="H8" s="9"/>
      <c r="I8" s="228"/>
      <c r="J8" s="229"/>
      <c r="K8" s="229"/>
      <c r="L8" s="229"/>
      <c r="M8" s="230"/>
      <c r="N8" s="9"/>
      <c r="O8" s="228"/>
      <c r="P8" s="229"/>
      <c r="Q8" s="229"/>
      <c r="R8" s="229"/>
      <c r="S8" s="230"/>
      <c r="T8" s="9"/>
      <c r="U8" s="14"/>
      <c r="X8" s="222"/>
      <c r="Y8" s="223"/>
      <c r="Z8" s="21"/>
      <c r="AA8" s="22"/>
      <c r="AB8" s="23" t="s">
        <v>25</v>
      </c>
      <c r="AC8" s="24" t="s">
        <v>26</v>
      </c>
      <c r="AD8" s="22"/>
      <c r="AE8" s="23" t="s">
        <v>25</v>
      </c>
      <c r="AF8" s="24" t="s">
        <v>26</v>
      </c>
      <c r="AG8" s="22"/>
      <c r="AH8" s="228"/>
      <c r="AI8" s="230"/>
      <c r="AJ8" s="22"/>
      <c r="AK8" s="22"/>
      <c r="AL8" s="22"/>
      <c r="AM8" s="25"/>
      <c r="AN8" s="26"/>
    </row>
    <row r="9" spans="2:40" s="6" customFormat="1" ht="12.75" customHeight="1" thickBot="1">
      <c r="B9" s="218"/>
      <c r="C9" s="219"/>
      <c r="D9" s="27" t="s">
        <v>27</v>
      </c>
      <c r="E9" s="27" t="s">
        <v>28</v>
      </c>
      <c r="F9" s="27" t="s">
        <v>29</v>
      </c>
      <c r="G9" s="27" t="s">
        <v>30</v>
      </c>
      <c r="H9" s="27" t="s">
        <v>31</v>
      </c>
      <c r="I9" s="28" t="s">
        <v>32</v>
      </c>
      <c r="J9" s="29" t="s">
        <v>33</v>
      </c>
      <c r="K9" s="29" t="s">
        <v>34</v>
      </c>
      <c r="L9" s="29" t="s">
        <v>35</v>
      </c>
      <c r="M9" s="30" t="s">
        <v>36</v>
      </c>
      <c r="N9" s="27" t="s">
        <v>37</v>
      </c>
      <c r="O9" s="28" t="s">
        <v>38</v>
      </c>
      <c r="P9" s="29" t="s">
        <v>39</v>
      </c>
      <c r="Q9" s="29" t="s">
        <v>40</v>
      </c>
      <c r="R9" s="29" t="s">
        <v>41</v>
      </c>
      <c r="S9" s="30" t="s">
        <v>42</v>
      </c>
      <c r="T9" s="27" t="s">
        <v>43</v>
      </c>
      <c r="U9" s="31" t="s">
        <v>44</v>
      </c>
      <c r="X9" s="224"/>
      <c r="Y9" s="225"/>
      <c r="Z9" s="27" t="s">
        <v>45</v>
      </c>
      <c r="AA9" s="27" t="s">
        <v>46</v>
      </c>
      <c r="AB9" s="28"/>
      <c r="AC9" s="30"/>
      <c r="AD9" s="27" t="s">
        <v>47</v>
      </c>
      <c r="AE9" s="28"/>
      <c r="AF9" s="30"/>
      <c r="AG9" s="27" t="s">
        <v>48</v>
      </c>
      <c r="AH9" s="28" t="s">
        <v>49</v>
      </c>
      <c r="AI9" s="30" t="s">
        <v>50</v>
      </c>
      <c r="AJ9" s="27" t="s">
        <v>51</v>
      </c>
      <c r="AK9" s="27" t="s">
        <v>52</v>
      </c>
      <c r="AL9" s="27" t="s">
        <v>53</v>
      </c>
      <c r="AM9" s="32" t="s">
        <v>54</v>
      </c>
      <c r="AN9" s="31" t="s">
        <v>81</v>
      </c>
    </row>
    <row r="10" spans="2:40" ht="22.5" customHeight="1" thickBot="1">
      <c r="B10" s="194" t="s">
        <v>55</v>
      </c>
      <c r="C10" s="195"/>
      <c r="D10" s="115">
        <f aca="true" t="shared" si="0" ref="D10:U10">SUM(D11:D36)-D26</f>
        <v>14301.313</v>
      </c>
      <c r="E10" s="115">
        <f t="shared" si="0"/>
        <v>162.363</v>
      </c>
      <c r="F10" s="115">
        <f t="shared" si="0"/>
        <v>14138.949999999999</v>
      </c>
      <c r="G10" s="115">
        <f t="shared" si="0"/>
        <v>5230.42</v>
      </c>
      <c r="H10" s="115">
        <f t="shared" si="0"/>
        <v>507.31</v>
      </c>
      <c r="I10" s="116">
        <f t="shared" si="0"/>
        <v>19.8</v>
      </c>
      <c r="J10" s="117">
        <f t="shared" si="0"/>
        <v>0</v>
      </c>
      <c r="K10" s="117">
        <f t="shared" si="0"/>
        <v>487.51</v>
      </c>
      <c r="L10" s="117">
        <f t="shared" si="0"/>
        <v>0</v>
      </c>
      <c r="M10" s="118">
        <f t="shared" si="0"/>
        <v>0</v>
      </c>
      <c r="N10" s="115">
        <f t="shared" si="0"/>
        <v>8908.53</v>
      </c>
      <c r="O10" s="116">
        <f t="shared" si="0"/>
        <v>29.439999999999998</v>
      </c>
      <c r="P10" s="117">
        <f t="shared" si="0"/>
        <v>0</v>
      </c>
      <c r="Q10" s="117">
        <f t="shared" si="0"/>
        <v>8831.090000000002</v>
      </c>
      <c r="R10" s="117">
        <f t="shared" si="0"/>
        <v>48</v>
      </c>
      <c r="S10" s="118">
        <f t="shared" si="0"/>
        <v>0</v>
      </c>
      <c r="T10" s="115">
        <f t="shared" si="0"/>
        <v>9366.600000000002</v>
      </c>
      <c r="U10" s="119">
        <f t="shared" si="0"/>
        <v>0</v>
      </c>
      <c r="X10" s="194" t="s">
        <v>55</v>
      </c>
      <c r="Y10" s="195"/>
      <c r="Z10" s="115">
        <f aca="true" t="shared" si="1" ref="Z10:AN10">SUM(Z11:Z36)-Z26</f>
        <v>9366.600000000002</v>
      </c>
      <c r="AA10" s="115">
        <f t="shared" si="1"/>
        <v>48</v>
      </c>
      <c r="AB10" s="116">
        <f t="shared" si="1"/>
        <v>0</v>
      </c>
      <c r="AC10" s="118">
        <f t="shared" si="1"/>
        <v>48</v>
      </c>
      <c r="AD10" s="115">
        <f t="shared" si="1"/>
        <v>9318.600000000002</v>
      </c>
      <c r="AE10" s="116">
        <f t="shared" si="1"/>
        <v>3386.7400000000002</v>
      </c>
      <c r="AF10" s="118">
        <f t="shared" si="1"/>
        <v>5931.860000000001</v>
      </c>
      <c r="AG10" s="120">
        <f t="shared" si="1"/>
        <v>8628.2982</v>
      </c>
      <c r="AH10" s="116">
        <f t="shared" si="1"/>
        <v>8148.02378</v>
      </c>
      <c r="AI10" s="118">
        <f t="shared" si="1"/>
        <v>480.27441999999996</v>
      </c>
      <c r="AJ10" s="120">
        <f t="shared" si="1"/>
        <v>8197.263780000001</v>
      </c>
      <c r="AK10" s="115">
        <f t="shared" si="1"/>
        <v>528.27442</v>
      </c>
      <c r="AL10" s="120">
        <f t="shared" si="1"/>
        <v>0</v>
      </c>
      <c r="AM10" s="120">
        <f t="shared" si="1"/>
        <v>8359.62678</v>
      </c>
      <c r="AN10" s="39">
        <f t="shared" si="1"/>
        <v>5413.4118</v>
      </c>
    </row>
    <row r="11" spans="2:40" ht="22.5" customHeight="1">
      <c r="B11" s="42" t="s">
        <v>56</v>
      </c>
      <c r="C11" s="43"/>
      <c r="D11" s="121">
        <v>925.178</v>
      </c>
      <c r="E11" s="122">
        <v>0</v>
      </c>
      <c r="F11" s="122">
        <v>925.178</v>
      </c>
      <c r="G11" s="122">
        <v>0</v>
      </c>
      <c r="H11" s="122">
        <v>0</v>
      </c>
      <c r="I11" s="123">
        <v>0</v>
      </c>
      <c r="J11" s="124">
        <v>0</v>
      </c>
      <c r="K11" s="125">
        <v>0</v>
      </c>
      <c r="L11" s="126">
        <v>0</v>
      </c>
      <c r="M11" s="127">
        <v>0</v>
      </c>
      <c r="N11" s="121">
        <v>925.178</v>
      </c>
      <c r="O11" s="128">
        <v>0</v>
      </c>
      <c r="P11" s="126">
        <v>0</v>
      </c>
      <c r="Q11" s="126">
        <v>925.178</v>
      </c>
      <c r="R11" s="126">
        <v>0</v>
      </c>
      <c r="S11" s="127">
        <v>0</v>
      </c>
      <c r="T11" s="121">
        <v>925.178</v>
      </c>
      <c r="U11" s="129">
        <v>0</v>
      </c>
      <c r="X11" s="42" t="s">
        <v>56</v>
      </c>
      <c r="Y11" s="43"/>
      <c r="Z11" s="121">
        <v>925.178</v>
      </c>
      <c r="AA11" s="121">
        <v>0</v>
      </c>
      <c r="AB11" s="130">
        <v>0</v>
      </c>
      <c r="AC11" s="131">
        <v>0</v>
      </c>
      <c r="AD11" s="121">
        <v>925.178</v>
      </c>
      <c r="AE11" s="130">
        <v>925.178</v>
      </c>
      <c r="AF11" s="131">
        <v>0</v>
      </c>
      <c r="AG11" s="132">
        <v>925.178</v>
      </c>
      <c r="AH11" s="128">
        <v>925.178</v>
      </c>
      <c r="AI11" s="127">
        <v>0</v>
      </c>
      <c r="AJ11" s="132">
        <f>I11+O11+AH11</f>
        <v>925.178</v>
      </c>
      <c r="AK11" s="121">
        <f>U11+AA11+AI11</f>
        <v>0</v>
      </c>
      <c r="AL11" s="132">
        <f>M11+S11</f>
        <v>0</v>
      </c>
      <c r="AM11" s="132">
        <f>E11+AJ11</f>
        <v>925.178</v>
      </c>
      <c r="AN11" s="52">
        <f>G11-H11+AD11-AG11</f>
        <v>0</v>
      </c>
    </row>
    <row r="12" spans="2:40" ht="22.5" customHeight="1">
      <c r="B12" s="54" t="s">
        <v>57</v>
      </c>
      <c r="C12" s="55"/>
      <c r="D12" s="133">
        <v>6956.670999999999</v>
      </c>
      <c r="E12" s="122">
        <v>0</v>
      </c>
      <c r="F12" s="122">
        <v>6956.670999999999</v>
      </c>
      <c r="G12" s="122">
        <v>3410.16</v>
      </c>
      <c r="H12" s="122">
        <v>479.634</v>
      </c>
      <c r="I12" s="134">
        <v>0</v>
      </c>
      <c r="J12" s="135">
        <v>0</v>
      </c>
      <c r="K12" s="136">
        <v>479.634</v>
      </c>
      <c r="L12" s="136">
        <v>0</v>
      </c>
      <c r="M12" s="137">
        <v>0</v>
      </c>
      <c r="N12" s="133">
        <v>3546.511</v>
      </c>
      <c r="O12" s="138">
        <v>0</v>
      </c>
      <c r="P12" s="136">
        <v>0</v>
      </c>
      <c r="Q12" s="136">
        <v>3546.511</v>
      </c>
      <c r="R12" s="136">
        <v>0</v>
      </c>
      <c r="S12" s="137">
        <v>0</v>
      </c>
      <c r="T12" s="133">
        <v>4026.145</v>
      </c>
      <c r="U12" s="139">
        <v>0</v>
      </c>
      <c r="X12" s="54" t="s">
        <v>57</v>
      </c>
      <c r="Y12" s="55"/>
      <c r="Z12" s="133">
        <v>4026.145</v>
      </c>
      <c r="AA12" s="133">
        <v>0</v>
      </c>
      <c r="AB12" s="140">
        <v>0</v>
      </c>
      <c r="AC12" s="141">
        <v>0</v>
      </c>
      <c r="AD12" s="133">
        <v>4026.145</v>
      </c>
      <c r="AE12" s="140">
        <v>203.95999999999998</v>
      </c>
      <c r="AF12" s="141">
        <v>3822.185</v>
      </c>
      <c r="AG12" s="142">
        <v>3539.42294</v>
      </c>
      <c r="AH12" s="138">
        <v>3471.8452</v>
      </c>
      <c r="AI12" s="137">
        <v>67.57774</v>
      </c>
      <c r="AJ12" s="142">
        <f aca="true" t="shared" si="2" ref="AJ12:AJ36">I12+O12+AH12</f>
        <v>3471.8452</v>
      </c>
      <c r="AK12" s="133">
        <f aca="true" t="shared" si="3" ref="AK12:AK36">U12+AA12+AI12</f>
        <v>67.57774</v>
      </c>
      <c r="AL12" s="142">
        <f aca="true" t="shared" si="4" ref="AL12:AL36">M12+S12</f>
        <v>0</v>
      </c>
      <c r="AM12" s="142">
        <f aca="true" t="shared" si="5" ref="AM12:AM36">E12+AJ12</f>
        <v>3471.8452</v>
      </c>
      <c r="AN12" s="62">
        <f aca="true" t="shared" si="6" ref="AN12:AN36">G12-H12+AD12-AG12</f>
        <v>3417.2480600000004</v>
      </c>
    </row>
    <row r="13" spans="2:40" ht="22.5" customHeight="1">
      <c r="B13" s="54" t="s">
        <v>58</v>
      </c>
      <c r="C13" s="55"/>
      <c r="D13" s="133">
        <v>1921.845</v>
      </c>
      <c r="E13" s="122">
        <v>124.401</v>
      </c>
      <c r="F13" s="122">
        <v>1797.444</v>
      </c>
      <c r="G13" s="122">
        <v>1741.5</v>
      </c>
      <c r="H13" s="122">
        <v>19.8</v>
      </c>
      <c r="I13" s="134">
        <v>19.8</v>
      </c>
      <c r="J13" s="135">
        <v>0</v>
      </c>
      <c r="K13" s="136">
        <v>0</v>
      </c>
      <c r="L13" s="136">
        <v>0</v>
      </c>
      <c r="M13" s="137">
        <v>0</v>
      </c>
      <c r="N13" s="133">
        <v>55.943999999999996</v>
      </c>
      <c r="O13" s="138">
        <v>0</v>
      </c>
      <c r="P13" s="136">
        <v>0</v>
      </c>
      <c r="Q13" s="136">
        <v>55.943999999999996</v>
      </c>
      <c r="R13" s="136">
        <v>0</v>
      </c>
      <c r="S13" s="137">
        <v>0</v>
      </c>
      <c r="T13" s="133">
        <v>55.943999999999996</v>
      </c>
      <c r="U13" s="139">
        <v>0</v>
      </c>
      <c r="X13" s="54" t="s">
        <v>58</v>
      </c>
      <c r="Y13" s="55"/>
      <c r="Z13" s="133">
        <v>55.943999999999996</v>
      </c>
      <c r="AA13" s="133">
        <v>0</v>
      </c>
      <c r="AB13" s="140">
        <v>0</v>
      </c>
      <c r="AC13" s="141">
        <v>0</v>
      </c>
      <c r="AD13" s="133">
        <v>55.943999999999996</v>
      </c>
      <c r="AE13" s="140">
        <v>24.046</v>
      </c>
      <c r="AF13" s="141">
        <v>31.898</v>
      </c>
      <c r="AG13" s="142">
        <v>11.21516</v>
      </c>
      <c r="AH13" s="138">
        <v>8.67048</v>
      </c>
      <c r="AI13" s="137">
        <v>2.54468</v>
      </c>
      <c r="AJ13" s="142">
        <f t="shared" si="2"/>
        <v>28.470480000000002</v>
      </c>
      <c r="AK13" s="133">
        <f t="shared" si="3"/>
        <v>2.54468</v>
      </c>
      <c r="AL13" s="142">
        <f t="shared" si="4"/>
        <v>0</v>
      </c>
      <c r="AM13" s="142">
        <f t="shared" si="5"/>
        <v>152.87148</v>
      </c>
      <c r="AN13" s="62">
        <f t="shared" si="6"/>
        <v>1766.42884</v>
      </c>
    </row>
    <row r="14" spans="2:40" ht="22.5" customHeight="1">
      <c r="B14" s="54" t="s">
        <v>59</v>
      </c>
      <c r="C14" s="55"/>
      <c r="D14" s="133">
        <v>0</v>
      </c>
      <c r="E14" s="122">
        <v>0</v>
      </c>
      <c r="F14" s="122">
        <v>0</v>
      </c>
      <c r="G14" s="122">
        <v>0</v>
      </c>
      <c r="H14" s="122">
        <v>0</v>
      </c>
      <c r="I14" s="134">
        <v>0</v>
      </c>
      <c r="J14" s="135"/>
      <c r="K14" s="136">
        <v>0</v>
      </c>
      <c r="L14" s="136">
        <v>0</v>
      </c>
      <c r="M14" s="137">
        <v>0</v>
      </c>
      <c r="N14" s="133">
        <v>0</v>
      </c>
      <c r="O14" s="138">
        <v>0</v>
      </c>
      <c r="P14" s="136"/>
      <c r="Q14" s="136">
        <v>0</v>
      </c>
      <c r="R14" s="136">
        <v>0</v>
      </c>
      <c r="S14" s="137">
        <v>0</v>
      </c>
      <c r="T14" s="133">
        <v>0</v>
      </c>
      <c r="U14" s="139"/>
      <c r="X14" s="54" t="s">
        <v>59</v>
      </c>
      <c r="Y14" s="55"/>
      <c r="Z14" s="133">
        <v>0</v>
      </c>
      <c r="AA14" s="133">
        <v>0</v>
      </c>
      <c r="AB14" s="140">
        <v>0</v>
      </c>
      <c r="AC14" s="141">
        <v>0</v>
      </c>
      <c r="AD14" s="133">
        <v>0</v>
      </c>
      <c r="AE14" s="140">
        <v>0</v>
      </c>
      <c r="AF14" s="141">
        <v>0</v>
      </c>
      <c r="AG14" s="142">
        <v>0</v>
      </c>
      <c r="AH14" s="138">
        <v>0</v>
      </c>
      <c r="AI14" s="137">
        <v>0</v>
      </c>
      <c r="AJ14" s="142">
        <f t="shared" si="2"/>
        <v>0</v>
      </c>
      <c r="AK14" s="133">
        <f t="shared" si="3"/>
        <v>0</v>
      </c>
      <c r="AL14" s="142">
        <f t="shared" si="4"/>
        <v>0</v>
      </c>
      <c r="AM14" s="142">
        <f t="shared" si="5"/>
        <v>0</v>
      </c>
      <c r="AN14" s="62">
        <f t="shared" si="6"/>
        <v>0</v>
      </c>
    </row>
    <row r="15" spans="2:40" ht="22.5" customHeight="1">
      <c r="B15" s="54" t="s">
        <v>60</v>
      </c>
      <c r="C15" s="55"/>
      <c r="D15" s="133">
        <v>0</v>
      </c>
      <c r="E15" s="122">
        <v>0</v>
      </c>
      <c r="F15" s="122">
        <v>0</v>
      </c>
      <c r="G15" s="122">
        <v>0</v>
      </c>
      <c r="H15" s="122">
        <v>0</v>
      </c>
      <c r="I15" s="134">
        <v>0</v>
      </c>
      <c r="J15" s="135"/>
      <c r="K15" s="136">
        <v>0</v>
      </c>
      <c r="L15" s="136">
        <v>0</v>
      </c>
      <c r="M15" s="137">
        <v>0</v>
      </c>
      <c r="N15" s="133">
        <v>0</v>
      </c>
      <c r="O15" s="138">
        <v>0</v>
      </c>
      <c r="P15" s="136"/>
      <c r="Q15" s="136">
        <v>0</v>
      </c>
      <c r="R15" s="136">
        <v>0</v>
      </c>
      <c r="S15" s="137">
        <v>0</v>
      </c>
      <c r="T15" s="133">
        <v>0</v>
      </c>
      <c r="U15" s="139"/>
      <c r="X15" s="54" t="s">
        <v>60</v>
      </c>
      <c r="Y15" s="55"/>
      <c r="Z15" s="133">
        <v>0</v>
      </c>
      <c r="AA15" s="133">
        <v>0</v>
      </c>
      <c r="AB15" s="140">
        <v>0</v>
      </c>
      <c r="AC15" s="141">
        <v>0</v>
      </c>
      <c r="AD15" s="133">
        <v>0</v>
      </c>
      <c r="AE15" s="140">
        <v>0</v>
      </c>
      <c r="AF15" s="141">
        <v>0</v>
      </c>
      <c r="AG15" s="142">
        <v>0</v>
      </c>
      <c r="AH15" s="138">
        <v>0</v>
      </c>
      <c r="AI15" s="137">
        <v>0</v>
      </c>
      <c r="AJ15" s="142">
        <f t="shared" si="2"/>
        <v>0</v>
      </c>
      <c r="AK15" s="133">
        <f t="shared" si="3"/>
        <v>0</v>
      </c>
      <c r="AL15" s="142">
        <f t="shared" si="4"/>
        <v>0</v>
      </c>
      <c r="AM15" s="142">
        <f t="shared" si="5"/>
        <v>0</v>
      </c>
      <c r="AN15" s="62">
        <f t="shared" si="6"/>
        <v>0</v>
      </c>
    </row>
    <row r="16" spans="2:40" ht="22.5" customHeight="1">
      <c r="B16" s="54" t="s">
        <v>82</v>
      </c>
      <c r="C16" s="55"/>
      <c r="D16" s="133">
        <v>3897.594</v>
      </c>
      <c r="E16" s="122">
        <v>0</v>
      </c>
      <c r="F16" s="122">
        <v>3897.594</v>
      </c>
      <c r="G16" s="122">
        <v>78.76</v>
      </c>
      <c r="H16" s="122">
        <v>7.876</v>
      </c>
      <c r="I16" s="134">
        <v>0</v>
      </c>
      <c r="J16" s="135">
        <v>0</v>
      </c>
      <c r="K16" s="136">
        <v>7.876</v>
      </c>
      <c r="L16" s="136">
        <v>0</v>
      </c>
      <c r="M16" s="137">
        <v>0</v>
      </c>
      <c r="N16" s="133">
        <v>3818.834</v>
      </c>
      <c r="O16" s="138">
        <v>9.514</v>
      </c>
      <c r="P16" s="136">
        <v>0</v>
      </c>
      <c r="Q16" s="136">
        <v>3761.32</v>
      </c>
      <c r="R16" s="136">
        <v>48</v>
      </c>
      <c r="S16" s="137">
        <v>0</v>
      </c>
      <c r="T16" s="133">
        <v>3817.1960000000004</v>
      </c>
      <c r="U16" s="139">
        <v>0</v>
      </c>
      <c r="X16" s="54" t="s">
        <v>82</v>
      </c>
      <c r="Y16" s="55"/>
      <c r="Z16" s="133">
        <v>3817.1960000000004</v>
      </c>
      <c r="AA16" s="133">
        <v>48</v>
      </c>
      <c r="AB16" s="140">
        <v>0</v>
      </c>
      <c r="AC16" s="141">
        <v>48</v>
      </c>
      <c r="AD16" s="133">
        <v>3769.1960000000004</v>
      </c>
      <c r="AE16" s="140">
        <v>1815.545</v>
      </c>
      <c r="AF16" s="141">
        <v>1953.651</v>
      </c>
      <c r="AG16" s="142">
        <v>3610.3451000000005</v>
      </c>
      <c r="AH16" s="138">
        <v>3212.9051000000004</v>
      </c>
      <c r="AI16" s="137">
        <v>397.44</v>
      </c>
      <c r="AJ16" s="142">
        <f t="shared" si="2"/>
        <v>3222.4191000000005</v>
      </c>
      <c r="AK16" s="133">
        <f t="shared" si="3"/>
        <v>445.44</v>
      </c>
      <c r="AL16" s="142">
        <f t="shared" si="4"/>
        <v>0</v>
      </c>
      <c r="AM16" s="142">
        <f t="shared" si="5"/>
        <v>3222.4191000000005</v>
      </c>
      <c r="AN16" s="62">
        <f t="shared" si="6"/>
        <v>229.73489999999993</v>
      </c>
    </row>
    <row r="17" spans="2:40" ht="22.5" customHeight="1">
      <c r="B17" s="64" t="s">
        <v>61</v>
      </c>
      <c r="C17" s="65"/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34">
        <v>0</v>
      </c>
      <c r="J17" s="143"/>
      <c r="K17" s="144">
        <v>0</v>
      </c>
      <c r="L17" s="144">
        <v>0</v>
      </c>
      <c r="M17" s="145">
        <v>0</v>
      </c>
      <c r="N17" s="122">
        <v>0</v>
      </c>
      <c r="O17" s="134">
        <v>0</v>
      </c>
      <c r="P17" s="144"/>
      <c r="Q17" s="144">
        <v>0</v>
      </c>
      <c r="R17" s="144">
        <v>0</v>
      </c>
      <c r="S17" s="145">
        <v>0</v>
      </c>
      <c r="T17" s="122">
        <v>0</v>
      </c>
      <c r="U17" s="146"/>
      <c r="X17" s="64" t="s">
        <v>61</v>
      </c>
      <c r="Y17" s="65"/>
      <c r="Z17" s="122">
        <v>0</v>
      </c>
      <c r="AA17" s="122">
        <v>0</v>
      </c>
      <c r="AB17" s="147">
        <v>0</v>
      </c>
      <c r="AC17" s="148">
        <v>0</v>
      </c>
      <c r="AD17" s="122">
        <v>0</v>
      </c>
      <c r="AE17" s="147">
        <v>0</v>
      </c>
      <c r="AF17" s="148">
        <v>0</v>
      </c>
      <c r="AG17" s="149">
        <v>0</v>
      </c>
      <c r="AH17" s="134">
        <v>0</v>
      </c>
      <c r="AI17" s="145">
        <v>0</v>
      </c>
      <c r="AJ17" s="149">
        <f t="shared" si="2"/>
        <v>0</v>
      </c>
      <c r="AK17" s="122">
        <f t="shared" si="3"/>
        <v>0</v>
      </c>
      <c r="AL17" s="149">
        <f t="shared" si="4"/>
        <v>0</v>
      </c>
      <c r="AM17" s="149">
        <f t="shared" si="5"/>
        <v>0</v>
      </c>
      <c r="AN17" s="69">
        <f t="shared" si="6"/>
        <v>0</v>
      </c>
    </row>
    <row r="18" spans="2:40" ht="22.5" customHeight="1">
      <c r="B18" s="64" t="s">
        <v>62</v>
      </c>
      <c r="C18" s="65"/>
      <c r="D18" s="122">
        <v>101.915</v>
      </c>
      <c r="E18" s="122">
        <v>0</v>
      </c>
      <c r="F18" s="122">
        <v>101.915</v>
      </c>
      <c r="G18" s="122">
        <v>0</v>
      </c>
      <c r="H18" s="122">
        <v>0</v>
      </c>
      <c r="I18" s="134">
        <v>0</v>
      </c>
      <c r="J18" s="143">
        <v>0</v>
      </c>
      <c r="K18" s="144">
        <v>0</v>
      </c>
      <c r="L18" s="144">
        <v>0</v>
      </c>
      <c r="M18" s="145">
        <v>0</v>
      </c>
      <c r="N18" s="122">
        <v>101.915</v>
      </c>
      <c r="O18" s="134">
        <v>0</v>
      </c>
      <c r="P18" s="144">
        <v>0</v>
      </c>
      <c r="Q18" s="144">
        <v>101.915</v>
      </c>
      <c r="R18" s="144">
        <v>0</v>
      </c>
      <c r="S18" s="145">
        <v>0</v>
      </c>
      <c r="T18" s="122">
        <v>101.915</v>
      </c>
      <c r="U18" s="146">
        <v>0</v>
      </c>
      <c r="X18" s="64" t="s">
        <v>62</v>
      </c>
      <c r="Y18" s="65"/>
      <c r="Z18" s="122">
        <v>101.915</v>
      </c>
      <c r="AA18" s="122">
        <v>0</v>
      </c>
      <c r="AB18" s="147">
        <v>0</v>
      </c>
      <c r="AC18" s="148">
        <v>0</v>
      </c>
      <c r="AD18" s="122">
        <v>101.915</v>
      </c>
      <c r="AE18" s="147">
        <v>84.588</v>
      </c>
      <c r="AF18" s="148">
        <v>17.327</v>
      </c>
      <c r="AG18" s="149">
        <v>101.915</v>
      </c>
      <c r="AH18" s="134">
        <v>99.71</v>
      </c>
      <c r="AI18" s="145">
        <v>2.205</v>
      </c>
      <c r="AJ18" s="149">
        <f t="shared" si="2"/>
        <v>99.71</v>
      </c>
      <c r="AK18" s="122">
        <f t="shared" si="3"/>
        <v>2.205</v>
      </c>
      <c r="AL18" s="149">
        <f t="shared" si="4"/>
        <v>0</v>
      </c>
      <c r="AM18" s="149">
        <f t="shared" si="5"/>
        <v>99.71</v>
      </c>
      <c r="AN18" s="69">
        <f t="shared" si="6"/>
        <v>0</v>
      </c>
    </row>
    <row r="19" spans="2:40" ht="22.5" customHeight="1">
      <c r="B19" s="64" t="s">
        <v>63</v>
      </c>
      <c r="C19" s="65"/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34">
        <v>0</v>
      </c>
      <c r="J19" s="143"/>
      <c r="K19" s="144">
        <v>0</v>
      </c>
      <c r="L19" s="144">
        <v>0</v>
      </c>
      <c r="M19" s="145">
        <v>0</v>
      </c>
      <c r="N19" s="122">
        <v>0</v>
      </c>
      <c r="O19" s="134">
        <v>0</v>
      </c>
      <c r="P19" s="144"/>
      <c r="Q19" s="144">
        <v>0</v>
      </c>
      <c r="R19" s="144">
        <v>0</v>
      </c>
      <c r="S19" s="145">
        <v>0</v>
      </c>
      <c r="T19" s="122">
        <v>0</v>
      </c>
      <c r="U19" s="146"/>
      <c r="X19" s="64" t="s">
        <v>63</v>
      </c>
      <c r="Y19" s="65"/>
      <c r="Z19" s="122">
        <v>0</v>
      </c>
      <c r="AA19" s="122">
        <v>0</v>
      </c>
      <c r="AB19" s="147">
        <v>0</v>
      </c>
      <c r="AC19" s="148">
        <v>0</v>
      </c>
      <c r="AD19" s="122">
        <v>0</v>
      </c>
      <c r="AE19" s="147">
        <v>0</v>
      </c>
      <c r="AF19" s="148">
        <v>0</v>
      </c>
      <c r="AG19" s="149">
        <v>0</v>
      </c>
      <c r="AH19" s="134">
        <v>0</v>
      </c>
      <c r="AI19" s="145">
        <v>0</v>
      </c>
      <c r="AJ19" s="149">
        <f t="shared" si="2"/>
        <v>0</v>
      </c>
      <c r="AK19" s="122">
        <f t="shared" si="3"/>
        <v>0</v>
      </c>
      <c r="AL19" s="149">
        <f t="shared" si="4"/>
        <v>0</v>
      </c>
      <c r="AM19" s="149">
        <f t="shared" si="5"/>
        <v>0</v>
      </c>
      <c r="AN19" s="69">
        <f t="shared" si="6"/>
        <v>0</v>
      </c>
    </row>
    <row r="20" spans="2:40" ht="22.5" customHeight="1">
      <c r="B20" s="64" t="s">
        <v>64</v>
      </c>
      <c r="C20" s="65"/>
      <c r="D20" s="122">
        <v>0</v>
      </c>
      <c r="E20" s="122">
        <v>0</v>
      </c>
      <c r="F20" s="122">
        <v>0</v>
      </c>
      <c r="G20" s="122">
        <v>0</v>
      </c>
      <c r="H20" s="122">
        <v>0</v>
      </c>
      <c r="I20" s="134">
        <v>0</v>
      </c>
      <c r="J20" s="143"/>
      <c r="K20" s="144">
        <v>0</v>
      </c>
      <c r="L20" s="144">
        <v>0</v>
      </c>
      <c r="M20" s="145">
        <v>0</v>
      </c>
      <c r="N20" s="122">
        <v>0</v>
      </c>
      <c r="O20" s="134">
        <v>0</v>
      </c>
      <c r="P20" s="144"/>
      <c r="Q20" s="144">
        <v>0</v>
      </c>
      <c r="R20" s="144">
        <v>0</v>
      </c>
      <c r="S20" s="145">
        <v>0</v>
      </c>
      <c r="T20" s="122">
        <v>0</v>
      </c>
      <c r="U20" s="146"/>
      <c r="X20" s="64" t="s">
        <v>64</v>
      </c>
      <c r="Y20" s="65"/>
      <c r="Z20" s="122">
        <v>0</v>
      </c>
      <c r="AA20" s="122">
        <v>0</v>
      </c>
      <c r="AB20" s="147">
        <v>0</v>
      </c>
      <c r="AC20" s="148">
        <v>0</v>
      </c>
      <c r="AD20" s="122">
        <v>0</v>
      </c>
      <c r="AE20" s="147">
        <v>0</v>
      </c>
      <c r="AF20" s="148">
        <v>0</v>
      </c>
      <c r="AG20" s="149">
        <v>0</v>
      </c>
      <c r="AH20" s="134">
        <v>0</v>
      </c>
      <c r="AI20" s="145">
        <v>0</v>
      </c>
      <c r="AJ20" s="149">
        <f t="shared" si="2"/>
        <v>0</v>
      </c>
      <c r="AK20" s="122">
        <f t="shared" si="3"/>
        <v>0</v>
      </c>
      <c r="AL20" s="149">
        <f t="shared" si="4"/>
        <v>0</v>
      </c>
      <c r="AM20" s="149">
        <f t="shared" si="5"/>
        <v>0</v>
      </c>
      <c r="AN20" s="69">
        <f t="shared" si="6"/>
        <v>0</v>
      </c>
    </row>
    <row r="21" spans="2:40" ht="22.5" customHeight="1">
      <c r="B21" s="64" t="s">
        <v>83</v>
      </c>
      <c r="C21" s="65"/>
      <c r="D21" s="122"/>
      <c r="E21" s="122"/>
      <c r="F21" s="122"/>
      <c r="G21" s="122"/>
      <c r="H21" s="122"/>
      <c r="I21" s="134"/>
      <c r="J21" s="143"/>
      <c r="K21" s="144"/>
      <c r="L21" s="144"/>
      <c r="M21" s="145"/>
      <c r="N21" s="122"/>
      <c r="O21" s="134"/>
      <c r="P21" s="144"/>
      <c r="Q21" s="144"/>
      <c r="R21" s="144"/>
      <c r="S21" s="145"/>
      <c r="T21" s="122"/>
      <c r="U21" s="146"/>
      <c r="X21" s="64" t="s">
        <v>83</v>
      </c>
      <c r="Y21" s="65"/>
      <c r="Z21" s="122"/>
      <c r="AA21" s="122"/>
      <c r="AB21" s="147"/>
      <c r="AC21" s="148"/>
      <c r="AD21" s="122"/>
      <c r="AE21" s="147"/>
      <c r="AF21" s="148"/>
      <c r="AG21" s="149"/>
      <c r="AH21" s="134"/>
      <c r="AI21" s="145"/>
      <c r="AJ21" s="149"/>
      <c r="AK21" s="122"/>
      <c r="AL21" s="149"/>
      <c r="AM21" s="149"/>
      <c r="AN21" s="69">
        <f t="shared" si="6"/>
        <v>0</v>
      </c>
    </row>
    <row r="22" spans="2:40" ht="22.5" customHeight="1">
      <c r="B22" s="64" t="s">
        <v>65</v>
      </c>
      <c r="C22" s="65"/>
      <c r="D22" s="122">
        <v>0</v>
      </c>
      <c r="E22" s="122">
        <v>0</v>
      </c>
      <c r="F22" s="122">
        <v>0</v>
      </c>
      <c r="G22" s="122">
        <v>0</v>
      </c>
      <c r="H22" s="122">
        <v>0</v>
      </c>
      <c r="I22" s="134">
        <v>0</v>
      </c>
      <c r="J22" s="143"/>
      <c r="K22" s="144">
        <v>0</v>
      </c>
      <c r="L22" s="144">
        <v>0</v>
      </c>
      <c r="M22" s="145">
        <v>0</v>
      </c>
      <c r="N22" s="122">
        <v>0</v>
      </c>
      <c r="O22" s="134">
        <v>0</v>
      </c>
      <c r="P22" s="144"/>
      <c r="Q22" s="144">
        <v>0</v>
      </c>
      <c r="R22" s="144">
        <v>0</v>
      </c>
      <c r="S22" s="145">
        <v>0</v>
      </c>
      <c r="T22" s="122">
        <v>0</v>
      </c>
      <c r="U22" s="146"/>
      <c r="X22" s="64" t="s">
        <v>65</v>
      </c>
      <c r="Y22" s="65"/>
      <c r="Z22" s="122">
        <v>0</v>
      </c>
      <c r="AA22" s="122">
        <v>0</v>
      </c>
      <c r="AB22" s="147">
        <v>0</v>
      </c>
      <c r="AC22" s="148">
        <v>0</v>
      </c>
      <c r="AD22" s="122">
        <v>0</v>
      </c>
      <c r="AE22" s="147">
        <v>0</v>
      </c>
      <c r="AF22" s="148">
        <v>0</v>
      </c>
      <c r="AG22" s="149">
        <v>0</v>
      </c>
      <c r="AH22" s="134">
        <v>0</v>
      </c>
      <c r="AI22" s="145">
        <v>0</v>
      </c>
      <c r="AJ22" s="149">
        <f t="shared" si="2"/>
        <v>0</v>
      </c>
      <c r="AK22" s="122">
        <f t="shared" si="3"/>
        <v>0</v>
      </c>
      <c r="AL22" s="149">
        <f t="shared" si="4"/>
        <v>0</v>
      </c>
      <c r="AM22" s="149">
        <f t="shared" si="5"/>
        <v>0</v>
      </c>
      <c r="AN22" s="69">
        <f t="shared" si="6"/>
        <v>0</v>
      </c>
    </row>
    <row r="23" spans="2:40" ht="22.5" customHeight="1">
      <c r="B23" s="64" t="s">
        <v>66</v>
      </c>
      <c r="C23" s="65"/>
      <c r="D23" s="122">
        <v>455.311</v>
      </c>
      <c r="E23" s="122">
        <v>37.962</v>
      </c>
      <c r="F23" s="122">
        <v>417.349</v>
      </c>
      <c r="G23" s="122">
        <v>0</v>
      </c>
      <c r="H23" s="122">
        <v>0</v>
      </c>
      <c r="I23" s="134">
        <v>0</v>
      </c>
      <c r="J23" s="143">
        <v>0</v>
      </c>
      <c r="K23" s="144">
        <v>0</v>
      </c>
      <c r="L23" s="144">
        <v>0</v>
      </c>
      <c r="M23" s="145">
        <v>0</v>
      </c>
      <c r="N23" s="122">
        <v>417.349</v>
      </c>
      <c r="O23" s="134">
        <v>19.926</v>
      </c>
      <c r="P23" s="144">
        <v>0</v>
      </c>
      <c r="Q23" s="144">
        <v>397.423</v>
      </c>
      <c r="R23" s="144">
        <v>0</v>
      </c>
      <c r="S23" s="145">
        <v>0</v>
      </c>
      <c r="T23" s="122">
        <v>397.423</v>
      </c>
      <c r="U23" s="146">
        <v>0</v>
      </c>
      <c r="X23" s="64" t="s">
        <v>66</v>
      </c>
      <c r="Y23" s="65"/>
      <c r="Z23" s="122">
        <v>397.423</v>
      </c>
      <c r="AA23" s="122">
        <v>0</v>
      </c>
      <c r="AB23" s="147">
        <v>0</v>
      </c>
      <c r="AC23" s="148">
        <v>0</v>
      </c>
      <c r="AD23" s="122">
        <v>397.423</v>
      </c>
      <c r="AE23" s="147">
        <v>290.624</v>
      </c>
      <c r="AF23" s="148">
        <v>106.799</v>
      </c>
      <c r="AG23" s="149">
        <v>397.423</v>
      </c>
      <c r="AH23" s="134">
        <v>397.423</v>
      </c>
      <c r="AI23" s="145">
        <v>0</v>
      </c>
      <c r="AJ23" s="149">
        <f t="shared" si="2"/>
        <v>417.349</v>
      </c>
      <c r="AK23" s="122">
        <f t="shared" si="3"/>
        <v>0</v>
      </c>
      <c r="AL23" s="149">
        <f t="shared" si="4"/>
        <v>0</v>
      </c>
      <c r="AM23" s="149">
        <f t="shared" si="5"/>
        <v>455.311</v>
      </c>
      <c r="AN23" s="69">
        <f t="shared" si="6"/>
        <v>0</v>
      </c>
    </row>
    <row r="24" spans="2:40" ht="22.5" customHeight="1">
      <c r="B24" s="64" t="s">
        <v>67</v>
      </c>
      <c r="C24" s="65"/>
      <c r="D24" s="122">
        <v>10.113</v>
      </c>
      <c r="E24" s="122">
        <v>0</v>
      </c>
      <c r="F24" s="122">
        <v>10.113</v>
      </c>
      <c r="G24" s="122">
        <v>0</v>
      </c>
      <c r="H24" s="122">
        <v>0</v>
      </c>
      <c r="I24" s="134">
        <v>0</v>
      </c>
      <c r="J24" s="143">
        <v>0</v>
      </c>
      <c r="K24" s="144">
        <v>0</v>
      </c>
      <c r="L24" s="144">
        <v>0</v>
      </c>
      <c r="M24" s="145">
        <v>0</v>
      </c>
      <c r="N24" s="122">
        <v>10.113</v>
      </c>
      <c r="O24" s="134">
        <v>0</v>
      </c>
      <c r="P24" s="144">
        <v>0</v>
      </c>
      <c r="Q24" s="144">
        <v>10.113</v>
      </c>
      <c r="R24" s="144">
        <v>0</v>
      </c>
      <c r="S24" s="145">
        <v>0</v>
      </c>
      <c r="T24" s="122">
        <v>10.113</v>
      </c>
      <c r="U24" s="146">
        <v>0</v>
      </c>
      <c r="X24" s="64" t="s">
        <v>67</v>
      </c>
      <c r="Y24" s="65"/>
      <c r="Z24" s="122">
        <v>10.113</v>
      </c>
      <c r="AA24" s="122">
        <v>0</v>
      </c>
      <c r="AB24" s="147">
        <v>0</v>
      </c>
      <c r="AC24" s="148">
        <v>0</v>
      </c>
      <c r="AD24" s="122">
        <v>10.113</v>
      </c>
      <c r="AE24" s="147">
        <v>10.113</v>
      </c>
      <c r="AF24" s="148">
        <v>0</v>
      </c>
      <c r="AG24" s="149">
        <v>10.113</v>
      </c>
      <c r="AH24" s="134">
        <v>0</v>
      </c>
      <c r="AI24" s="145">
        <v>10.113</v>
      </c>
      <c r="AJ24" s="149">
        <f t="shared" si="2"/>
        <v>0</v>
      </c>
      <c r="AK24" s="122">
        <f t="shared" si="3"/>
        <v>10.113</v>
      </c>
      <c r="AL24" s="149">
        <f t="shared" si="4"/>
        <v>0</v>
      </c>
      <c r="AM24" s="149">
        <f t="shared" si="5"/>
        <v>0</v>
      </c>
      <c r="AN24" s="69">
        <f t="shared" si="6"/>
        <v>0</v>
      </c>
    </row>
    <row r="25" spans="2:40" ht="22.5" customHeight="1">
      <c r="B25" s="54" t="s">
        <v>68</v>
      </c>
      <c r="C25" s="55"/>
      <c r="D25" s="133">
        <v>0</v>
      </c>
      <c r="E25" s="122">
        <v>0</v>
      </c>
      <c r="F25" s="122">
        <v>0</v>
      </c>
      <c r="G25" s="122">
        <v>0</v>
      </c>
      <c r="H25" s="122">
        <v>0</v>
      </c>
      <c r="I25" s="134">
        <v>0</v>
      </c>
      <c r="J25" s="135"/>
      <c r="K25" s="136">
        <v>0</v>
      </c>
      <c r="L25" s="136">
        <v>0</v>
      </c>
      <c r="M25" s="137">
        <v>0</v>
      </c>
      <c r="N25" s="133">
        <v>0</v>
      </c>
      <c r="O25" s="138">
        <v>0</v>
      </c>
      <c r="P25" s="136"/>
      <c r="Q25" s="136">
        <v>0</v>
      </c>
      <c r="R25" s="136">
        <v>0</v>
      </c>
      <c r="S25" s="137">
        <v>0</v>
      </c>
      <c r="T25" s="133">
        <v>0</v>
      </c>
      <c r="U25" s="139"/>
      <c r="X25" s="54" t="s">
        <v>68</v>
      </c>
      <c r="Y25" s="55"/>
      <c r="Z25" s="133">
        <v>0</v>
      </c>
      <c r="AA25" s="133">
        <v>0</v>
      </c>
      <c r="AB25" s="140">
        <v>0</v>
      </c>
      <c r="AC25" s="141">
        <v>0</v>
      </c>
      <c r="AD25" s="133">
        <v>0</v>
      </c>
      <c r="AE25" s="140">
        <v>0</v>
      </c>
      <c r="AF25" s="141">
        <v>0</v>
      </c>
      <c r="AG25" s="142">
        <v>0</v>
      </c>
      <c r="AH25" s="138">
        <v>0</v>
      </c>
      <c r="AI25" s="137">
        <v>0</v>
      </c>
      <c r="AJ25" s="142">
        <f t="shared" si="2"/>
        <v>0</v>
      </c>
      <c r="AK25" s="133">
        <f t="shared" si="3"/>
        <v>0</v>
      </c>
      <c r="AL25" s="142">
        <f t="shared" si="4"/>
        <v>0</v>
      </c>
      <c r="AM25" s="142">
        <f t="shared" si="5"/>
        <v>0</v>
      </c>
      <c r="AN25" s="62">
        <f t="shared" si="6"/>
        <v>0</v>
      </c>
    </row>
    <row r="26" spans="2:40" ht="22.5" customHeight="1">
      <c r="B26" s="54" t="s">
        <v>69</v>
      </c>
      <c r="C26" s="55"/>
      <c r="D26" s="133">
        <v>0</v>
      </c>
      <c r="E26" s="133">
        <v>0</v>
      </c>
      <c r="F26" s="133">
        <v>0</v>
      </c>
      <c r="G26" s="133">
        <v>0</v>
      </c>
      <c r="H26" s="133">
        <v>0</v>
      </c>
      <c r="I26" s="138">
        <v>0</v>
      </c>
      <c r="J26" s="136">
        <v>0</v>
      </c>
      <c r="K26" s="136">
        <v>0</v>
      </c>
      <c r="L26" s="136">
        <v>0</v>
      </c>
      <c r="M26" s="137">
        <v>0</v>
      </c>
      <c r="N26" s="133">
        <v>0</v>
      </c>
      <c r="O26" s="138">
        <v>0</v>
      </c>
      <c r="P26" s="136">
        <v>0</v>
      </c>
      <c r="Q26" s="136">
        <v>0</v>
      </c>
      <c r="R26" s="136">
        <v>0</v>
      </c>
      <c r="S26" s="137">
        <v>0</v>
      </c>
      <c r="T26" s="133">
        <v>0</v>
      </c>
      <c r="U26" s="139">
        <v>0</v>
      </c>
      <c r="X26" s="54" t="s">
        <v>69</v>
      </c>
      <c r="Y26" s="55"/>
      <c r="Z26" s="133">
        <v>0</v>
      </c>
      <c r="AA26" s="133">
        <v>0</v>
      </c>
      <c r="AB26" s="140">
        <v>0</v>
      </c>
      <c r="AC26" s="141">
        <v>0</v>
      </c>
      <c r="AD26" s="133">
        <v>0</v>
      </c>
      <c r="AE26" s="140">
        <v>0</v>
      </c>
      <c r="AF26" s="141">
        <v>0</v>
      </c>
      <c r="AG26" s="142">
        <v>0</v>
      </c>
      <c r="AH26" s="138">
        <v>0</v>
      </c>
      <c r="AI26" s="137">
        <v>0</v>
      </c>
      <c r="AJ26" s="142">
        <f t="shared" si="2"/>
        <v>0</v>
      </c>
      <c r="AK26" s="133">
        <f t="shared" si="3"/>
        <v>0</v>
      </c>
      <c r="AL26" s="142">
        <f t="shared" si="4"/>
        <v>0</v>
      </c>
      <c r="AM26" s="142">
        <f t="shared" si="5"/>
        <v>0</v>
      </c>
      <c r="AN26" s="62">
        <f t="shared" si="6"/>
        <v>0</v>
      </c>
    </row>
    <row r="27" spans="2:40" ht="22.5" customHeight="1">
      <c r="B27" s="71"/>
      <c r="C27" s="72" t="s">
        <v>70</v>
      </c>
      <c r="D27" s="150">
        <v>0</v>
      </c>
      <c r="E27" s="150">
        <v>0</v>
      </c>
      <c r="F27" s="150">
        <v>0</v>
      </c>
      <c r="G27" s="150">
        <v>0</v>
      </c>
      <c r="H27" s="150">
        <v>0</v>
      </c>
      <c r="I27" s="151">
        <v>0</v>
      </c>
      <c r="J27" s="152"/>
      <c r="K27" s="152">
        <v>0</v>
      </c>
      <c r="L27" s="152">
        <v>0</v>
      </c>
      <c r="M27" s="153">
        <v>0</v>
      </c>
      <c r="N27" s="150">
        <v>0</v>
      </c>
      <c r="O27" s="151">
        <v>0</v>
      </c>
      <c r="P27" s="152"/>
      <c r="Q27" s="152">
        <v>0</v>
      </c>
      <c r="R27" s="152">
        <v>0</v>
      </c>
      <c r="S27" s="153">
        <v>0</v>
      </c>
      <c r="T27" s="150">
        <v>0</v>
      </c>
      <c r="U27" s="154"/>
      <c r="X27" s="71"/>
      <c r="Y27" s="72" t="s">
        <v>70</v>
      </c>
      <c r="Z27" s="150">
        <v>0</v>
      </c>
      <c r="AA27" s="150">
        <v>0</v>
      </c>
      <c r="AB27" s="155">
        <v>0</v>
      </c>
      <c r="AC27" s="156">
        <v>0</v>
      </c>
      <c r="AD27" s="150">
        <v>0</v>
      </c>
      <c r="AE27" s="155">
        <v>0</v>
      </c>
      <c r="AF27" s="156">
        <v>0</v>
      </c>
      <c r="AG27" s="157">
        <v>0</v>
      </c>
      <c r="AH27" s="151">
        <v>0</v>
      </c>
      <c r="AI27" s="153">
        <v>0</v>
      </c>
      <c r="AJ27" s="157">
        <f t="shared" si="2"/>
        <v>0</v>
      </c>
      <c r="AK27" s="150">
        <f t="shared" si="3"/>
        <v>0</v>
      </c>
      <c r="AL27" s="157">
        <f t="shared" si="4"/>
        <v>0</v>
      </c>
      <c r="AM27" s="157">
        <f t="shared" si="5"/>
        <v>0</v>
      </c>
      <c r="AN27" s="77">
        <f t="shared" si="6"/>
        <v>0</v>
      </c>
    </row>
    <row r="28" spans="2:40" ht="22.5" customHeight="1">
      <c r="B28" s="71"/>
      <c r="C28" s="72" t="s">
        <v>71</v>
      </c>
      <c r="D28" s="150">
        <v>0</v>
      </c>
      <c r="E28" s="150">
        <v>0</v>
      </c>
      <c r="F28" s="150">
        <v>0</v>
      </c>
      <c r="G28" s="150">
        <v>0</v>
      </c>
      <c r="H28" s="150">
        <v>0</v>
      </c>
      <c r="I28" s="151">
        <v>0</v>
      </c>
      <c r="J28" s="152"/>
      <c r="K28" s="152">
        <v>0</v>
      </c>
      <c r="L28" s="152">
        <v>0</v>
      </c>
      <c r="M28" s="153">
        <v>0</v>
      </c>
      <c r="N28" s="150">
        <v>0</v>
      </c>
      <c r="O28" s="151">
        <v>0</v>
      </c>
      <c r="P28" s="152"/>
      <c r="Q28" s="152">
        <v>0</v>
      </c>
      <c r="R28" s="152">
        <v>0</v>
      </c>
      <c r="S28" s="153">
        <v>0</v>
      </c>
      <c r="T28" s="150">
        <v>0</v>
      </c>
      <c r="U28" s="154"/>
      <c r="X28" s="71"/>
      <c r="Y28" s="72" t="s">
        <v>71</v>
      </c>
      <c r="Z28" s="150">
        <v>0</v>
      </c>
      <c r="AA28" s="150">
        <v>0</v>
      </c>
      <c r="AB28" s="155">
        <v>0</v>
      </c>
      <c r="AC28" s="156">
        <v>0</v>
      </c>
      <c r="AD28" s="150">
        <v>0</v>
      </c>
      <c r="AE28" s="155">
        <v>0</v>
      </c>
      <c r="AF28" s="156">
        <v>0</v>
      </c>
      <c r="AG28" s="157">
        <v>0</v>
      </c>
      <c r="AH28" s="151">
        <v>0</v>
      </c>
      <c r="AI28" s="153">
        <v>0</v>
      </c>
      <c r="AJ28" s="157">
        <f t="shared" si="2"/>
        <v>0</v>
      </c>
      <c r="AK28" s="150">
        <f t="shared" si="3"/>
        <v>0</v>
      </c>
      <c r="AL28" s="157">
        <f t="shared" si="4"/>
        <v>0</v>
      </c>
      <c r="AM28" s="157">
        <f t="shared" si="5"/>
        <v>0</v>
      </c>
      <c r="AN28" s="77">
        <f t="shared" si="6"/>
        <v>0</v>
      </c>
    </row>
    <row r="29" spans="2:40" ht="22.5" customHeight="1">
      <c r="B29" s="79"/>
      <c r="C29" s="80" t="s">
        <v>72</v>
      </c>
      <c r="D29" s="158"/>
      <c r="E29" s="158"/>
      <c r="F29" s="158"/>
      <c r="G29" s="158"/>
      <c r="H29" s="158"/>
      <c r="I29" s="159"/>
      <c r="J29" s="160"/>
      <c r="K29" s="160"/>
      <c r="L29" s="160"/>
      <c r="M29" s="161"/>
      <c r="N29" s="158"/>
      <c r="O29" s="159"/>
      <c r="P29" s="160"/>
      <c r="Q29" s="160"/>
      <c r="R29" s="160"/>
      <c r="S29" s="161"/>
      <c r="T29" s="158"/>
      <c r="U29" s="162"/>
      <c r="X29" s="79"/>
      <c r="Y29" s="80" t="s">
        <v>72</v>
      </c>
      <c r="Z29" s="158"/>
      <c r="AA29" s="158"/>
      <c r="AB29" s="163"/>
      <c r="AC29" s="164"/>
      <c r="AD29" s="158"/>
      <c r="AE29" s="163"/>
      <c r="AF29" s="164"/>
      <c r="AG29" s="165"/>
      <c r="AH29" s="159"/>
      <c r="AI29" s="161"/>
      <c r="AJ29" s="165">
        <f t="shared" si="2"/>
        <v>0</v>
      </c>
      <c r="AK29" s="158">
        <f t="shared" si="3"/>
        <v>0</v>
      </c>
      <c r="AL29" s="165">
        <f t="shared" si="4"/>
        <v>0</v>
      </c>
      <c r="AM29" s="165">
        <f t="shared" si="5"/>
        <v>0</v>
      </c>
      <c r="AN29" s="85">
        <f t="shared" si="6"/>
        <v>0</v>
      </c>
    </row>
    <row r="30" spans="2:40" ht="22.5" customHeight="1">
      <c r="B30" s="64" t="s">
        <v>73</v>
      </c>
      <c r="C30" s="65"/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138">
        <v>0</v>
      </c>
      <c r="J30" s="136"/>
      <c r="K30" s="136">
        <v>0</v>
      </c>
      <c r="L30" s="136">
        <v>0</v>
      </c>
      <c r="M30" s="137">
        <v>0</v>
      </c>
      <c r="N30" s="133">
        <v>0</v>
      </c>
      <c r="O30" s="138">
        <v>0</v>
      </c>
      <c r="P30" s="136"/>
      <c r="Q30" s="136">
        <v>0</v>
      </c>
      <c r="R30" s="136">
        <v>0</v>
      </c>
      <c r="S30" s="137">
        <v>0</v>
      </c>
      <c r="T30" s="133">
        <v>0</v>
      </c>
      <c r="U30" s="139"/>
      <c r="X30" s="64" t="s">
        <v>73</v>
      </c>
      <c r="Y30" s="65"/>
      <c r="Z30" s="133">
        <v>0</v>
      </c>
      <c r="AA30" s="133">
        <v>0</v>
      </c>
      <c r="AB30" s="140">
        <v>0</v>
      </c>
      <c r="AC30" s="141">
        <v>0</v>
      </c>
      <c r="AD30" s="133">
        <v>0</v>
      </c>
      <c r="AE30" s="140">
        <v>0</v>
      </c>
      <c r="AF30" s="141">
        <v>0</v>
      </c>
      <c r="AG30" s="142">
        <v>0</v>
      </c>
      <c r="AH30" s="138">
        <v>0</v>
      </c>
      <c r="AI30" s="137">
        <v>0</v>
      </c>
      <c r="AJ30" s="142">
        <f t="shared" si="2"/>
        <v>0</v>
      </c>
      <c r="AK30" s="133">
        <f t="shared" si="3"/>
        <v>0</v>
      </c>
      <c r="AL30" s="142">
        <f t="shared" si="4"/>
        <v>0</v>
      </c>
      <c r="AM30" s="142">
        <f t="shared" si="5"/>
        <v>0</v>
      </c>
      <c r="AN30" s="62">
        <f t="shared" si="6"/>
        <v>0</v>
      </c>
    </row>
    <row r="31" spans="2:40" ht="22.5" customHeight="1">
      <c r="B31" s="64" t="s">
        <v>84</v>
      </c>
      <c r="C31" s="65"/>
      <c r="D31" s="122">
        <v>0</v>
      </c>
      <c r="E31" s="122">
        <v>0</v>
      </c>
      <c r="F31" s="122">
        <v>0</v>
      </c>
      <c r="G31" s="122">
        <v>0</v>
      </c>
      <c r="H31" s="122">
        <v>0</v>
      </c>
      <c r="I31" s="134">
        <v>0</v>
      </c>
      <c r="J31" s="144"/>
      <c r="K31" s="144">
        <v>0</v>
      </c>
      <c r="L31" s="144">
        <v>0</v>
      </c>
      <c r="M31" s="145">
        <v>0</v>
      </c>
      <c r="N31" s="122">
        <v>0</v>
      </c>
      <c r="O31" s="134">
        <v>0</v>
      </c>
      <c r="P31" s="144"/>
      <c r="Q31" s="144">
        <v>0</v>
      </c>
      <c r="R31" s="144">
        <v>0</v>
      </c>
      <c r="S31" s="145">
        <v>0</v>
      </c>
      <c r="T31" s="122">
        <v>0</v>
      </c>
      <c r="U31" s="146"/>
      <c r="X31" s="64" t="s">
        <v>84</v>
      </c>
      <c r="Y31" s="65"/>
      <c r="Z31" s="122">
        <v>0</v>
      </c>
      <c r="AA31" s="122">
        <v>0</v>
      </c>
      <c r="AB31" s="147">
        <v>0</v>
      </c>
      <c r="AC31" s="148">
        <v>0</v>
      </c>
      <c r="AD31" s="122">
        <v>0</v>
      </c>
      <c r="AE31" s="147">
        <v>0</v>
      </c>
      <c r="AF31" s="148">
        <v>0</v>
      </c>
      <c r="AG31" s="149">
        <v>0</v>
      </c>
      <c r="AH31" s="134">
        <v>0</v>
      </c>
      <c r="AI31" s="145">
        <v>0</v>
      </c>
      <c r="AJ31" s="149">
        <f t="shared" si="2"/>
        <v>0</v>
      </c>
      <c r="AK31" s="122">
        <f t="shared" si="3"/>
        <v>0</v>
      </c>
      <c r="AL31" s="149">
        <f t="shared" si="4"/>
        <v>0</v>
      </c>
      <c r="AM31" s="149">
        <f t="shared" si="5"/>
        <v>0</v>
      </c>
      <c r="AN31" s="69">
        <f t="shared" si="6"/>
        <v>0</v>
      </c>
    </row>
    <row r="32" spans="2:40" ht="22.5" customHeight="1">
      <c r="B32" s="54" t="s">
        <v>74</v>
      </c>
      <c r="C32" s="55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34">
        <v>0</v>
      </c>
      <c r="J32" s="144"/>
      <c r="K32" s="144">
        <v>0</v>
      </c>
      <c r="L32" s="144">
        <v>0</v>
      </c>
      <c r="M32" s="145">
        <v>0</v>
      </c>
      <c r="N32" s="122">
        <v>0</v>
      </c>
      <c r="O32" s="134">
        <v>0</v>
      </c>
      <c r="P32" s="144"/>
      <c r="Q32" s="144">
        <v>0</v>
      </c>
      <c r="R32" s="144">
        <v>0</v>
      </c>
      <c r="S32" s="145">
        <v>0</v>
      </c>
      <c r="T32" s="122">
        <v>0</v>
      </c>
      <c r="U32" s="146"/>
      <c r="X32" s="54" t="s">
        <v>74</v>
      </c>
      <c r="Y32" s="55"/>
      <c r="Z32" s="122">
        <v>0</v>
      </c>
      <c r="AA32" s="122">
        <v>0</v>
      </c>
      <c r="AB32" s="147">
        <v>0</v>
      </c>
      <c r="AC32" s="148">
        <v>0</v>
      </c>
      <c r="AD32" s="122">
        <v>0</v>
      </c>
      <c r="AE32" s="147">
        <v>0</v>
      </c>
      <c r="AF32" s="148">
        <v>0</v>
      </c>
      <c r="AG32" s="149">
        <v>0</v>
      </c>
      <c r="AH32" s="134">
        <v>0</v>
      </c>
      <c r="AI32" s="145">
        <v>0</v>
      </c>
      <c r="AJ32" s="149">
        <f t="shared" si="2"/>
        <v>0</v>
      </c>
      <c r="AK32" s="122">
        <f t="shared" si="3"/>
        <v>0</v>
      </c>
      <c r="AL32" s="149">
        <f t="shared" si="4"/>
        <v>0</v>
      </c>
      <c r="AM32" s="149">
        <f t="shared" si="5"/>
        <v>0</v>
      </c>
      <c r="AN32" s="69">
        <f t="shared" si="6"/>
        <v>0</v>
      </c>
    </row>
    <row r="33" spans="2:40" ht="22.5" customHeight="1">
      <c r="B33" s="208" t="s">
        <v>85</v>
      </c>
      <c r="C33" s="16"/>
      <c r="D33" s="122">
        <v>0.394</v>
      </c>
      <c r="E33" s="122">
        <v>0</v>
      </c>
      <c r="F33" s="122">
        <v>0.394</v>
      </c>
      <c r="G33" s="122">
        <v>0</v>
      </c>
      <c r="H33" s="122">
        <v>0</v>
      </c>
      <c r="I33" s="134">
        <v>0</v>
      </c>
      <c r="J33" s="144">
        <v>0</v>
      </c>
      <c r="K33" s="144">
        <v>0</v>
      </c>
      <c r="L33" s="144">
        <v>0</v>
      </c>
      <c r="M33" s="145">
        <v>0</v>
      </c>
      <c r="N33" s="122">
        <v>0.394</v>
      </c>
      <c r="O33" s="134">
        <v>0</v>
      </c>
      <c r="P33" s="144">
        <v>0</v>
      </c>
      <c r="Q33" s="144">
        <v>0.394</v>
      </c>
      <c r="R33" s="144">
        <v>0</v>
      </c>
      <c r="S33" s="145">
        <v>0</v>
      </c>
      <c r="T33" s="122">
        <v>0.394</v>
      </c>
      <c r="U33" s="146">
        <v>0</v>
      </c>
      <c r="X33" s="208" t="s">
        <v>85</v>
      </c>
      <c r="Y33" s="16"/>
      <c r="Z33" s="122">
        <v>0.394</v>
      </c>
      <c r="AA33" s="122">
        <v>0</v>
      </c>
      <c r="AB33" s="147">
        <v>0</v>
      </c>
      <c r="AC33" s="148">
        <v>0</v>
      </c>
      <c r="AD33" s="122">
        <v>0.394</v>
      </c>
      <c r="AE33" s="147">
        <v>0.394</v>
      </c>
      <c r="AF33" s="148">
        <v>0</v>
      </c>
      <c r="AG33" s="149">
        <v>0.394</v>
      </c>
      <c r="AH33" s="134">
        <v>0</v>
      </c>
      <c r="AI33" s="145">
        <v>0.394</v>
      </c>
      <c r="AJ33" s="149">
        <f t="shared" si="2"/>
        <v>0</v>
      </c>
      <c r="AK33" s="122">
        <f t="shared" si="3"/>
        <v>0.394</v>
      </c>
      <c r="AL33" s="149">
        <f t="shared" si="4"/>
        <v>0</v>
      </c>
      <c r="AM33" s="149">
        <f t="shared" si="5"/>
        <v>0</v>
      </c>
      <c r="AN33" s="69">
        <f t="shared" si="6"/>
        <v>0</v>
      </c>
    </row>
    <row r="34" spans="2:40" ht="22.5" customHeight="1">
      <c r="B34" s="87" t="s">
        <v>86</v>
      </c>
      <c r="C34" s="88"/>
      <c r="D34" s="122">
        <v>32.292</v>
      </c>
      <c r="E34" s="122">
        <v>0</v>
      </c>
      <c r="F34" s="122">
        <v>32.292</v>
      </c>
      <c r="G34" s="122">
        <v>0</v>
      </c>
      <c r="H34" s="122">
        <v>0</v>
      </c>
      <c r="I34" s="134">
        <v>0</v>
      </c>
      <c r="J34" s="144">
        <v>0</v>
      </c>
      <c r="K34" s="144">
        <v>0</v>
      </c>
      <c r="L34" s="144">
        <v>0</v>
      </c>
      <c r="M34" s="145">
        <v>0</v>
      </c>
      <c r="N34" s="122">
        <v>32.292</v>
      </c>
      <c r="O34" s="134">
        <v>0</v>
      </c>
      <c r="P34" s="144">
        <v>0</v>
      </c>
      <c r="Q34" s="144">
        <v>32.292</v>
      </c>
      <c r="R34" s="144">
        <v>0</v>
      </c>
      <c r="S34" s="145">
        <v>0</v>
      </c>
      <c r="T34" s="122">
        <v>32.292</v>
      </c>
      <c r="U34" s="146">
        <v>0</v>
      </c>
      <c r="X34" s="87" t="s">
        <v>86</v>
      </c>
      <c r="Y34" s="88"/>
      <c r="Z34" s="122">
        <v>32.292</v>
      </c>
      <c r="AA34" s="122">
        <v>0</v>
      </c>
      <c r="AB34" s="147">
        <v>0</v>
      </c>
      <c r="AC34" s="148">
        <v>0</v>
      </c>
      <c r="AD34" s="122">
        <v>32.292</v>
      </c>
      <c r="AE34" s="147">
        <v>32.292</v>
      </c>
      <c r="AF34" s="148">
        <v>0</v>
      </c>
      <c r="AG34" s="149">
        <v>32.292</v>
      </c>
      <c r="AH34" s="134">
        <v>32.292</v>
      </c>
      <c r="AI34" s="145">
        <v>0</v>
      </c>
      <c r="AJ34" s="149">
        <f t="shared" si="2"/>
        <v>32.292</v>
      </c>
      <c r="AK34" s="122">
        <f t="shared" si="3"/>
        <v>0</v>
      </c>
      <c r="AL34" s="149">
        <f t="shared" si="4"/>
        <v>0</v>
      </c>
      <c r="AM34" s="149">
        <f t="shared" si="5"/>
        <v>32.292</v>
      </c>
      <c r="AN34" s="69">
        <f t="shared" si="6"/>
        <v>0</v>
      </c>
    </row>
    <row r="35" spans="2:40" ht="22.5" customHeight="1">
      <c r="B35" s="87" t="s">
        <v>87</v>
      </c>
      <c r="C35" s="88"/>
      <c r="D35" s="122">
        <v>0</v>
      </c>
      <c r="E35" s="122">
        <v>0</v>
      </c>
      <c r="F35" s="122">
        <v>0</v>
      </c>
      <c r="G35" s="122">
        <v>0</v>
      </c>
      <c r="H35" s="122">
        <v>0</v>
      </c>
      <c r="I35" s="134">
        <v>0</v>
      </c>
      <c r="J35" s="144"/>
      <c r="K35" s="144">
        <v>0</v>
      </c>
      <c r="L35" s="144">
        <v>0</v>
      </c>
      <c r="M35" s="145">
        <v>0</v>
      </c>
      <c r="N35" s="122">
        <v>0</v>
      </c>
      <c r="O35" s="134">
        <v>0</v>
      </c>
      <c r="P35" s="144"/>
      <c r="Q35" s="144">
        <v>0</v>
      </c>
      <c r="R35" s="144">
        <v>0</v>
      </c>
      <c r="S35" s="145">
        <v>0</v>
      </c>
      <c r="T35" s="122">
        <v>0</v>
      </c>
      <c r="U35" s="146"/>
      <c r="X35" s="87" t="s">
        <v>87</v>
      </c>
      <c r="Y35" s="88"/>
      <c r="Z35" s="122">
        <v>0</v>
      </c>
      <c r="AA35" s="122">
        <v>0</v>
      </c>
      <c r="AB35" s="147">
        <v>0</v>
      </c>
      <c r="AC35" s="148">
        <v>0</v>
      </c>
      <c r="AD35" s="122">
        <v>0</v>
      </c>
      <c r="AE35" s="147">
        <v>0</v>
      </c>
      <c r="AF35" s="148">
        <v>0</v>
      </c>
      <c r="AG35" s="149">
        <v>0</v>
      </c>
      <c r="AH35" s="134">
        <v>0</v>
      </c>
      <c r="AI35" s="145">
        <v>0</v>
      </c>
      <c r="AJ35" s="149">
        <f t="shared" si="2"/>
        <v>0</v>
      </c>
      <c r="AK35" s="122">
        <f t="shared" si="3"/>
        <v>0</v>
      </c>
      <c r="AL35" s="149">
        <f t="shared" si="4"/>
        <v>0</v>
      </c>
      <c r="AM35" s="149">
        <f t="shared" si="5"/>
        <v>0</v>
      </c>
      <c r="AN35" s="69">
        <f t="shared" si="6"/>
        <v>0</v>
      </c>
    </row>
    <row r="36" spans="2:40" ht="22.5" customHeight="1" thickBot="1">
      <c r="B36" s="89" t="s">
        <v>88</v>
      </c>
      <c r="C36" s="90"/>
      <c r="D36" s="166">
        <v>0</v>
      </c>
      <c r="E36" s="166">
        <v>0</v>
      </c>
      <c r="F36" s="166">
        <v>0</v>
      </c>
      <c r="G36" s="166">
        <v>0</v>
      </c>
      <c r="H36" s="166">
        <v>0</v>
      </c>
      <c r="I36" s="167">
        <v>0</v>
      </c>
      <c r="J36" s="168"/>
      <c r="K36" s="168">
        <v>0</v>
      </c>
      <c r="L36" s="168">
        <v>0</v>
      </c>
      <c r="M36" s="169">
        <v>0</v>
      </c>
      <c r="N36" s="166">
        <v>0</v>
      </c>
      <c r="O36" s="167">
        <v>0</v>
      </c>
      <c r="P36" s="168"/>
      <c r="Q36" s="168">
        <v>0</v>
      </c>
      <c r="R36" s="168">
        <v>0</v>
      </c>
      <c r="S36" s="169">
        <v>0</v>
      </c>
      <c r="T36" s="166">
        <v>0</v>
      </c>
      <c r="U36" s="170"/>
      <c r="X36" s="89" t="s">
        <v>88</v>
      </c>
      <c r="Y36" s="90"/>
      <c r="Z36" s="166">
        <v>0</v>
      </c>
      <c r="AA36" s="166">
        <v>0</v>
      </c>
      <c r="AB36" s="171">
        <v>0</v>
      </c>
      <c r="AC36" s="172">
        <v>0</v>
      </c>
      <c r="AD36" s="166">
        <v>0</v>
      </c>
      <c r="AE36" s="171">
        <v>0</v>
      </c>
      <c r="AF36" s="172">
        <v>0</v>
      </c>
      <c r="AG36" s="173">
        <v>0</v>
      </c>
      <c r="AH36" s="167">
        <v>0</v>
      </c>
      <c r="AI36" s="169">
        <v>0</v>
      </c>
      <c r="AJ36" s="173">
        <f t="shared" si="2"/>
        <v>0</v>
      </c>
      <c r="AK36" s="166">
        <f t="shared" si="3"/>
        <v>0</v>
      </c>
      <c r="AL36" s="173">
        <f t="shared" si="4"/>
        <v>0</v>
      </c>
      <c r="AM36" s="173">
        <f t="shared" si="5"/>
        <v>0</v>
      </c>
      <c r="AN36" s="95">
        <f t="shared" si="6"/>
        <v>0</v>
      </c>
    </row>
    <row r="37" ht="13.5" customHeight="1">
      <c r="D37" s="192">
        <v>0</v>
      </c>
    </row>
    <row r="38" spans="3:25" ht="13.5" customHeight="1">
      <c r="C38" s="193"/>
      <c r="D38" s="192">
        <v>0</v>
      </c>
      <c r="Y38" s="193"/>
    </row>
    <row r="39" ht="13.5" customHeight="1">
      <c r="D39" s="192">
        <v>0</v>
      </c>
    </row>
  </sheetData>
  <sheetProtection/>
  <mergeCells count="32">
    <mergeCell ref="B3:C9"/>
    <mergeCell ref="X3:Y9"/>
    <mergeCell ref="K6:K8"/>
    <mergeCell ref="L6:L8"/>
    <mergeCell ref="H4:M4"/>
    <mergeCell ref="I6:I8"/>
    <mergeCell ref="J6:J8"/>
    <mergeCell ref="M6:M8"/>
    <mergeCell ref="AH6:AI6"/>
    <mergeCell ref="P6:P8"/>
    <mergeCell ref="Q6:Q8"/>
    <mergeCell ref="N3:S3"/>
    <mergeCell ref="O6:O8"/>
    <mergeCell ref="Z3:Z4"/>
    <mergeCell ref="AE6:AF7"/>
    <mergeCell ref="AN3:AN4"/>
    <mergeCell ref="AB6:AC7"/>
    <mergeCell ref="N4:S4"/>
    <mergeCell ref="AL3:AL4"/>
    <mergeCell ref="AH7:AH8"/>
    <mergeCell ref="AI7:AI8"/>
    <mergeCell ref="R6:R8"/>
    <mergeCell ref="S6:S8"/>
    <mergeCell ref="AD4:AI4"/>
    <mergeCell ref="AG5:AI5"/>
    <mergeCell ref="AM3:AM4"/>
    <mergeCell ref="AK3:AK4"/>
    <mergeCell ref="G3:M3"/>
    <mergeCell ref="I5:M5"/>
    <mergeCell ref="O5:S5"/>
    <mergeCell ref="AJ3:AJ4"/>
    <mergeCell ref="AA3:AI3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AN39"/>
  <sheetViews>
    <sheetView showZeros="0" zoomScale="80" zoomScaleNormal="80" zoomScalePageLayoutView="0" workbookViewId="0" topLeftCell="A1">
      <selection activeCell="X2" sqref="X2"/>
    </sheetView>
  </sheetViews>
  <sheetFormatPr defaultColWidth="9.00390625" defaultRowHeight="13.5" customHeight="1"/>
  <cols>
    <col min="1" max="1" width="2.75390625" style="97" customWidth="1"/>
    <col min="2" max="2" width="3.00390625" style="196" customWidth="1"/>
    <col min="3" max="3" width="26.00390625" style="196" bestFit="1" customWidth="1"/>
    <col min="4" max="20" width="10.25390625" style="196" customWidth="1"/>
    <col min="21" max="21" width="13.00390625" style="196" bestFit="1" customWidth="1"/>
    <col min="22" max="22" width="1.37890625" style="196" customWidth="1"/>
    <col min="23" max="23" width="2.75390625" style="196" customWidth="1"/>
    <col min="24" max="24" width="3.00390625" style="196" customWidth="1"/>
    <col min="25" max="25" width="26.00390625" style="196" bestFit="1" customWidth="1"/>
    <col min="26" max="39" width="11.75390625" style="196" customWidth="1"/>
    <col min="40" max="40" width="11.75390625" style="97" customWidth="1"/>
    <col min="41" max="16384" width="9.125" style="97" customWidth="1"/>
  </cols>
  <sheetData>
    <row r="1" spans="2:24" s="1" customFormat="1" ht="17.25" customHeight="1">
      <c r="B1" s="1" t="s">
        <v>115</v>
      </c>
      <c r="W1" s="2"/>
      <c r="X1" s="1" t="s">
        <v>116</v>
      </c>
    </row>
    <row r="2" spans="21:40" ht="13.5" customHeight="1" thickBot="1">
      <c r="U2" s="197" t="s">
        <v>0</v>
      </c>
      <c r="AM2" s="197"/>
      <c r="AN2" s="4" t="s">
        <v>0</v>
      </c>
    </row>
    <row r="3" spans="2:40" s="6" customFormat="1" ht="12.75" customHeight="1">
      <c r="B3" s="214" t="s">
        <v>1</v>
      </c>
      <c r="C3" s="215"/>
      <c r="D3" s="7" t="s">
        <v>2</v>
      </c>
      <c r="E3" s="7" t="s">
        <v>3</v>
      </c>
      <c r="F3" s="7" t="s">
        <v>4</v>
      </c>
      <c r="G3" s="231" t="s">
        <v>5</v>
      </c>
      <c r="H3" s="233"/>
      <c r="I3" s="233"/>
      <c r="J3" s="233"/>
      <c r="K3" s="233"/>
      <c r="L3" s="233"/>
      <c r="M3" s="234"/>
      <c r="N3" s="231" t="s">
        <v>6</v>
      </c>
      <c r="O3" s="233"/>
      <c r="P3" s="233"/>
      <c r="Q3" s="233"/>
      <c r="R3" s="233"/>
      <c r="S3" s="234"/>
      <c r="T3" s="7" t="s">
        <v>7</v>
      </c>
      <c r="U3" s="8" t="s">
        <v>75</v>
      </c>
      <c r="X3" s="220" t="s">
        <v>1</v>
      </c>
      <c r="Y3" s="221"/>
      <c r="Z3" s="226" t="s">
        <v>8</v>
      </c>
      <c r="AA3" s="231" t="s">
        <v>9</v>
      </c>
      <c r="AB3" s="232"/>
      <c r="AC3" s="232"/>
      <c r="AD3" s="233"/>
      <c r="AE3" s="233"/>
      <c r="AF3" s="233"/>
      <c r="AG3" s="233"/>
      <c r="AH3" s="233"/>
      <c r="AI3" s="234"/>
      <c r="AJ3" s="226" t="s">
        <v>10</v>
      </c>
      <c r="AK3" s="226" t="s">
        <v>76</v>
      </c>
      <c r="AL3" s="226" t="s">
        <v>77</v>
      </c>
      <c r="AM3" s="212" t="s">
        <v>78</v>
      </c>
      <c r="AN3" s="243" t="s">
        <v>11</v>
      </c>
    </row>
    <row r="4" spans="2:40" s="6" customFormat="1" ht="12.75" customHeight="1">
      <c r="B4" s="216"/>
      <c r="C4" s="217"/>
      <c r="D4" s="9"/>
      <c r="E4" s="9"/>
      <c r="F4" s="9"/>
      <c r="G4" s="9"/>
      <c r="H4" s="235" t="s">
        <v>12</v>
      </c>
      <c r="I4" s="245"/>
      <c r="J4" s="245"/>
      <c r="K4" s="245"/>
      <c r="L4" s="245"/>
      <c r="M4" s="246"/>
      <c r="N4" s="247"/>
      <c r="O4" s="248"/>
      <c r="P4" s="248"/>
      <c r="Q4" s="248"/>
      <c r="R4" s="248"/>
      <c r="S4" s="249"/>
      <c r="T4" s="9"/>
      <c r="U4" s="14" t="s">
        <v>79</v>
      </c>
      <c r="X4" s="222"/>
      <c r="Y4" s="223"/>
      <c r="Z4" s="227"/>
      <c r="AA4" s="10" t="s">
        <v>80</v>
      </c>
      <c r="AB4" s="15"/>
      <c r="AC4" s="16"/>
      <c r="AD4" s="235" t="s">
        <v>13</v>
      </c>
      <c r="AE4" s="236"/>
      <c r="AF4" s="236"/>
      <c r="AG4" s="237"/>
      <c r="AH4" s="237"/>
      <c r="AI4" s="238"/>
      <c r="AJ4" s="227"/>
      <c r="AK4" s="227"/>
      <c r="AL4" s="227"/>
      <c r="AM4" s="213"/>
      <c r="AN4" s="244"/>
    </row>
    <row r="5" spans="2:40" s="6" customFormat="1" ht="12.75" customHeight="1">
      <c r="B5" s="216"/>
      <c r="C5" s="217"/>
      <c r="D5" s="9"/>
      <c r="E5" s="9"/>
      <c r="F5" s="9"/>
      <c r="G5" s="9"/>
      <c r="H5" s="9"/>
      <c r="I5" s="209" t="s">
        <v>14</v>
      </c>
      <c r="J5" s="210"/>
      <c r="K5" s="210"/>
      <c r="L5" s="210"/>
      <c r="M5" s="211"/>
      <c r="N5" s="9"/>
      <c r="O5" s="209" t="s">
        <v>15</v>
      </c>
      <c r="P5" s="210"/>
      <c r="Q5" s="210"/>
      <c r="R5" s="210"/>
      <c r="S5" s="211"/>
      <c r="T5" s="9"/>
      <c r="U5" s="14"/>
      <c r="X5" s="222"/>
      <c r="Y5" s="223"/>
      <c r="Z5" s="17"/>
      <c r="AA5" s="11"/>
      <c r="AB5" s="12"/>
      <c r="AC5" s="13"/>
      <c r="AD5" s="11"/>
      <c r="AE5" s="18"/>
      <c r="AF5" s="19"/>
      <c r="AG5" s="235" t="s">
        <v>16</v>
      </c>
      <c r="AH5" s="237"/>
      <c r="AI5" s="238"/>
      <c r="AJ5" s="9"/>
      <c r="AK5" s="9"/>
      <c r="AL5" s="9"/>
      <c r="AM5" s="20"/>
      <c r="AN5" s="14"/>
    </row>
    <row r="6" spans="2:40" s="6" customFormat="1" ht="12" customHeight="1">
      <c r="B6" s="216"/>
      <c r="C6" s="217"/>
      <c r="D6" s="9"/>
      <c r="E6" s="9"/>
      <c r="F6" s="9"/>
      <c r="G6" s="9"/>
      <c r="H6" s="9"/>
      <c r="I6" s="228" t="s">
        <v>17</v>
      </c>
      <c r="J6" s="229" t="s">
        <v>18</v>
      </c>
      <c r="K6" s="229" t="s">
        <v>19</v>
      </c>
      <c r="L6" s="229" t="s">
        <v>20</v>
      </c>
      <c r="M6" s="230" t="s">
        <v>21</v>
      </c>
      <c r="N6" s="9"/>
      <c r="O6" s="228" t="s">
        <v>10</v>
      </c>
      <c r="P6" s="229" t="s">
        <v>18</v>
      </c>
      <c r="Q6" s="229" t="s">
        <v>19</v>
      </c>
      <c r="R6" s="229" t="s">
        <v>20</v>
      </c>
      <c r="S6" s="230" t="s">
        <v>21</v>
      </c>
      <c r="T6" s="9"/>
      <c r="U6" s="14"/>
      <c r="X6" s="222"/>
      <c r="Y6" s="223"/>
      <c r="Z6" s="17"/>
      <c r="AA6" s="9"/>
      <c r="AB6" s="239" t="s">
        <v>22</v>
      </c>
      <c r="AC6" s="240"/>
      <c r="AD6" s="9"/>
      <c r="AE6" s="239" t="s">
        <v>22</v>
      </c>
      <c r="AF6" s="240"/>
      <c r="AG6" s="9"/>
      <c r="AH6" s="209" t="s">
        <v>23</v>
      </c>
      <c r="AI6" s="211"/>
      <c r="AJ6" s="9"/>
      <c r="AK6" s="9"/>
      <c r="AL6" s="9"/>
      <c r="AM6" s="20"/>
      <c r="AN6" s="14"/>
    </row>
    <row r="7" spans="2:40" s="6" customFormat="1" ht="12" customHeight="1">
      <c r="B7" s="216"/>
      <c r="C7" s="217"/>
      <c r="D7" s="9"/>
      <c r="E7" s="9"/>
      <c r="F7" s="9"/>
      <c r="G7" s="9"/>
      <c r="H7" s="9"/>
      <c r="I7" s="228"/>
      <c r="J7" s="229"/>
      <c r="K7" s="229"/>
      <c r="L7" s="229"/>
      <c r="M7" s="230"/>
      <c r="N7" s="9"/>
      <c r="O7" s="228"/>
      <c r="P7" s="229"/>
      <c r="Q7" s="229"/>
      <c r="R7" s="229"/>
      <c r="S7" s="230"/>
      <c r="T7" s="9"/>
      <c r="U7" s="14"/>
      <c r="X7" s="222"/>
      <c r="Y7" s="223"/>
      <c r="Z7" s="17"/>
      <c r="AA7" s="9"/>
      <c r="AB7" s="241"/>
      <c r="AC7" s="242"/>
      <c r="AD7" s="9"/>
      <c r="AE7" s="241"/>
      <c r="AF7" s="242"/>
      <c r="AG7" s="9"/>
      <c r="AH7" s="228" t="s">
        <v>10</v>
      </c>
      <c r="AI7" s="230" t="s">
        <v>24</v>
      </c>
      <c r="AJ7" s="9"/>
      <c r="AK7" s="9"/>
      <c r="AL7" s="9"/>
      <c r="AM7" s="20"/>
      <c r="AN7" s="14"/>
    </row>
    <row r="8" spans="2:40" s="6" customFormat="1" ht="12" customHeight="1">
      <c r="B8" s="216"/>
      <c r="C8" s="217"/>
      <c r="D8" s="9"/>
      <c r="E8" s="9"/>
      <c r="F8" s="9"/>
      <c r="G8" s="9"/>
      <c r="H8" s="9"/>
      <c r="I8" s="228"/>
      <c r="J8" s="229"/>
      <c r="K8" s="229"/>
      <c r="L8" s="229"/>
      <c r="M8" s="230"/>
      <c r="N8" s="9"/>
      <c r="O8" s="228"/>
      <c r="P8" s="229"/>
      <c r="Q8" s="229"/>
      <c r="R8" s="229"/>
      <c r="S8" s="230"/>
      <c r="T8" s="9"/>
      <c r="U8" s="14"/>
      <c r="X8" s="222"/>
      <c r="Y8" s="223"/>
      <c r="Z8" s="21"/>
      <c r="AA8" s="22"/>
      <c r="AB8" s="23" t="s">
        <v>25</v>
      </c>
      <c r="AC8" s="24" t="s">
        <v>26</v>
      </c>
      <c r="AD8" s="22"/>
      <c r="AE8" s="23" t="s">
        <v>25</v>
      </c>
      <c r="AF8" s="24" t="s">
        <v>26</v>
      </c>
      <c r="AG8" s="22"/>
      <c r="AH8" s="228"/>
      <c r="AI8" s="230"/>
      <c r="AJ8" s="22"/>
      <c r="AK8" s="22"/>
      <c r="AL8" s="22"/>
      <c r="AM8" s="25"/>
      <c r="AN8" s="26"/>
    </row>
    <row r="9" spans="2:40" s="6" customFormat="1" ht="12.75" customHeight="1" thickBot="1">
      <c r="B9" s="218"/>
      <c r="C9" s="219"/>
      <c r="D9" s="27" t="s">
        <v>27</v>
      </c>
      <c r="E9" s="27" t="s">
        <v>28</v>
      </c>
      <c r="F9" s="27" t="s">
        <v>29</v>
      </c>
      <c r="G9" s="27" t="s">
        <v>30</v>
      </c>
      <c r="H9" s="27" t="s">
        <v>31</v>
      </c>
      <c r="I9" s="28" t="s">
        <v>32</v>
      </c>
      <c r="J9" s="29" t="s">
        <v>33</v>
      </c>
      <c r="K9" s="29" t="s">
        <v>34</v>
      </c>
      <c r="L9" s="29" t="s">
        <v>35</v>
      </c>
      <c r="M9" s="30" t="s">
        <v>36</v>
      </c>
      <c r="N9" s="27" t="s">
        <v>37</v>
      </c>
      <c r="O9" s="28" t="s">
        <v>38</v>
      </c>
      <c r="P9" s="29" t="s">
        <v>39</v>
      </c>
      <c r="Q9" s="29" t="s">
        <v>40</v>
      </c>
      <c r="R9" s="29" t="s">
        <v>41</v>
      </c>
      <c r="S9" s="30" t="s">
        <v>42</v>
      </c>
      <c r="T9" s="27" t="s">
        <v>43</v>
      </c>
      <c r="U9" s="31" t="s">
        <v>44</v>
      </c>
      <c r="X9" s="224"/>
      <c r="Y9" s="225"/>
      <c r="Z9" s="27" t="s">
        <v>45</v>
      </c>
      <c r="AA9" s="27" t="s">
        <v>46</v>
      </c>
      <c r="AB9" s="28"/>
      <c r="AC9" s="30"/>
      <c r="AD9" s="27" t="s">
        <v>47</v>
      </c>
      <c r="AE9" s="28"/>
      <c r="AF9" s="30"/>
      <c r="AG9" s="27" t="s">
        <v>48</v>
      </c>
      <c r="AH9" s="28" t="s">
        <v>49</v>
      </c>
      <c r="AI9" s="30" t="s">
        <v>50</v>
      </c>
      <c r="AJ9" s="27" t="s">
        <v>51</v>
      </c>
      <c r="AK9" s="27" t="s">
        <v>52</v>
      </c>
      <c r="AL9" s="27" t="s">
        <v>53</v>
      </c>
      <c r="AM9" s="32" t="s">
        <v>54</v>
      </c>
      <c r="AN9" s="31" t="s">
        <v>81</v>
      </c>
    </row>
    <row r="10" spans="2:40" ht="22.5" customHeight="1" thickBot="1">
      <c r="B10" s="198" t="s">
        <v>55</v>
      </c>
      <c r="C10" s="199"/>
      <c r="D10" s="115">
        <f aca="true" t="shared" si="0" ref="D10:U10">SUM(D11:D36)-D26</f>
        <v>9053.599000000002</v>
      </c>
      <c r="E10" s="115">
        <f t="shared" si="0"/>
        <v>0</v>
      </c>
      <c r="F10" s="115">
        <f t="shared" si="0"/>
        <v>9053.599000000002</v>
      </c>
      <c r="G10" s="115">
        <f t="shared" si="0"/>
        <v>0.122</v>
      </c>
      <c r="H10" s="115">
        <f t="shared" si="0"/>
        <v>0.017</v>
      </c>
      <c r="I10" s="116">
        <f t="shared" si="0"/>
        <v>0</v>
      </c>
      <c r="J10" s="117">
        <f t="shared" si="0"/>
        <v>0</v>
      </c>
      <c r="K10" s="117">
        <f t="shared" si="0"/>
        <v>0.017</v>
      </c>
      <c r="L10" s="117">
        <f t="shared" si="0"/>
        <v>0</v>
      </c>
      <c r="M10" s="118">
        <f t="shared" si="0"/>
        <v>0</v>
      </c>
      <c r="N10" s="115">
        <f t="shared" si="0"/>
        <v>9053.477000000003</v>
      </c>
      <c r="O10" s="116">
        <f t="shared" si="0"/>
        <v>4.914</v>
      </c>
      <c r="P10" s="117">
        <f t="shared" si="0"/>
        <v>0</v>
      </c>
      <c r="Q10" s="117">
        <f t="shared" si="0"/>
        <v>9032.108</v>
      </c>
      <c r="R10" s="117">
        <f t="shared" si="0"/>
        <v>16.455000000000002</v>
      </c>
      <c r="S10" s="118">
        <f t="shared" si="0"/>
        <v>0</v>
      </c>
      <c r="T10" s="115">
        <f t="shared" si="0"/>
        <v>9048.580000000002</v>
      </c>
      <c r="U10" s="119">
        <f t="shared" si="0"/>
        <v>0</v>
      </c>
      <c r="X10" s="198" t="s">
        <v>55</v>
      </c>
      <c r="Y10" s="199"/>
      <c r="Z10" s="115">
        <f aca="true" t="shared" si="1" ref="Z10:AN10">SUM(Z11:Z36)-Z26</f>
        <v>9048.580000000002</v>
      </c>
      <c r="AA10" s="115">
        <f t="shared" si="1"/>
        <v>16.455000000000002</v>
      </c>
      <c r="AB10" s="116">
        <f t="shared" si="1"/>
        <v>0</v>
      </c>
      <c r="AC10" s="118">
        <f t="shared" si="1"/>
        <v>16.455000000000002</v>
      </c>
      <c r="AD10" s="115">
        <f t="shared" si="1"/>
        <v>9032.125</v>
      </c>
      <c r="AE10" s="116">
        <f t="shared" si="1"/>
        <v>8032.811000000001</v>
      </c>
      <c r="AF10" s="118">
        <f t="shared" si="1"/>
        <v>999.314</v>
      </c>
      <c r="AG10" s="120">
        <f t="shared" si="1"/>
        <v>7685.423616000001</v>
      </c>
      <c r="AH10" s="116">
        <f t="shared" si="1"/>
        <v>4381.303896699999</v>
      </c>
      <c r="AI10" s="118">
        <f t="shared" si="1"/>
        <v>3304.1197193</v>
      </c>
      <c r="AJ10" s="120">
        <f t="shared" si="1"/>
        <v>4386.2178967</v>
      </c>
      <c r="AK10" s="115">
        <f t="shared" si="1"/>
        <v>3320.5747192999997</v>
      </c>
      <c r="AL10" s="120">
        <f t="shared" si="1"/>
        <v>0</v>
      </c>
      <c r="AM10" s="120">
        <f t="shared" si="1"/>
        <v>4386.2178967</v>
      </c>
      <c r="AN10" s="39">
        <f t="shared" si="1"/>
        <v>1346.8063839999998</v>
      </c>
    </row>
    <row r="11" spans="2:40" ht="22.5" customHeight="1">
      <c r="B11" s="42" t="s">
        <v>56</v>
      </c>
      <c r="C11" s="43"/>
      <c r="D11" s="121">
        <v>0</v>
      </c>
      <c r="E11" s="122">
        <v>0</v>
      </c>
      <c r="F11" s="122">
        <v>0</v>
      </c>
      <c r="G11" s="122">
        <v>0</v>
      </c>
      <c r="H11" s="122">
        <v>0</v>
      </c>
      <c r="I11" s="123">
        <v>0</v>
      </c>
      <c r="J11" s="124"/>
      <c r="K11" s="125">
        <v>0</v>
      </c>
      <c r="L11" s="126">
        <v>0</v>
      </c>
      <c r="M11" s="127">
        <v>0</v>
      </c>
      <c r="N11" s="121">
        <v>0</v>
      </c>
      <c r="O11" s="128">
        <v>0</v>
      </c>
      <c r="P11" s="126"/>
      <c r="Q11" s="126">
        <v>0</v>
      </c>
      <c r="R11" s="126">
        <v>0</v>
      </c>
      <c r="S11" s="127">
        <v>0</v>
      </c>
      <c r="T11" s="121">
        <v>0</v>
      </c>
      <c r="U11" s="129"/>
      <c r="X11" s="42" t="s">
        <v>56</v>
      </c>
      <c r="Y11" s="43"/>
      <c r="Z11" s="121">
        <v>0</v>
      </c>
      <c r="AA11" s="121">
        <v>0</v>
      </c>
      <c r="AB11" s="130">
        <v>0</v>
      </c>
      <c r="AC11" s="131">
        <v>0</v>
      </c>
      <c r="AD11" s="121">
        <v>0</v>
      </c>
      <c r="AE11" s="130">
        <v>0</v>
      </c>
      <c r="AF11" s="131">
        <v>0</v>
      </c>
      <c r="AG11" s="132">
        <v>0</v>
      </c>
      <c r="AH11" s="128">
        <v>0</v>
      </c>
      <c r="AI11" s="127">
        <v>0</v>
      </c>
      <c r="AJ11" s="132">
        <f>I11+O11+AH11</f>
        <v>0</v>
      </c>
      <c r="AK11" s="121">
        <f>U11+AA11+AI11</f>
        <v>0</v>
      </c>
      <c r="AL11" s="132">
        <f>M11+S11</f>
        <v>0</v>
      </c>
      <c r="AM11" s="132">
        <f>E11+AJ11</f>
        <v>0</v>
      </c>
      <c r="AN11" s="52">
        <f>G11-H11+AD11-AG11</f>
        <v>0</v>
      </c>
    </row>
    <row r="12" spans="2:40" ht="22.5" customHeight="1">
      <c r="B12" s="54" t="s">
        <v>57</v>
      </c>
      <c r="C12" s="55"/>
      <c r="D12" s="133">
        <v>126.89699999999999</v>
      </c>
      <c r="E12" s="122">
        <v>0</v>
      </c>
      <c r="F12" s="122">
        <v>126.89699999999999</v>
      </c>
      <c r="G12" s="122">
        <v>0</v>
      </c>
      <c r="H12" s="122">
        <v>0</v>
      </c>
      <c r="I12" s="134">
        <v>0</v>
      </c>
      <c r="J12" s="135">
        <v>0</v>
      </c>
      <c r="K12" s="136">
        <v>0</v>
      </c>
      <c r="L12" s="136">
        <v>0</v>
      </c>
      <c r="M12" s="137">
        <v>0</v>
      </c>
      <c r="N12" s="133">
        <v>126.89699999999999</v>
      </c>
      <c r="O12" s="138">
        <v>0</v>
      </c>
      <c r="P12" s="136">
        <v>0</v>
      </c>
      <c r="Q12" s="136">
        <v>114.423</v>
      </c>
      <c r="R12" s="136">
        <v>12.474</v>
      </c>
      <c r="S12" s="137">
        <v>0</v>
      </c>
      <c r="T12" s="133">
        <v>126.89699999999999</v>
      </c>
      <c r="U12" s="139">
        <v>0</v>
      </c>
      <c r="X12" s="54" t="s">
        <v>57</v>
      </c>
      <c r="Y12" s="55"/>
      <c r="Z12" s="133">
        <v>126.89699999999999</v>
      </c>
      <c r="AA12" s="133">
        <v>12.474</v>
      </c>
      <c r="AB12" s="140">
        <v>0</v>
      </c>
      <c r="AC12" s="141">
        <v>12.474</v>
      </c>
      <c r="AD12" s="133">
        <v>114.423</v>
      </c>
      <c r="AE12" s="140">
        <v>20.418</v>
      </c>
      <c r="AF12" s="141">
        <v>94.005</v>
      </c>
      <c r="AG12" s="142">
        <v>37.54096</v>
      </c>
      <c r="AH12" s="138">
        <v>15.6539798</v>
      </c>
      <c r="AI12" s="137">
        <v>21.8869802</v>
      </c>
      <c r="AJ12" s="142">
        <f aca="true" t="shared" si="2" ref="AJ12:AJ36">I12+O12+AH12</f>
        <v>15.6539798</v>
      </c>
      <c r="AK12" s="133">
        <f aca="true" t="shared" si="3" ref="AK12:AK36">U12+AA12+AI12</f>
        <v>34.3609802</v>
      </c>
      <c r="AL12" s="142">
        <f aca="true" t="shared" si="4" ref="AL12:AL36">M12+S12</f>
        <v>0</v>
      </c>
      <c r="AM12" s="142">
        <f aca="true" t="shared" si="5" ref="AM12:AM36">E12+AJ12</f>
        <v>15.6539798</v>
      </c>
      <c r="AN12" s="62">
        <f aca="true" t="shared" si="6" ref="AN12:AN36">G12-H12+AD12-AG12</f>
        <v>76.88204</v>
      </c>
    </row>
    <row r="13" spans="2:40" ht="22.5" customHeight="1">
      <c r="B13" s="54" t="s">
        <v>58</v>
      </c>
      <c r="C13" s="55"/>
      <c r="D13" s="133">
        <v>308.58599999999996</v>
      </c>
      <c r="E13" s="122">
        <v>0</v>
      </c>
      <c r="F13" s="122">
        <v>308.58599999999996</v>
      </c>
      <c r="G13" s="122">
        <v>0</v>
      </c>
      <c r="H13" s="122">
        <v>0</v>
      </c>
      <c r="I13" s="134">
        <v>0</v>
      </c>
      <c r="J13" s="135">
        <v>0</v>
      </c>
      <c r="K13" s="136">
        <v>0</v>
      </c>
      <c r="L13" s="136">
        <v>0</v>
      </c>
      <c r="M13" s="137">
        <v>0</v>
      </c>
      <c r="N13" s="133">
        <v>308.58599999999996</v>
      </c>
      <c r="O13" s="138">
        <v>0.204</v>
      </c>
      <c r="P13" s="136">
        <v>0</v>
      </c>
      <c r="Q13" s="136">
        <v>308.382</v>
      </c>
      <c r="R13" s="136">
        <v>0</v>
      </c>
      <c r="S13" s="137">
        <v>0</v>
      </c>
      <c r="T13" s="133">
        <v>308.382</v>
      </c>
      <c r="U13" s="139">
        <v>0</v>
      </c>
      <c r="X13" s="54" t="s">
        <v>58</v>
      </c>
      <c r="Y13" s="55"/>
      <c r="Z13" s="133">
        <v>308.382</v>
      </c>
      <c r="AA13" s="133">
        <v>0</v>
      </c>
      <c r="AB13" s="140">
        <v>0</v>
      </c>
      <c r="AC13" s="141">
        <v>0</v>
      </c>
      <c r="AD13" s="133">
        <v>308.382</v>
      </c>
      <c r="AE13" s="140">
        <v>228.26399999999998</v>
      </c>
      <c r="AF13" s="141">
        <v>80.118</v>
      </c>
      <c r="AG13" s="142">
        <v>19.76071</v>
      </c>
      <c r="AH13" s="138">
        <v>8.11562</v>
      </c>
      <c r="AI13" s="137">
        <v>11.64509</v>
      </c>
      <c r="AJ13" s="142">
        <f t="shared" si="2"/>
        <v>8.31962</v>
      </c>
      <c r="AK13" s="133">
        <f t="shared" si="3"/>
        <v>11.64509</v>
      </c>
      <c r="AL13" s="142">
        <f t="shared" si="4"/>
        <v>0</v>
      </c>
      <c r="AM13" s="142">
        <f t="shared" si="5"/>
        <v>8.31962</v>
      </c>
      <c r="AN13" s="62">
        <f t="shared" si="6"/>
        <v>288.62129</v>
      </c>
    </row>
    <row r="14" spans="2:40" ht="22.5" customHeight="1">
      <c r="B14" s="54" t="s">
        <v>59</v>
      </c>
      <c r="C14" s="55"/>
      <c r="D14" s="133">
        <v>90.34800000000001</v>
      </c>
      <c r="E14" s="122">
        <v>0</v>
      </c>
      <c r="F14" s="122">
        <v>90.34800000000001</v>
      </c>
      <c r="G14" s="122">
        <v>0</v>
      </c>
      <c r="H14" s="122">
        <v>0</v>
      </c>
      <c r="I14" s="134">
        <v>0</v>
      </c>
      <c r="J14" s="135">
        <v>0</v>
      </c>
      <c r="K14" s="136">
        <v>0</v>
      </c>
      <c r="L14" s="136">
        <v>0</v>
      </c>
      <c r="M14" s="137">
        <v>0</v>
      </c>
      <c r="N14" s="133">
        <v>90.34800000000001</v>
      </c>
      <c r="O14" s="138">
        <v>0</v>
      </c>
      <c r="P14" s="136">
        <v>0</v>
      </c>
      <c r="Q14" s="136">
        <v>90.34800000000001</v>
      </c>
      <c r="R14" s="136">
        <v>0</v>
      </c>
      <c r="S14" s="137">
        <v>0</v>
      </c>
      <c r="T14" s="133">
        <v>90.34800000000001</v>
      </c>
      <c r="U14" s="139">
        <v>0</v>
      </c>
      <c r="X14" s="54" t="s">
        <v>59</v>
      </c>
      <c r="Y14" s="55"/>
      <c r="Z14" s="133">
        <v>90.34800000000001</v>
      </c>
      <c r="AA14" s="133">
        <v>0</v>
      </c>
      <c r="AB14" s="140">
        <v>0</v>
      </c>
      <c r="AC14" s="141">
        <v>0</v>
      </c>
      <c r="AD14" s="133">
        <v>90.34800000000001</v>
      </c>
      <c r="AE14" s="140">
        <v>14.033</v>
      </c>
      <c r="AF14" s="141">
        <v>76.315</v>
      </c>
      <c r="AG14" s="142">
        <v>10.080143999999999</v>
      </c>
      <c r="AH14" s="138">
        <v>0.382668</v>
      </c>
      <c r="AI14" s="137">
        <v>9.697476</v>
      </c>
      <c r="AJ14" s="142">
        <f t="shared" si="2"/>
        <v>0.382668</v>
      </c>
      <c r="AK14" s="133">
        <f t="shared" si="3"/>
        <v>9.697476</v>
      </c>
      <c r="AL14" s="142">
        <f t="shared" si="4"/>
        <v>0</v>
      </c>
      <c r="AM14" s="142">
        <f t="shared" si="5"/>
        <v>0.382668</v>
      </c>
      <c r="AN14" s="62">
        <f t="shared" si="6"/>
        <v>80.26785600000001</v>
      </c>
    </row>
    <row r="15" spans="2:40" ht="22.5" customHeight="1">
      <c r="B15" s="54" t="s">
        <v>60</v>
      </c>
      <c r="C15" s="55"/>
      <c r="D15" s="133">
        <v>13.617</v>
      </c>
      <c r="E15" s="122">
        <v>0</v>
      </c>
      <c r="F15" s="122">
        <v>13.617</v>
      </c>
      <c r="G15" s="122">
        <v>0</v>
      </c>
      <c r="H15" s="122">
        <v>0</v>
      </c>
      <c r="I15" s="134">
        <v>0</v>
      </c>
      <c r="J15" s="135">
        <v>0</v>
      </c>
      <c r="K15" s="136">
        <v>0</v>
      </c>
      <c r="L15" s="136">
        <v>0</v>
      </c>
      <c r="M15" s="137">
        <v>0</v>
      </c>
      <c r="N15" s="133">
        <v>13.617</v>
      </c>
      <c r="O15" s="138">
        <v>0.007</v>
      </c>
      <c r="P15" s="136">
        <v>0</v>
      </c>
      <c r="Q15" s="136">
        <v>13.61</v>
      </c>
      <c r="R15" s="136">
        <v>0</v>
      </c>
      <c r="S15" s="137">
        <v>0</v>
      </c>
      <c r="T15" s="133">
        <v>13.61</v>
      </c>
      <c r="U15" s="139">
        <v>0</v>
      </c>
      <c r="X15" s="54" t="s">
        <v>60</v>
      </c>
      <c r="Y15" s="55"/>
      <c r="Z15" s="133">
        <v>13.61</v>
      </c>
      <c r="AA15" s="133">
        <v>0</v>
      </c>
      <c r="AB15" s="140">
        <v>0</v>
      </c>
      <c r="AC15" s="141">
        <v>0</v>
      </c>
      <c r="AD15" s="133">
        <v>13.61</v>
      </c>
      <c r="AE15" s="140">
        <v>5.492999999999999</v>
      </c>
      <c r="AF15" s="141">
        <v>8.116999999999999</v>
      </c>
      <c r="AG15" s="142">
        <v>2.2569920000000003</v>
      </c>
      <c r="AH15" s="138">
        <v>0.02342</v>
      </c>
      <c r="AI15" s="137">
        <v>2.233572</v>
      </c>
      <c r="AJ15" s="142">
        <f t="shared" si="2"/>
        <v>0.03042</v>
      </c>
      <c r="AK15" s="133">
        <f t="shared" si="3"/>
        <v>2.233572</v>
      </c>
      <c r="AL15" s="142">
        <f t="shared" si="4"/>
        <v>0</v>
      </c>
      <c r="AM15" s="142">
        <f t="shared" si="5"/>
        <v>0.03042</v>
      </c>
      <c r="AN15" s="62">
        <f t="shared" si="6"/>
        <v>11.353007999999999</v>
      </c>
    </row>
    <row r="16" spans="2:40" ht="22.5" customHeight="1">
      <c r="B16" s="54" t="s">
        <v>82</v>
      </c>
      <c r="C16" s="55"/>
      <c r="D16" s="133">
        <v>2065.1870000000004</v>
      </c>
      <c r="E16" s="122">
        <v>0</v>
      </c>
      <c r="F16" s="122">
        <v>2065.1870000000004</v>
      </c>
      <c r="G16" s="122">
        <v>0.11</v>
      </c>
      <c r="H16" s="122">
        <v>0.005</v>
      </c>
      <c r="I16" s="134">
        <v>0</v>
      </c>
      <c r="J16" s="135">
        <v>0</v>
      </c>
      <c r="K16" s="136">
        <v>0.005</v>
      </c>
      <c r="L16" s="136">
        <v>0</v>
      </c>
      <c r="M16" s="137">
        <v>0</v>
      </c>
      <c r="N16" s="133">
        <v>2065.077</v>
      </c>
      <c r="O16" s="138">
        <v>0.023</v>
      </c>
      <c r="P16" s="136">
        <v>0</v>
      </c>
      <c r="Q16" s="136">
        <v>2062.91</v>
      </c>
      <c r="R16" s="136">
        <v>2.144</v>
      </c>
      <c r="S16" s="137">
        <v>0</v>
      </c>
      <c r="T16" s="133">
        <v>2065.059</v>
      </c>
      <c r="U16" s="139">
        <v>0</v>
      </c>
      <c r="X16" s="54" t="s">
        <v>82</v>
      </c>
      <c r="Y16" s="55"/>
      <c r="Z16" s="133">
        <v>2065.059</v>
      </c>
      <c r="AA16" s="133">
        <v>2.144</v>
      </c>
      <c r="AB16" s="140">
        <v>0</v>
      </c>
      <c r="AC16" s="141">
        <v>2.144</v>
      </c>
      <c r="AD16" s="133">
        <v>2062.915</v>
      </c>
      <c r="AE16" s="140">
        <v>1659.3600000000001</v>
      </c>
      <c r="AF16" s="141">
        <v>403.55499999999995</v>
      </c>
      <c r="AG16" s="142">
        <v>1578.7123000000001</v>
      </c>
      <c r="AH16" s="138">
        <v>892.7216</v>
      </c>
      <c r="AI16" s="137">
        <v>685.9907</v>
      </c>
      <c r="AJ16" s="142">
        <f t="shared" si="2"/>
        <v>892.7446</v>
      </c>
      <c r="AK16" s="133">
        <f t="shared" si="3"/>
        <v>688.1347</v>
      </c>
      <c r="AL16" s="142">
        <f t="shared" si="4"/>
        <v>0</v>
      </c>
      <c r="AM16" s="142">
        <f t="shared" si="5"/>
        <v>892.7446</v>
      </c>
      <c r="AN16" s="62">
        <f t="shared" si="6"/>
        <v>484.30769999999984</v>
      </c>
    </row>
    <row r="17" spans="2:40" ht="22.5" customHeight="1">
      <c r="B17" s="64" t="s">
        <v>61</v>
      </c>
      <c r="C17" s="65"/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34">
        <v>0</v>
      </c>
      <c r="J17" s="143"/>
      <c r="K17" s="144">
        <v>0</v>
      </c>
      <c r="L17" s="144">
        <v>0</v>
      </c>
      <c r="M17" s="145">
        <v>0</v>
      </c>
      <c r="N17" s="122">
        <v>0</v>
      </c>
      <c r="O17" s="134">
        <v>0</v>
      </c>
      <c r="P17" s="144"/>
      <c r="Q17" s="144">
        <v>0</v>
      </c>
      <c r="R17" s="144">
        <v>0</v>
      </c>
      <c r="S17" s="145">
        <v>0</v>
      </c>
      <c r="T17" s="122">
        <v>0</v>
      </c>
      <c r="U17" s="146"/>
      <c r="X17" s="64" t="s">
        <v>61</v>
      </c>
      <c r="Y17" s="65"/>
      <c r="Z17" s="122">
        <v>0</v>
      </c>
      <c r="AA17" s="122">
        <v>0</v>
      </c>
      <c r="AB17" s="147">
        <v>0</v>
      </c>
      <c r="AC17" s="148">
        <v>0</v>
      </c>
      <c r="AD17" s="122">
        <v>0</v>
      </c>
      <c r="AE17" s="147">
        <v>0</v>
      </c>
      <c r="AF17" s="148">
        <v>0</v>
      </c>
      <c r="AG17" s="149">
        <v>0</v>
      </c>
      <c r="AH17" s="134">
        <v>0</v>
      </c>
      <c r="AI17" s="145">
        <v>0</v>
      </c>
      <c r="AJ17" s="149">
        <f t="shared" si="2"/>
        <v>0</v>
      </c>
      <c r="AK17" s="122">
        <f t="shared" si="3"/>
        <v>0</v>
      </c>
      <c r="AL17" s="149">
        <f t="shared" si="4"/>
        <v>0</v>
      </c>
      <c r="AM17" s="149">
        <f t="shared" si="5"/>
        <v>0</v>
      </c>
      <c r="AN17" s="69">
        <f t="shared" si="6"/>
        <v>0</v>
      </c>
    </row>
    <row r="18" spans="2:40" ht="22.5" customHeight="1">
      <c r="B18" s="64" t="s">
        <v>62</v>
      </c>
      <c r="C18" s="65"/>
      <c r="D18" s="122">
        <v>204.927</v>
      </c>
      <c r="E18" s="122">
        <v>0</v>
      </c>
      <c r="F18" s="122">
        <v>204.927</v>
      </c>
      <c r="G18" s="122">
        <v>0</v>
      </c>
      <c r="H18" s="122">
        <v>0</v>
      </c>
      <c r="I18" s="134">
        <v>0</v>
      </c>
      <c r="J18" s="143">
        <v>0</v>
      </c>
      <c r="K18" s="144">
        <v>0</v>
      </c>
      <c r="L18" s="144">
        <v>0</v>
      </c>
      <c r="M18" s="145">
        <v>0</v>
      </c>
      <c r="N18" s="122">
        <v>204.927</v>
      </c>
      <c r="O18" s="134">
        <v>0</v>
      </c>
      <c r="P18" s="144">
        <v>0</v>
      </c>
      <c r="Q18" s="144">
        <v>204.927</v>
      </c>
      <c r="R18" s="144">
        <v>0</v>
      </c>
      <c r="S18" s="145">
        <v>0</v>
      </c>
      <c r="T18" s="122">
        <v>204.927</v>
      </c>
      <c r="U18" s="146">
        <v>0</v>
      </c>
      <c r="X18" s="64" t="s">
        <v>62</v>
      </c>
      <c r="Y18" s="65"/>
      <c r="Z18" s="122">
        <v>204.927</v>
      </c>
      <c r="AA18" s="122">
        <v>0</v>
      </c>
      <c r="AB18" s="147">
        <v>0</v>
      </c>
      <c r="AC18" s="148">
        <v>0</v>
      </c>
      <c r="AD18" s="122">
        <v>204.927</v>
      </c>
      <c r="AE18" s="147">
        <v>166.655</v>
      </c>
      <c r="AF18" s="148">
        <v>38.272</v>
      </c>
      <c r="AG18" s="149">
        <v>163.16073</v>
      </c>
      <c r="AH18" s="134">
        <v>93.18398</v>
      </c>
      <c r="AI18" s="145">
        <v>69.97675</v>
      </c>
      <c r="AJ18" s="149">
        <f t="shared" si="2"/>
        <v>93.18398</v>
      </c>
      <c r="AK18" s="122">
        <f t="shared" si="3"/>
        <v>69.97675</v>
      </c>
      <c r="AL18" s="149">
        <f t="shared" si="4"/>
        <v>0</v>
      </c>
      <c r="AM18" s="149">
        <f t="shared" si="5"/>
        <v>93.18398</v>
      </c>
      <c r="AN18" s="69">
        <f t="shared" si="6"/>
        <v>41.76626999999999</v>
      </c>
    </row>
    <row r="19" spans="2:40" ht="22.5" customHeight="1">
      <c r="B19" s="64" t="s">
        <v>63</v>
      </c>
      <c r="C19" s="65"/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34">
        <v>0</v>
      </c>
      <c r="J19" s="143"/>
      <c r="K19" s="144">
        <v>0</v>
      </c>
      <c r="L19" s="144">
        <v>0</v>
      </c>
      <c r="M19" s="145">
        <v>0</v>
      </c>
      <c r="N19" s="122">
        <v>0</v>
      </c>
      <c r="O19" s="134">
        <v>0</v>
      </c>
      <c r="P19" s="144"/>
      <c r="Q19" s="144">
        <v>0</v>
      </c>
      <c r="R19" s="144">
        <v>0</v>
      </c>
      <c r="S19" s="145">
        <v>0</v>
      </c>
      <c r="T19" s="122">
        <v>0</v>
      </c>
      <c r="U19" s="146"/>
      <c r="X19" s="64" t="s">
        <v>63</v>
      </c>
      <c r="Y19" s="65"/>
      <c r="Z19" s="122">
        <v>0</v>
      </c>
      <c r="AA19" s="122">
        <v>0</v>
      </c>
      <c r="AB19" s="147">
        <v>0</v>
      </c>
      <c r="AC19" s="148">
        <v>0</v>
      </c>
      <c r="AD19" s="122">
        <v>0</v>
      </c>
      <c r="AE19" s="147">
        <v>0</v>
      </c>
      <c r="AF19" s="148">
        <v>0</v>
      </c>
      <c r="AG19" s="149">
        <v>0</v>
      </c>
      <c r="AH19" s="134">
        <v>0</v>
      </c>
      <c r="AI19" s="145">
        <v>0</v>
      </c>
      <c r="AJ19" s="149">
        <f t="shared" si="2"/>
        <v>0</v>
      </c>
      <c r="AK19" s="122">
        <f t="shared" si="3"/>
        <v>0</v>
      </c>
      <c r="AL19" s="149">
        <f t="shared" si="4"/>
        <v>0</v>
      </c>
      <c r="AM19" s="149">
        <f t="shared" si="5"/>
        <v>0</v>
      </c>
      <c r="AN19" s="69">
        <f t="shared" si="6"/>
        <v>0</v>
      </c>
    </row>
    <row r="20" spans="2:40" ht="22.5" customHeight="1">
      <c r="B20" s="64" t="s">
        <v>64</v>
      </c>
      <c r="C20" s="65"/>
      <c r="D20" s="122">
        <v>0</v>
      </c>
      <c r="E20" s="122">
        <v>0</v>
      </c>
      <c r="F20" s="122">
        <v>0</v>
      </c>
      <c r="G20" s="122">
        <v>0</v>
      </c>
      <c r="H20" s="122">
        <v>0</v>
      </c>
      <c r="I20" s="134">
        <v>0</v>
      </c>
      <c r="J20" s="143"/>
      <c r="K20" s="144">
        <v>0</v>
      </c>
      <c r="L20" s="144">
        <v>0</v>
      </c>
      <c r="M20" s="145">
        <v>0</v>
      </c>
      <c r="N20" s="122">
        <v>0</v>
      </c>
      <c r="O20" s="134">
        <v>0</v>
      </c>
      <c r="P20" s="144"/>
      <c r="Q20" s="144">
        <v>0</v>
      </c>
      <c r="R20" s="144">
        <v>0</v>
      </c>
      <c r="S20" s="145">
        <v>0</v>
      </c>
      <c r="T20" s="122">
        <v>0</v>
      </c>
      <c r="U20" s="146"/>
      <c r="X20" s="64" t="s">
        <v>64</v>
      </c>
      <c r="Y20" s="65"/>
      <c r="Z20" s="122">
        <v>0</v>
      </c>
      <c r="AA20" s="122">
        <v>0</v>
      </c>
      <c r="AB20" s="147">
        <v>0</v>
      </c>
      <c r="AC20" s="148">
        <v>0</v>
      </c>
      <c r="AD20" s="122">
        <v>0</v>
      </c>
      <c r="AE20" s="147">
        <v>0</v>
      </c>
      <c r="AF20" s="148">
        <v>0</v>
      </c>
      <c r="AG20" s="149">
        <v>0</v>
      </c>
      <c r="AH20" s="134">
        <v>0</v>
      </c>
      <c r="AI20" s="145">
        <v>0</v>
      </c>
      <c r="AJ20" s="149">
        <f t="shared" si="2"/>
        <v>0</v>
      </c>
      <c r="AK20" s="122">
        <f t="shared" si="3"/>
        <v>0</v>
      </c>
      <c r="AL20" s="149">
        <f t="shared" si="4"/>
        <v>0</v>
      </c>
      <c r="AM20" s="149">
        <f t="shared" si="5"/>
        <v>0</v>
      </c>
      <c r="AN20" s="69">
        <f t="shared" si="6"/>
        <v>0</v>
      </c>
    </row>
    <row r="21" spans="2:40" ht="22.5" customHeight="1">
      <c r="B21" s="64" t="s">
        <v>83</v>
      </c>
      <c r="C21" s="65"/>
      <c r="D21" s="122"/>
      <c r="E21" s="122"/>
      <c r="F21" s="122"/>
      <c r="G21" s="122"/>
      <c r="H21" s="122"/>
      <c r="I21" s="134"/>
      <c r="J21" s="143"/>
      <c r="K21" s="144"/>
      <c r="L21" s="144"/>
      <c r="M21" s="145"/>
      <c r="N21" s="122"/>
      <c r="O21" s="134"/>
      <c r="P21" s="144"/>
      <c r="Q21" s="144"/>
      <c r="R21" s="144"/>
      <c r="S21" s="145"/>
      <c r="T21" s="122"/>
      <c r="U21" s="146"/>
      <c r="X21" s="64" t="s">
        <v>83</v>
      </c>
      <c r="Y21" s="65"/>
      <c r="Z21" s="122"/>
      <c r="AA21" s="122"/>
      <c r="AB21" s="147"/>
      <c r="AC21" s="148"/>
      <c r="AD21" s="122"/>
      <c r="AE21" s="147"/>
      <c r="AF21" s="148"/>
      <c r="AG21" s="149"/>
      <c r="AH21" s="134"/>
      <c r="AI21" s="145"/>
      <c r="AJ21" s="149"/>
      <c r="AK21" s="122"/>
      <c r="AL21" s="149"/>
      <c r="AM21" s="149"/>
      <c r="AN21" s="69">
        <f t="shared" si="6"/>
        <v>0</v>
      </c>
    </row>
    <row r="22" spans="2:40" ht="22.5" customHeight="1">
      <c r="B22" s="64" t="s">
        <v>65</v>
      </c>
      <c r="C22" s="65"/>
      <c r="D22" s="122">
        <v>0</v>
      </c>
      <c r="E22" s="122">
        <v>0</v>
      </c>
      <c r="F22" s="122">
        <v>0</v>
      </c>
      <c r="G22" s="122">
        <v>0</v>
      </c>
      <c r="H22" s="122">
        <v>0</v>
      </c>
      <c r="I22" s="134">
        <v>0</v>
      </c>
      <c r="J22" s="143"/>
      <c r="K22" s="144">
        <v>0</v>
      </c>
      <c r="L22" s="144">
        <v>0</v>
      </c>
      <c r="M22" s="145">
        <v>0</v>
      </c>
      <c r="N22" s="122">
        <v>0</v>
      </c>
      <c r="O22" s="134">
        <v>0</v>
      </c>
      <c r="P22" s="144"/>
      <c r="Q22" s="144">
        <v>0</v>
      </c>
      <c r="R22" s="144">
        <v>0</v>
      </c>
      <c r="S22" s="145">
        <v>0</v>
      </c>
      <c r="T22" s="122">
        <v>0</v>
      </c>
      <c r="U22" s="146"/>
      <c r="X22" s="64" t="s">
        <v>65</v>
      </c>
      <c r="Y22" s="65"/>
      <c r="Z22" s="122">
        <v>0</v>
      </c>
      <c r="AA22" s="122">
        <v>0</v>
      </c>
      <c r="AB22" s="147">
        <v>0</v>
      </c>
      <c r="AC22" s="148">
        <v>0</v>
      </c>
      <c r="AD22" s="122">
        <v>0</v>
      </c>
      <c r="AE22" s="147">
        <v>0</v>
      </c>
      <c r="AF22" s="148">
        <v>0</v>
      </c>
      <c r="AG22" s="149">
        <v>0</v>
      </c>
      <c r="AH22" s="134">
        <v>0</v>
      </c>
      <c r="AI22" s="145">
        <v>0</v>
      </c>
      <c r="AJ22" s="149">
        <f t="shared" si="2"/>
        <v>0</v>
      </c>
      <c r="AK22" s="122">
        <f t="shared" si="3"/>
        <v>0</v>
      </c>
      <c r="AL22" s="149">
        <f t="shared" si="4"/>
        <v>0</v>
      </c>
      <c r="AM22" s="149">
        <f t="shared" si="5"/>
        <v>0</v>
      </c>
      <c r="AN22" s="69">
        <f t="shared" si="6"/>
        <v>0</v>
      </c>
    </row>
    <row r="23" spans="2:40" ht="22.5" customHeight="1">
      <c r="B23" s="64" t="s">
        <v>66</v>
      </c>
      <c r="C23" s="65"/>
      <c r="D23" s="122">
        <v>3683.323</v>
      </c>
      <c r="E23" s="122">
        <v>0</v>
      </c>
      <c r="F23" s="122">
        <v>3683.323</v>
      </c>
      <c r="G23" s="122">
        <v>0</v>
      </c>
      <c r="H23" s="122">
        <v>0</v>
      </c>
      <c r="I23" s="134">
        <v>0</v>
      </c>
      <c r="J23" s="143">
        <v>0</v>
      </c>
      <c r="K23" s="144">
        <v>0</v>
      </c>
      <c r="L23" s="144">
        <v>0</v>
      </c>
      <c r="M23" s="145">
        <v>0</v>
      </c>
      <c r="N23" s="122">
        <v>3683.323</v>
      </c>
      <c r="O23" s="134">
        <v>0</v>
      </c>
      <c r="P23" s="144">
        <v>0</v>
      </c>
      <c r="Q23" s="144">
        <v>3683.323</v>
      </c>
      <c r="R23" s="144">
        <v>0</v>
      </c>
      <c r="S23" s="145">
        <v>0</v>
      </c>
      <c r="T23" s="122">
        <v>3683.323</v>
      </c>
      <c r="U23" s="146">
        <v>0</v>
      </c>
      <c r="X23" s="64" t="s">
        <v>66</v>
      </c>
      <c r="Y23" s="65"/>
      <c r="Z23" s="122">
        <v>3683.323</v>
      </c>
      <c r="AA23" s="122">
        <v>0</v>
      </c>
      <c r="AB23" s="147">
        <v>0</v>
      </c>
      <c r="AC23" s="148">
        <v>0</v>
      </c>
      <c r="AD23" s="122">
        <v>3683.323</v>
      </c>
      <c r="AE23" s="147">
        <v>3480.7140000000004</v>
      </c>
      <c r="AF23" s="148">
        <v>202.609</v>
      </c>
      <c r="AG23" s="149">
        <v>3683.323</v>
      </c>
      <c r="AH23" s="134">
        <v>1784.9340000000002</v>
      </c>
      <c r="AI23" s="145">
        <v>1898.389</v>
      </c>
      <c r="AJ23" s="149">
        <f t="shared" si="2"/>
        <v>1784.9340000000002</v>
      </c>
      <c r="AK23" s="122">
        <f t="shared" si="3"/>
        <v>1898.389</v>
      </c>
      <c r="AL23" s="149">
        <f t="shared" si="4"/>
        <v>0</v>
      </c>
      <c r="AM23" s="149">
        <f t="shared" si="5"/>
        <v>1784.9340000000002</v>
      </c>
      <c r="AN23" s="69">
        <f t="shared" si="6"/>
        <v>0</v>
      </c>
    </row>
    <row r="24" spans="2:40" ht="22.5" customHeight="1">
      <c r="B24" s="64" t="s">
        <v>67</v>
      </c>
      <c r="C24" s="65"/>
      <c r="D24" s="122">
        <v>547.615</v>
      </c>
      <c r="E24" s="122">
        <v>0</v>
      </c>
      <c r="F24" s="122">
        <v>547.615</v>
      </c>
      <c r="G24" s="122">
        <v>0.012</v>
      </c>
      <c r="H24" s="122">
        <v>0.012</v>
      </c>
      <c r="I24" s="134">
        <v>0</v>
      </c>
      <c r="J24" s="143">
        <v>0</v>
      </c>
      <c r="K24" s="144">
        <v>0.012</v>
      </c>
      <c r="L24" s="144">
        <v>0</v>
      </c>
      <c r="M24" s="145">
        <v>0</v>
      </c>
      <c r="N24" s="122">
        <v>547.6030000000001</v>
      </c>
      <c r="O24" s="134">
        <v>0</v>
      </c>
      <c r="P24" s="144">
        <v>0</v>
      </c>
      <c r="Q24" s="144">
        <v>545.766</v>
      </c>
      <c r="R24" s="144">
        <v>1.837</v>
      </c>
      <c r="S24" s="145">
        <v>0</v>
      </c>
      <c r="T24" s="122">
        <v>547.615</v>
      </c>
      <c r="U24" s="146">
        <v>0</v>
      </c>
      <c r="X24" s="64" t="s">
        <v>67</v>
      </c>
      <c r="Y24" s="65"/>
      <c r="Z24" s="122">
        <v>547.615</v>
      </c>
      <c r="AA24" s="122">
        <v>1.837</v>
      </c>
      <c r="AB24" s="147">
        <v>0</v>
      </c>
      <c r="AC24" s="148">
        <v>1.837</v>
      </c>
      <c r="AD24" s="122">
        <v>545.7779999999999</v>
      </c>
      <c r="AE24" s="147">
        <v>526.202</v>
      </c>
      <c r="AF24" s="148">
        <v>19.576</v>
      </c>
      <c r="AG24" s="149">
        <v>545.7779999999999</v>
      </c>
      <c r="AH24" s="134">
        <v>400.772</v>
      </c>
      <c r="AI24" s="145">
        <v>145.006</v>
      </c>
      <c r="AJ24" s="149">
        <f t="shared" si="2"/>
        <v>400.772</v>
      </c>
      <c r="AK24" s="122">
        <f t="shared" si="3"/>
        <v>146.843</v>
      </c>
      <c r="AL24" s="149">
        <f t="shared" si="4"/>
        <v>0</v>
      </c>
      <c r="AM24" s="149">
        <f t="shared" si="5"/>
        <v>400.772</v>
      </c>
      <c r="AN24" s="69">
        <f t="shared" si="6"/>
        <v>0</v>
      </c>
    </row>
    <row r="25" spans="2:40" ht="22.5" customHeight="1">
      <c r="B25" s="54" t="s">
        <v>68</v>
      </c>
      <c r="C25" s="55"/>
      <c r="D25" s="133">
        <v>0</v>
      </c>
      <c r="E25" s="122">
        <v>0</v>
      </c>
      <c r="F25" s="122">
        <v>0</v>
      </c>
      <c r="G25" s="122">
        <v>0</v>
      </c>
      <c r="H25" s="122">
        <v>0</v>
      </c>
      <c r="I25" s="134">
        <v>0</v>
      </c>
      <c r="J25" s="135"/>
      <c r="K25" s="136">
        <v>0</v>
      </c>
      <c r="L25" s="136">
        <v>0</v>
      </c>
      <c r="M25" s="137">
        <v>0</v>
      </c>
      <c r="N25" s="133">
        <v>0</v>
      </c>
      <c r="O25" s="138">
        <v>0</v>
      </c>
      <c r="P25" s="136"/>
      <c r="Q25" s="136">
        <v>0</v>
      </c>
      <c r="R25" s="136">
        <v>0</v>
      </c>
      <c r="S25" s="137">
        <v>0</v>
      </c>
      <c r="T25" s="133">
        <v>0</v>
      </c>
      <c r="U25" s="139"/>
      <c r="X25" s="54" t="s">
        <v>68</v>
      </c>
      <c r="Y25" s="55"/>
      <c r="Z25" s="133">
        <v>0</v>
      </c>
      <c r="AA25" s="133">
        <v>0</v>
      </c>
      <c r="AB25" s="140">
        <v>0</v>
      </c>
      <c r="AC25" s="141">
        <v>0</v>
      </c>
      <c r="AD25" s="133">
        <v>0</v>
      </c>
      <c r="AE25" s="140">
        <v>0</v>
      </c>
      <c r="AF25" s="141">
        <v>0</v>
      </c>
      <c r="AG25" s="142">
        <v>0</v>
      </c>
      <c r="AH25" s="138">
        <v>0</v>
      </c>
      <c r="AI25" s="137">
        <v>0</v>
      </c>
      <c r="AJ25" s="142">
        <f t="shared" si="2"/>
        <v>0</v>
      </c>
      <c r="AK25" s="133">
        <f t="shared" si="3"/>
        <v>0</v>
      </c>
      <c r="AL25" s="142">
        <f t="shared" si="4"/>
        <v>0</v>
      </c>
      <c r="AM25" s="142">
        <f t="shared" si="5"/>
        <v>0</v>
      </c>
      <c r="AN25" s="62">
        <f t="shared" si="6"/>
        <v>0</v>
      </c>
    </row>
    <row r="26" spans="2:40" ht="22.5" customHeight="1">
      <c r="B26" s="54" t="s">
        <v>69</v>
      </c>
      <c r="C26" s="55"/>
      <c r="D26" s="133">
        <v>52.578</v>
      </c>
      <c r="E26" s="133">
        <v>0</v>
      </c>
      <c r="F26" s="133">
        <v>52.578</v>
      </c>
      <c r="G26" s="133">
        <v>0</v>
      </c>
      <c r="H26" s="133">
        <v>0</v>
      </c>
      <c r="I26" s="138">
        <v>0</v>
      </c>
      <c r="J26" s="136">
        <v>0</v>
      </c>
      <c r="K26" s="136">
        <v>0</v>
      </c>
      <c r="L26" s="136">
        <v>0</v>
      </c>
      <c r="M26" s="137">
        <v>0</v>
      </c>
      <c r="N26" s="133">
        <v>52.578</v>
      </c>
      <c r="O26" s="138">
        <v>0</v>
      </c>
      <c r="P26" s="136">
        <v>0</v>
      </c>
      <c r="Q26" s="136">
        <v>52.578</v>
      </c>
      <c r="R26" s="136">
        <v>0</v>
      </c>
      <c r="S26" s="137">
        <v>0</v>
      </c>
      <c r="T26" s="133">
        <v>52.578</v>
      </c>
      <c r="U26" s="139">
        <v>0</v>
      </c>
      <c r="X26" s="54" t="s">
        <v>69</v>
      </c>
      <c r="Y26" s="55"/>
      <c r="Z26" s="133">
        <v>52.578</v>
      </c>
      <c r="AA26" s="133">
        <v>0</v>
      </c>
      <c r="AB26" s="140">
        <v>0</v>
      </c>
      <c r="AC26" s="141">
        <v>0</v>
      </c>
      <c r="AD26" s="133">
        <v>52.578</v>
      </c>
      <c r="AE26" s="140">
        <v>52.42</v>
      </c>
      <c r="AF26" s="141">
        <v>0.024</v>
      </c>
      <c r="AG26" s="142">
        <v>52.578</v>
      </c>
      <c r="AH26" s="138">
        <v>36.14</v>
      </c>
      <c r="AI26" s="137">
        <v>16.438</v>
      </c>
      <c r="AJ26" s="142">
        <f t="shared" si="2"/>
        <v>36.14</v>
      </c>
      <c r="AK26" s="133">
        <f t="shared" si="3"/>
        <v>16.438</v>
      </c>
      <c r="AL26" s="142">
        <f t="shared" si="4"/>
        <v>0</v>
      </c>
      <c r="AM26" s="142">
        <f t="shared" si="5"/>
        <v>36.14</v>
      </c>
      <c r="AN26" s="62">
        <f t="shared" si="6"/>
        <v>0</v>
      </c>
    </row>
    <row r="27" spans="2:40" ht="22.5" customHeight="1">
      <c r="B27" s="71"/>
      <c r="C27" s="72" t="s">
        <v>70</v>
      </c>
      <c r="D27" s="150">
        <v>20.14</v>
      </c>
      <c r="E27" s="150">
        <v>0</v>
      </c>
      <c r="F27" s="150">
        <v>20.14</v>
      </c>
      <c r="G27" s="150">
        <v>0</v>
      </c>
      <c r="H27" s="150">
        <v>0</v>
      </c>
      <c r="I27" s="151">
        <v>0</v>
      </c>
      <c r="J27" s="152">
        <v>0</v>
      </c>
      <c r="K27" s="152">
        <v>0</v>
      </c>
      <c r="L27" s="152">
        <v>0</v>
      </c>
      <c r="M27" s="153">
        <v>0</v>
      </c>
      <c r="N27" s="150">
        <v>20.14</v>
      </c>
      <c r="O27" s="151">
        <v>0</v>
      </c>
      <c r="P27" s="152">
        <v>0</v>
      </c>
      <c r="Q27" s="152">
        <v>20.14</v>
      </c>
      <c r="R27" s="152">
        <v>0</v>
      </c>
      <c r="S27" s="153">
        <v>0</v>
      </c>
      <c r="T27" s="150">
        <v>20.14</v>
      </c>
      <c r="U27" s="154">
        <v>0</v>
      </c>
      <c r="X27" s="71"/>
      <c r="Y27" s="72" t="s">
        <v>70</v>
      </c>
      <c r="Z27" s="150">
        <v>20.14</v>
      </c>
      <c r="AA27" s="150">
        <v>0</v>
      </c>
      <c r="AB27" s="155">
        <v>0</v>
      </c>
      <c r="AC27" s="156">
        <v>0</v>
      </c>
      <c r="AD27" s="150">
        <v>20.14</v>
      </c>
      <c r="AE27" s="155">
        <v>20.14</v>
      </c>
      <c r="AF27" s="156">
        <v>0</v>
      </c>
      <c r="AG27" s="157">
        <v>20.14</v>
      </c>
      <c r="AH27" s="151">
        <v>20.14</v>
      </c>
      <c r="AI27" s="153">
        <v>0</v>
      </c>
      <c r="AJ27" s="157">
        <f t="shared" si="2"/>
        <v>20.14</v>
      </c>
      <c r="AK27" s="150">
        <f t="shared" si="3"/>
        <v>0</v>
      </c>
      <c r="AL27" s="157">
        <f t="shared" si="4"/>
        <v>0</v>
      </c>
      <c r="AM27" s="157">
        <f t="shared" si="5"/>
        <v>20.14</v>
      </c>
      <c r="AN27" s="77">
        <f t="shared" si="6"/>
        <v>0</v>
      </c>
    </row>
    <row r="28" spans="2:40" ht="22.5" customHeight="1">
      <c r="B28" s="71"/>
      <c r="C28" s="72" t="s">
        <v>71</v>
      </c>
      <c r="D28" s="150">
        <v>0</v>
      </c>
      <c r="E28" s="150">
        <v>0</v>
      </c>
      <c r="F28" s="150">
        <v>0</v>
      </c>
      <c r="G28" s="150">
        <v>0</v>
      </c>
      <c r="H28" s="150">
        <v>0</v>
      </c>
      <c r="I28" s="151">
        <v>0</v>
      </c>
      <c r="J28" s="152"/>
      <c r="K28" s="152">
        <v>0</v>
      </c>
      <c r="L28" s="152">
        <v>0</v>
      </c>
      <c r="M28" s="153">
        <v>0</v>
      </c>
      <c r="N28" s="150">
        <v>0</v>
      </c>
      <c r="O28" s="151">
        <v>0</v>
      </c>
      <c r="P28" s="152"/>
      <c r="Q28" s="152">
        <v>0</v>
      </c>
      <c r="R28" s="152">
        <v>0</v>
      </c>
      <c r="S28" s="153">
        <v>0</v>
      </c>
      <c r="T28" s="150">
        <v>0</v>
      </c>
      <c r="U28" s="154"/>
      <c r="X28" s="71"/>
      <c r="Y28" s="72" t="s">
        <v>71</v>
      </c>
      <c r="Z28" s="150">
        <v>0</v>
      </c>
      <c r="AA28" s="150">
        <v>0</v>
      </c>
      <c r="AB28" s="155">
        <v>0</v>
      </c>
      <c r="AC28" s="156">
        <v>0</v>
      </c>
      <c r="AD28" s="150">
        <v>0</v>
      </c>
      <c r="AE28" s="155">
        <v>0</v>
      </c>
      <c r="AF28" s="156">
        <v>0</v>
      </c>
      <c r="AG28" s="157">
        <v>0</v>
      </c>
      <c r="AH28" s="151">
        <v>0</v>
      </c>
      <c r="AI28" s="153">
        <v>0</v>
      </c>
      <c r="AJ28" s="157">
        <f t="shared" si="2"/>
        <v>0</v>
      </c>
      <c r="AK28" s="150">
        <f t="shared" si="3"/>
        <v>0</v>
      </c>
      <c r="AL28" s="157">
        <f t="shared" si="4"/>
        <v>0</v>
      </c>
      <c r="AM28" s="157">
        <f t="shared" si="5"/>
        <v>0</v>
      </c>
      <c r="AN28" s="77">
        <f t="shared" si="6"/>
        <v>0</v>
      </c>
    </row>
    <row r="29" spans="2:40" ht="22.5" customHeight="1">
      <c r="B29" s="79"/>
      <c r="C29" s="80" t="s">
        <v>72</v>
      </c>
      <c r="D29" s="158">
        <v>32.438</v>
      </c>
      <c r="E29" s="158">
        <v>0</v>
      </c>
      <c r="F29" s="158">
        <v>32.438</v>
      </c>
      <c r="G29" s="158">
        <v>0</v>
      </c>
      <c r="H29" s="158">
        <v>0</v>
      </c>
      <c r="I29" s="159">
        <v>0</v>
      </c>
      <c r="J29" s="160">
        <v>0</v>
      </c>
      <c r="K29" s="160">
        <v>0</v>
      </c>
      <c r="L29" s="160">
        <v>0</v>
      </c>
      <c r="M29" s="161">
        <v>0</v>
      </c>
      <c r="N29" s="158">
        <v>32.438</v>
      </c>
      <c r="O29" s="159">
        <v>0</v>
      </c>
      <c r="P29" s="160">
        <v>0</v>
      </c>
      <c r="Q29" s="160">
        <v>32.438</v>
      </c>
      <c r="R29" s="160">
        <v>0</v>
      </c>
      <c r="S29" s="161">
        <v>0</v>
      </c>
      <c r="T29" s="158">
        <v>32.438</v>
      </c>
      <c r="U29" s="162">
        <v>0</v>
      </c>
      <c r="X29" s="79"/>
      <c r="Y29" s="80" t="s">
        <v>72</v>
      </c>
      <c r="Z29" s="158">
        <v>32.438</v>
      </c>
      <c r="AA29" s="158">
        <v>0</v>
      </c>
      <c r="AB29" s="163">
        <v>0</v>
      </c>
      <c r="AC29" s="164">
        <v>0</v>
      </c>
      <c r="AD29" s="158">
        <v>32.438</v>
      </c>
      <c r="AE29" s="163">
        <v>32.414</v>
      </c>
      <c r="AF29" s="164">
        <v>0.024</v>
      </c>
      <c r="AG29" s="165">
        <v>32.438</v>
      </c>
      <c r="AH29" s="159">
        <v>16</v>
      </c>
      <c r="AI29" s="161">
        <v>16.438</v>
      </c>
      <c r="AJ29" s="165">
        <f t="shared" si="2"/>
        <v>16</v>
      </c>
      <c r="AK29" s="158">
        <f t="shared" si="3"/>
        <v>16.438</v>
      </c>
      <c r="AL29" s="165">
        <f t="shared" si="4"/>
        <v>0</v>
      </c>
      <c r="AM29" s="165">
        <f t="shared" si="5"/>
        <v>16</v>
      </c>
      <c r="AN29" s="85">
        <f t="shared" si="6"/>
        <v>0</v>
      </c>
    </row>
    <row r="30" spans="2:40" ht="22.5" customHeight="1">
      <c r="B30" s="64" t="s">
        <v>73</v>
      </c>
      <c r="C30" s="65"/>
      <c r="D30" s="133"/>
      <c r="E30" s="133"/>
      <c r="F30" s="133"/>
      <c r="G30" s="133"/>
      <c r="H30" s="133"/>
      <c r="I30" s="138"/>
      <c r="J30" s="136"/>
      <c r="K30" s="136"/>
      <c r="L30" s="136"/>
      <c r="M30" s="137"/>
      <c r="N30" s="133"/>
      <c r="O30" s="138"/>
      <c r="P30" s="136"/>
      <c r="Q30" s="136"/>
      <c r="R30" s="136"/>
      <c r="S30" s="137"/>
      <c r="T30" s="133"/>
      <c r="U30" s="139"/>
      <c r="X30" s="64" t="s">
        <v>73</v>
      </c>
      <c r="Y30" s="65"/>
      <c r="Z30" s="133"/>
      <c r="AA30" s="133"/>
      <c r="AB30" s="140"/>
      <c r="AC30" s="141"/>
      <c r="AD30" s="133"/>
      <c r="AE30" s="140"/>
      <c r="AF30" s="141"/>
      <c r="AG30" s="142"/>
      <c r="AH30" s="138"/>
      <c r="AI30" s="137"/>
      <c r="AJ30" s="142">
        <f t="shared" si="2"/>
        <v>0</v>
      </c>
      <c r="AK30" s="133">
        <f t="shared" si="3"/>
        <v>0</v>
      </c>
      <c r="AL30" s="142">
        <f t="shared" si="4"/>
        <v>0</v>
      </c>
      <c r="AM30" s="142">
        <f t="shared" si="5"/>
        <v>0</v>
      </c>
      <c r="AN30" s="62">
        <f t="shared" si="6"/>
        <v>0</v>
      </c>
    </row>
    <row r="31" spans="2:40" ht="22.5" customHeight="1">
      <c r="B31" s="64" t="s">
        <v>84</v>
      </c>
      <c r="C31" s="65"/>
      <c r="D31" s="122">
        <v>0</v>
      </c>
      <c r="E31" s="122">
        <v>0</v>
      </c>
      <c r="F31" s="122">
        <v>0</v>
      </c>
      <c r="G31" s="122">
        <v>0</v>
      </c>
      <c r="H31" s="122">
        <v>0</v>
      </c>
      <c r="I31" s="134">
        <v>0</v>
      </c>
      <c r="J31" s="144"/>
      <c r="K31" s="144">
        <v>0</v>
      </c>
      <c r="L31" s="144">
        <v>0</v>
      </c>
      <c r="M31" s="145">
        <v>0</v>
      </c>
      <c r="N31" s="122">
        <v>0</v>
      </c>
      <c r="O31" s="134">
        <v>0</v>
      </c>
      <c r="P31" s="144"/>
      <c r="Q31" s="144">
        <v>0</v>
      </c>
      <c r="R31" s="144">
        <v>0</v>
      </c>
      <c r="S31" s="145">
        <v>0</v>
      </c>
      <c r="T31" s="122">
        <v>0</v>
      </c>
      <c r="U31" s="146"/>
      <c r="X31" s="64" t="s">
        <v>84</v>
      </c>
      <c r="Y31" s="65"/>
      <c r="Z31" s="122">
        <v>0</v>
      </c>
      <c r="AA31" s="122">
        <v>0</v>
      </c>
      <c r="AB31" s="147">
        <v>0</v>
      </c>
      <c r="AC31" s="148">
        <v>0</v>
      </c>
      <c r="AD31" s="122">
        <v>0</v>
      </c>
      <c r="AE31" s="147">
        <v>0</v>
      </c>
      <c r="AF31" s="148">
        <v>0</v>
      </c>
      <c r="AG31" s="149">
        <v>0</v>
      </c>
      <c r="AH31" s="134">
        <v>0</v>
      </c>
      <c r="AI31" s="145">
        <v>0</v>
      </c>
      <c r="AJ31" s="149">
        <f t="shared" si="2"/>
        <v>0</v>
      </c>
      <c r="AK31" s="122">
        <f t="shared" si="3"/>
        <v>0</v>
      </c>
      <c r="AL31" s="149">
        <f t="shared" si="4"/>
        <v>0</v>
      </c>
      <c r="AM31" s="149">
        <f t="shared" si="5"/>
        <v>0</v>
      </c>
      <c r="AN31" s="69">
        <f t="shared" si="6"/>
        <v>0</v>
      </c>
    </row>
    <row r="32" spans="2:40" ht="22.5" customHeight="1">
      <c r="B32" s="54" t="s">
        <v>74</v>
      </c>
      <c r="C32" s="55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34">
        <v>0</v>
      </c>
      <c r="J32" s="144"/>
      <c r="K32" s="144">
        <v>0</v>
      </c>
      <c r="L32" s="144">
        <v>0</v>
      </c>
      <c r="M32" s="145">
        <v>0</v>
      </c>
      <c r="N32" s="122">
        <v>0</v>
      </c>
      <c r="O32" s="134">
        <v>0</v>
      </c>
      <c r="P32" s="144"/>
      <c r="Q32" s="144">
        <v>0</v>
      </c>
      <c r="R32" s="144">
        <v>0</v>
      </c>
      <c r="S32" s="145">
        <v>0</v>
      </c>
      <c r="T32" s="122">
        <v>0</v>
      </c>
      <c r="U32" s="146"/>
      <c r="X32" s="54" t="s">
        <v>74</v>
      </c>
      <c r="Y32" s="55"/>
      <c r="Z32" s="122">
        <v>0</v>
      </c>
      <c r="AA32" s="122">
        <v>0</v>
      </c>
      <c r="AB32" s="147">
        <v>0</v>
      </c>
      <c r="AC32" s="148">
        <v>0</v>
      </c>
      <c r="AD32" s="122">
        <v>0</v>
      </c>
      <c r="AE32" s="147">
        <v>0</v>
      </c>
      <c r="AF32" s="148">
        <v>0</v>
      </c>
      <c r="AG32" s="149">
        <v>0</v>
      </c>
      <c r="AH32" s="134">
        <v>0</v>
      </c>
      <c r="AI32" s="145">
        <v>0</v>
      </c>
      <c r="AJ32" s="149">
        <f t="shared" si="2"/>
        <v>0</v>
      </c>
      <c r="AK32" s="122">
        <f t="shared" si="3"/>
        <v>0</v>
      </c>
      <c r="AL32" s="149">
        <f t="shared" si="4"/>
        <v>0</v>
      </c>
      <c r="AM32" s="149">
        <f t="shared" si="5"/>
        <v>0</v>
      </c>
      <c r="AN32" s="69">
        <f t="shared" si="6"/>
        <v>0</v>
      </c>
    </row>
    <row r="33" spans="2:40" ht="22.5" customHeight="1">
      <c r="B33" s="208" t="s">
        <v>85</v>
      </c>
      <c r="C33" s="16"/>
      <c r="D33" s="122">
        <v>13.964</v>
      </c>
      <c r="E33" s="122">
        <v>0</v>
      </c>
      <c r="F33" s="122">
        <v>13.964</v>
      </c>
      <c r="G33" s="122">
        <v>0</v>
      </c>
      <c r="H33" s="122">
        <v>0</v>
      </c>
      <c r="I33" s="134">
        <v>0</v>
      </c>
      <c r="J33" s="144">
        <v>0</v>
      </c>
      <c r="K33" s="144">
        <v>0</v>
      </c>
      <c r="L33" s="144">
        <v>0</v>
      </c>
      <c r="M33" s="145">
        <v>0</v>
      </c>
      <c r="N33" s="122">
        <v>13.964</v>
      </c>
      <c r="O33" s="134">
        <v>0</v>
      </c>
      <c r="P33" s="144">
        <v>0</v>
      </c>
      <c r="Q33" s="144">
        <v>13.964</v>
      </c>
      <c r="R33" s="144">
        <v>0</v>
      </c>
      <c r="S33" s="145">
        <v>0</v>
      </c>
      <c r="T33" s="122">
        <v>13.964</v>
      </c>
      <c r="U33" s="146">
        <v>0</v>
      </c>
      <c r="X33" s="208" t="s">
        <v>85</v>
      </c>
      <c r="Y33" s="16"/>
      <c r="Z33" s="122">
        <v>13.964</v>
      </c>
      <c r="AA33" s="122">
        <v>0</v>
      </c>
      <c r="AB33" s="147">
        <v>0</v>
      </c>
      <c r="AC33" s="148">
        <v>0</v>
      </c>
      <c r="AD33" s="122">
        <v>13.964</v>
      </c>
      <c r="AE33" s="147">
        <v>3.916</v>
      </c>
      <c r="AF33" s="148">
        <v>10.048</v>
      </c>
      <c r="AG33" s="149">
        <v>13.81407</v>
      </c>
      <c r="AH33" s="134">
        <v>8.23211</v>
      </c>
      <c r="AI33" s="145">
        <v>5.58196</v>
      </c>
      <c r="AJ33" s="149">
        <f t="shared" si="2"/>
        <v>8.23211</v>
      </c>
      <c r="AK33" s="122">
        <f t="shared" si="3"/>
        <v>5.58196</v>
      </c>
      <c r="AL33" s="149">
        <f t="shared" si="4"/>
        <v>0</v>
      </c>
      <c r="AM33" s="149">
        <f t="shared" si="5"/>
        <v>8.23211</v>
      </c>
      <c r="AN33" s="69">
        <f t="shared" si="6"/>
        <v>0.14993000000000123</v>
      </c>
    </row>
    <row r="34" spans="2:40" ht="22.5" customHeight="1">
      <c r="B34" s="87" t="s">
        <v>86</v>
      </c>
      <c r="C34" s="88"/>
      <c r="D34" s="122">
        <v>1702.2649999999999</v>
      </c>
      <c r="E34" s="122">
        <v>0</v>
      </c>
      <c r="F34" s="122">
        <v>1702.2649999999999</v>
      </c>
      <c r="G34" s="122">
        <v>0</v>
      </c>
      <c r="H34" s="122">
        <v>0</v>
      </c>
      <c r="I34" s="134">
        <v>0</v>
      </c>
      <c r="J34" s="144">
        <v>0</v>
      </c>
      <c r="K34" s="144">
        <v>0</v>
      </c>
      <c r="L34" s="144">
        <v>0</v>
      </c>
      <c r="M34" s="145">
        <v>0</v>
      </c>
      <c r="N34" s="122">
        <v>1702.2649999999999</v>
      </c>
      <c r="O34" s="134">
        <v>4.68</v>
      </c>
      <c r="P34" s="144">
        <v>0</v>
      </c>
      <c r="Q34" s="144">
        <v>1697.5849999999998</v>
      </c>
      <c r="R34" s="144">
        <v>0</v>
      </c>
      <c r="S34" s="145">
        <v>0</v>
      </c>
      <c r="T34" s="122">
        <v>1697.5849999999998</v>
      </c>
      <c r="U34" s="146">
        <v>0</v>
      </c>
      <c r="X34" s="87" t="s">
        <v>86</v>
      </c>
      <c r="Y34" s="88"/>
      <c r="Z34" s="122">
        <v>1697.5849999999998</v>
      </c>
      <c r="AA34" s="122">
        <v>0</v>
      </c>
      <c r="AB34" s="147">
        <v>0</v>
      </c>
      <c r="AC34" s="148">
        <v>0</v>
      </c>
      <c r="AD34" s="122">
        <v>1697.5849999999998</v>
      </c>
      <c r="AE34" s="147">
        <v>1645.7620000000002</v>
      </c>
      <c r="AF34" s="148">
        <v>51.823</v>
      </c>
      <c r="AG34" s="149">
        <v>1550.87195</v>
      </c>
      <c r="AH34" s="134">
        <v>1133.3315589</v>
      </c>
      <c r="AI34" s="145">
        <v>417.5403911</v>
      </c>
      <c r="AJ34" s="149">
        <f t="shared" si="2"/>
        <v>1138.0115589</v>
      </c>
      <c r="AK34" s="122">
        <f t="shared" si="3"/>
        <v>417.5403911</v>
      </c>
      <c r="AL34" s="149">
        <f t="shared" si="4"/>
        <v>0</v>
      </c>
      <c r="AM34" s="149">
        <f t="shared" si="5"/>
        <v>1138.0115589</v>
      </c>
      <c r="AN34" s="69">
        <f t="shared" si="6"/>
        <v>146.71304999999984</v>
      </c>
    </row>
    <row r="35" spans="2:40" ht="22.5" customHeight="1">
      <c r="B35" s="87" t="s">
        <v>87</v>
      </c>
      <c r="C35" s="88"/>
      <c r="D35" s="122">
        <v>236.692</v>
      </c>
      <c r="E35" s="122">
        <v>0</v>
      </c>
      <c r="F35" s="122">
        <v>236.692</v>
      </c>
      <c r="G35" s="122">
        <v>0</v>
      </c>
      <c r="H35" s="122">
        <v>0</v>
      </c>
      <c r="I35" s="134">
        <v>0</v>
      </c>
      <c r="J35" s="144">
        <v>0</v>
      </c>
      <c r="K35" s="144">
        <v>0</v>
      </c>
      <c r="L35" s="144">
        <v>0</v>
      </c>
      <c r="M35" s="145">
        <v>0</v>
      </c>
      <c r="N35" s="122">
        <v>236.692</v>
      </c>
      <c r="O35" s="134">
        <v>0</v>
      </c>
      <c r="P35" s="144">
        <v>0</v>
      </c>
      <c r="Q35" s="144">
        <v>236.692</v>
      </c>
      <c r="R35" s="144">
        <v>0</v>
      </c>
      <c r="S35" s="145">
        <v>0</v>
      </c>
      <c r="T35" s="122">
        <v>236.692</v>
      </c>
      <c r="U35" s="146">
        <v>0</v>
      </c>
      <c r="X35" s="87" t="s">
        <v>87</v>
      </c>
      <c r="Y35" s="88"/>
      <c r="Z35" s="122">
        <v>236.692</v>
      </c>
      <c r="AA35" s="122">
        <v>0</v>
      </c>
      <c r="AB35" s="147">
        <v>0</v>
      </c>
      <c r="AC35" s="148">
        <v>0</v>
      </c>
      <c r="AD35" s="122">
        <v>236.692</v>
      </c>
      <c r="AE35" s="147">
        <v>229.44</v>
      </c>
      <c r="AF35" s="148">
        <v>7.252</v>
      </c>
      <c r="AG35" s="149">
        <v>19.94676</v>
      </c>
      <c r="AH35" s="134">
        <v>7.81296</v>
      </c>
      <c r="AI35" s="145">
        <v>12.1338</v>
      </c>
      <c r="AJ35" s="149">
        <f t="shared" si="2"/>
        <v>7.81296</v>
      </c>
      <c r="AK35" s="122">
        <f t="shared" si="3"/>
        <v>12.1338</v>
      </c>
      <c r="AL35" s="149">
        <f t="shared" si="4"/>
        <v>0</v>
      </c>
      <c r="AM35" s="149">
        <f t="shared" si="5"/>
        <v>7.81296</v>
      </c>
      <c r="AN35" s="69">
        <f t="shared" si="6"/>
        <v>216.74524</v>
      </c>
    </row>
    <row r="36" spans="2:40" ht="22.5" customHeight="1" thickBot="1">
      <c r="B36" s="89" t="s">
        <v>88</v>
      </c>
      <c r="C36" s="90"/>
      <c r="D36" s="166">
        <v>7.6</v>
      </c>
      <c r="E36" s="166">
        <v>0</v>
      </c>
      <c r="F36" s="166">
        <v>7.6</v>
      </c>
      <c r="G36" s="166">
        <v>0</v>
      </c>
      <c r="H36" s="166">
        <v>0</v>
      </c>
      <c r="I36" s="167">
        <v>0</v>
      </c>
      <c r="J36" s="168">
        <v>0</v>
      </c>
      <c r="K36" s="168">
        <v>0</v>
      </c>
      <c r="L36" s="168">
        <v>0</v>
      </c>
      <c r="M36" s="169">
        <v>0</v>
      </c>
      <c r="N36" s="166">
        <v>7.6</v>
      </c>
      <c r="O36" s="167">
        <v>0</v>
      </c>
      <c r="P36" s="168">
        <v>0</v>
      </c>
      <c r="Q36" s="168">
        <v>7.6</v>
      </c>
      <c r="R36" s="168">
        <v>0</v>
      </c>
      <c r="S36" s="169">
        <v>0</v>
      </c>
      <c r="T36" s="166">
        <v>7.6</v>
      </c>
      <c r="U36" s="170">
        <v>0</v>
      </c>
      <c r="X36" s="89" t="s">
        <v>88</v>
      </c>
      <c r="Y36" s="90"/>
      <c r="Z36" s="166">
        <v>7.6</v>
      </c>
      <c r="AA36" s="166">
        <v>0</v>
      </c>
      <c r="AB36" s="171">
        <v>0</v>
      </c>
      <c r="AC36" s="172">
        <v>0</v>
      </c>
      <c r="AD36" s="166">
        <v>7.6</v>
      </c>
      <c r="AE36" s="171">
        <v>0</v>
      </c>
      <c r="AF36" s="172">
        <v>7.6</v>
      </c>
      <c r="AG36" s="173">
        <v>7.6</v>
      </c>
      <c r="AH36" s="167">
        <v>0</v>
      </c>
      <c r="AI36" s="169">
        <v>7.6</v>
      </c>
      <c r="AJ36" s="173">
        <f t="shared" si="2"/>
        <v>0</v>
      </c>
      <c r="AK36" s="166">
        <f t="shared" si="3"/>
        <v>7.6</v>
      </c>
      <c r="AL36" s="173">
        <f t="shared" si="4"/>
        <v>0</v>
      </c>
      <c r="AM36" s="173">
        <f t="shared" si="5"/>
        <v>0</v>
      </c>
      <c r="AN36" s="95">
        <f t="shared" si="6"/>
        <v>0</v>
      </c>
    </row>
    <row r="37" ht="13.5" customHeight="1">
      <c r="D37" s="196">
        <v>0</v>
      </c>
    </row>
    <row r="38" spans="3:25" ht="13.5" customHeight="1">
      <c r="C38" s="197"/>
      <c r="D38" s="196">
        <v>0</v>
      </c>
      <c r="Y38" s="197"/>
    </row>
    <row r="39" ht="13.5" customHeight="1">
      <c r="D39" s="196">
        <v>0</v>
      </c>
    </row>
  </sheetData>
  <sheetProtection/>
  <mergeCells count="32">
    <mergeCell ref="N3:S3"/>
    <mergeCell ref="H4:M4"/>
    <mergeCell ref="N4:S4"/>
    <mergeCell ref="AH7:AH8"/>
    <mergeCell ref="R6:R8"/>
    <mergeCell ref="Q6:Q8"/>
    <mergeCell ref="AK3:AK4"/>
    <mergeCell ref="AB6:AC7"/>
    <mergeCell ref="AE6:AF7"/>
    <mergeCell ref="Z3:Z4"/>
    <mergeCell ref="AH6:AI6"/>
    <mergeCell ref="AD4:AI4"/>
    <mergeCell ref="B3:C9"/>
    <mergeCell ref="X3:Y9"/>
    <mergeCell ref="AJ3:AJ4"/>
    <mergeCell ref="I6:I8"/>
    <mergeCell ref="J6:J8"/>
    <mergeCell ref="K6:K8"/>
    <mergeCell ref="L6:L8"/>
    <mergeCell ref="AG5:AI5"/>
    <mergeCell ref="O6:O8"/>
    <mergeCell ref="G3:M3"/>
    <mergeCell ref="AN3:AN4"/>
    <mergeCell ref="M6:M8"/>
    <mergeCell ref="S6:S8"/>
    <mergeCell ref="I5:M5"/>
    <mergeCell ref="AM3:AM4"/>
    <mergeCell ref="AL3:AL4"/>
    <mergeCell ref="AI7:AI8"/>
    <mergeCell ref="AA3:AI3"/>
    <mergeCell ref="O5:S5"/>
    <mergeCell ref="P6:P8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1:AN39"/>
  <sheetViews>
    <sheetView showZeros="0" zoomScale="80" zoomScaleNormal="80" zoomScalePageLayoutView="0" workbookViewId="0" topLeftCell="A1">
      <selection activeCell="X2" sqref="X2"/>
    </sheetView>
  </sheetViews>
  <sheetFormatPr defaultColWidth="9.00390625" defaultRowHeight="13.5" customHeight="1"/>
  <cols>
    <col min="1" max="1" width="2.75390625" style="97" customWidth="1"/>
    <col min="2" max="2" width="3.00390625" style="200" customWidth="1"/>
    <col min="3" max="3" width="26.00390625" style="200" bestFit="1" customWidth="1"/>
    <col min="4" max="20" width="10.25390625" style="200" customWidth="1"/>
    <col min="21" max="21" width="13.00390625" style="200" bestFit="1" customWidth="1"/>
    <col min="22" max="22" width="1.37890625" style="200" customWidth="1"/>
    <col min="23" max="23" width="2.75390625" style="200" customWidth="1"/>
    <col min="24" max="24" width="3.00390625" style="200" customWidth="1"/>
    <col min="25" max="25" width="26.00390625" style="200" bestFit="1" customWidth="1"/>
    <col min="26" max="39" width="11.75390625" style="200" customWidth="1"/>
    <col min="40" max="40" width="11.75390625" style="97" customWidth="1"/>
    <col min="41" max="16384" width="9.125" style="97" customWidth="1"/>
  </cols>
  <sheetData>
    <row r="1" spans="2:24" s="1" customFormat="1" ht="17.25" customHeight="1">
      <c r="B1" s="1" t="s">
        <v>117</v>
      </c>
      <c r="W1" s="2"/>
      <c r="X1" s="1" t="s">
        <v>118</v>
      </c>
    </row>
    <row r="2" spans="21:40" ht="13.5" customHeight="1" thickBot="1">
      <c r="U2" s="201" t="s">
        <v>0</v>
      </c>
      <c r="AM2" s="201"/>
      <c r="AN2" s="4" t="s">
        <v>0</v>
      </c>
    </row>
    <row r="3" spans="2:40" s="6" customFormat="1" ht="12.75" customHeight="1">
      <c r="B3" s="214" t="s">
        <v>1</v>
      </c>
      <c r="C3" s="215"/>
      <c r="D3" s="7" t="s">
        <v>2</v>
      </c>
      <c r="E3" s="7" t="s">
        <v>3</v>
      </c>
      <c r="F3" s="7" t="s">
        <v>4</v>
      </c>
      <c r="G3" s="231" t="s">
        <v>5</v>
      </c>
      <c r="H3" s="233"/>
      <c r="I3" s="233"/>
      <c r="J3" s="233"/>
      <c r="K3" s="233"/>
      <c r="L3" s="233"/>
      <c r="M3" s="234"/>
      <c r="N3" s="231" t="s">
        <v>6</v>
      </c>
      <c r="O3" s="233"/>
      <c r="P3" s="233"/>
      <c r="Q3" s="233"/>
      <c r="R3" s="233"/>
      <c r="S3" s="234"/>
      <c r="T3" s="7" t="s">
        <v>7</v>
      </c>
      <c r="U3" s="8" t="s">
        <v>75</v>
      </c>
      <c r="X3" s="220" t="s">
        <v>1</v>
      </c>
      <c r="Y3" s="221"/>
      <c r="Z3" s="226" t="s">
        <v>8</v>
      </c>
      <c r="AA3" s="231" t="s">
        <v>9</v>
      </c>
      <c r="AB3" s="232"/>
      <c r="AC3" s="232"/>
      <c r="AD3" s="233"/>
      <c r="AE3" s="233"/>
      <c r="AF3" s="233"/>
      <c r="AG3" s="233"/>
      <c r="AH3" s="233"/>
      <c r="AI3" s="234"/>
      <c r="AJ3" s="226" t="s">
        <v>10</v>
      </c>
      <c r="AK3" s="226" t="s">
        <v>76</v>
      </c>
      <c r="AL3" s="226" t="s">
        <v>77</v>
      </c>
      <c r="AM3" s="212" t="s">
        <v>78</v>
      </c>
      <c r="AN3" s="243" t="s">
        <v>11</v>
      </c>
    </row>
    <row r="4" spans="2:40" s="6" customFormat="1" ht="12.75" customHeight="1">
      <c r="B4" s="216"/>
      <c r="C4" s="217"/>
      <c r="D4" s="9"/>
      <c r="E4" s="9"/>
      <c r="F4" s="9"/>
      <c r="G4" s="9"/>
      <c r="H4" s="235" t="s">
        <v>12</v>
      </c>
      <c r="I4" s="245"/>
      <c r="J4" s="245"/>
      <c r="K4" s="245"/>
      <c r="L4" s="245"/>
      <c r="M4" s="246"/>
      <c r="N4" s="247"/>
      <c r="O4" s="248"/>
      <c r="P4" s="248"/>
      <c r="Q4" s="248"/>
      <c r="R4" s="248"/>
      <c r="S4" s="249"/>
      <c r="T4" s="9"/>
      <c r="U4" s="14" t="s">
        <v>79</v>
      </c>
      <c r="X4" s="222"/>
      <c r="Y4" s="223"/>
      <c r="Z4" s="227"/>
      <c r="AA4" s="10" t="s">
        <v>80</v>
      </c>
      <c r="AB4" s="15"/>
      <c r="AC4" s="16"/>
      <c r="AD4" s="235" t="s">
        <v>13</v>
      </c>
      <c r="AE4" s="236"/>
      <c r="AF4" s="236"/>
      <c r="AG4" s="237"/>
      <c r="AH4" s="237"/>
      <c r="AI4" s="238"/>
      <c r="AJ4" s="227"/>
      <c r="AK4" s="227"/>
      <c r="AL4" s="227"/>
      <c r="AM4" s="213"/>
      <c r="AN4" s="244"/>
    </row>
    <row r="5" spans="2:40" s="6" customFormat="1" ht="12.75" customHeight="1">
      <c r="B5" s="216"/>
      <c r="C5" s="217"/>
      <c r="D5" s="9"/>
      <c r="E5" s="9"/>
      <c r="F5" s="9"/>
      <c r="G5" s="9"/>
      <c r="H5" s="9"/>
      <c r="I5" s="209" t="s">
        <v>14</v>
      </c>
      <c r="J5" s="210"/>
      <c r="K5" s="210"/>
      <c r="L5" s="210"/>
      <c r="M5" s="211"/>
      <c r="N5" s="9"/>
      <c r="O5" s="209" t="s">
        <v>15</v>
      </c>
      <c r="P5" s="210"/>
      <c r="Q5" s="210"/>
      <c r="R5" s="210"/>
      <c r="S5" s="211"/>
      <c r="T5" s="9"/>
      <c r="U5" s="14"/>
      <c r="X5" s="222"/>
      <c r="Y5" s="223"/>
      <c r="Z5" s="17"/>
      <c r="AA5" s="11"/>
      <c r="AB5" s="12"/>
      <c r="AC5" s="13"/>
      <c r="AD5" s="11"/>
      <c r="AE5" s="18"/>
      <c r="AF5" s="19"/>
      <c r="AG5" s="235" t="s">
        <v>16</v>
      </c>
      <c r="AH5" s="237"/>
      <c r="AI5" s="238"/>
      <c r="AJ5" s="9"/>
      <c r="AK5" s="9"/>
      <c r="AL5" s="9"/>
      <c r="AM5" s="20"/>
      <c r="AN5" s="14"/>
    </row>
    <row r="6" spans="2:40" s="6" customFormat="1" ht="12" customHeight="1">
      <c r="B6" s="216"/>
      <c r="C6" s="217"/>
      <c r="D6" s="9"/>
      <c r="E6" s="9"/>
      <c r="F6" s="9"/>
      <c r="G6" s="9"/>
      <c r="H6" s="9"/>
      <c r="I6" s="228" t="s">
        <v>17</v>
      </c>
      <c r="J6" s="229" t="s">
        <v>18</v>
      </c>
      <c r="K6" s="229" t="s">
        <v>19</v>
      </c>
      <c r="L6" s="229" t="s">
        <v>20</v>
      </c>
      <c r="M6" s="230" t="s">
        <v>21</v>
      </c>
      <c r="N6" s="9"/>
      <c r="O6" s="228" t="s">
        <v>10</v>
      </c>
      <c r="P6" s="229" t="s">
        <v>18</v>
      </c>
      <c r="Q6" s="229" t="s">
        <v>19</v>
      </c>
      <c r="R6" s="229" t="s">
        <v>20</v>
      </c>
      <c r="S6" s="230" t="s">
        <v>21</v>
      </c>
      <c r="T6" s="9"/>
      <c r="U6" s="14"/>
      <c r="X6" s="222"/>
      <c r="Y6" s="223"/>
      <c r="Z6" s="17"/>
      <c r="AA6" s="9"/>
      <c r="AB6" s="239" t="s">
        <v>22</v>
      </c>
      <c r="AC6" s="240"/>
      <c r="AD6" s="9"/>
      <c r="AE6" s="239" t="s">
        <v>22</v>
      </c>
      <c r="AF6" s="240"/>
      <c r="AG6" s="9"/>
      <c r="AH6" s="209" t="s">
        <v>23</v>
      </c>
      <c r="AI6" s="211"/>
      <c r="AJ6" s="9"/>
      <c r="AK6" s="9"/>
      <c r="AL6" s="9"/>
      <c r="AM6" s="20"/>
      <c r="AN6" s="14"/>
    </row>
    <row r="7" spans="2:40" s="6" customFormat="1" ht="12" customHeight="1">
      <c r="B7" s="216"/>
      <c r="C7" s="217"/>
      <c r="D7" s="9"/>
      <c r="E7" s="9"/>
      <c r="F7" s="9"/>
      <c r="G7" s="9"/>
      <c r="H7" s="9"/>
      <c r="I7" s="228"/>
      <c r="J7" s="229"/>
      <c r="K7" s="229"/>
      <c r="L7" s="229"/>
      <c r="M7" s="230"/>
      <c r="N7" s="9"/>
      <c r="O7" s="228"/>
      <c r="P7" s="229"/>
      <c r="Q7" s="229"/>
      <c r="R7" s="229"/>
      <c r="S7" s="230"/>
      <c r="T7" s="9"/>
      <c r="U7" s="14"/>
      <c r="X7" s="222"/>
      <c r="Y7" s="223"/>
      <c r="Z7" s="17"/>
      <c r="AA7" s="9"/>
      <c r="AB7" s="241"/>
      <c r="AC7" s="242"/>
      <c r="AD7" s="9"/>
      <c r="AE7" s="241"/>
      <c r="AF7" s="242"/>
      <c r="AG7" s="9"/>
      <c r="AH7" s="228" t="s">
        <v>10</v>
      </c>
      <c r="AI7" s="230" t="s">
        <v>24</v>
      </c>
      <c r="AJ7" s="9"/>
      <c r="AK7" s="9"/>
      <c r="AL7" s="9"/>
      <c r="AM7" s="20"/>
      <c r="AN7" s="14"/>
    </row>
    <row r="8" spans="2:40" s="6" customFormat="1" ht="12" customHeight="1">
      <c r="B8" s="216"/>
      <c r="C8" s="217"/>
      <c r="D8" s="9"/>
      <c r="E8" s="9"/>
      <c r="F8" s="9"/>
      <c r="G8" s="9"/>
      <c r="H8" s="9"/>
      <c r="I8" s="228"/>
      <c r="J8" s="229"/>
      <c r="K8" s="229"/>
      <c r="L8" s="229"/>
      <c r="M8" s="230"/>
      <c r="N8" s="9"/>
      <c r="O8" s="228"/>
      <c r="P8" s="229"/>
      <c r="Q8" s="229"/>
      <c r="R8" s="229"/>
      <c r="S8" s="230"/>
      <c r="T8" s="9"/>
      <c r="U8" s="14"/>
      <c r="X8" s="222"/>
      <c r="Y8" s="223"/>
      <c r="Z8" s="21"/>
      <c r="AA8" s="22"/>
      <c r="AB8" s="23" t="s">
        <v>25</v>
      </c>
      <c r="AC8" s="24" t="s">
        <v>26</v>
      </c>
      <c r="AD8" s="22"/>
      <c r="AE8" s="23" t="s">
        <v>25</v>
      </c>
      <c r="AF8" s="24" t="s">
        <v>26</v>
      </c>
      <c r="AG8" s="22"/>
      <c r="AH8" s="228"/>
      <c r="AI8" s="230"/>
      <c r="AJ8" s="22"/>
      <c r="AK8" s="22"/>
      <c r="AL8" s="22"/>
      <c r="AM8" s="25"/>
      <c r="AN8" s="26"/>
    </row>
    <row r="9" spans="2:40" s="6" customFormat="1" ht="12.75" customHeight="1" thickBot="1">
      <c r="B9" s="218"/>
      <c r="C9" s="219"/>
      <c r="D9" s="27" t="s">
        <v>27</v>
      </c>
      <c r="E9" s="27" t="s">
        <v>28</v>
      </c>
      <c r="F9" s="27" t="s">
        <v>29</v>
      </c>
      <c r="G9" s="27" t="s">
        <v>30</v>
      </c>
      <c r="H9" s="27" t="s">
        <v>31</v>
      </c>
      <c r="I9" s="28" t="s">
        <v>32</v>
      </c>
      <c r="J9" s="29" t="s">
        <v>33</v>
      </c>
      <c r="K9" s="29" t="s">
        <v>34</v>
      </c>
      <c r="L9" s="29" t="s">
        <v>35</v>
      </c>
      <c r="M9" s="30" t="s">
        <v>36</v>
      </c>
      <c r="N9" s="27" t="s">
        <v>37</v>
      </c>
      <c r="O9" s="28" t="s">
        <v>38</v>
      </c>
      <c r="P9" s="29" t="s">
        <v>39</v>
      </c>
      <c r="Q9" s="29" t="s">
        <v>40</v>
      </c>
      <c r="R9" s="29" t="s">
        <v>41</v>
      </c>
      <c r="S9" s="30" t="s">
        <v>42</v>
      </c>
      <c r="T9" s="27" t="s">
        <v>43</v>
      </c>
      <c r="U9" s="31" t="s">
        <v>44</v>
      </c>
      <c r="X9" s="224"/>
      <c r="Y9" s="225"/>
      <c r="Z9" s="27" t="s">
        <v>45</v>
      </c>
      <c r="AA9" s="27" t="s">
        <v>46</v>
      </c>
      <c r="AB9" s="28"/>
      <c r="AC9" s="30"/>
      <c r="AD9" s="27" t="s">
        <v>47</v>
      </c>
      <c r="AE9" s="28"/>
      <c r="AF9" s="30"/>
      <c r="AG9" s="27" t="s">
        <v>48</v>
      </c>
      <c r="AH9" s="28" t="s">
        <v>49</v>
      </c>
      <c r="AI9" s="30" t="s">
        <v>50</v>
      </c>
      <c r="AJ9" s="27" t="s">
        <v>51</v>
      </c>
      <c r="AK9" s="27" t="s">
        <v>52</v>
      </c>
      <c r="AL9" s="27" t="s">
        <v>53</v>
      </c>
      <c r="AM9" s="32" t="s">
        <v>54</v>
      </c>
      <c r="AN9" s="31" t="s">
        <v>81</v>
      </c>
    </row>
    <row r="10" spans="2:40" ht="22.5" customHeight="1" thickBot="1">
      <c r="B10" s="202" t="s">
        <v>55</v>
      </c>
      <c r="C10" s="203"/>
      <c r="D10" s="115">
        <f aca="true" t="shared" si="0" ref="D10:U10">SUM(D11:D36)-D26</f>
        <v>53522.72199999999</v>
      </c>
      <c r="E10" s="115">
        <f t="shared" si="0"/>
        <v>6.462</v>
      </c>
      <c r="F10" s="115">
        <f t="shared" si="0"/>
        <v>53516.25999999999</v>
      </c>
      <c r="G10" s="115">
        <f t="shared" si="0"/>
        <v>1653.216</v>
      </c>
      <c r="H10" s="115">
        <f t="shared" si="0"/>
        <v>1144.681</v>
      </c>
      <c r="I10" s="116">
        <f t="shared" si="0"/>
        <v>0.01</v>
      </c>
      <c r="J10" s="117">
        <f t="shared" si="0"/>
        <v>0</v>
      </c>
      <c r="K10" s="117">
        <f t="shared" si="0"/>
        <v>966.5210000000002</v>
      </c>
      <c r="L10" s="117">
        <f t="shared" si="0"/>
        <v>178.15</v>
      </c>
      <c r="M10" s="118">
        <f t="shared" si="0"/>
        <v>0</v>
      </c>
      <c r="N10" s="115">
        <f t="shared" si="0"/>
        <v>51863.043999999994</v>
      </c>
      <c r="O10" s="116">
        <f t="shared" si="0"/>
        <v>380.936</v>
      </c>
      <c r="P10" s="117">
        <f t="shared" si="0"/>
        <v>0</v>
      </c>
      <c r="Q10" s="117">
        <f t="shared" si="0"/>
        <v>50337.818999999996</v>
      </c>
      <c r="R10" s="117">
        <f t="shared" si="0"/>
        <v>1144.266</v>
      </c>
      <c r="S10" s="118">
        <f t="shared" si="0"/>
        <v>0.023</v>
      </c>
      <c r="T10" s="115">
        <f t="shared" si="0"/>
        <v>52626.77899999999</v>
      </c>
      <c r="U10" s="119">
        <f t="shared" si="0"/>
        <v>0</v>
      </c>
      <c r="X10" s="202" t="s">
        <v>55</v>
      </c>
      <c r="Y10" s="203"/>
      <c r="Z10" s="115">
        <f aca="true" t="shared" si="1" ref="Z10:AN10">SUM(Z11:Z36)-Z26</f>
        <v>52626.75599999999</v>
      </c>
      <c r="AA10" s="115">
        <f t="shared" si="1"/>
        <v>1322.4160000000002</v>
      </c>
      <c r="AB10" s="116">
        <f t="shared" si="1"/>
        <v>225.553</v>
      </c>
      <c r="AC10" s="118">
        <f t="shared" si="1"/>
        <v>1096.6470000000002</v>
      </c>
      <c r="AD10" s="115">
        <f t="shared" si="1"/>
        <v>51304.33999999999</v>
      </c>
      <c r="AE10" s="116">
        <f t="shared" si="1"/>
        <v>35114.713</v>
      </c>
      <c r="AF10" s="118">
        <f t="shared" si="1"/>
        <v>16189.626999999999</v>
      </c>
      <c r="AG10" s="120">
        <f t="shared" si="1"/>
        <v>18309.310695999997</v>
      </c>
      <c r="AH10" s="116">
        <f t="shared" si="1"/>
        <v>6548.576202000001</v>
      </c>
      <c r="AI10" s="118">
        <f t="shared" si="1"/>
        <v>11760.734494</v>
      </c>
      <c r="AJ10" s="120">
        <f t="shared" si="1"/>
        <v>6929.522202000001</v>
      </c>
      <c r="AK10" s="115">
        <f t="shared" si="1"/>
        <v>13083.150494000003</v>
      </c>
      <c r="AL10" s="120">
        <f t="shared" si="1"/>
        <v>0.023</v>
      </c>
      <c r="AM10" s="120">
        <f t="shared" si="1"/>
        <v>6935.984202000001</v>
      </c>
      <c r="AN10" s="39">
        <f t="shared" si="1"/>
        <v>33503.564304</v>
      </c>
    </row>
    <row r="11" spans="2:40" ht="22.5" customHeight="1">
      <c r="B11" s="42" t="s">
        <v>56</v>
      </c>
      <c r="C11" s="43"/>
      <c r="D11" s="121">
        <v>26.765</v>
      </c>
      <c r="E11" s="122">
        <v>0</v>
      </c>
      <c r="F11" s="122">
        <v>26.765</v>
      </c>
      <c r="G11" s="122">
        <v>0</v>
      </c>
      <c r="H11" s="122">
        <v>0</v>
      </c>
      <c r="I11" s="123">
        <v>0</v>
      </c>
      <c r="J11" s="124">
        <v>0</v>
      </c>
      <c r="K11" s="125">
        <v>0</v>
      </c>
      <c r="L11" s="126">
        <v>0</v>
      </c>
      <c r="M11" s="127">
        <v>0</v>
      </c>
      <c r="N11" s="121">
        <v>26.765</v>
      </c>
      <c r="O11" s="128">
        <v>0</v>
      </c>
      <c r="P11" s="126">
        <v>0</v>
      </c>
      <c r="Q11" s="126">
        <v>26.765</v>
      </c>
      <c r="R11" s="126">
        <v>0</v>
      </c>
      <c r="S11" s="127">
        <v>0</v>
      </c>
      <c r="T11" s="121">
        <v>26.765</v>
      </c>
      <c r="U11" s="129">
        <v>0</v>
      </c>
      <c r="X11" s="42" t="s">
        <v>56</v>
      </c>
      <c r="Y11" s="43"/>
      <c r="Z11" s="121">
        <v>26.765</v>
      </c>
      <c r="AA11" s="121">
        <v>0</v>
      </c>
      <c r="AB11" s="130">
        <v>0</v>
      </c>
      <c r="AC11" s="131">
        <v>0</v>
      </c>
      <c r="AD11" s="121">
        <v>26.765</v>
      </c>
      <c r="AE11" s="130">
        <v>26.765</v>
      </c>
      <c r="AF11" s="131">
        <v>0</v>
      </c>
      <c r="AG11" s="132">
        <v>26.765</v>
      </c>
      <c r="AH11" s="128">
        <v>0</v>
      </c>
      <c r="AI11" s="127">
        <v>26.765</v>
      </c>
      <c r="AJ11" s="132">
        <f>I11+O11+AH11</f>
        <v>0</v>
      </c>
      <c r="AK11" s="121">
        <f>U11+AA11+AI11</f>
        <v>26.765</v>
      </c>
      <c r="AL11" s="132">
        <f>M11+S11</f>
        <v>0</v>
      </c>
      <c r="AM11" s="132">
        <f>E11+AJ11</f>
        <v>0</v>
      </c>
      <c r="AN11" s="52">
        <f>G11-H11+AD11-AG11</f>
        <v>0</v>
      </c>
    </row>
    <row r="12" spans="2:40" ht="22.5" customHeight="1">
      <c r="B12" s="54" t="s">
        <v>57</v>
      </c>
      <c r="C12" s="55"/>
      <c r="D12" s="133">
        <v>1206.012</v>
      </c>
      <c r="E12" s="122">
        <v>0</v>
      </c>
      <c r="F12" s="122">
        <v>1206.012</v>
      </c>
      <c r="G12" s="122">
        <v>4.422</v>
      </c>
      <c r="H12" s="122">
        <v>4.422</v>
      </c>
      <c r="I12" s="134">
        <v>0</v>
      </c>
      <c r="J12" s="135">
        <v>0</v>
      </c>
      <c r="K12" s="136">
        <v>4.422</v>
      </c>
      <c r="L12" s="136">
        <v>0</v>
      </c>
      <c r="M12" s="137">
        <v>0</v>
      </c>
      <c r="N12" s="133">
        <v>1201.59</v>
      </c>
      <c r="O12" s="138">
        <v>0</v>
      </c>
      <c r="P12" s="136">
        <v>0</v>
      </c>
      <c r="Q12" s="136">
        <v>1139.9609999999998</v>
      </c>
      <c r="R12" s="136">
        <v>61.629</v>
      </c>
      <c r="S12" s="137">
        <v>0</v>
      </c>
      <c r="T12" s="133">
        <v>1206.012</v>
      </c>
      <c r="U12" s="139">
        <v>0</v>
      </c>
      <c r="X12" s="54" t="s">
        <v>57</v>
      </c>
      <c r="Y12" s="55"/>
      <c r="Z12" s="133">
        <v>1206.012</v>
      </c>
      <c r="AA12" s="133">
        <v>61.629</v>
      </c>
      <c r="AB12" s="140">
        <v>43.66</v>
      </c>
      <c r="AC12" s="141">
        <v>17.969</v>
      </c>
      <c r="AD12" s="133">
        <v>1144.3829999999998</v>
      </c>
      <c r="AE12" s="140">
        <v>1014.468</v>
      </c>
      <c r="AF12" s="141">
        <v>129.915</v>
      </c>
      <c r="AG12" s="142">
        <v>985.01573</v>
      </c>
      <c r="AH12" s="138">
        <v>940.6682000000001</v>
      </c>
      <c r="AI12" s="137">
        <v>44.347530000000006</v>
      </c>
      <c r="AJ12" s="142">
        <f aca="true" t="shared" si="2" ref="AJ12:AJ36">I12+O12+AH12</f>
        <v>940.6682000000001</v>
      </c>
      <c r="AK12" s="133">
        <f aca="true" t="shared" si="3" ref="AK12:AK36">U12+AA12+AI12</f>
        <v>105.97653</v>
      </c>
      <c r="AL12" s="142">
        <f aca="true" t="shared" si="4" ref="AL12:AL36">M12+S12</f>
        <v>0</v>
      </c>
      <c r="AM12" s="142">
        <f aca="true" t="shared" si="5" ref="AM12:AM36">E12+AJ12</f>
        <v>940.6682000000001</v>
      </c>
      <c r="AN12" s="62">
        <f aca="true" t="shared" si="6" ref="AN12:AN36">G12-H12+AD12-AG12</f>
        <v>159.36726999999985</v>
      </c>
    </row>
    <row r="13" spans="2:40" ht="22.5" customHeight="1">
      <c r="B13" s="54" t="s">
        <v>58</v>
      </c>
      <c r="C13" s="55"/>
      <c r="D13" s="133">
        <v>775.4369999999999</v>
      </c>
      <c r="E13" s="122">
        <v>2.457</v>
      </c>
      <c r="F13" s="122">
        <v>772.9799999999999</v>
      </c>
      <c r="G13" s="122">
        <v>0</v>
      </c>
      <c r="H13" s="122">
        <v>0</v>
      </c>
      <c r="I13" s="134">
        <v>0</v>
      </c>
      <c r="J13" s="135">
        <v>0</v>
      </c>
      <c r="K13" s="136">
        <v>0</v>
      </c>
      <c r="L13" s="136">
        <v>0</v>
      </c>
      <c r="M13" s="137">
        <v>0</v>
      </c>
      <c r="N13" s="133">
        <v>772.9799999999999</v>
      </c>
      <c r="O13" s="138">
        <v>4.46</v>
      </c>
      <c r="P13" s="136">
        <v>0</v>
      </c>
      <c r="Q13" s="136">
        <v>768.52</v>
      </c>
      <c r="R13" s="136">
        <v>0</v>
      </c>
      <c r="S13" s="137">
        <v>0</v>
      </c>
      <c r="T13" s="133">
        <v>768.52</v>
      </c>
      <c r="U13" s="139">
        <v>0</v>
      </c>
      <c r="X13" s="54" t="s">
        <v>58</v>
      </c>
      <c r="Y13" s="55"/>
      <c r="Z13" s="133">
        <v>768.52</v>
      </c>
      <c r="AA13" s="133">
        <v>0</v>
      </c>
      <c r="AB13" s="140">
        <v>0</v>
      </c>
      <c r="AC13" s="141">
        <v>0</v>
      </c>
      <c r="AD13" s="133">
        <v>768.52</v>
      </c>
      <c r="AE13" s="140">
        <v>529.878</v>
      </c>
      <c r="AF13" s="141">
        <v>238.642</v>
      </c>
      <c r="AG13" s="142">
        <v>43.80681</v>
      </c>
      <c r="AH13" s="138">
        <v>36.555699999999995</v>
      </c>
      <c r="AI13" s="137">
        <v>7.25111</v>
      </c>
      <c r="AJ13" s="142">
        <f t="shared" si="2"/>
        <v>41.015699999999995</v>
      </c>
      <c r="AK13" s="133">
        <f t="shared" si="3"/>
        <v>7.25111</v>
      </c>
      <c r="AL13" s="142">
        <f t="shared" si="4"/>
        <v>0</v>
      </c>
      <c r="AM13" s="142">
        <f t="shared" si="5"/>
        <v>43.472699999999996</v>
      </c>
      <c r="AN13" s="62">
        <f t="shared" si="6"/>
        <v>724.7131899999999</v>
      </c>
    </row>
    <row r="14" spans="2:40" ht="22.5" customHeight="1">
      <c r="B14" s="54" t="s">
        <v>59</v>
      </c>
      <c r="C14" s="55"/>
      <c r="D14" s="133">
        <v>50.491</v>
      </c>
      <c r="E14" s="122">
        <v>0</v>
      </c>
      <c r="F14" s="122">
        <v>50.491</v>
      </c>
      <c r="G14" s="122">
        <v>0</v>
      </c>
      <c r="H14" s="122">
        <v>0</v>
      </c>
      <c r="I14" s="134">
        <v>0</v>
      </c>
      <c r="J14" s="135">
        <v>0</v>
      </c>
      <c r="K14" s="136">
        <v>0</v>
      </c>
      <c r="L14" s="136">
        <v>0</v>
      </c>
      <c r="M14" s="137">
        <v>0</v>
      </c>
      <c r="N14" s="133">
        <v>50.491</v>
      </c>
      <c r="O14" s="138">
        <v>0.494</v>
      </c>
      <c r="P14" s="136">
        <v>0</v>
      </c>
      <c r="Q14" s="136">
        <v>49.997</v>
      </c>
      <c r="R14" s="136">
        <v>0</v>
      </c>
      <c r="S14" s="137">
        <v>0</v>
      </c>
      <c r="T14" s="133">
        <v>49.997</v>
      </c>
      <c r="U14" s="139">
        <v>0</v>
      </c>
      <c r="X14" s="54" t="s">
        <v>59</v>
      </c>
      <c r="Y14" s="55"/>
      <c r="Z14" s="133">
        <v>49.997</v>
      </c>
      <c r="AA14" s="133">
        <v>0</v>
      </c>
      <c r="AB14" s="140">
        <v>0</v>
      </c>
      <c r="AC14" s="141">
        <v>0</v>
      </c>
      <c r="AD14" s="133">
        <v>49.997</v>
      </c>
      <c r="AE14" s="140">
        <v>25.159</v>
      </c>
      <c r="AF14" s="141">
        <v>24.838</v>
      </c>
      <c r="AG14" s="142">
        <v>3.9439080000000004</v>
      </c>
      <c r="AH14" s="138">
        <v>1.4409720000000001</v>
      </c>
      <c r="AI14" s="137">
        <v>2.502936</v>
      </c>
      <c r="AJ14" s="142">
        <f t="shared" si="2"/>
        <v>1.9349720000000001</v>
      </c>
      <c r="AK14" s="133">
        <f t="shared" si="3"/>
        <v>2.502936</v>
      </c>
      <c r="AL14" s="142">
        <f t="shared" si="4"/>
        <v>0</v>
      </c>
      <c r="AM14" s="142">
        <f t="shared" si="5"/>
        <v>1.9349720000000001</v>
      </c>
      <c r="AN14" s="62">
        <f t="shared" si="6"/>
        <v>46.053092</v>
      </c>
    </row>
    <row r="15" spans="2:40" ht="22.5" customHeight="1">
      <c r="B15" s="54" t="s">
        <v>60</v>
      </c>
      <c r="C15" s="55"/>
      <c r="D15" s="133">
        <v>544.858</v>
      </c>
      <c r="E15" s="122">
        <v>0</v>
      </c>
      <c r="F15" s="122">
        <v>544.858</v>
      </c>
      <c r="G15" s="122">
        <v>0</v>
      </c>
      <c r="H15" s="122">
        <v>0</v>
      </c>
      <c r="I15" s="134">
        <v>0</v>
      </c>
      <c r="J15" s="135">
        <v>0</v>
      </c>
      <c r="K15" s="136">
        <v>0</v>
      </c>
      <c r="L15" s="136">
        <v>0</v>
      </c>
      <c r="M15" s="137">
        <v>0</v>
      </c>
      <c r="N15" s="133">
        <v>544.858</v>
      </c>
      <c r="O15" s="138">
        <v>0.151</v>
      </c>
      <c r="P15" s="136">
        <v>0</v>
      </c>
      <c r="Q15" s="136">
        <v>544.707</v>
      </c>
      <c r="R15" s="136">
        <v>0</v>
      </c>
      <c r="S15" s="137">
        <v>0</v>
      </c>
      <c r="T15" s="133">
        <v>544.707</v>
      </c>
      <c r="U15" s="139">
        <v>0</v>
      </c>
      <c r="X15" s="54" t="s">
        <v>60</v>
      </c>
      <c r="Y15" s="55"/>
      <c r="Z15" s="133">
        <v>544.707</v>
      </c>
      <c r="AA15" s="133">
        <v>0</v>
      </c>
      <c r="AB15" s="140">
        <v>0</v>
      </c>
      <c r="AC15" s="141">
        <v>0</v>
      </c>
      <c r="AD15" s="133">
        <v>544.707</v>
      </c>
      <c r="AE15" s="140">
        <v>537.443</v>
      </c>
      <c r="AF15" s="141">
        <v>7.264</v>
      </c>
      <c r="AG15" s="142">
        <v>5.887128</v>
      </c>
      <c r="AH15" s="138">
        <v>0.88032</v>
      </c>
      <c r="AI15" s="137">
        <v>5.0068079999999995</v>
      </c>
      <c r="AJ15" s="142">
        <f t="shared" si="2"/>
        <v>1.03132</v>
      </c>
      <c r="AK15" s="133">
        <f t="shared" si="3"/>
        <v>5.0068079999999995</v>
      </c>
      <c r="AL15" s="142">
        <f t="shared" si="4"/>
        <v>0</v>
      </c>
      <c r="AM15" s="142">
        <f t="shared" si="5"/>
        <v>1.03132</v>
      </c>
      <c r="AN15" s="62">
        <f t="shared" si="6"/>
        <v>538.819872</v>
      </c>
    </row>
    <row r="16" spans="2:40" ht="22.5" customHeight="1">
      <c r="B16" s="54" t="s">
        <v>82</v>
      </c>
      <c r="C16" s="55"/>
      <c r="D16" s="133">
        <v>19030.039999999997</v>
      </c>
      <c r="E16" s="122">
        <v>0</v>
      </c>
      <c r="F16" s="122">
        <v>19030.039999999997</v>
      </c>
      <c r="G16" s="122">
        <v>933.8910000000001</v>
      </c>
      <c r="H16" s="122">
        <v>501.916</v>
      </c>
      <c r="I16" s="134">
        <v>0</v>
      </c>
      <c r="J16" s="135">
        <v>0</v>
      </c>
      <c r="K16" s="136">
        <v>323.766</v>
      </c>
      <c r="L16" s="136">
        <v>178.15</v>
      </c>
      <c r="M16" s="137">
        <v>0</v>
      </c>
      <c r="N16" s="133">
        <v>18096.148999999998</v>
      </c>
      <c r="O16" s="138">
        <v>90.978</v>
      </c>
      <c r="P16" s="136">
        <v>0</v>
      </c>
      <c r="Q16" s="136">
        <v>17244.916999999998</v>
      </c>
      <c r="R16" s="136">
        <v>760.254</v>
      </c>
      <c r="S16" s="137">
        <v>0</v>
      </c>
      <c r="T16" s="133">
        <v>18507.087</v>
      </c>
      <c r="U16" s="139">
        <v>0</v>
      </c>
      <c r="X16" s="54" t="s">
        <v>82</v>
      </c>
      <c r="Y16" s="55"/>
      <c r="Z16" s="133">
        <v>18507.087</v>
      </c>
      <c r="AA16" s="133">
        <v>938.404</v>
      </c>
      <c r="AB16" s="140">
        <v>98.435</v>
      </c>
      <c r="AC16" s="141">
        <v>839.969</v>
      </c>
      <c r="AD16" s="133">
        <v>17568.683</v>
      </c>
      <c r="AE16" s="140">
        <v>13933.669</v>
      </c>
      <c r="AF16" s="141">
        <v>3635.014</v>
      </c>
      <c r="AG16" s="142">
        <v>7705.849099999999</v>
      </c>
      <c r="AH16" s="138">
        <v>1887.1621300000002</v>
      </c>
      <c r="AI16" s="137">
        <v>5818.686970000001</v>
      </c>
      <c r="AJ16" s="142">
        <f t="shared" si="2"/>
        <v>1978.1401300000002</v>
      </c>
      <c r="AK16" s="133">
        <f t="shared" si="3"/>
        <v>6757.090970000001</v>
      </c>
      <c r="AL16" s="142">
        <f t="shared" si="4"/>
        <v>0</v>
      </c>
      <c r="AM16" s="142">
        <f t="shared" si="5"/>
        <v>1978.1401300000002</v>
      </c>
      <c r="AN16" s="62">
        <f t="shared" si="6"/>
        <v>10294.8089</v>
      </c>
    </row>
    <row r="17" spans="2:40" ht="22.5" customHeight="1">
      <c r="B17" s="64" t="s">
        <v>61</v>
      </c>
      <c r="C17" s="65"/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34">
        <v>0</v>
      </c>
      <c r="J17" s="143">
        <v>0</v>
      </c>
      <c r="K17" s="144">
        <v>0</v>
      </c>
      <c r="L17" s="144">
        <v>0</v>
      </c>
      <c r="M17" s="145">
        <v>0</v>
      </c>
      <c r="N17" s="122">
        <v>0</v>
      </c>
      <c r="O17" s="134">
        <v>0</v>
      </c>
      <c r="P17" s="144">
        <v>0</v>
      </c>
      <c r="Q17" s="144">
        <v>0</v>
      </c>
      <c r="R17" s="144">
        <v>0</v>
      </c>
      <c r="S17" s="145">
        <v>0</v>
      </c>
      <c r="T17" s="122">
        <v>0</v>
      </c>
      <c r="U17" s="146">
        <v>0</v>
      </c>
      <c r="X17" s="64" t="s">
        <v>61</v>
      </c>
      <c r="Y17" s="65"/>
      <c r="Z17" s="122">
        <v>0</v>
      </c>
      <c r="AA17" s="122">
        <v>0</v>
      </c>
      <c r="AB17" s="147">
        <v>0</v>
      </c>
      <c r="AC17" s="148">
        <v>0</v>
      </c>
      <c r="AD17" s="122">
        <v>0</v>
      </c>
      <c r="AE17" s="147">
        <v>0</v>
      </c>
      <c r="AF17" s="148">
        <v>0</v>
      </c>
      <c r="AG17" s="149">
        <v>0</v>
      </c>
      <c r="AH17" s="134">
        <v>0</v>
      </c>
      <c r="AI17" s="145">
        <v>0</v>
      </c>
      <c r="AJ17" s="149">
        <f t="shared" si="2"/>
        <v>0</v>
      </c>
      <c r="AK17" s="122">
        <f t="shared" si="3"/>
        <v>0</v>
      </c>
      <c r="AL17" s="149">
        <f t="shared" si="4"/>
        <v>0</v>
      </c>
      <c r="AM17" s="149">
        <f t="shared" si="5"/>
        <v>0</v>
      </c>
      <c r="AN17" s="69">
        <f t="shared" si="6"/>
        <v>0</v>
      </c>
    </row>
    <row r="18" spans="2:40" ht="22.5" customHeight="1">
      <c r="B18" s="64" t="s">
        <v>62</v>
      </c>
      <c r="C18" s="65"/>
      <c r="D18" s="122">
        <v>82.20599999999999</v>
      </c>
      <c r="E18" s="122">
        <v>0</v>
      </c>
      <c r="F18" s="122">
        <v>82.20599999999999</v>
      </c>
      <c r="G18" s="122">
        <v>0</v>
      </c>
      <c r="H18" s="122">
        <v>0</v>
      </c>
      <c r="I18" s="134">
        <v>0</v>
      </c>
      <c r="J18" s="143">
        <v>0</v>
      </c>
      <c r="K18" s="144">
        <v>0</v>
      </c>
      <c r="L18" s="144">
        <v>0</v>
      </c>
      <c r="M18" s="145">
        <v>0</v>
      </c>
      <c r="N18" s="122">
        <v>82.20599999999999</v>
      </c>
      <c r="O18" s="134">
        <v>0</v>
      </c>
      <c r="P18" s="144">
        <v>0</v>
      </c>
      <c r="Q18" s="144">
        <v>73.362</v>
      </c>
      <c r="R18" s="144">
        <v>8.844</v>
      </c>
      <c r="S18" s="145">
        <v>0</v>
      </c>
      <c r="T18" s="122">
        <v>82.20599999999999</v>
      </c>
      <c r="U18" s="146">
        <v>0</v>
      </c>
      <c r="X18" s="64" t="s">
        <v>62</v>
      </c>
      <c r="Y18" s="65"/>
      <c r="Z18" s="122">
        <v>82.20599999999999</v>
      </c>
      <c r="AA18" s="122">
        <v>8.844</v>
      </c>
      <c r="AB18" s="147">
        <v>8.844</v>
      </c>
      <c r="AC18" s="148">
        <v>0</v>
      </c>
      <c r="AD18" s="122">
        <v>73.362</v>
      </c>
      <c r="AE18" s="147">
        <v>67.131</v>
      </c>
      <c r="AF18" s="148">
        <v>6.231</v>
      </c>
      <c r="AG18" s="149">
        <v>71.34998999999999</v>
      </c>
      <c r="AH18" s="134">
        <v>24.312</v>
      </c>
      <c r="AI18" s="145">
        <v>47.03799</v>
      </c>
      <c r="AJ18" s="149">
        <f t="shared" si="2"/>
        <v>24.312</v>
      </c>
      <c r="AK18" s="122">
        <f t="shared" si="3"/>
        <v>55.88199</v>
      </c>
      <c r="AL18" s="149">
        <f t="shared" si="4"/>
        <v>0</v>
      </c>
      <c r="AM18" s="149">
        <f t="shared" si="5"/>
        <v>24.312</v>
      </c>
      <c r="AN18" s="69">
        <f t="shared" si="6"/>
        <v>2.0120100000000036</v>
      </c>
    </row>
    <row r="19" spans="2:40" ht="22.5" customHeight="1">
      <c r="B19" s="64" t="s">
        <v>63</v>
      </c>
      <c r="C19" s="65"/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34">
        <v>0</v>
      </c>
      <c r="J19" s="143">
        <v>0</v>
      </c>
      <c r="K19" s="144">
        <v>0</v>
      </c>
      <c r="L19" s="144">
        <v>0</v>
      </c>
      <c r="M19" s="145">
        <v>0</v>
      </c>
      <c r="N19" s="122">
        <v>0</v>
      </c>
      <c r="O19" s="134">
        <v>0</v>
      </c>
      <c r="P19" s="144">
        <v>0</v>
      </c>
      <c r="Q19" s="144">
        <v>0</v>
      </c>
      <c r="R19" s="144">
        <v>0</v>
      </c>
      <c r="S19" s="145">
        <v>0</v>
      </c>
      <c r="T19" s="122">
        <v>0</v>
      </c>
      <c r="U19" s="146">
        <v>0</v>
      </c>
      <c r="X19" s="64" t="s">
        <v>63</v>
      </c>
      <c r="Y19" s="65"/>
      <c r="Z19" s="122">
        <v>0</v>
      </c>
      <c r="AA19" s="122">
        <v>0</v>
      </c>
      <c r="AB19" s="147">
        <v>0</v>
      </c>
      <c r="AC19" s="148">
        <v>0</v>
      </c>
      <c r="AD19" s="122">
        <v>0</v>
      </c>
      <c r="AE19" s="147">
        <v>0</v>
      </c>
      <c r="AF19" s="148">
        <v>0</v>
      </c>
      <c r="AG19" s="149">
        <v>0</v>
      </c>
      <c r="AH19" s="134">
        <v>0</v>
      </c>
      <c r="AI19" s="145">
        <v>0</v>
      </c>
      <c r="AJ19" s="149">
        <f t="shared" si="2"/>
        <v>0</v>
      </c>
      <c r="AK19" s="122">
        <f t="shared" si="3"/>
        <v>0</v>
      </c>
      <c r="AL19" s="149">
        <f t="shared" si="4"/>
        <v>0</v>
      </c>
      <c r="AM19" s="149">
        <f t="shared" si="5"/>
        <v>0</v>
      </c>
      <c r="AN19" s="69">
        <f t="shared" si="6"/>
        <v>0</v>
      </c>
    </row>
    <row r="20" spans="2:40" ht="22.5" customHeight="1">
      <c r="B20" s="64" t="s">
        <v>64</v>
      </c>
      <c r="C20" s="65"/>
      <c r="D20" s="122">
        <v>0</v>
      </c>
      <c r="E20" s="122">
        <v>0</v>
      </c>
      <c r="F20" s="122">
        <v>0</v>
      </c>
      <c r="G20" s="122">
        <v>0</v>
      </c>
      <c r="H20" s="122">
        <v>0</v>
      </c>
      <c r="I20" s="134">
        <v>0</v>
      </c>
      <c r="J20" s="143">
        <v>0</v>
      </c>
      <c r="K20" s="144">
        <v>0</v>
      </c>
      <c r="L20" s="144">
        <v>0</v>
      </c>
      <c r="M20" s="145">
        <v>0</v>
      </c>
      <c r="N20" s="122">
        <v>0</v>
      </c>
      <c r="O20" s="134">
        <v>0</v>
      </c>
      <c r="P20" s="144">
        <v>0</v>
      </c>
      <c r="Q20" s="144">
        <v>0</v>
      </c>
      <c r="R20" s="144">
        <v>0</v>
      </c>
      <c r="S20" s="145">
        <v>0</v>
      </c>
      <c r="T20" s="122">
        <v>0</v>
      </c>
      <c r="U20" s="146">
        <v>0</v>
      </c>
      <c r="X20" s="64" t="s">
        <v>64</v>
      </c>
      <c r="Y20" s="65"/>
      <c r="Z20" s="122">
        <v>0</v>
      </c>
      <c r="AA20" s="122">
        <v>0</v>
      </c>
      <c r="AB20" s="147">
        <v>0</v>
      </c>
      <c r="AC20" s="148">
        <v>0</v>
      </c>
      <c r="AD20" s="122">
        <v>0</v>
      </c>
      <c r="AE20" s="147">
        <v>0</v>
      </c>
      <c r="AF20" s="148">
        <v>0</v>
      </c>
      <c r="AG20" s="149">
        <v>0</v>
      </c>
      <c r="AH20" s="134">
        <v>0</v>
      </c>
      <c r="AI20" s="145">
        <v>0</v>
      </c>
      <c r="AJ20" s="149">
        <f t="shared" si="2"/>
        <v>0</v>
      </c>
      <c r="AK20" s="122">
        <f t="shared" si="3"/>
        <v>0</v>
      </c>
      <c r="AL20" s="149">
        <f t="shared" si="4"/>
        <v>0</v>
      </c>
      <c r="AM20" s="149">
        <f t="shared" si="5"/>
        <v>0</v>
      </c>
      <c r="AN20" s="69">
        <f t="shared" si="6"/>
        <v>0</v>
      </c>
    </row>
    <row r="21" spans="2:40" ht="22.5" customHeight="1">
      <c r="B21" s="64" t="s">
        <v>83</v>
      </c>
      <c r="C21" s="65"/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34">
        <v>0</v>
      </c>
      <c r="J21" s="143">
        <v>0</v>
      </c>
      <c r="K21" s="144">
        <v>0</v>
      </c>
      <c r="L21" s="144">
        <v>0</v>
      </c>
      <c r="M21" s="145">
        <v>0</v>
      </c>
      <c r="N21" s="122">
        <v>0</v>
      </c>
      <c r="O21" s="134">
        <v>0</v>
      </c>
      <c r="P21" s="144">
        <v>0</v>
      </c>
      <c r="Q21" s="144">
        <v>0</v>
      </c>
      <c r="R21" s="144">
        <v>0</v>
      </c>
      <c r="S21" s="145">
        <v>0</v>
      </c>
      <c r="T21" s="122">
        <v>0</v>
      </c>
      <c r="U21" s="146">
        <v>0</v>
      </c>
      <c r="X21" s="64" t="s">
        <v>83</v>
      </c>
      <c r="Y21" s="65"/>
      <c r="Z21" s="122">
        <v>0</v>
      </c>
      <c r="AA21" s="122">
        <v>0</v>
      </c>
      <c r="AB21" s="147">
        <v>0</v>
      </c>
      <c r="AC21" s="148">
        <v>0</v>
      </c>
      <c r="AD21" s="122">
        <v>0</v>
      </c>
      <c r="AE21" s="147">
        <v>0</v>
      </c>
      <c r="AF21" s="148">
        <v>0</v>
      </c>
      <c r="AG21" s="149">
        <v>0</v>
      </c>
      <c r="AH21" s="134">
        <v>0</v>
      </c>
      <c r="AI21" s="145">
        <v>0</v>
      </c>
      <c r="AJ21" s="149"/>
      <c r="AK21" s="122"/>
      <c r="AL21" s="149"/>
      <c r="AM21" s="149"/>
      <c r="AN21" s="69">
        <f t="shared" si="6"/>
        <v>0</v>
      </c>
    </row>
    <row r="22" spans="2:40" ht="22.5" customHeight="1">
      <c r="B22" s="64" t="s">
        <v>65</v>
      </c>
      <c r="C22" s="65"/>
      <c r="D22" s="122">
        <v>40.891000000000005</v>
      </c>
      <c r="E22" s="122">
        <v>0</v>
      </c>
      <c r="F22" s="122">
        <v>40.891000000000005</v>
      </c>
      <c r="G22" s="122">
        <v>0</v>
      </c>
      <c r="H22" s="122">
        <v>0</v>
      </c>
      <c r="I22" s="134">
        <v>0</v>
      </c>
      <c r="J22" s="143">
        <v>0</v>
      </c>
      <c r="K22" s="144">
        <v>0</v>
      </c>
      <c r="L22" s="144">
        <v>0</v>
      </c>
      <c r="M22" s="145">
        <v>0</v>
      </c>
      <c r="N22" s="122">
        <v>40.891000000000005</v>
      </c>
      <c r="O22" s="134">
        <v>0</v>
      </c>
      <c r="P22" s="144">
        <v>0</v>
      </c>
      <c r="Q22" s="144">
        <v>40.891000000000005</v>
      </c>
      <c r="R22" s="144">
        <v>0</v>
      </c>
      <c r="S22" s="145">
        <v>0</v>
      </c>
      <c r="T22" s="122">
        <v>40.891000000000005</v>
      </c>
      <c r="U22" s="146">
        <v>0</v>
      </c>
      <c r="X22" s="64" t="s">
        <v>65</v>
      </c>
      <c r="Y22" s="65"/>
      <c r="Z22" s="122">
        <v>40.891000000000005</v>
      </c>
      <c r="AA22" s="122">
        <v>0</v>
      </c>
      <c r="AB22" s="147">
        <v>0</v>
      </c>
      <c r="AC22" s="148">
        <v>0</v>
      </c>
      <c r="AD22" s="122">
        <v>40.891000000000005</v>
      </c>
      <c r="AE22" s="147">
        <v>17.336</v>
      </c>
      <c r="AF22" s="148">
        <v>23.555</v>
      </c>
      <c r="AG22" s="149">
        <v>2.20158</v>
      </c>
      <c r="AH22" s="134">
        <v>0</v>
      </c>
      <c r="AI22" s="145">
        <v>2.20158</v>
      </c>
      <c r="AJ22" s="149">
        <f t="shared" si="2"/>
        <v>0</v>
      </c>
      <c r="AK22" s="122">
        <f t="shared" si="3"/>
        <v>2.20158</v>
      </c>
      <c r="AL22" s="149">
        <f t="shared" si="4"/>
        <v>0</v>
      </c>
      <c r="AM22" s="149">
        <f t="shared" si="5"/>
        <v>0</v>
      </c>
      <c r="AN22" s="69">
        <f t="shared" si="6"/>
        <v>38.689420000000005</v>
      </c>
    </row>
    <row r="23" spans="2:40" ht="22.5" customHeight="1">
      <c r="B23" s="64" t="s">
        <v>66</v>
      </c>
      <c r="C23" s="65"/>
      <c r="D23" s="122">
        <v>2671.991</v>
      </c>
      <c r="E23" s="122">
        <v>4.005</v>
      </c>
      <c r="F23" s="122">
        <v>2667.986</v>
      </c>
      <c r="G23" s="122">
        <v>0.02</v>
      </c>
      <c r="H23" s="122">
        <v>0.01</v>
      </c>
      <c r="I23" s="134">
        <v>0.01</v>
      </c>
      <c r="J23" s="143">
        <v>0</v>
      </c>
      <c r="K23" s="144">
        <v>0</v>
      </c>
      <c r="L23" s="144">
        <v>0</v>
      </c>
      <c r="M23" s="145">
        <v>0</v>
      </c>
      <c r="N23" s="122">
        <v>2667.9660000000003</v>
      </c>
      <c r="O23" s="134">
        <v>101.355</v>
      </c>
      <c r="P23" s="144">
        <v>0</v>
      </c>
      <c r="Q23" s="144">
        <v>2329.158</v>
      </c>
      <c r="R23" s="144">
        <v>237.453</v>
      </c>
      <c r="S23" s="145">
        <v>0</v>
      </c>
      <c r="T23" s="122">
        <v>2566.611</v>
      </c>
      <c r="U23" s="146">
        <v>0</v>
      </c>
      <c r="X23" s="64" t="s">
        <v>66</v>
      </c>
      <c r="Y23" s="65"/>
      <c r="Z23" s="122">
        <v>2566.611</v>
      </c>
      <c r="AA23" s="122">
        <v>237.453</v>
      </c>
      <c r="AB23" s="147">
        <v>1.629</v>
      </c>
      <c r="AC23" s="148">
        <v>235.824</v>
      </c>
      <c r="AD23" s="122">
        <v>2329.158</v>
      </c>
      <c r="AE23" s="147">
        <v>1669.8360000000002</v>
      </c>
      <c r="AF23" s="148">
        <v>659.322</v>
      </c>
      <c r="AG23" s="149">
        <v>2327.598</v>
      </c>
      <c r="AH23" s="134">
        <v>1499.8890000000001</v>
      </c>
      <c r="AI23" s="145">
        <v>827.7090000000001</v>
      </c>
      <c r="AJ23" s="149">
        <f t="shared" si="2"/>
        <v>1601.2540000000001</v>
      </c>
      <c r="AK23" s="122">
        <f t="shared" si="3"/>
        <v>1065.162</v>
      </c>
      <c r="AL23" s="149">
        <f t="shared" si="4"/>
        <v>0</v>
      </c>
      <c r="AM23" s="149">
        <f t="shared" si="5"/>
        <v>1605.2590000000002</v>
      </c>
      <c r="AN23" s="69">
        <f t="shared" si="6"/>
        <v>1.5700000000001637</v>
      </c>
    </row>
    <row r="24" spans="2:40" ht="22.5" customHeight="1">
      <c r="B24" s="64" t="s">
        <v>67</v>
      </c>
      <c r="C24" s="65"/>
      <c r="D24" s="122">
        <v>1307.102</v>
      </c>
      <c r="E24" s="122">
        <v>0</v>
      </c>
      <c r="F24" s="122">
        <v>1307.102</v>
      </c>
      <c r="G24" s="122">
        <v>0</v>
      </c>
      <c r="H24" s="122">
        <v>0</v>
      </c>
      <c r="I24" s="134">
        <v>0</v>
      </c>
      <c r="J24" s="143">
        <v>0</v>
      </c>
      <c r="K24" s="144">
        <v>0</v>
      </c>
      <c r="L24" s="144">
        <v>0</v>
      </c>
      <c r="M24" s="145">
        <v>0</v>
      </c>
      <c r="N24" s="122">
        <v>1307.102</v>
      </c>
      <c r="O24" s="134">
        <v>0.603</v>
      </c>
      <c r="P24" s="144">
        <v>0</v>
      </c>
      <c r="Q24" s="144">
        <v>1302.7949999999998</v>
      </c>
      <c r="R24" s="144">
        <v>3.704</v>
      </c>
      <c r="S24" s="145">
        <v>0</v>
      </c>
      <c r="T24" s="122">
        <v>1306.499</v>
      </c>
      <c r="U24" s="146">
        <v>0</v>
      </c>
      <c r="X24" s="64" t="s">
        <v>67</v>
      </c>
      <c r="Y24" s="65"/>
      <c r="Z24" s="122">
        <v>1306.499</v>
      </c>
      <c r="AA24" s="122">
        <v>3.704</v>
      </c>
      <c r="AB24" s="147">
        <v>0.603</v>
      </c>
      <c r="AC24" s="148">
        <v>2.885</v>
      </c>
      <c r="AD24" s="122">
        <v>1302.7949999999998</v>
      </c>
      <c r="AE24" s="147">
        <v>517.428</v>
      </c>
      <c r="AF24" s="148">
        <v>785.367</v>
      </c>
      <c r="AG24" s="149">
        <v>1294.7549999999999</v>
      </c>
      <c r="AH24" s="134">
        <v>802.7419999999998</v>
      </c>
      <c r="AI24" s="145">
        <v>492.013</v>
      </c>
      <c r="AJ24" s="149">
        <f t="shared" si="2"/>
        <v>803.3449999999998</v>
      </c>
      <c r="AK24" s="122">
        <f t="shared" si="3"/>
        <v>495.717</v>
      </c>
      <c r="AL24" s="149">
        <f t="shared" si="4"/>
        <v>0</v>
      </c>
      <c r="AM24" s="149">
        <f t="shared" si="5"/>
        <v>803.3449999999998</v>
      </c>
      <c r="AN24" s="69">
        <f t="shared" si="6"/>
        <v>8.039999999999964</v>
      </c>
    </row>
    <row r="25" spans="2:40" ht="22.5" customHeight="1">
      <c r="B25" s="54" t="s">
        <v>68</v>
      </c>
      <c r="C25" s="55"/>
      <c r="D25" s="133">
        <v>0</v>
      </c>
      <c r="E25" s="122">
        <v>0</v>
      </c>
      <c r="F25" s="122">
        <v>0</v>
      </c>
      <c r="G25" s="122">
        <v>0</v>
      </c>
      <c r="H25" s="122">
        <v>0</v>
      </c>
      <c r="I25" s="134">
        <v>0</v>
      </c>
      <c r="J25" s="135">
        <v>0</v>
      </c>
      <c r="K25" s="136">
        <v>0</v>
      </c>
      <c r="L25" s="136">
        <v>0</v>
      </c>
      <c r="M25" s="137">
        <v>0</v>
      </c>
      <c r="N25" s="133">
        <v>0</v>
      </c>
      <c r="O25" s="138">
        <v>0</v>
      </c>
      <c r="P25" s="136">
        <v>0</v>
      </c>
      <c r="Q25" s="136">
        <v>0</v>
      </c>
      <c r="R25" s="136">
        <v>0</v>
      </c>
      <c r="S25" s="137">
        <v>0</v>
      </c>
      <c r="T25" s="133">
        <v>0</v>
      </c>
      <c r="U25" s="139">
        <v>0</v>
      </c>
      <c r="X25" s="54" t="s">
        <v>68</v>
      </c>
      <c r="Y25" s="55"/>
      <c r="Z25" s="133">
        <v>0</v>
      </c>
      <c r="AA25" s="133">
        <v>0</v>
      </c>
      <c r="AB25" s="140">
        <v>0</v>
      </c>
      <c r="AC25" s="141">
        <v>0</v>
      </c>
      <c r="AD25" s="133">
        <v>0</v>
      </c>
      <c r="AE25" s="140">
        <v>0</v>
      </c>
      <c r="AF25" s="141">
        <v>0</v>
      </c>
      <c r="AG25" s="142">
        <v>0</v>
      </c>
      <c r="AH25" s="138">
        <v>0</v>
      </c>
      <c r="AI25" s="137">
        <v>0</v>
      </c>
      <c r="AJ25" s="142">
        <f t="shared" si="2"/>
        <v>0</v>
      </c>
      <c r="AK25" s="133">
        <f t="shared" si="3"/>
        <v>0</v>
      </c>
      <c r="AL25" s="142">
        <f t="shared" si="4"/>
        <v>0</v>
      </c>
      <c r="AM25" s="142">
        <f t="shared" si="5"/>
        <v>0</v>
      </c>
      <c r="AN25" s="62">
        <f t="shared" si="6"/>
        <v>0</v>
      </c>
    </row>
    <row r="26" spans="2:40" ht="22.5" customHeight="1">
      <c r="B26" s="54" t="s">
        <v>69</v>
      </c>
      <c r="C26" s="55"/>
      <c r="D26" s="133">
        <v>2.73</v>
      </c>
      <c r="E26" s="133">
        <v>0</v>
      </c>
      <c r="F26" s="133">
        <v>2.73</v>
      </c>
      <c r="G26" s="133">
        <v>0</v>
      </c>
      <c r="H26" s="133">
        <v>0</v>
      </c>
      <c r="I26" s="138">
        <v>0</v>
      </c>
      <c r="J26" s="136">
        <v>0</v>
      </c>
      <c r="K26" s="136">
        <v>0</v>
      </c>
      <c r="L26" s="136">
        <v>0</v>
      </c>
      <c r="M26" s="137">
        <v>0</v>
      </c>
      <c r="N26" s="133">
        <v>2.73</v>
      </c>
      <c r="O26" s="138">
        <v>0</v>
      </c>
      <c r="P26" s="136">
        <v>0</v>
      </c>
      <c r="Q26" s="136">
        <v>2.73</v>
      </c>
      <c r="R26" s="136">
        <v>0</v>
      </c>
      <c r="S26" s="137">
        <v>0</v>
      </c>
      <c r="T26" s="133">
        <v>2.73</v>
      </c>
      <c r="U26" s="139">
        <v>0</v>
      </c>
      <c r="X26" s="54" t="s">
        <v>69</v>
      </c>
      <c r="Y26" s="55"/>
      <c r="Z26" s="133">
        <v>2.73</v>
      </c>
      <c r="AA26" s="133">
        <v>0</v>
      </c>
      <c r="AB26" s="140">
        <v>0</v>
      </c>
      <c r="AC26" s="141">
        <v>0</v>
      </c>
      <c r="AD26" s="133">
        <v>2.73</v>
      </c>
      <c r="AE26" s="140">
        <v>0.08</v>
      </c>
      <c r="AF26" s="141">
        <v>2.65</v>
      </c>
      <c r="AG26" s="142">
        <v>2.73</v>
      </c>
      <c r="AH26" s="138">
        <v>2.65</v>
      </c>
      <c r="AI26" s="137">
        <v>0.08</v>
      </c>
      <c r="AJ26" s="142">
        <f t="shared" si="2"/>
        <v>2.65</v>
      </c>
      <c r="AK26" s="133">
        <f t="shared" si="3"/>
        <v>0.08</v>
      </c>
      <c r="AL26" s="142">
        <f t="shared" si="4"/>
        <v>0</v>
      </c>
      <c r="AM26" s="142">
        <f t="shared" si="5"/>
        <v>2.65</v>
      </c>
      <c r="AN26" s="62">
        <f t="shared" si="6"/>
        <v>0</v>
      </c>
    </row>
    <row r="27" spans="2:40" ht="22.5" customHeight="1">
      <c r="B27" s="71"/>
      <c r="C27" s="72" t="s">
        <v>70</v>
      </c>
      <c r="D27" s="150">
        <v>0</v>
      </c>
      <c r="E27" s="150">
        <v>0</v>
      </c>
      <c r="F27" s="150">
        <v>0</v>
      </c>
      <c r="G27" s="150">
        <v>0</v>
      </c>
      <c r="H27" s="150">
        <v>0</v>
      </c>
      <c r="I27" s="151">
        <v>0</v>
      </c>
      <c r="J27" s="152">
        <v>0</v>
      </c>
      <c r="K27" s="152">
        <v>0</v>
      </c>
      <c r="L27" s="152">
        <v>0</v>
      </c>
      <c r="M27" s="153">
        <v>0</v>
      </c>
      <c r="N27" s="150">
        <v>0</v>
      </c>
      <c r="O27" s="151">
        <v>0</v>
      </c>
      <c r="P27" s="152">
        <v>0</v>
      </c>
      <c r="Q27" s="152">
        <v>0</v>
      </c>
      <c r="R27" s="152">
        <v>0</v>
      </c>
      <c r="S27" s="153">
        <v>0</v>
      </c>
      <c r="T27" s="150">
        <v>0</v>
      </c>
      <c r="U27" s="154">
        <v>0</v>
      </c>
      <c r="X27" s="71"/>
      <c r="Y27" s="72" t="s">
        <v>70</v>
      </c>
      <c r="Z27" s="150">
        <v>0</v>
      </c>
      <c r="AA27" s="150">
        <v>0</v>
      </c>
      <c r="AB27" s="155">
        <v>0</v>
      </c>
      <c r="AC27" s="156">
        <v>0</v>
      </c>
      <c r="AD27" s="150">
        <v>0</v>
      </c>
      <c r="AE27" s="155">
        <v>0</v>
      </c>
      <c r="AF27" s="156">
        <v>0</v>
      </c>
      <c r="AG27" s="157">
        <v>0</v>
      </c>
      <c r="AH27" s="151">
        <v>0</v>
      </c>
      <c r="AI27" s="153">
        <v>0</v>
      </c>
      <c r="AJ27" s="157">
        <f t="shared" si="2"/>
        <v>0</v>
      </c>
      <c r="AK27" s="150">
        <f t="shared" si="3"/>
        <v>0</v>
      </c>
      <c r="AL27" s="157">
        <f t="shared" si="4"/>
        <v>0</v>
      </c>
      <c r="AM27" s="157">
        <f t="shared" si="5"/>
        <v>0</v>
      </c>
      <c r="AN27" s="77">
        <f t="shared" si="6"/>
        <v>0</v>
      </c>
    </row>
    <row r="28" spans="2:40" ht="22.5" customHeight="1">
      <c r="B28" s="71"/>
      <c r="C28" s="72" t="s">
        <v>71</v>
      </c>
      <c r="D28" s="150">
        <v>0</v>
      </c>
      <c r="E28" s="150">
        <v>0</v>
      </c>
      <c r="F28" s="150">
        <v>0</v>
      </c>
      <c r="G28" s="150">
        <v>0</v>
      </c>
      <c r="H28" s="150">
        <v>0</v>
      </c>
      <c r="I28" s="151">
        <v>0</v>
      </c>
      <c r="J28" s="152">
        <v>0</v>
      </c>
      <c r="K28" s="152">
        <v>0</v>
      </c>
      <c r="L28" s="152">
        <v>0</v>
      </c>
      <c r="M28" s="153">
        <v>0</v>
      </c>
      <c r="N28" s="150">
        <v>0</v>
      </c>
      <c r="O28" s="151">
        <v>0</v>
      </c>
      <c r="P28" s="152">
        <v>0</v>
      </c>
      <c r="Q28" s="152">
        <v>0</v>
      </c>
      <c r="R28" s="152">
        <v>0</v>
      </c>
      <c r="S28" s="153">
        <v>0</v>
      </c>
      <c r="T28" s="150">
        <v>0</v>
      </c>
      <c r="U28" s="154">
        <v>0</v>
      </c>
      <c r="X28" s="71"/>
      <c r="Y28" s="72" t="s">
        <v>71</v>
      </c>
      <c r="Z28" s="150">
        <v>0</v>
      </c>
      <c r="AA28" s="150">
        <v>0</v>
      </c>
      <c r="AB28" s="155">
        <v>0</v>
      </c>
      <c r="AC28" s="156">
        <v>0</v>
      </c>
      <c r="AD28" s="150">
        <v>0</v>
      </c>
      <c r="AE28" s="155">
        <v>0</v>
      </c>
      <c r="AF28" s="156">
        <v>0</v>
      </c>
      <c r="AG28" s="157">
        <v>0</v>
      </c>
      <c r="AH28" s="151">
        <v>0</v>
      </c>
      <c r="AI28" s="153">
        <v>0</v>
      </c>
      <c r="AJ28" s="157">
        <f t="shared" si="2"/>
        <v>0</v>
      </c>
      <c r="AK28" s="150">
        <f t="shared" si="3"/>
        <v>0</v>
      </c>
      <c r="AL28" s="157">
        <f t="shared" si="4"/>
        <v>0</v>
      </c>
      <c r="AM28" s="157">
        <f t="shared" si="5"/>
        <v>0</v>
      </c>
      <c r="AN28" s="77">
        <f t="shared" si="6"/>
        <v>0</v>
      </c>
    </row>
    <row r="29" spans="2:40" ht="22.5" customHeight="1">
      <c r="B29" s="79"/>
      <c r="C29" s="80" t="s">
        <v>72</v>
      </c>
      <c r="D29" s="158">
        <v>2.73</v>
      </c>
      <c r="E29" s="158">
        <v>0</v>
      </c>
      <c r="F29" s="158">
        <v>2.73</v>
      </c>
      <c r="G29" s="158">
        <v>0</v>
      </c>
      <c r="H29" s="158">
        <v>0</v>
      </c>
      <c r="I29" s="159">
        <v>0</v>
      </c>
      <c r="J29" s="160">
        <v>0</v>
      </c>
      <c r="K29" s="160">
        <v>0</v>
      </c>
      <c r="L29" s="160">
        <v>0</v>
      </c>
      <c r="M29" s="161">
        <v>0</v>
      </c>
      <c r="N29" s="158">
        <v>2.73</v>
      </c>
      <c r="O29" s="159">
        <v>0</v>
      </c>
      <c r="P29" s="160">
        <v>0</v>
      </c>
      <c r="Q29" s="160">
        <v>2.73</v>
      </c>
      <c r="R29" s="160">
        <v>0</v>
      </c>
      <c r="S29" s="161">
        <v>0</v>
      </c>
      <c r="T29" s="158">
        <v>2.73</v>
      </c>
      <c r="U29" s="162">
        <v>0</v>
      </c>
      <c r="X29" s="79"/>
      <c r="Y29" s="80" t="s">
        <v>72</v>
      </c>
      <c r="Z29" s="158">
        <v>2.73</v>
      </c>
      <c r="AA29" s="158">
        <v>0</v>
      </c>
      <c r="AB29" s="163">
        <v>0</v>
      </c>
      <c r="AC29" s="164">
        <v>0</v>
      </c>
      <c r="AD29" s="158">
        <v>2.73</v>
      </c>
      <c r="AE29" s="163">
        <v>0.08</v>
      </c>
      <c r="AF29" s="164">
        <v>2.65</v>
      </c>
      <c r="AG29" s="165">
        <v>2.73</v>
      </c>
      <c r="AH29" s="159">
        <v>2.65</v>
      </c>
      <c r="AI29" s="161">
        <v>0.08</v>
      </c>
      <c r="AJ29" s="165">
        <f t="shared" si="2"/>
        <v>2.65</v>
      </c>
      <c r="AK29" s="158">
        <f t="shared" si="3"/>
        <v>0.08</v>
      </c>
      <c r="AL29" s="165">
        <f t="shared" si="4"/>
        <v>0</v>
      </c>
      <c r="AM29" s="165">
        <f t="shared" si="5"/>
        <v>2.65</v>
      </c>
      <c r="AN29" s="85">
        <f t="shared" si="6"/>
        <v>0</v>
      </c>
    </row>
    <row r="30" spans="2:40" ht="22.5" customHeight="1">
      <c r="B30" s="64" t="s">
        <v>73</v>
      </c>
      <c r="C30" s="65"/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138">
        <v>0</v>
      </c>
      <c r="J30" s="136">
        <v>0</v>
      </c>
      <c r="K30" s="136">
        <v>0</v>
      </c>
      <c r="L30" s="136">
        <v>0</v>
      </c>
      <c r="M30" s="137">
        <v>0</v>
      </c>
      <c r="N30" s="133">
        <v>0</v>
      </c>
      <c r="O30" s="138">
        <v>0</v>
      </c>
      <c r="P30" s="136">
        <v>0</v>
      </c>
      <c r="Q30" s="136">
        <v>0</v>
      </c>
      <c r="R30" s="136">
        <v>0</v>
      </c>
      <c r="S30" s="137">
        <v>0</v>
      </c>
      <c r="T30" s="133">
        <v>0</v>
      </c>
      <c r="U30" s="139">
        <v>0</v>
      </c>
      <c r="X30" s="64" t="s">
        <v>73</v>
      </c>
      <c r="Y30" s="65"/>
      <c r="Z30" s="133">
        <v>0</v>
      </c>
      <c r="AA30" s="133">
        <v>0</v>
      </c>
      <c r="AB30" s="140">
        <v>0</v>
      </c>
      <c r="AC30" s="141">
        <v>0</v>
      </c>
      <c r="AD30" s="133">
        <v>0</v>
      </c>
      <c r="AE30" s="140">
        <v>0</v>
      </c>
      <c r="AF30" s="141">
        <v>0</v>
      </c>
      <c r="AG30" s="142">
        <v>0</v>
      </c>
      <c r="AH30" s="138">
        <v>0</v>
      </c>
      <c r="AI30" s="137">
        <v>0</v>
      </c>
      <c r="AJ30" s="142">
        <f t="shared" si="2"/>
        <v>0</v>
      </c>
      <c r="AK30" s="133">
        <f t="shared" si="3"/>
        <v>0</v>
      </c>
      <c r="AL30" s="142">
        <f t="shared" si="4"/>
        <v>0</v>
      </c>
      <c r="AM30" s="142">
        <f t="shared" si="5"/>
        <v>0</v>
      </c>
      <c r="AN30" s="62">
        <f t="shared" si="6"/>
        <v>0</v>
      </c>
    </row>
    <row r="31" spans="2:40" ht="22.5" customHeight="1">
      <c r="B31" s="64" t="s">
        <v>84</v>
      </c>
      <c r="C31" s="65"/>
      <c r="D31" s="122"/>
      <c r="E31" s="122"/>
      <c r="F31" s="122"/>
      <c r="G31" s="122"/>
      <c r="H31" s="122"/>
      <c r="I31" s="134"/>
      <c r="J31" s="144"/>
      <c r="K31" s="144"/>
      <c r="L31" s="144"/>
      <c r="M31" s="145"/>
      <c r="N31" s="122"/>
      <c r="O31" s="134"/>
      <c r="P31" s="144"/>
      <c r="Q31" s="144"/>
      <c r="R31" s="144"/>
      <c r="S31" s="145"/>
      <c r="T31" s="122"/>
      <c r="U31" s="146"/>
      <c r="X31" s="64" t="s">
        <v>84</v>
      </c>
      <c r="Y31" s="65"/>
      <c r="Z31" s="122"/>
      <c r="AA31" s="122"/>
      <c r="AB31" s="147"/>
      <c r="AC31" s="148"/>
      <c r="AD31" s="122"/>
      <c r="AE31" s="147"/>
      <c r="AF31" s="148"/>
      <c r="AG31" s="149"/>
      <c r="AH31" s="134"/>
      <c r="AI31" s="145"/>
      <c r="AJ31" s="149">
        <f t="shared" si="2"/>
        <v>0</v>
      </c>
      <c r="AK31" s="122">
        <f t="shared" si="3"/>
        <v>0</v>
      </c>
      <c r="AL31" s="149">
        <f t="shared" si="4"/>
        <v>0</v>
      </c>
      <c r="AM31" s="149">
        <f t="shared" si="5"/>
        <v>0</v>
      </c>
      <c r="AN31" s="69">
        <f t="shared" si="6"/>
        <v>0</v>
      </c>
    </row>
    <row r="32" spans="2:40" ht="22.5" customHeight="1">
      <c r="B32" s="54" t="s">
        <v>74</v>
      </c>
      <c r="C32" s="55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34">
        <v>0</v>
      </c>
      <c r="J32" s="144">
        <v>0</v>
      </c>
      <c r="K32" s="144">
        <v>0</v>
      </c>
      <c r="L32" s="144">
        <v>0</v>
      </c>
      <c r="M32" s="145">
        <v>0</v>
      </c>
      <c r="N32" s="122">
        <v>0</v>
      </c>
      <c r="O32" s="134">
        <v>0</v>
      </c>
      <c r="P32" s="144">
        <v>0</v>
      </c>
      <c r="Q32" s="144">
        <v>0</v>
      </c>
      <c r="R32" s="144">
        <v>0</v>
      </c>
      <c r="S32" s="145">
        <v>0</v>
      </c>
      <c r="T32" s="122">
        <v>0</v>
      </c>
      <c r="U32" s="146">
        <v>0</v>
      </c>
      <c r="X32" s="54" t="s">
        <v>74</v>
      </c>
      <c r="Y32" s="55"/>
      <c r="Z32" s="122">
        <v>0</v>
      </c>
      <c r="AA32" s="122">
        <v>0</v>
      </c>
      <c r="AB32" s="147">
        <v>0</v>
      </c>
      <c r="AC32" s="148">
        <v>0</v>
      </c>
      <c r="AD32" s="122">
        <v>0</v>
      </c>
      <c r="AE32" s="147">
        <v>0</v>
      </c>
      <c r="AF32" s="148">
        <v>0</v>
      </c>
      <c r="AG32" s="149">
        <v>0</v>
      </c>
      <c r="AH32" s="134">
        <v>0</v>
      </c>
      <c r="AI32" s="145">
        <v>0</v>
      </c>
      <c r="AJ32" s="149">
        <f t="shared" si="2"/>
        <v>0</v>
      </c>
      <c r="AK32" s="122">
        <f t="shared" si="3"/>
        <v>0</v>
      </c>
      <c r="AL32" s="149">
        <f t="shared" si="4"/>
        <v>0</v>
      </c>
      <c r="AM32" s="149">
        <f t="shared" si="5"/>
        <v>0</v>
      </c>
      <c r="AN32" s="69">
        <f t="shared" si="6"/>
        <v>0</v>
      </c>
    </row>
    <row r="33" spans="2:40" ht="22.5" customHeight="1">
      <c r="B33" s="208" t="s">
        <v>85</v>
      </c>
      <c r="C33" s="16"/>
      <c r="D33" s="122">
        <v>575.6089999999999</v>
      </c>
      <c r="E33" s="122">
        <v>0</v>
      </c>
      <c r="F33" s="122">
        <v>575.6089999999999</v>
      </c>
      <c r="G33" s="122">
        <v>0</v>
      </c>
      <c r="H33" s="122">
        <v>0</v>
      </c>
      <c r="I33" s="134">
        <v>0</v>
      </c>
      <c r="J33" s="144">
        <v>0</v>
      </c>
      <c r="K33" s="144">
        <v>0</v>
      </c>
      <c r="L33" s="144">
        <v>0</v>
      </c>
      <c r="M33" s="145">
        <v>0</v>
      </c>
      <c r="N33" s="122">
        <v>575.6089999999999</v>
      </c>
      <c r="O33" s="134">
        <v>0.201</v>
      </c>
      <c r="P33" s="144">
        <v>0</v>
      </c>
      <c r="Q33" s="144">
        <v>575.4079999999999</v>
      </c>
      <c r="R33" s="144">
        <v>0</v>
      </c>
      <c r="S33" s="145">
        <v>0</v>
      </c>
      <c r="T33" s="122">
        <v>575.4079999999999</v>
      </c>
      <c r="U33" s="146">
        <v>0</v>
      </c>
      <c r="X33" s="208" t="s">
        <v>85</v>
      </c>
      <c r="Y33" s="16"/>
      <c r="Z33" s="122">
        <v>575.4079999999999</v>
      </c>
      <c r="AA33" s="122">
        <v>0</v>
      </c>
      <c r="AB33" s="147">
        <v>0</v>
      </c>
      <c r="AC33" s="148">
        <v>0</v>
      </c>
      <c r="AD33" s="122">
        <v>575.4079999999999</v>
      </c>
      <c r="AE33" s="147">
        <v>2.537</v>
      </c>
      <c r="AF33" s="148">
        <v>572.871</v>
      </c>
      <c r="AG33" s="149">
        <v>575.2199999999999</v>
      </c>
      <c r="AH33" s="134">
        <v>31.54355</v>
      </c>
      <c r="AI33" s="145">
        <v>543.67645</v>
      </c>
      <c r="AJ33" s="149">
        <f t="shared" si="2"/>
        <v>31.74455</v>
      </c>
      <c r="AK33" s="122">
        <f t="shared" si="3"/>
        <v>543.67645</v>
      </c>
      <c r="AL33" s="149">
        <f t="shared" si="4"/>
        <v>0</v>
      </c>
      <c r="AM33" s="149">
        <f t="shared" si="5"/>
        <v>31.74455</v>
      </c>
      <c r="AN33" s="69">
        <f t="shared" si="6"/>
        <v>0.18799999999998818</v>
      </c>
    </row>
    <row r="34" spans="2:40" ht="22.5" customHeight="1">
      <c r="B34" s="87" t="s">
        <v>86</v>
      </c>
      <c r="C34" s="88"/>
      <c r="D34" s="122">
        <v>1563.75</v>
      </c>
      <c r="E34" s="122">
        <v>0</v>
      </c>
      <c r="F34" s="122">
        <v>1563.75</v>
      </c>
      <c r="G34" s="122">
        <v>0</v>
      </c>
      <c r="H34" s="122">
        <v>0</v>
      </c>
      <c r="I34" s="134">
        <v>0</v>
      </c>
      <c r="J34" s="144">
        <v>0</v>
      </c>
      <c r="K34" s="144">
        <v>0</v>
      </c>
      <c r="L34" s="144">
        <v>0</v>
      </c>
      <c r="M34" s="145">
        <v>0</v>
      </c>
      <c r="N34" s="122">
        <v>1563.75</v>
      </c>
      <c r="O34" s="134">
        <v>90.234</v>
      </c>
      <c r="P34" s="144">
        <v>0</v>
      </c>
      <c r="Q34" s="144">
        <v>1401.133</v>
      </c>
      <c r="R34" s="144">
        <v>72.382</v>
      </c>
      <c r="S34" s="145">
        <v>0.001</v>
      </c>
      <c r="T34" s="122">
        <v>1473.5159999999998</v>
      </c>
      <c r="U34" s="146">
        <v>0</v>
      </c>
      <c r="X34" s="87" t="s">
        <v>86</v>
      </c>
      <c r="Y34" s="88"/>
      <c r="Z34" s="122">
        <v>1473.5149999999999</v>
      </c>
      <c r="AA34" s="122">
        <v>72.382</v>
      </c>
      <c r="AB34" s="147">
        <v>72.382</v>
      </c>
      <c r="AC34" s="148">
        <v>0</v>
      </c>
      <c r="AD34" s="122">
        <v>1401.133</v>
      </c>
      <c r="AE34" s="147">
        <v>1275.9540000000002</v>
      </c>
      <c r="AF34" s="148">
        <v>125.17900000000002</v>
      </c>
      <c r="AG34" s="149">
        <v>1317.41561</v>
      </c>
      <c r="AH34" s="134">
        <v>538.42377</v>
      </c>
      <c r="AI34" s="145">
        <v>778.99184</v>
      </c>
      <c r="AJ34" s="149">
        <f t="shared" si="2"/>
        <v>628.65777</v>
      </c>
      <c r="AK34" s="122">
        <f t="shared" si="3"/>
        <v>851.37384</v>
      </c>
      <c r="AL34" s="149">
        <f t="shared" si="4"/>
        <v>0.001</v>
      </c>
      <c r="AM34" s="149">
        <f t="shared" si="5"/>
        <v>628.65777</v>
      </c>
      <c r="AN34" s="69">
        <f t="shared" si="6"/>
        <v>83.71739000000002</v>
      </c>
    </row>
    <row r="35" spans="2:40" ht="22.5" customHeight="1">
      <c r="B35" s="87" t="s">
        <v>87</v>
      </c>
      <c r="C35" s="88"/>
      <c r="D35" s="122">
        <v>25644.84</v>
      </c>
      <c r="E35" s="122">
        <v>0</v>
      </c>
      <c r="F35" s="122">
        <v>25644.84</v>
      </c>
      <c r="G35" s="122">
        <v>714.8829999999999</v>
      </c>
      <c r="H35" s="122">
        <v>638.3330000000001</v>
      </c>
      <c r="I35" s="134">
        <v>0</v>
      </c>
      <c r="J35" s="144">
        <v>0</v>
      </c>
      <c r="K35" s="144">
        <v>638.3330000000001</v>
      </c>
      <c r="L35" s="144">
        <v>0</v>
      </c>
      <c r="M35" s="145">
        <v>0</v>
      </c>
      <c r="N35" s="122">
        <v>24929.957000000002</v>
      </c>
      <c r="O35" s="134">
        <v>92.46</v>
      </c>
      <c r="P35" s="144">
        <v>0</v>
      </c>
      <c r="Q35" s="144">
        <v>24837.475000000002</v>
      </c>
      <c r="R35" s="144">
        <v>0</v>
      </c>
      <c r="S35" s="145">
        <v>0.022</v>
      </c>
      <c r="T35" s="122">
        <v>25475.829999999998</v>
      </c>
      <c r="U35" s="146">
        <v>0</v>
      </c>
      <c r="X35" s="87" t="s">
        <v>87</v>
      </c>
      <c r="Y35" s="88"/>
      <c r="Z35" s="122">
        <v>25475.807999999997</v>
      </c>
      <c r="AA35" s="122">
        <v>0</v>
      </c>
      <c r="AB35" s="147">
        <v>0</v>
      </c>
      <c r="AC35" s="148">
        <v>0</v>
      </c>
      <c r="AD35" s="122">
        <v>25475.807999999997</v>
      </c>
      <c r="AE35" s="147">
        <v>15497.029000000002</v>
      </c>
      <c r="AF35" s="148">
        <v>9978.778999999999</v>
      </c>
      <c r="AG35" s="149">
        <v>3946.7728399999996</v>
      </c>
      <c r="AH35" s="134">
        <v>782.30856</v>
      </c>
      <c r="AI35" s="145">
        <v>3164.4642799999997</v>
      </c>
      <c r="AJ35" s="149">
        <f t="shared" si="2"/>
        <v>874.7685600000001</v>
      </c>
      <c r="AK35" s="122">
        <f t="shared" si="3"/>
        <v>3164.4642799999997</v>
      </c>
      <c r="AL35" s="149">
        <f t="shared" si="4"/>
        <v>0.022</v>
      </c>
      <c r="AM35" s="149">
        <f t="shared" si="5"/>
        <v>874.7685600000001</v>
      </c>
      <c r="AN35" s="69">
        <f t="shared" si="6"/>
        <v>21605.585159999995</v>
      </c>
    </row>
    <row r="36" spans="2:40" ht="22.5" customHeight="1" thickBot="1">
      <c r="B36" s="89" t="s">
        <v>88</v>
      </c>
      <c r="C36" s="90"/>
      <c r="D36" s="166">
        <v>0</v>
      </c>
      <c r="E36" s="166">
        <v>0</v>
      </c>
      <c r="F36" s="166">
        <v>0</v>
      </c>
      <c r="G36" s="166">
        <v>0</v>
      </c>
      <c r="H36" s="166">
        <v>0</v>
      </c>
      <c r="I36" s="167">
        <v>0</v>
      </c>
      <c r="J36" s="168">
        <v>0</v>
      </c>
      <c r="K36" s="168">
        <v>0</v>
      </c>
      <c r="L36" s="168">
        <v>0</v>
      </c>
      <c r="M36" s="169">
        <v>0</v>
      </c>
      <c r="N36" s="166">
        <v>0</v>
      </c>
      <c r="O36" s="167">
        <v>0</v>
      </c>
      <c r="P36" s="168">
        <v>0</v>
      </c>
      <c r="Q36" s="168">
        <v>0</v>
      </c>
      <c r="R36" s="168">
        <v>0</v>
      </c>
      <c r="S36" s="169">
        <v>0</v>
      </c>
      <c r="T36" s="166">
        <v>0</v>
      </c>
      <c r="U36" s="170">
        <v>0</v>
      </c>
      <c r="X36" s="89" t="s">
        <v>88</v>
      </c>
      <c r="Y36" s="90"/>
      <c r="Z36" s="166">
        <v>0</v>
      </c>
      <c r="AA36" s="166">
        <v>0</v>
      </c>
      <c r="AB36" s="171">
        <v>0</v>
      </c>
      <c r="AC36" s="172">
        <v>0</v>
      </c>
      <c r="AD36" s="166">
        <v>0</v>
      </c>
      <c r="AE36" s="171">
        <v>0</v>
      </c>
      <c r="AF36" s="172">
        <v>0</v>
      </c>
      <c r="AG36" s="173">
        <v>0</v>
      </c>
      <c r="AH36" s="167">
        <v>0</v>
      </c>
      <c r="AI36" s="169">
        <v>0</v>
      </c>
      <c r="AJ36" s="173">
        <f t="shared" si="2"/>
        <v>0</v>
      </c>
      <c r="AK36" s="166">
        <f t="shared" si="3"/>
        <v>0</v>
      </c>
      <c r="AL36" s="173">
        <f t="shared" si="4"/>
        <v>0</v>
      </c>
      <c r="AM36" s="173">
        <f t="shared" si="5"/>
        <v>0</v>
      </c>
      <c r="AN36" s="95">
        <f t="shared" si="6"/>
        <v>0</v>
      </c>
    </row>
    <row r="37" ht="13.5" customHeight="1">
      <c r="D37" s="200">
        <v>0</v>
      </c>
    </row>
    <row r="38" spans="3:25" ht="13.5" customHeight="1">
      <c r="C38" s="201"/>
      <c r="D38" s="200">
        <v>0</v>
      </c>
      <c r="Y38" s="201"/>
    </row>
    <row r="39" ht="13.5" customHeight="1">
      <c r="D39" s="200">
        <v>0</v>
      </c>
    </row>
  </sheetData>
  <sheetProtection/>
  <mergeCells count="32">
    <mergeCell ref="B3:C9"/>
    <mergeCell ref="X3:Y9"/>
    <mergeCell ref="K6:K8"/>
    <mergeCell ref="L6:L8"/>
    <mergeCell ref="H4:M4"/>
    <mergeCell ref="I6:I8"/>
    <mergeCell ref="J6:J8"/>
    <mergeCell ref="M6:M8"/>
    <mergeCell ref="AH6:AI6"/>
    <mergeCell ref="P6:P8"/>
    <mergeCell ref="Q6:Q8"/>
    <mergeCell ref="N3:S3"/>
    <mergeCell ref="O6:O8"/>
    <mergeCell ref="Z3:Z4"/>
    <mergeCell ref="AE6:AF7"/>
    <mergeCell ref="AN3:AN4"/>
    <mergeCell ref="AB6:AC7"/>
    <mergeCell ref="N4:S4"/>
    <mergeCell ref="AL3:AL4"/>
    <mergeCell ref="AH7:AH8"/>
    <mergeCell ref="AI7:AI8"/>
    <mergeCell ref="R6:R8"/>
    <mergeCell ref="S6:S8"/>
    <mergeCell ref="AD4:AI4"/>
    <mergeCell ref="AG5:AI5"/>
    <mergeCell ref="AM3:AM4"/>
    <mergeCell ref="AK3:AK4"/>
    <mergeCell ref="G3:M3"/>
    <mergeCell ref="I5:M5"/>
    <mergeCell ref="O5:S5"/>
    <mergeCell ref="AJ3:AJ4"/>
    <mergeCell ref="AA3:AI3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1:AN39"/>
  <sheetViews>
    <sheetView showZeros="0" tabSelected="1" zoomScale="80" zoomScaleNormal="80" zoomScalePageLayoutView="0" workbookViewId="0" topLeftCell="A1">
      <selection activeCell="X2" sqref="X2"/>
    </sheetView>
  </sheetViews>
  <sheetFormatPr defaultColWidth="9.00390625" defaultRowHeight="13.5" customHeight="1"/>
  <cols>
    <col min="1" max="1" width="2.75390625" style="97" customWidth="1"/>
    <col min="2" max="2" width="3.00390625" style="204" customWidth="1"/>
    <col min="3" max="3" width="26.00390625" style="204" bestFit="1" customWidth="1"/>
    <col min="4" max="20" width="10.25390625" style="204" customWidth="1"/>
    <col min="21" max="21" width="13.00390625" style="204" bestFit="1" customWidth="1"/>
    <col min="22" max="22" width="1.37890625" style="204" customWidth="1"/>
    <col min="23" max="23" width="2.75390625" style="204" customWidth="1"/>
    <col min="24" max="24" width="3.00390625" style="204" customWidth="1"/>
    <col min="25" max="25" width="26.00390625" style="204" bestFit="1" customWidth="1"/>
    <col min="26" max="39" width="11.75390625" style="204" customWidth="1"/>
    <col min="40" max="40" width="11.75390625" style="97" customWidth="1"/>
    <col min="41" max="16384" width="9.125" style="97" customWidth="1"/>
  </cols>
  <sheetData>
    <row r="1" spans="2:24" s="1" customFormat="1" ht="17.25" customHeight="1">
      <c r="B1" s="1" t="s">
        <v>119</v>
      </c>
      <c r="W1" s="2"/>
      <c r="X1" s="1" t="s">
        <v>120</v>
      </c>
    </row>
    <row r="2" spans="21:40" ht="13.5" customHeight="1" thickBot="1">
      <c r="U2" s="205" t="s">
        <v>0</v>
      </c>
      <c r="AM2" s="205"/>
      <c r="AN2" s="4" t="s">
        <v>0</v>
      </c>
    </row>
    <row r="3" spans="2:40" s="6" customFormat="1" ht="12.75" customHeight="1">
      <c r="B3" s="214" t="s">
        <v>1</v>
      </c>
      <c r="C3" s="215"/>
      <c r="D3" s="7" t="s">
        <v>2</v>
      </c>
      <c r="E3" s="7" t="s">
        <v>3</v>
      </c>
      <c r="F3" s="7" t="s">
        <v>4</v>
      </c>
      <c r="G3" s="231" t="s">
        <v>5</v>
      </c>
      <c r="H3" s="233"/>
      <c r="I3" s="233"/>
      <c r="J3" s="233"/>
      <c r="K3" s="233"/>
      <c r="L3" s="233"/>
      <c r="M3" s="234"/>
      <c r="N3" s="231" t="s">
        <v>6</v>
      </c>
      <c r="O3" s="233"/>
      <c r="P3" s="233"/>
      <c r="Q3" s="233"/>
      <c r="R3" s="233"/>
      <c r="S3" s="234"/>
      <c r="T3" s="7" t="s">
        <v>7</v>
      </c>
      <c r="U3" s="8" t="s">
        <v>75</v>
      </c>
      <c r="X3" s="220" t="s">
        <v>1</v>
      </c>
      <c r="Y3" s="221"/>
      <c r="Z3" s="226" t="s">
        <v>8</v>
      </c>
      <c r="AA3" s="231" t="s">
        <v>9</v>
      </c>
      <c r="AB3" s="232"/>
      <c r="AC3" s="232"/>
      <c r="AD3" s="233"/>
      <c r="AE3" s="233"/>
      <c r="AF3" s="233"/>
      <c r="AG3" s="233"/>
      <c r="AH3" s="233"/>
      <c r="AI3" s="234"/>
      <c r="AJ3" s="226" t="s">
        <v>10</v>
      </c>
      <c r="AK3" s="226" t="s">
        <v>76</v>
      </c>
      <c r="AL3" s="226" t="s">
        <v>77</v>
      </c>
      <c r="AM3" s="212" t="s">
        <v>78</v>
      </c>
      <c r="AN3" s="243" t="s">
        <v>11</v>
      </c>
    </row>
    <row r="4" spans="2:40" s="6" customFormat="1" ht="12.75" customHeight="1">
      <c r="B4" s="216"/>
      <c r="C4" s="217"/>
      <c r="D4" s="9"/>
      <c r="E4" s="9"/>
      <c r="F4" s="9"/>
      <c r="G4" s="9"/>
      <c r="H4" s="235" t="s">
        <v>12</v>
      </c>
      <c r="I4" s="245"/>
      <c r="J4" s="245"/>
      <c r="K4" s="245"/>
      <c r="L4" s="245"/>
      <c r="M4" s="246"/>
      <c r="N4" s="247"/>
      <c r="O4" s="248"/>
      <c r="P4" s="248"/>
      <c r="Q4" s="248"/>
      <c r="R4" s="248"/>
      <c r="S4" s="249"/>
      <c r="T4" s="9"/>
      <c r="U4" s="14" t="s">
        <v>79</v>
      </c>
      <c r="X4" s="222"/>
      <c r="Y4" s="223"/>
      <c r="Z4" s="227"/>
      <c r="AA4" s="10" t="s">
        <v>80</v>
      </c>
      <c r="AB4" s="15"/>
      <c r="AC4" s="16"/>
      <c r="AD4" s="235" t="s">
        <v>13</v>
      </c>
      <c r="AE4" s="236"/>
      <c r="AF4" s="236"/>
      <c r="AG4" s="237"/>
      <c r="AH4" s="237"/>
      <c r="AI4" s="238"/>
      <c r="AJ4" s="227"/>
      <c r="AK4" s="227"/>
      <c r="AL4" s="227"/>
      <c r="AM4" s="213"/>
      <c r="AN4" s="244"/>
    </row>
    <row r="5" spans="2:40" s="6" customFormat="1" ht="12.75" customHeight="1">
      <c r="B5" s="216"/>
      <c r="C5" s="217"/>
      <c r="D5" s="9"/>
      <c r="E5" s="9"/>
      <c r="F5" s="9"/>
      <c r="G5" s="9"/>
      <c r="H5" s="9"/>
      <c r="I5" s="209" t="s">
        <v>14</v>
      </c>
      <c r="J5" s="210"/>
      <c r="K5" s="210"/>
      <c r="L5" s="210"/>
      <c r="M5" s="211"/>
      <c r="N5" s="9"/>
      <c r="O5" s="209" t="s">
        <v>15</v>
      </c>
      <c r="P5" s="210"/>
      <c r="Q5" s="210"/>
      <c r="R5" s="210"/>
      <c r="S5" s="211"/>
      <c r="T5" s="9"/>
      <c r="U5" s="14"/>
      <c r="X5" s="222"/>
      <c r="Y5" s="223"/>
      <c r="Z5" s="17"/>
      <c r="AA5" s="11"/>
      <c r="AB5" s="12"/>
      <c r="AC5" s="13"/>
      <c r="AD5" s="11"/>
      <c r="AE5" s="18"/>
      <c r="AF5" s="19"/>
      <c r="AG5" s="235" t="s">
        <v>16</v>
      </c>
      <c r="AH5" s="237"/>
      <c r="AI5" s="238"/>
      <c r="AJ5" s="9"/>
      <c r="AK5" s="9"/>
      <c r="AL5" s="9"/>
      <c r="AM5" s="20"/>
      <c r="AN5" s="14"/>
    </row>
    <row r="6" spans="2:40" s="6" customFormat="1" ht="12" customHeight="1">
      <c r="B6" s="216"/>
      <c r="C6" s="217"/>
      <c r="D6" s="9"/>
      <c r="E6" s="9"/>
      <c r="F6" s="9"/>
      <c r="G6" s="9"/>
      <c r="H6" s="9"/>
      <c r="I6" s="228" t="s">
        <v>17</v>
      </c>
      <c r="J6" s="229" t="s">
        <v>18</v>
      </c>
      <c r="K6" s="229" t="s">
        <v>19</v>
      </c>
      <c r="L6" s="229" t="s">
        <v>20</v>
      </c>
      <c r="M6" s="230" t="s">
        <v>21</v>
      </c>
      <c r="N6" s="9"/>
      <c r="O6" s="228" t="s">
        <v>10</v>
      </c>
      <c r="P6" s="229" t="s">
        <v>18</v>
      </c>
      <c r="Q6" s="229" t="s">
        <v>19</v>
      </c>
      <c r="R6" s="229" t="s">
        <v>20</v>
      </c>
      <c r="S6" s="230" t="s">
        <v>21</v>
      </c>
      <c r="T6" s="9"/>
      <c r="U6" s="14"/>
      <c r="X6" s="222"/>
      <c r="Y6" s="223"/>
      <c r="Z6" s="17"/>
      <c r="AA6" s="9"/>
      <c r="AB6" s="239" t="s">
        <v>22</v>
      </c>
      <c r="AC6" s="240"/>
      <c r="AD6" s="9"/>
      <c r="AE6" s="239" t="s">
        <v>22</v>
      </c>
      <c r="AF6" s="240"/>
      <c r="AG6" s="9"/>
      <c r="AH6" s="209" t="s">
        <v>23</v>
      </c>
      <c r="AI6" s="211"/>
      <c r="AJ6" s="9"/>
      <c r="AK6" s="9"/>
      <c r="AL6" s="9"/>
      <c r="AM6" s="20"/>
      <c r="AN6" s="14"/>
    </row>
    <row r="7" spans="2:40" s="6" customFormat="1" ht="12" customHeight="1">
      <c r="B7" s="216"/>
      <c r="C7" s="217"/>
      <c r="D7" s="9"/>
      <c r="E7" s="9"/>
      <c r="F7" s="9"/>
      <c r="G7" s="9"/>
      <c r="H7" s="9"/>
      <c r="I7" s="228"/>
      <c r="J7" s="229"/>
      <c r="K7" s="229"/>
      <c r="L7" s="229"/>
      <c r="M7" s="230"/>
      <c r="N7" s="9"/>
      <c r="O7" s="228"/>
      <c r="P7" s="229"/>
      <c r="Q7" s="229"/>
      <c r="R7" s="229"/>
      <c r="S7" s="230"/>
      <c r="T7" s="9"/>
      <c r="U7" s="14"/>
      <c r="X7" s="222"/>
      <c r="Y7" s="223"/>
      <c r="Z7" s="17"/>
      <c r="AA7" s="9"/>
      <c r="AB7" s="241"/>
      <c r="AC7" s="242"/>
      <c r="AD7" s="9"/>
      <c r="AE7" s="241"/>
      <c r="AF7" s="242"/>
      <c r="AG7" s="9"/>
      <c r="AH7" s="228" t="s">
        <v>10</v>
      </c>
      <c r="AI7" s="230" t="s">
        <v>24</v>
      </c>
      <c r="AJ7" s="9"/>
      <c r="AK7" s="9"/>
      <c r="AL7" s="9"/>
      <c r="AM7" s="20"/>
      <c r="AN7" s="14"/>
    </row>
    <row r="8" spans="2:40" s="6" customFormat="1" ht="12" customHeight="1">
      <c r="B8" s="216"/>
      <c r="C8" s="217"/>
      <c r="D8" s="9"/>
      <c r="E8" s="9"/>
      <c r="F8" s="9"/>
      <c r="G8" s="9"/>
      <c r="H8" s="9"/>
      <c r="I8" s="228"/>
      <c r="J8" s="229"/>
      <c r="K8" s="229"/>
      <c r="L8" s="229"/>
      <c r="M8" s="230"/>
      <c r="N8" s="9"/>
      <c r="O8" s="228"/>
      <c r="P8" s="229"/>
      <c r="Q8" s="229"/>
      <c r="R8" s="229"/>
      <c r="S8" s="230"/>
      <c r="T8" s="9"/>
      <c r="U8" s="14"/>
      <c r="X8" s="222"/>
      <c r="Y8" s="223"/>
      <c r="Z8" s="21"/>
      <c r="AA8" s="22"/>
      <c r="AB8" s="23" t="s">
        <v>25</v>
      </c>
      <c r="AC8" s="24" t="s">
        <v>26</v>
      </c>
      <c r="AD8" s="22"/>
      <c r="AE8" s="23" t="s">
        <v>25</v>
      </c>
      <c r="AF8" s="24" t="s">
        <v>26</v>
      </c>
      <c r="AG8" s="22"/>
      <c r="AH8" s="228"/>
      <c r="AI8" s="230"/>
      <c r="AJ8" s="22"/>
      <c r="AK8" s="22"/>
      <c r="AL8" s="22"/>
      <c r="AM8" s="25"/>
      <c r="AN8" s="26"/>
    </row>
    <row r="9" spans="2:40" s="6" customFormat="1" ht="12.75" customHeight="1" thickBot="1">
      <c r="B9" s="218"/>
      <c r="C9" s="219"/>
      <c r="D9" s="27" t="s">
        <v>27</v>
      </c>
      <c r="E9" s="27" t="s">
        <v>28</v>
      </c>
      <c r="F9" s="27" t="s">
        <v>29</v>
      </c>
      <c r="G9" s="27" t="s">
        <v>30</v>
      </c>
      <c r="H9" s="27" t="s">
        <v>31</v>
      </c>
      <c r="I9" s="28" t="s">
        <v>32</v>
      </c>
      <c r="J9" s="29" t="s">
        <v>33</v>
      </c>
      <c r="K9" s="29" t="s">
        <v>34</v>
      </c>
      <c r="L9" s="29" t="s">
        <v>35</v>
      </c>
      <c r="M9" s="30" t="s">
        <v>36</v>
      </c>
      <c r="N9" s="27" t="s">
        <v>37</v>
      </c>
      <c r="O9" s="28" t="s">
        <v>38</v>
      </c>
      <c r="P9" s="29" t="s">
        <v>39</v>
      </c>
      <c r="Q9" s="29" t="s">
        <v>40</v>
      </c>
      <c r="R9" s="29" t="s">
        <v>41</v>
      </c>
      <c r="S9" s="30" t="s">
        <v>42</v>
      </c>
      <c r="T9" s="27" t="s">
        <v>43</v>
      </c>
      <c r="U9" s="31" t="s">
        <v>44</v>
      </c>
      <c r="X9" s="224"/>
      <c r="Y9" s="225"/>
      <c r="Z9" s="27" t="s">
        <v>45</v>
      </c>
      <c r="AA9" s="27" t="s">
        <v>46</v>
      </c>
      <c r="AB9" s="28"/>
      <c r="AC9" s="30"/>
      <c r="AD9" s="27" t="s">
        <v>47</v>
      </c>
      <c r="AE9" s="28"/>
      <c r="AF9" s="30"/>
      <c r="AG9" s="27" t="s">
        <v>48</v>
      </c>
      <c r="AH9" s="28" t="s">
        <v>49</v>
      </c>
      <c r="AI9" s="30" t="s">
        <v>50</v>
      </c>
      <c r="AJ9" s="27" t="s">
        <v>51</v>
      </c>
      <c r="AK9" s="27" t="s">
        <v>52</v>
      </c>
      <c r="AL9" s="27" t="s">
        <v>53</v>
      </c>
      <c r="AM9" s="32" t="s">
        <v>54</v>
      </c>
      <c r="AN9" s="31" t="s">
        <v>81</v>
      </c>
    </row>
    <row r="10" spans="2:40" ht="22.5" customHeight="1" thickBot="1">
      <c r="B10" s="206" t="s">
        <v>55</v>
      </c>
      <c r="C10" s="207"/>
      <c r="D10" s="115">
        <f aca="true" t="shared" si="0" ref="D10:U10">SUM(D11:D36)-D26</f>
        <v>10685.762999999999</v>
      </c>
      <c r="E10" s="115">
        <f t="shared" si="0"/>
        <v>1113.3359999999998</v>
      </c>
      <c r="F10" s="115">
        <f t="shared" si="0"/>
        <v>9572.427000000001</v>
      </c>
      <c r="G10" s="115">
        <f t="shared" si="0"/>
        <v>0</v>
      </c>
      <c r="H10" s="115">
        <f t="shared" si="0"/>
        <v>0</v>
      </c>
      <c r="I10" s="116">
        <f t="shared" si="0"/>
        <v>0</v>
      </c>
      <c r="J10" s="117">
        <f t="shared" si="0"/>
        <v>0</v>
      </c>
      <c r="K10" s="117">
        <f t="shared" si="0"/>
        <v>0</v>
      </c>
      <c r="L10" s="117">
        <f t="shared" si="0"/>
        <v>0</v>
      </c>
      <c r="M10" s="118">
        <f t="shared" si="0"/>
        <v>0</v>
      </c>
      <c r="N10" s="115">
        <f t="shared" si="0"/>
        <v>9572.427000000001</v>
      </c>
      <c r="O10" s="116">
        <f t="shared" si="0"/>
        <v>590.01</v>
      </c>
      <c r="P10" s="117">
        <f t="shared" si="0"/>
        <v>0</v>
      </c>
      <c r="Q10" s="117">
        <f t="shared" si="0"/>
        <v>8966.869</v>
      </c>
      <c r="R10" s="117">
        <f t="shared" si="0"/>
        <v>15.548</v>
      </c>
      <c r="S10" s="118">
        <f t="shared" si="0"/>
        <v>0</v>
      </c>
      <c r="T10" s="115">
        <f t="shared" si="0"/>
        <v>8982.417000000001</v>
      </c>
      <c r="U10" s="119">
        <f t="shared" si="0"/>
        <v>0</v>
      </c>
      <c r="X10" s="206" t="s">
        <v>55</v>
      </c>
      <c r="Y10" s="207"/>
      <c r="Z10" s="115">
        <f aca="true" t="shared" si="1" ref="Z10:AN10">SUM(Z11:Z36)-Z26</f>
        <v>8982.417000000001</v>
      </c>
      <c r="AA10" s="115">
        <f t="shared" si="1"/>
        <v>15.548</v>
      </c>
      <c r="AB10" s="116">
        <f t="shared" si="1"/>
        <v>15.144</v>
      </c>
      <c r="AC10" s="118">
        <f t="shared" si="1"/>
        <v>0.404</v>
      </c>
      <c r="AD10" s="115">
        <f t="shared" si="1"/>
        <v>8966.869</v>
      </c>
      <c r="AE10" s="116">
        <f t="shared" si="1"/>
        <v>6036.616</v>
      </c>
      <c r="AF10" s="118">
        <f t="shared" si="1"/>
        <v>2930.253</v>
      </c>
      <c r="AG10" s="120">
        <f t="shared" si="1"/>
        <v>6264.008698</v>
      </c>
      <c r="AH10" s="116">
        <f t="shared" si="1"/>
        <v>3574.75461</v>
      </c>
      <c r="AI10" s="118">
        <f t="shared" si="1"/>
        <v>2689.2540880000006</v>
      </c>
      <c r="AJ10" s="120">
        <f t="shared" si="1"/>
        <v>4164.76461</v>
      </c>
      <c r="AK10" s="115">
        <f t="shared" si="1"/>
        <v>2704.802088</v>
      </c>
      <c r="AL10" s="120">
        <f t="shared" si="1"/>
        <v>0</v>
      </c>
      <c r="AM10" s="120">
        <f t="shared" si="1"/>
        <v>5278.1006099999995</v>
      </c>
      <c r="AN10" s="39">
        <f t="shared" si="1"/>
        <v>2702.860302</v>
      </c>
    </row>
    <row r="11" spans="2:40" ht="22.5" customHeight="1">
      <c r="B11" s="42" t="s">
        <v>56</v>
      </c>
      <c r="C11" s="43"/>
      <c r="D11" s="121"/>
      <c r="E11" s="122">
        <v>0</v>
      </c>
      <c r="F11" s="122">
        <v>0</v>
      </c>
      <c r="G11" s="122">
        <v>0</v>
      </c>
      <c r="H11" s="122">
        <v>0</v>
      </c>
      <c r="I11" s="123">
        <v>0</v>
      </c>
      <c r="J11" s="124"/>
      <c r="K11" s="125">
        <v>0</v>
      </c>
      <c r="L11" s="126">
        <v>0</v>
      </c>
      <c r="M11" s="127">
        <v>0</v>
      </c>
      <c r="N11" s="121">
        <v>0</v>
      </c>
      <c r="O11" s="128">
        <v>0</v>
      </c>
      <c r="P11" s="126"/>
      <c r="Q11" s="126">
        <v>0</v>
      </c>
      <c r="R11" s="126">
        <v>0</v>
      </c>
      <c r="S11" s="127">
        <v>0</v>
      </c>
      <c r="T11" s="121">
        <v>0</v>
      </c>
      <c r="U11" s="129"/>
      <c r="X11" s="42" t="s">
        <v>56</v>
      </c>
      <c r="Y11" s="43"/>
      <c r="Z11" s="121">
        <v>0</v>
      </c>
      <c r="AA11" s="121">
        <v>0</v>
      </c>
      <c r="AB11" s="130">
        <v>0</v>
      </c>
      <c r="AC11" s="131">
        <v>0</v>
      </c>
      <c r="AD11" s="121">
        <v>0</v>
      </c>
      <c r="AE11" s="130">
        <v>0</v>
      </c>
      <c r="AF11" s="131">
        <v>0</v>
      </c>
      <c r="AG11" s="132">
        <v>0</v>
      </c>
      <c r="AH11" s="128">
        <v>0</v>
      </c>
      <c r="AI11" s="127">
        <v>0</v>
      </c>
      <c r="AJ11" s="132">
        <f>I11+O11+AH11</f>
        <v>0</v>
      </c>
      <c r="AK11" s="121">
        <f>U11+AA11+AI11</f>
        <v>0</v>
      </c>
      <c r="AL11" s="132">
        <f>M11+S11</f>
        <v>0</v>
      </c>
      <c r="AM11" s="132">
        <f>E11+AJ11</f>
        <v>0</v>
      </c>
      <c r="AN11" s="52">
        <f>G11-H11+AD11-AG11</f>
        <v>0</v>
      </c>
    </row>
    <row r="12" spans="2:40" ht="22.5" customHeight="1">
      <c r="B12" s="54" t="s">
        <v>57</v>
      </c>
      <c r="C12" s="55"/>
      <c r="D12" s="133">
        <v>524.3620000000001</v>
      </c>
      <c r="E12" s="122">
        <v>0</v>
      </c>
      <c r="F12" s="122">
        <v>524.3620000000001</v>
      </c>
      <c r="G12" s="122">
        <v>0</v>
      </c>
      <c r="H12" s="122">
        <v>0</v>
      </c>
      <c r="I12" s="134">
        <v>0</v>
      </c>
      <c r="J12" s="135">
        <v>0</v>
      </c>
      <c r="K12" s="136">
        <v>0</v>
      </c>
      <c r="L12" s="136">
        <v>0</v>
      </c>
      <c r="M12" s="137">
        <v>0</v>
      </c>
      <c r="N12" s="133">
        <v>524.3620000000001</v>
      </c>
      <c r="O12" s="138">
        <v>27.461</v>
      </c>
      <c r="P12" s="136">
        <v>0</v>
      </c>
      <c r="Q12" s="136">
        <v>496.901</v>
      </c>
      <c r="R12" s="136">
        <v>0</v>
      </c>
      <c r="S12" s="137">
        <v>0</v>
      </c>
      <c r="T12" s="133">
        <v>496.901</v>
      </c>
      <c r="U12" s="139">
        <v>0</v>
      </c>
      <c r="X12" s="54" t="s">
        <v>57</v>
      </c>
      <c r="Y12" s="55"/>
      <c r="Z12" s="133">
        <v>496.901</v>
      </c>
      <c r="AA12" s="133">
        <v>0</v>
      </c>
      <c r="AB12" s="140">
        <v>0</v>
      </c>
      <c r="AC12" s="141">
        <v>0</v>
      </c>
      <c r="AD12" s="133">
        <v>496.901</v>
      </c>
      <c r="AE12" s="140">
        <v>151.87</v>
      </c>
      <c r="AF12" s="141">
        <v>345.031</v>
      </c>
      <c r="AG12" s="142">
        <v>179.55197</v>
      </c>
      <c r="AH12" s="138">
        <v>56.08134</v>
      </c>
      <c r="AI12" s="137">
        <v>123.47063</v>
      </c>
      <c r="AJ12" s="142">
        <f aca="true" t="shared" si="2" ref="AJ12:AJ36">I12+O12+AH12</f>
        <v>83.54234</v>
      </c>
      <c r="AK12" s="133">
        <f aca="true" t="shared" si="3" ref="AK12:AK36">U12+AA12+AI12</f>
        <v>123.47063</v>
      </c>
      <c r="AL12" s="142">
        <f aca="true" t="shared" si="4" ref="AL12:AL36">M12+S12</f>
        <v>0</v>
      </c>
      <c r="AM12" s="142">
        <f aca="true" t="shared" si="5" ref="AM12:AM36">E12+AJ12</f>
        <v>83.54234</v>
      </c>
      <c r="AN12" s="62">
        <f aca="true" t="shared" si="6" ref="AN12:AN36">G12-H12+AD12-AG12</f>
        <v>317.34902999999997</v>
      </c>
    </row>
    <row r="13" spans="2:40" ht="22.5" customHeight="1">
      <c r="B13" s="54" t="s">
        <v>58</v>
      </c>
      <c r="C13" s="55"/>
      <c r="D13" s="133">
        <v>2261.574</v>
      </c>
      <c r="E13" s="122">
        <v>457.828</v>
      </c>
      <c r="F13" s="122">
        <v>1803.746</v>
      </c>
      <c r="G13" s="122">
        <v>0</v>
      </c>
      <c r="H13" s="122">
        <v>0</v>
      </c>
      <c r="I13" s="134">
        <v>0</v>
      </c>
      <c r="J13" s="135">
        <v>0</v>
      </c>
      <c r="K13" s="136">
        <v>0</v>
      </c>
      <c r="L13" s="136">
        <v>0</v>
      </c>
      <c r="M13" s="137">
        <v>0</v>
      </c>
      <c r="N13" s="133">
        <v>1803.746</v>
      </c>
      <c r="O13" s="138">
        <v>27.941</v>
      </c>
      <c r="P13" s="136">
        <v>0</v>
      </c>
      <c r="Q13" s="136">
        <v>1775.805</v>
      </c>
      <c r="R13" s="136">
        <v>0</v>
      </c>
      <c r="S13" s="137">
        <v>0</v>
      </c>
      <c r="T13" s="133">
        <v>1775.805</v>
      </c>
      <c r="U13" s="139">
        <v>0</v>
      </c>
      <c r="X13" s="54" t="s">
        <v>58</v>
      </c>
      <c r="Y13" s="55"/>
      <c r="Z13" s="133">
        <v>1775.805</v>
      </c>
      <c r="AA13" s="133">
        <v>0</v>
      </c>
      <c r="AB13" s="140">
        <v>0</v>
      </c>
      <c r="AC13" s="141">
        <v>0</v>
      </c>
      <c r="AD13" s="133">
        <v>1775.805</v>
      </c>
      <c r="AE13" s="140">
        <v>569.216</v>
      </c>
      <c r="AF13" s="141">
        <v>1206.5890000000002</v>
      </c>
      <c r="AG13" s="142">
        <v>634.18923</v>
      </c>
      <c r="AH13" s="138">
        <v>570.62788</v>
      </c>
      <c r="AI13" s="137">
        <v>63.56135</v>
      </c>
      <c r="AJ13" s="142">
        <f t="shared" si="2"/>
        <v>598.56888</v>
      </c>
      <c r="AK13" s="133">
        <f t="shared" si="3"/>
        <v>63.56135</v>
      </c>
      <c r="AL13" s="142">
        <f t="shared" si="4"/>
        <v>0</v>
      </c>
      <c r="AM13" s="142">
        <f t="shared" si="5"/>
        <v>1056.39688</v>
      </c>
      <c r="AN13" s="62">
        <f t="shared" si="6"/>
        <v>1141.61577</v>
      </c>
    </row>
    <row r="14" spans="2:40" ht="22.5" customHeight="1">
      <c r="B14" s="54" t="s">
        <v>59</v>
      </c>
      <c r="C14" s="55"/>
      <c r="D14" s="133">
        <v>55.205000000000005</v>
      </c>
      <c r="E14" s="122">
        <v>0</v>
      </c>
      <c r="F14" s="122">
        <v>55.205000000000005</v>
      </c>
      <c r="G14" s="122">
        <v>0</v>
      </c>
      <c r="H14" s="122">
        <v>0</v>
      </c>
      <c r="I14" s="134">
        <v>0</v>
      </c>
      <c r="J14" s="135">
        <v>0</v>
      </c>
      <c r="K14" s="136">
        <v>0</v>
      </c>
      <c r="L14" s="136">
        <v>0</v>
      </c>
      <c r="M14" s="137">
        <v>0</v>
      </c>
      <c r="N14" s="133">
        <v>55.205000000000005</v>
      </c>
      <c r="O14" s="138">
        <v>0</v>
      </c>
      <c r="P14" s="136">
        <v>0</v>
      </c>
      <c r="Q14" s="136">
        <v>55.205000000000005</v>
      </c>
      <c r="R14" s="136">
        <v>0</v>
      </c>
      <c r="S14" s="137">
        <v>0</v>
      </c>
      <c r="T14" s="133">
        <v>55.205000000000005</v>
      </c>
      <c r="U14" s="139">
        <v>0</v>
      </c>
      <c r="X14" s="54" t="s">
        <v>59</v>
      </c>
      <c r="Y14" s="55"/>
      <c r="Z14" s="133">
        <v>55.205000000000005</v>
      </c>
      <c r="AA14" s="133">
        <v>0</v>
      </c>
      <c r="AB14" s="140">
        <v>0</v>
      </c>
      <c r="AC14" s="141">
        <v>0</v>
      </c>
      <c r="AD14" s="133">
        <v>55.205000000000005</v>
      </c>
      <c r="AE14" s="140">
        <v>0.182</v>
      </c>
      <c r="AF14" s="141">
        <v>55.023</v>
      </c>
      <c r="AG14" s="142">
        <v>5.503028</v>
      </c>
      <c r="AH14" s="138">
        <v>5.5023</v>
      </c>
      <c r="AI14" s="137">
        <v>0.000728</v>
      </c>
      <c r="AJ14" s="142">
        <f t="shared" si="2"/>
        <v>5.5023</v>
      </c>
      <c r="AK14" s="133">
        <f t="shared" si="3"/>
        <v>0.000728</v>
      </c>
      <c r="AL14" s="142">
        <f t="shared" si="4"/>
        <v>0</v>
      </c>
      <c r="AM14" s="142">
        <f t="shared" si="5"/>
        <v>5.5023</v>
      </c>
      <c r="AN14" s="62">
        <f t="shared" si="6"/>
        <v>49.701972000000005</v>
      </c>
    </row>
    <row r="15" spans="2:40" ht="22.5" customHeight="1">
      <c r="B15" s="54" t="s">
        <v>60</v>
      </c>
      <c r="C15" s="55"/>
      <c r="D15" s="133">
        <v>230.957</v>
      </c>
      <c r="E15" s="122">
        <v>0.57</v>
      </c>
      <c r="F15" s="122">
        <v>230.387</v>
      </c>
      <c r="G15" s="122">
        <v>0</v>
      </c>
      <c r="H15" s="122">
        <v>0</v>
      </c>
      <c r="I15" s="134">
        <v>0</v>
      </c>
      <c r="J15" s="135">
        <v>0</v>
      </c>
      <c r="K15" s="136">
        <v>0</v>
      </c>
      <c r="L15" s="136">
        <v>0</v>
      </c>
      <c r="M15" s="137">
        <v>0</v>
      </c>
      <c r="N15" s="133">
        <v>230.387</v>
      </c>
      <c r="O15" s="138">
        <v>11.964</v>
      </c>
      <c r="P15" s="136">
        <v>0</v>
      </c>
      <c r="Q15" s="136">
        <v>218.423</v>
      </c>
      <c r="R15" s="136">
        <v>0</v>
      </c>
      <c r="S15" s="137">
        <v>0</v>
      </c>
      <c r="T15" s="133">
        <v>218.423</v>
      </c>
      <c r="U15" s="139">
        <v>0</v>
      </c>
      <c r="X15" s="54" t="s">
        <v>60</v>
      </c>
      <c r="Y15" s="55"/>
      <c r="Z15" s="133">
        <v>218.423</v>
      </c>
      <c r="AA15" s="133">
        <v>0</v>
      </c>
      <c r="AB15" s="140">
        <v>0</v>
      </c>
      <c r="AC15" s="141">
        <v>0</v>
      </c>
      <c r="AD15" s="133">
        <v>218.423</v>
      </c>
      <c r="AE15" s="140">
        <v>48.279</v>
      </c>
      <c r="AF15" s="141">
        <v>170.144</v>
      </c>
      <c r="AG15" s="142">
        <v>132.5576</v>
      </c>
      <c r="AH15" s="138">
        <v>99.872</v>
      </c>
      <c r="AI15" s="137">
        <v>32.6856</v>
      </c>
      <c r="AJ15" s="142">
        <f t="shared" si="2"/>
        <v>111.836</v>
      </c>
      <c r="AK15" s="133">
        <f t="shared" si="3"/>
        <v>32.6856</v>
      </c>
      <c r="AL15" s="142">
        <f t="shared" si="4"/>
        <v>0</v>
      </c>
      <c r="AM15" s="142">
        <f t="shared" si="5"/>
        <v>112.40599999999999</v>
      </c>
      <c r="AN15" s="62">
        <f t="shared" si="6"/>
        <v>85.8654</v>
      </c>
    </row>
    <row r="16" spans="2:40" ht="22.5" customHeight="1">
      <c r="B16" s="54" t="s">
        <v>82</v>
      </c>
      <c r="C16" s="55"/>
      <c r="D16" s="133">
        <v>3827.453</v>
      </c>
      <c r="E16" s="122">
        <v>0</v>
      </c>
      <c r="F16" s="122">
        <v>3827.453</v>
      </c>
      <c r="G16" s="122">
        <v>0</v>
      </c>
      <c r="H16" s="122">
        <v>0</v>
      </c>
      <c r="I16" s="134">
        <v>0</v>
      </c>
      <c r="J16" s="135">
        <v>0</v>
      </c>
      <c r="K16" s="136">
        <v>0</v>
      </c>
      <c r="L16" s="136">
        <v>0</v>
      </c>
      <c r="M16" s="137">
        <v>0</v>
      </c>
      <c r="N16" s="133">
        <v>3827.453</v>
      </c>
      <c r="O16" s="138">
        <v>450.705</v>
      </c>
      <c r="P16" s="136">
        <v>0</v>
      </c>
      <c r="Q16" s="136">
        <v>3376.344</v>
      </c>
      <c r="R16" s="136">
        <v>0.404</v>
      </c>
      <c r="S16" s="137">
        <v>0</v>
      </c>
      <c r="T16" s="133">
        <v>3376.748</v>
      </c>
      <c r="U16" s="139">
        <v>0</v>
      </c>
      <c r="X16" s="54" t="s">
        <v>82</v>
      </c>
      <c r="Y16" s="55"/>
      <c r="Z16" s="133">
        <v>3376.748</v>
      </c>
      <c r="AA16" s="133">
        <v>0.404</v>
      </c>
      <c r="AB16" s="140">
        <v>0</v>
      </c>
      <c r="AC16" s="141">
        <v>0.404</v>
      </c>
      <c r="AD16" s="133">
        <v>3376.344</v>
      </c>
      <c r="AE16" s="140">
        <v>3171.88</v>
      </c>
      <c r="AF16" s="141">
        <v>204.464</v>
      </c>
      <c r="AG16" s="142">
        <v>2556.6825</v>
      </c>
      <c r="AH16" s="138">
        <v>1334.6225</v>
      </c>
      <c r="AI16" s="137">
        <v>1222.06</v>
      </c>
      <c r="AJ16" s="142">
        <f t="shared" si="2"/>
        <v>1785.3274999999999</v>
      </c>
      <c r="AK16" s="133">
        <f t="shared" si="3"/>
        <v>1222.464</v>
      </c>
      <c r="AL16" s="142">
        <f t="shared" si="4"/>
        <v>0</v>
      </c>
      <c r="AM16" s="142">
        <f t="shared" si="5"/>
        <v>1785.3274999999999</v>
      </c>
      <c r="AN16" s="62">
        <f t="shared" si="6"/>
        <v>819.6615000000002</v>
      </c>
    </row>
    <row r="17" spans="2:40" ht="22.5" customHeight="1">
      <c r="B17" s="64" t="s">
        <v>61</v>
      </c>
      <c r="C17" s="65"/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34">
        <v>0</v>
      </c>
      <c r="J17" s="143"/>
      <c r="K17" s="144">
        <v>0</v>
      </c>
      <c r="L17" s="144">
        <v>0</v>
      </c>
      <c r="M17" s="145">
        <v>0</v>
      </c>
      <c r="N17" s="122">
        <v>0</v>
      </c>
      <c r="O17" s="134">
        <v>0</v>
      </c>
      <c r="P17" s="144"/>
      <c r="Q17" s="144">
        <v>0</v>
      </c>
      <c r="R17" s="144">
        <v>0</v>
      </c>
      <c r="S17" s="145">
        <v>0</v>
      </c>
      <c r="T17" s="122">
        <v>0</v>
      </c>
      <c r="U17" s="146"/>
      <c r="X17" s="64" t="s">
        <v>61</v>
      </c>
      <c r="Y17" s="65"/>
      <c r="Z17" s="122">
        <v>0</v>
      </c>
      <c r="AA17" s="122">
        <v>0</v>
      </c>
      <c r="AB17" s="147">
        <v>0</v>
      </c>
      <c r="AC17" s="148">
        <v>0</v>
      </c>
      <c r="AD17" s="122">
        <v>0</v>
      </c>
      <c r="AE17" s="147">
        <v>0</v>
      </c>
      <c r="AF17" s="148">
        <v>0</v>
      </c>
      <c r="AG17" s="149">
        <v>0</v>
      </c>
      <c r="AH17" s="134">
        <v>0</v>
      </c>
      <c r="AI17" s="145">
        <v>0</v>
      </c>
      <c r="AJ17" s="149">
        <f t="shared" si="2"/>
        <v>0</v>
      </c>
      <c r="AK17" s="122">
        <f t="shared" si="3"/>
        <v>0</v>
      </c>
      <c r="AL17" s="149">
        <f t="shared" si="4"/>
        <v>0</v>
      </c>
      <c r="AM17" s="149">
        <f t="shared" si="5"/>
        <v>0</v>
      </c>
      <c r="AN17" s="69">
        <f t="shared" si="6"/>
        <v>0</v>
      </c>
    </row>
    <row r="18" spans="2:40" ht="22.5" customHeight="1">
      <c r="B18" s="64" t="s">
        <v>62</v>
      </c>
      <c r="C18" s="65"/>
      <c r="D18" s="122">
        <v>104.544</v>
      </c>
      <c r="E18" s="122">
        <v>0</v>
      </c>
      <c r="F18" s="122">
        <v>104.544</v>
      </c>
      <c r="G18" s="122">
        <v>0</v>
      </c>
      <c r="H18" s="122">
        <v>0</v>
      </c>
      <c r="I18" s="134">
        <v>0</v>
      </c>
      <c r="J18" s="143">
        <v>0</v>
      </c>
      <c r="K18" s="144">
        <v>0</v>
      </c>
      <c r="L18" s="144">
        <v>0</v>
      </c>
      <c r="M18" s="145">
        <v>0</v>
      </c>
      <c r="N18" s="122">
        <v>104.544</v>
      </c>
      <c r="O18" s="134">
        <v>0</v>
      </c>
      <c r="P18" s="144">
        <v>0</v>
      </c>
      <c r="Q18" s="144">
        <v>104.544</v>
      </c>
      <c r="R18" s="144">
        <v>0</v>
      </c>
      <c r="S18" s="145">
        <v>0</v>
      </c>
      <c r="T18" s="122">
        <v>104.544</v>
      </c>
      <c r="U18" s="146">
        <v>0</v>
      </c>
      <c r="X18" s="64" t="s">
        <v>62</v>
      </c>
      <c r="Y18" s="65"/>
      <c r="Z18" s="122">
        <v>104.544</v>
      </c>
      <c r="AA18" s="122">
        <v>0</v>
      </c>
      <c r="AB18" s="147">
        <v>0</v>
      </c>
      <c r="AC18" s="148">
        <v>0</v>
      </c>
      <c r="AD18" s="122">
        <v>104.544</v>
      </c>
      <c r="AE18" s="147">
        <v>104.544</v>
      </c>
      <c r="AF18" s="148">
        <v>0</v>
      </c>
      <c r="AG18" s="149">
        <v>104.544</v>
      </c>
      <c r="AH18" s="134">
        <v>104.039</v>
      </c>
      <c r="AI18" s="145">
        <v>0.505</v>
      </c>
      <c r="AJ18" s="149">
        <f t="shared" si="2"/>
        <v>104.039</v>
      </c>
      <c r="AK18" s="122">
        <f t="shared" si="3"/>
        <v>0.505</v>
      </c>
      <c r="AL18" s="149">
        <f t="shared" si="4"/>
        <v>0</v>
      </c>
      <c r="AM18" s="149">
        <f t="shared" si="5"/>
        <v>104.039</v>
      </c>
      <c r="AN18" s="69">
        <f t="shared" si="6"/>
        <v>0</v>
      </c>
    </row>
    <row r="19" spans="2:40" ht="22.5" customHeight="1">
      <c r="B19" s="64" t="s">
        <v>63</v>
      </c>
      <c r="C19" s="65"/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34">
        <v>0</v>
      </c>
      <c r="J19" s="143"/>
      <c r="K19" s="144">
        <v>0</v>
      </c>
      <c r="L19" s="144">
        <v>0</v>
      </c>
      <c r="M19" s="145">
        <v>0</v>
      </c>
      <c r="N19" s="122">
        <v>0</v>
      </c>
      <c r="O19" s="134">
        <v>0</v>
      </c>
      <c r="P19" s="144"/>
      <c r="Q19" s="144">
        <v>0</v>
      </c>
      <c r="R19" s="144">
        <v>0</v>
      </c>
      <c r="S19" s="145">
        <v>0</v>
      </c>
      <c r="T19" s="122">
        <v>0</v>
      </c>
      <c r="U19" s="146"/>
      <c r="X19" s="64" t="s">
        <v>63</v>
      </c>
      <c r="Y19" s="65"/>
      <c r="Z19" s="122">
        <v>0</v>
      </c>
      <c r="AA19" s="122">
        <v>0</v>
      </c>
      <c r="AB19" s="147">
        <v>0</v>
      </c>
      <c r="AC19" s="148">
        <v>0</v>
      </c>
      <c r="AD19" s="122">
        <v>0</v>
      </c>
      <c r="AE19" s="147">
        <v>0</v>
      </c>
      <c r="AF19" s="148">
        <v>0</v>
      </c>
      <c r="AG19" s="149">
        <v>0</v>
      </c>
      <c r="AH19" s="134">
        <v>0</v>
      </c>
      <c r="AI19" s="145">
        <v>0</v>
      </c>
      <c r="AJ19" s="149">
        <f t="shared" si="2"/>
        <v>0</v>
      </c>
      <c r="AK19" s="122">
        <f t="shared" si="3"/>
        <v>0</v>
      </c>
      <c r="AL19" s="149">
        <f t="shared" si="4"/>
        <v>0</v>
      </c>
      <c r="AM19" s="149">
        <f t="shared" si="5"/>
        <v>0</v>
      </c>
      <c r="AN19" s="69">
        <f t="shared" si="6"/>
        <v>0</v>
      </c>
    </row>
    <row r="20" spans="2:40" ht="22.5" customHeight="1">
      <c r="B20" s="64" t="s">
        <v>64</v>
      </c>
      <c r="C20" s="65"/>
      <c r="D20" s="122">
        <v>0</v>
      </c>
      <c r="E20" s="122">
        <v>0</v>
      </c>
      <c r="F20" s="122">
        <v>0</v>
      </c>
      <c r="G20" s="122">
        <v>0</v>
      </c>
      <c r="H20" s="122">
        <v>0</v>
      </c>
      <c r="I20" s="134">
        <v>0</v>
      </c>
      <c r="J20" s="143"/>
      <c r="K20" s="144">
        <v>0</v>
      </c>
      <c r="L20" s="144">
        <v>0</v>
      </c>
      <c r="M20" s="145">
        <v>0</v>
      </c>
      <c r="N20" s="122">
        <v>0</v>
      </c>
      <c r="O20" s="134">
        <v>0</v>
      </c>
      <c r="P20" s="144"/>
      <c r="Q20" s="144">
        <v>0</v>
      </c>
      <c r="R20" s="144">
        <v>0</v>
      </c>
      <c r="S20" s="145">
        <v>0</v>
      </c>
      <c r="T20" s="122">
        <v>0</v>
      </c>
      <c r="U20" s="146"/>
      <c r="X20" s="64" t="s">
        <v>64</v>
      </c>
      <c r="Y20" s="65"/>
      <c r="Z20" s="122">
        <v>0</v>
      </c>
      <c r="AA20" s="122">
        <v>0</v>
      </c>
      <c r="AB20" s="147">
        <v>0</v>
      </c>
      <c r="AC20" s="148">
        <v>0</v>
      </c>
      <c r="AD20" s="122">
        <v>0</v>
      </c>
      <c r="AE20" s="147">
        <v>0</v>
      </c>
      <c r="AF20" s="148">
        <v>0</v>
      </c>
      <c r="AG20" s="149">
        <v>0</v>
      </c>
      <c r="AH20" s="134">
        <v>0</v>
      </c>
      <c r="AI20" s="145">
        <v>0</v>
      </c>
      <c r="AJ20" s="149">
        <f t="shared" si="2"/>
        <v>0</v>
      </c>
      <c r="AK20" s="122">
        <f t="shared" si="3"/>
        <v>0</v>
      </c>
      <c r="AL20" s="149">
        <f t="shared" si="4"/>
        <v>0</v>
      </c>
      <c r="AM20" s="149">
        <f t="shared" si="5"/>
        <v>0</v>
      </c>
      <c r="AN20" s="69">
        <f t="shared" si="6"/>
        <v>0</v>
      </c>
    </row>
    <row r="21" spans="2:40" ht="22.5" customHeight="1">
      <c r="B21" s="64" t="s">
        <v>83</v>
      </c>
      <c r="C21" s="65"/>
      <c r="D21" s="122"/>
      <c r="E21" s="122"/>
      <c r="F21" s="122"/>
      <c r="G21" s="122"/>
      <c r="H21" s="122"/>
      <c r="I21" s="134"/>
      <c r="J21" s="143"/>
      <c r="K21" s="144"/>
      <c r="L21" s="144"/>
      <c r="M21" s="145"/>
      <c r="N21" s="122"/>
      <c r="O21" s="134"/>
      <c r="P21" s="144"/>
      <c r="Q21" s="144"/>
      <c r="R21" s="144"/>
      <c r="S21" s="145"/>
      <c r="T21" s="122"/>
      <c r="U21" s="146"/>
      <c r="X21" s="64" t="s">
        <v>83</v>
      </c>
      <c r="Y21" s="65"/>
      <c r="Z21" s="122"/>
      <c r="AA21" s="122"/>
      <c r="AB21" s="147"/>
      <c r="AC21" s="148"/>
      <c r="AD21" s="122"/>
      <c r="AE21" s="147"/>
      <c r="AF21" s="148"/>
      <c r="AG21" s="149"/>
      <c r="AH21" s="134"/>
      <c r="AI21" s="145"/>
      <c r="AJ21" s="149"/>
      <c r="AK21" s="122"/>
      <c r="AL21" s="149"/>
      <c r="AM21" s="149"/>
      <c r="AN21" s="69">
        <f t="shared" si="6"/>
        <v>0</v>
      </c>
    </row>
    <row r="22" spans="2:40" ht="22.5" customHeight="1">
      <c r="B22" s="64" t="s">
        <v>65</v>
      </c>
      <c r="C22" s="65"/>
      <c r="D22" s="122">
        <v>77.234</v>
      </c>
      <c r="E22" s="122">
        <v>0</v>
      </c>
      <c r="F22" s="122">
        <v>77.234</v>
      </c>
      <c r="G22" s="122">
        <v>0</v>
      </c>
      <c r="H22" s="122">
        <v>0</v>
      </c>
      <c r="I22" s="134">
        <v>0</v>
      </c>
      <c r="J22" s="143">
        <v>0</v>
      </c>
      <c r="K22" s="144">
        <v>0</v>
      </c>
      <c r="L22" s="144">
        <v>0</v>
      </c>
      <c r="M22" s="145">
        <v>0</v>
      </c>
      <c r="N22" s="122">
        <v>77.234</v>
      </c>
      <c r="O22" s="134">
        <v>0</v>
      </c>
      <c r="P22" s="144">
        <v>0</v>
      </c>
      <c r="Q22" s="144">
        <v>77.234</v>
      </c>
      <c r="R22" s="144">
        <v>0</v>
      </c>
      <c r="S22" s="145">
        <v>0</v>
      </c>
      <c r="T22" s="122">
        <v>77.234</v>
      </c>
      <c r="U22" s="146">
        <v>0</v>
      </c>
      <c r="X22" s="64" t="s">
        <v>65</v>
      </c>
      <c r="Y22" s="65"/>
      <c r="Z22" s="122">
        <v>77.234</v>
      </c>
      <c r="AA22" s="122">
        <v>0</v>
      </c>
      <c r="AB22" s="147">
        <v>0</v>
      </c>
      <c r="AC22" s="148">
        <v>0</v>
      </c>
      <c r="AD22" s="122">
        <v>77.234</v>
      </c>
      <c r="AE22" s="147">
        <v>77.234</v>
      </c>
      <c r="AF22" s="148">
        <v>0</v>
      </c>
      <c r="AG22" s="149">
        <v>77.234</v>
      </c>
      <c r="AH22" s="134">
        <v>77.234</v>
      </c>
      <c r="AI22" s="145">
        <v>0</v>
      </c>
      <c r="AJ22" s="149">
        <f t="shared" si="2"/>
        <v>77.234</v>
      </c>
      <c r="AK22" s="122">
        <f t="shared" si="3"/>
        <v>0</v>
      </c>
      <c r="AL22" s="149">
        <f t="shared" si="4"/>
        <v>0</v>
      </c>
      <c r="AM22" s="149">
        <f t="shared" si="5"/>
        <v>77.234</v>
      </c>
      <c r="AN22" s="69">
        <f t="shared" si="6"/>
        <v>0</v>
      </c>
    </row>
    <row r="23" spans="2:40" ht="22.5" customHeight="1">
      <c r="B23" s="64" t="s">
        <v>66</v>
      </c>
      <c r="C23" s="65"/>
      <c r="D23" s="122">
        <v>1431.258</v>
      </c>
      <c r="E23" s="122">
        <v>548.819</v>
      </c>
      <c r="F23" s="122">
        <v>882.439</v>
      </c>
      <c r="G23" s="122">
        <v>0</v>
      </c>
      <c r="H23" s="122">
        <v>0</v>
      </c>
      <c r="I23" s="134">
        <v>0</v>
      </c>
      <c r="J23" s="143">
        <v>0</v>
      </c>
      <c r="K23" s="144">
        <v>0</v>
      </c>
      <c r="L23" s="144">
        <v>0</v>
      </c>
      <c r="M23" s="145">
        <v>0</v>
      </c>
      <c r="N23" s="122">
        <v>882.439</v>
      </c>
      <c r="O23" s="134">
        <v>63.357</v>
      </c>
      <c r="P23" s="144">
        <v>0</v>
      </c>
      <c r="Q23" s="144">
        <v>819.082</v>
      </c>
      <c r="R23" s="144">
        <v>0</v>
      </c>
      <c r="S23" s="145">
        <v>0</v>
      </c>
      <c r="T23" s="122">
        <v>819.082</v>
      </c>
      <c r="U23" s="146">
        <v>0</v>
      </c>
      <c r="X23" s="64" t="s">
        <v>66</v>
      </c>
      <c r="Y23" s="65"/>
      <c r="Z23" s="122">
        <v>819.082</v>
      </c>
      <c r="AA23" s="122">
        <v>0</v>
      </c>
      <c r="AB23" s="147">
        <v>0</v>
      </c>
      <c r="AC23" s="148">
        <v>0</v>
      </c>
      <c r="AD23" s="122">
        <v>819.082</v>
      </c>
      <c r="AE23" s="147">
        <v>618.424</v>
      </c>
      <c r="AF23" s="148">
        <v>200.658</v>
      </c>
      <c r="AG23" s="149">
        <v>819.082</v>
      </c>
      <c r="AH23" s="134">
        <v>628.318</v>
      </c>
      <c r="AI23" s="145">
        <v>190.764</v>
      </c>
      <c r="AJ23" s="149">
        <f t="shared" si="2"/>
        <v>691.675</v>
      </c>
      <c r="AK23" s="122">
        <f t="shared" si="3"/>
        <v>190.764</v>
      </c>
      <c r="AL23" s="149">
        <f t="shared" si="4"/>
        <v>0</v>
      </c>
      <c r="AM23" s="149">
        <f t="shared" si="5"/>
        <v>1240.494</v>
      </c>
      <c r="AN23" s="69">
        <f t="shared" si="6"/>
        <v>0</v>
      </c>
    </row>
    <row r="24" spans="2:40" ht="22.5" customHeight="1">
      <c r="B24" s="64" t="s">
        <v>67</v>
      </c>
      <c r="C24" s="65"/>
      <c r="D24" s="122">
        <v>642.812</v>
      </c>
      <c r="E24" s="122">
        <v>0</v>
      </c>
      <c r="F24" s="122">
        <v>642.812</v>
      </c>
      <c r="G24" s="122">
        <v>0</v>
      </c>
      <c r="H24" s="122">
        <v>0</v>
      </c>
      <c r="I24" s="134">
        <v>0</v>
      </c>
      <c r="J24" s="143">
        <v>0</v>
      </c>
      <c r="K24" s="144">
        <v>0</v>
      </c>
      <c r="L24" s="144">
        <v>0</v>
      </c>
      <c r="M24" s="145">
        <v>0</v>
      </c>
      <c r="N24" s="122">
        <v>642.812</v>
      </c>
      <c r="O24" s="134">
        <v>0</v>
      </c>
      <c r="P24" s="144">
        <v>0</v>
      </c>
      <c r="Q24" s="144">
        <v>642.812</v>
      </c>
      <c r="R24" s="144">
        <v>0</v>
      </c>
      <c r="S24" s="145">
        <v>0</v>
      </c>
      <c r="T24" s="122">
        <v>642.812</v>
      </c>
      <c r="U24" s="146">
        <v>0</v>
      </c>
      <c r="X24" s="64" t="s">
        <v>67</v>
      </c>
      <c r="Y24" s="65"/>
      <c r="Z24" s="122">
        <v>642.812</v>
      </c>
      <c r="AA24" s="122">
        <v>0</v>
      </c>
      <c r="AB24" s="147">
        <v>0</v>
      </c>
      <c r="AC24" s="148">
        <v>0</v>
      </c>
      <c r="AD24" s="122">
        <v>642.812</v>
      </c>
      <c r="AE24" s="147">
        <v>565.376</v>
      </c>
      <c r="AF24" s="148">
        <v>77.436</v>
      </c>
      <c r="AG24" s="149">
        <v>642.812</v>
      </c>
      <c r="AH24" s="134">
        <v>117.82</v>
      </c>
      <c r="AI24" s="145">
        <v>524.992</v>
      </c>
      <c r="AJ24" s="149">
        <f t="shared" si="2"/>
        <v>117.82</v>
      </c>
      <c r="AK24" s="122">
        <f t="shared" si="3"/>
        <v>524.992</v>
      </c>
      <c r="AL24" s="149">
        <f t="shared" si="4"/>
        <v>0</v>
      </c>
      <c r="AM24" s="149">
        <f t="shared" si="5"/>
        <v>117.82</v>
      </c>
      <c r="AN24" s="69">
        <f t="shared" si="6"/>
        <v>0</v>
      </c>
    </row>
    <row r="25" spans="2:40" ht="22.5" customHeight="1">
      <c r="B25" s="54" t="s">
        <v>68</v>
      </c>
      <c r="C25" s="55"/>
      <c r="D25" s="133">
        <v>0</v>
      </c>
      <c r="E25" s="122">
        <v>0</v>
      </c>
      <c r="F25" s="122">
        <v>0</v>
      </c>
      <c r="G25" s="122">
        <v>0</v>
      </c>
      <c r="H25" s="122">
        <v>0</v>
      </c>
      <c r="I25" s="134">
        <v>0</v>
      </c>
      <c r="J25" s="135"/>
      <c r="K25" s="136">
        <v>0</v>
      </c>
      <c r="L25" s="136">
        <v>0</v>
      </c>
      <c r="M25" s="137">
        <v>0</v>
      </c>
      <c r="N25" s="133">
        <v>0</v>
      </c>
      <c r="O25" s="138">
        <v>0</v>
      </c>
      <c r="P25" s="136"/>
      <c r="Q25" s="136">
        <v>0</v>
      </c>
      <c r="R25" s="136">
        <v>0</v>
      </c>
      <c r="S25" s="137">
        <v>0</v>
      </c>
      <c r="T25" s="133">
        <v>0</v>
      </c>
      <c r="U25" s="139"/>
      <c r="X25" s="54" t="s">
        <v>68</v>
      </c>
      <c r="Y25" s="55"/>
      <c r="Z25" s="133">
        <v>0</v>
      </c>
      <c r="AA25" s="133">
        <v>0</v>
      </c>
      <c r="AB25" s="140">
        <v>0</v>
      </c>
      <c r="AC25" s="141">
        <v>0</v>
      </c>
      <c r="AD25" s="133">
        <v>0</v>
      </c>
      <c r="AE25" s="140">
        <v>0</v>
      </c>
      <c r="AF25" s="141">
        <v>0</v>
      </c>
      <c r="AG25" s="142">
        <v>0</v>
      </c>
      <c r="AH25" s="138">
        <v>0</v>
      </c>
      <c r="AI25" s="137">
        <v>0</v>
      </c>
      <c r="AJ25" s="142">
        <f t="shared" si="2"/>
        <v>0</v>
      </c>
      <c r="AK25" s="133">
        <f t="shared" si="3"/>
        <v>0</v>
      </c>
      <c r="AL25" s="142">
        <f t="shared" si="4"/>
        <v>0</v>
      </c>
      <c r="AM25" s="142">
        <f t="shared" si="5"/>
        <v>0</v>
      </c>
      <c r="AN25" s="62">
        <f t="shared" si="6"/>
        <v>0</v>
      </c>
    </row>
    <row r="26" spans="2:40" ht="22.5" customHeight="1">
      <c r="B26" s="54" t="s">
        <v>69</v>
      </c>
      <c r="C26" s="55"/>
      <c r="D26" s="133">
        <v>12.67</v>
      </c>
      <c r="E26" s="133">
        <v>0</v>
      </c>
      <c r="F26" s="133">
        <v>12.67</v>
      </c>
      <c r="G26" s="133">
        <v>0</v>
      </c>
      <c r="H26" s="133">
        <v>0</v>
      </c>
      <c r="I26" s="138">
        <v>0</v>
      </c>
      <c r="J26" s="136">
        <v>0</v>
      </c>
      <c r="K26" s="136">
        <v>0</v>
      </c>
      <c r="L26" s="136">
        <v>0</v>
      </c>
      <c r="M26" s="137">
        <v>0</v>
      </c>
      <c r="N26" s="133">
        <v>12.67</v>
      </c>
      <c r="O26" s="138">
        <v>0</v>
      </c>
      <c r="P26" s="136">
        <v>0</v>
      </c>
      <c r="Q26" s="136">
        <v>12.67</v>
      </c>
      <c r="R26" s="136">
        <v>0</v>
      </c>
      <c r="S26" s="137">
        <v>0</v>
      </c>
      <c r="T26" s="133">
        <v>12.67</v>
      </c>
      <c r="U26" s="139">
        <v>0</v>
      </c>
      <c r="X26" s="54" t="s">
        <v>69</v>
      </c>
      <c r="Y26" s="55"/>
      <c r="Z26" s="133">
        <v>12.67</v>
      </c>
      <c r="AA26" s="133">
        <v>0</v>
      </c>
      <c r="AB26" s="140">
        <v>0</v>
      </c>
      <c r="AC26" s="141">
        <v>0</v>
      </c>
      <c r="AD26" s="133">
        <v>12.67</v>
      </c>
      <c r="AE26" s="140">
        <v>12.67</v>
      </c>
      <c r="AF26" s="141">
        <v>0</v>
      </c>
      <c r="AG26" s="142">
        <v>12.67</v>
      </c>
      <c r="AH26" s="138">
        <v>12.67</v>
      </c>
      <c r="AI26" s="137">
        <v>0</v>
      </c>
      <c r="AJ26" s="142">
        <f t="shared" si="2"/>
        <v>12.67</v>
      </c>
      <c r="AK26" s="133">
        <f t="shared" si="3"/>
        <v>0</v>
      </c>
      <c r="AL26" s="142">
        <f t="shared" si="4"/>
        <v>0</v>
      </c>
      <c r="AM26" s="142">
        <f t="shared" si="5"/>
        <v>12.67</v>
      </c>
      <c r="AN26" s="62">
        <f t="shared" si="6"/>
        <v>0</v>
      </c>
    </row>
    <row r="27" spans="2:40" ht="22.5" customHeight="1">
      <c r="B27" s="71"/>
      <c r="C27" s="72" t="s">
        <v>70</v>
      </c>
      <c r="D27" s="150">
        <v>0</v>
      </c>
      <c r="E27" s="150">
        <v>0</v>
      </c>
      <c r="F27" s="150">
        <v>0</v>
      </c>
      <c r="G27" s="150">
        <v>0</v>
      </c>
      <c r="H27" s="150">
        <v>0</v>
      </c>
      <c r="I27" s="151">
        <v>0</v>
      </c>
      <c r="J27" s="152"/>
      <c r="K27" s="152">
        <v>0</v>
      </c>
      <c r="L27" s="152">
        <v>0</v>
      </c>
      <c r="M27" s="153">
        <v>0</v>
      </c>
      <c r="N27" s="150">
        <v>0</v>
      </c>
      <c r="O27" s="151">
        <v>0</v>
      </c>
      <c r="P27" s="152"/>
      <c r="Q27" s="152">
        <v>0</v>
      </c>
      <c r="R27" s="152">
        <v>0</v>
      </c>
      <c r="S27" s="153">
        <v>0</v>
      </c>
      <c r="T27" s="150">
        <v>0</v>
      </c>
      <c r="U27" s="154"/>
      <c r="X27" s="71"/>
      <c r="Y27" s="72" t="s">
        <v>70</v>
      </c>
      <c r="Z27" s="150">
        <v>0</v>
      </c>
      <c r="AA27" s="150">
        <v>0</v>
      </c>
      <c r="AB27" s="155">
        <v>0</v>
      </c>
      <c r="AC27" s="156">
        <v>0</v>
      </c>
      <c r="AD27" s="150">
        <v>0</v>
      </c>
      <c r="AE27" s="155">
        <v>0</v>
      </c>
      <c r="AF27" s="156">
        <v>0</v>
      </c>
      <c r="AG27" s="157">
        <v>0</v>
      </c>
      <c r="AH27" s="151">
        <v>0</v>
      </c>
      <c r="AI27" s="153">
        <v>0</v>
      </c>
      <c r="AJ27" s="157">
        <f t="shared" si="2"/>
        <v>0</v>
      </c>
      <c r="AK27" s="150">
        <f t="shared" si="3"/>
        <v>0</v>
      </c>
      <c r="AL27" s="157">
        <f t="shared" si="4"/>
        <v>0</v>
      </c>
      <c r="AM27" s="157">
        <f t="shared" si="5"/>
        <v>0</v>
      </c>
      <c r="AN27" s="77">
        <f t="shared" si="6"/>
        <v>0</v>
      </c>
    </row>
    <row r="28" spans="2:40" ht="22.5" customHeight="1">
      <c r="B28" s="71"/>
      <c r="C28" s="72" t="s">
        <v>71</v>
      </c>
      <c r="D28" s="150">
        <v>0</v>
      </c>
      <c r="E28" s="150">
        <v>0</v>
      </c>
      <c r="F28" s="150">
        <v>0</v>
      </c>
      <c r="G28" s="150">
        <v>0</v>
      </c>
      <c r="H28" s="150">
        <v>0</v>
      </c>
      <c r="I28" s="151">
        <v>0</v>
      </c>
      <c r="J28" s="152"/>
      <c r="K28" s="152">
        <v>0</v>
      </c>
      <c r="L28" s="152">
        <v>0</v>
      </c>
      <c r="M28" s="153">
        <v>0</v>
      </c>
      <c r="N28" s="150">
        <v>0</v>
      </c>
      <c r="O28" s="151">
        <v>0</v>
      </c>
      <c r="P28" s="152"/>
      <c r="Q28" s="152">
        <v>0</v>
      </c>
      <c r="R28" s="152">
        <v>0</v>
      </c>
      <c r="S28" s="153">
        <v>0</v>
      </c>
      <c r="T28" s="150">
        <v>0</v>
      </c>
      <c r="U28" s="154"/>
      <c r="X28" s="71"/>
      <c r="Y28" s="72" t="s">
        <v>71</v>
      </c>
      <c r="Z28" s="150">
        <v>0</v>
      </c>
      <c r="AA28" s="150">
        <v>0</v>
      </c>
      <c r="AB28" s="155">
        <v>0</v>
      </c>
      <c r="AC28" s="156">
        <v>0</v>
      </c>
      <c r="AD28" s="150">
        <v>0</v>
      </c>
      <c r="AE28" s="155">
        <v>0</v>
      </c>
      <c r="AF28" s="156">
        <v>0</v>
      </c>
      <c r="AG28" s="157">
        <v>0</v>
      </c>
      <c r="AH28" s="151">
        <v>0</v>
      </c>
      <c r="AI28" s="153">
        <v>0</v>
      </c>
      <c r="AJ28" s="157">
        <f t="shared" si="2"/>
        <v>0</v>
      </c>
      <c r="AK28" s="150">
        <f t="shared" si="3"/>
        <v>0</v>
      </c>
      <c r="AL28" s="157">
        <f t="shared" si="4"/>
        <v>0</v>
      </c>
      <c r="AM28" s="157">
        <f t="shared" si="5"/>
        <v>0</v>
      </c>
      <c r="AN28" s="77">
        <f t="shared" si="6"/>
        <v>0</v>
      </c>
    </row>
    <row r="29" spans="2:40" ht="22.5" customHeight="1">
      <c r="B29" s="79"/>
      <c r="C29" s="80" t="s">
        <v>72</v>
      </c>
      <c r="D29" s="158">
        <v>12.67</v>
      </c>
      <c r="E29" s="158">
        <v>0</v>
      </c>
      <c r="F29" s="158">
        <v>12.67</v>
      </c>
      <c r="G29" s="158">
        <v>0</v>
      </c>
      <c r="H29" s="158">
        <v>0</v>
      </c>
      <c r="I29" s="159">
        <v>0</v>
      </c>
      <c r="J29" s="160">
        <v>0</v>
      </c>
      <c r="K29" s="160">
        <v>0</v>
      </c>
      <c r="L29" s="160">
        <v>0</v>
      </c>
      <c r="M29" s="161">
        <v>0</v>
      </c>
      <c r="N29" s="158">
        <v>12.67</v>
      </c>
      <c r="O29" s="159">
        <v>0</v>
      </c>
      <c r="P29" s="160">
        <v>0</v>
      </c>
      <c r="Q29" s="160">
        <v>12.67</v>
      </c>
      <c r="R29" s="160">
        <v>0</v>
      </c>
      <c r="S29" s="161">
        <v>0</v>
      </c>
      <c r="T29" s="158">
        <v>12.67</v>
      </c>
      <c r="U29" s="162">
        <v>0</v>
      </c>
      <c r="X29" s="79"/>
      <c r="Y29" s="80" t="s">
        <v>72</v>
      </c>
      <c r="Z29" s="158">
        <v>12.67</v>
      </c>
      <c r="AA29" s="158">
        <v>0</v>
      </c>
      <c r="AB29" s="163">
        <v>0</v>
      </c>
      <c r="AC29" s="164">
        <v>0</v>
      </c>
      <c r="AD29" s="158">
        <v>12.67</v>
      </c>
      <c r="AE29" s="163">
        <v>12.67</v>
      </c>
      <c r="AF29" s="164">
        <v>0</v>
      </c>
      <c r="AG29" s="165">
        <v>12.67</v>
      </c>
      <c r="AH29" s="159">
        <v>12.67</v>
      </c>
      <c r="AI29" s="161">
        <v>0</v>
      </c>
      <c r="AJ29" s="165">
        <f t="shared" si="2"/>
        <v>12.67</v>
      </c>
      <c r="AK29" s="158">
        <f t="shared" si="3"/>
        <v>0</v>
      </c>
      <c r="AL29" s="165">
        <f t="shared" si="4"/>
        <v>0</v>
      </c>
      <c r="AM29" s="165">
        <f t="shared" si="5"/>
        <v>12.67</v>
      </c>
      <c r="AN29" s="85">
        <f t="shared" si="6"/>
        <v>0</v>
      </c>
    </row>
    <row r="30" spans="2:40" ht="22.5" customHeight="1">
      <c r="B30" s="64" t="s">
        <v>73</v>
      </c>
      <c r="C30" s="65"/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138">
        <v>0</v>
      </c>
      <c r="J30" s="136"/>
      <c r="K30" s="136">
        <v>0</v>
      </c>
      <c r="L30" s="136">
        <v>0</v>
      </c>
      <c r="M30" s="137">
        <v>0</v>
      </c>
      <c r="N30" s="133">
        <v>0</v>
      </c>
      <c r="O30" s="138">
        <v>0</v>
      </c>
      <c r="P30" s="136"/>
      <c r="Q30" s="136">
        <v>0</v>
      </c>
      <c r="R30" s="136">
        <v>0</v>
      </c>
      <c r="S30" s="137">
        <v>0</v>
      </c>
      <c r="T30" s="133">
        <v>0</v>
      </c>
      <c r="U30" s="139"/>
      <c r="X30" s="64" t="s">
        <v>73</v>
      </c>
      <c r="Y30" s="65"/>
      <c r="Z30" s="133">
        <v>0</v>
      </c>
      <c r="AA30" s="133">
        <v>0</v>
      </c>
      <c r="AB30" s="140">
        <v>0</v>
      </c>
      <c r="AC30" s="141">
        <v>0</v>
      </c>
      <c r="AD30" s="133">
        <v>0</v>
      </c>
      <c r="AE30" s="140">
        <v>0</v>
      </c>
      <c r="AF30" s="141">
        <v>0</v>
      </c>
      <c r="AG30" s="142">
        <v>0</v>
      </c>
      <c r="AH30" s="138">
        <v>0</v>
      </c>
      <c r="AI30" s="137">
        <v>0</v>
      </c>
      <c r="AJ30" s="142">
        <f t="shared" si="2"/>
        <v>0</v>
      </c>
      <c r="AK30" s="133">
        <f t="shared" si="3"/>
        <v>0</v>
      </c>
      <c r="AL30" s="142">
        <f t="shared" si="4"/>
        <v>0</v>
      </c>
      <c r="AM30" s="142">
        <f t="shared" si="5"/>
        <v>0</v>
      </c>
      <c r="AN30" s="62">
        <f t="shared" si="6"/>
        <v>0</v>
      </c>
    </row>
    <row r="31" spans="2:40" ht="22.5" customHeight="1">
      <c r="B31" s="64" t="s">
        <v>84</v>
      </c>
      <c r="C31" s="65"/>
      <c r="D31" s="122">
        <v>0</v>
      </c>
      <c r="E31" s="122">
        <v>0</v>
      </c>
      <c r="F31" s="122">
        <v>0</v>
      </c>
      <c r="G31" s="122">
        <v>0</v>
      </c>
      <c r="H31" s="122">
        <v>0</v>
      </c>
      <c r="I31" s="134">
        <v>0</v>
      </c>
      <c r="J31" s="144"/>
      <c r="K31" s="144">
        <v>0</v>
      </c>
      <c r="L31" s="144">
        <v>0</v>
      </c>
      <c r="M31" s="145">
        <v>0</v>
      </c>
      <c r="N31" s="122">
        <v>0</v>
      </c>
      <c r="O31" s="134">
        <v>0</v>
      </c>
      <c r="P31" s="144"/>
      <c r="Q31" s="144">
        <v>0</v>
      </c>
      <c r="R31" s="144">
        <v>0</v>
      </c>
      <c r="S31" s="145">
        <v>0</v>
      </c>
      <c r="T31" s="122">
        <v>0</v>
      </c>
      <c r="U31" s="146"/>
      <c r="X31" s="64" t="s">
        <v>84</v>
      </c>
      <c r="Y31" s="65"/>
      <c r="Z31" s="122">
        <v>0</v>
      </c>
      <c r="AA31" s="122">
        <v>0</v>
      </c>
      <c r="AB31" s="147">
        <v>0</v>
      </c>
      <c r="AC31" s="148">
        <v>0</v>
      </c>
      <c r="AD31" s="122">
        <v>0</v>
      </c>
      <c r="AE31" s="147">
        <v>0</v>
      </c>
      <c r="AF31" s="148">
        <v>0</v>
      </c>
      <c r="AG31" s="149">
        <v>0</v>
      </c>
      <c r="AH31" s="134">
        <v>0</v>
      </c>
      <c r="AI31" s="145">
        <v>0</v>
      </c>
      <c r="AJ31" s="149">
        <f t="shared" si="2"/>
        <v>0</v>
      </c>
      <c r="AK31" s="122">
        <f t="shared" si="3"/>
        <v>0</v>
      </c>
      <c r="AL31" s="149">
        <f t="shared" si="4"/>
        <v>0</v>
      </c>
      <c r="AM31" s="149">
        <f t="shared" si="5"/>
        <v>0</v>
      </c>
      <c r="AN31" s="69">
        <f t="shared" si="6"/>
        <v>0</v>
      </c>
    </row>
    <row r="32" spans="2:40" ht="22.5" customHeight="1">
      <c r="B32" s="54" t="s">
        <v>74</v>
      </c>
      <c r="C32" s="55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34">
        <v>0</v>
      </c>
      <c r="J32" s="144"/>
      <c r="K32" s="144">
        <v>0</v>
      </c>
      <c r="L32" s="144">
        <v>0</v>
      </c>
      <c r="M32" s="145">
        <v>0</v>
      </c>
      <c r="N32" s="122">
        <v>0</v>
      </c>
      <c r="O32" s="134">
        <v>0</v>
      </c>
      <c r="P32" s="144"/>
      <c r="Q32" s="144">
        <v>0</v>
      </c>
      <c r="R32" s="144">
        <v>0</v>
      </c>
      <c r="S32" s="145">
        <v>0</v>
      </c>
      <c r="T32" s="122">
        <v>0</v>
      </c>
      <c r="U32" s="146"/>
      <c r="X32" s="54" t="s">
        <v>74</v>
      </c>
      <c r="Y32" s="55"/>
      <c r="Z32" s="122">
        <v>0</v>
      </c>
      <c r="AA32" s="122">
        <v>0</v>
      </c>
      <c r="AB32" s="147">
        <v>0</v>
      </c>
      <c r="AC32" s="148">
        <v>0</v>
      </c>
      <c r="AD32" s="122">
        <v>0</v>
      </c>
      <c r="AE32" s="147">
        <v>0</v>
      </c>
      <c r="AF32" s="148">
        <v>0</v>
      </c>
      <c r="AG32" s="149">
        <v>0</v>
      </c>
      <c r="AH32" s="134">
        <v>0</v>
      </c>
      <c r="AI32" s="145">
        <v>0</v>
      </c>
      <c r="AJ32" s="149">
        <f t="shared" si="2"/>
        <v>0</v>
      </c>
      <c r="AK32" s="122">
        <f t="shared" si="3"/>
        <v>0</v>
      </c>
      <c r="AL32" s="149">
        <f t="shared" si="4"/>
        <v>0</v>
      </c>
      <c r="AM32" s="149">
        <f t="shared" si="5"/>
        <v>0</v>
      </c>
      <c r="AN32" s="69">
        <f t="shared" si="6"/>
        <v>0</v>
      </c>
    </row>
    <row r="33" spans="2:40" ht="22.5" customHeight="1">
      <c r="B33" s="208" t="s">
        <v>85</v>
      </c>
      <c r="C33" s="16"/>
      <c r="D33" s="122">
        <v>17.465</v>
      </c>
      <c r="E33" s="122">
        <v>0</v>
      </c>
      <c r="F33" s="122">
        <v>17.465</v>
      </c>
      <c r="G33" s="122">
        <v>0</v>
      </c>
      <c r="H33" s="122">
        <v>0</v>
      </c>
      <c r="I33" s="134">
        <v>0</v>
      </c>
      <c r="J33" s="144">
        <v>0</v>
      </c>
      <c r="K33" s="144">
        <v>0</v>
      </c>
      <c r="L33" s="144">
        <v>0</v>
      </c>
      <c r="M33" s="145">
        <v>0</v>
      </c>
      <c r="N33" s="122">
        <v>17.465</v>
      </c>
      <c r="O33" s="134">
        <v>0</v>
      </c>
      <c r="P33" s="144">
        <v>0</v>
      </c>
      <c r="Q33" s="144">
        <v>17.465</v>
      </c>
      <c r="R33" s="144">
        <v>0</v>
      </c>
      <c r="S33" s="145">
        <v>0</v>
      </c>
      <c r="T33" s="122">
        <v>17.465</v>
      </c>
      <c r="U33" s="146">
        <v>0</v>
      </c>
      <c r="X33" s="208" t="s">
        <v>85</v>
      </c>
      <c r="Y33" s="16"/>
      <c r="Z33" s="122">
        <v>17.465</v>
      </c>
      <c r="AA33" s="122">
        <v>0</v>
      </c>
      <c r="AB33" s="147">
        <v>0</v>
      </c>
      <c r="AC33" s="148">
        <v>0</v>
      </c>
      <c r="AD33" s="122">
        <v>17.465</v>
      </c>
      <c r="AE33" s="147">
        <v>14.689</v>
      </c>
      <c r="AF33" s="148">
        <v>2.776</v>
      </c>
      <c r="AG33" s="149">
        <v>17.465</v>
      </c>
      <c r="AH33" s="134">
        <v>3.24919</v>
      </c>
      <c r="AI33" s="145">
        <v>14.21581</v>
      </c>
      <c r="AJ33" s="149">
        <f t="shared" si="2"/>
        <v>3.24919</v>
      </c>
      <c r="AK33" s="122">
        <f t="shared" si="3"/>
        <v>14.21581</v>
      </c>
      <c r="AL33" s="149">
        <f t="shared" si="4"/>
        <v>0</v>
      </c>
      <c r="AM33" s="149">
        <f t="shared" si="5"/>
        <v>3.24919</v>
      </c>
      <c r="AN33" s="69">
        <f t="shared" si="6"/>
        <v>0</v>
      </c>
    </row>
    <row r="34" spans="2:40" ht="22.5" customHeight="1">
      <c r="B34" s="87" t="s">
        <v>86</v>
      </c>
      <c r="C34" s="88"/>
      <c r="D34" s="122">
        <v>1500.2289999999998</v>
      </c>
      <c r="E34" s="122">
        <v>106.119</v>
      </c>
      <c r="F34" s="122">
        <v>1394.11</v>
      </c>
      <c r="G34" s="122">
        <v>0</v>
      </c>
      <c r="H34" s="122">
        <v>0</v>
      </c>
      <c r="I34" s="134">
        <v>0</v>
      </c>
      <c r="J34" s="144">
        <v>0</v>
      </c>
      <c r="K34" s="144">
        <v>0</v>
      </c>
      <c r="L34" s="144">
        <v>0</v>
      </c>
      <c r="M34" s="145">
        <v>0</v>
      </c>
      <c r="N34" s="122">
        <v>1394.11</v>
      </c>
      <c r="O34" s="134">
        <v>8.582</v>
      </c>
      <c r="P34" s="144">
        <v>0</v>
      </c>
      <c r="Q34" s="144">
        <v>1370.384</v>
      </c>
      <c r="R34" s="144">
        <v>15.144</v>
      </c>
      <c r="S34" s="145">
        <v>0</v>
      </c>
      <c r="T34" s="122">
        <v>1385.528</v>
      </c>
      <c r="U34" s="146">
        <v>0</v>
      </c>
      <c r="X34" s="87" t="s">
        <v>86</v>
      </c>
      <c r="Y34" s="88"/>
      <c r="Z34" s="122">
        <v>1385.528</v>
      </c>
      <c r="AA34" s="122">
        <v>15.144</v>
      </c>
      <c r="AB34" s="147">
        <v>15.144</v>
      </c>
      <c r="AC34" s="148">
        <v>0</v>
      </c>
      <c r="AD34" s="122">
        <v>1370.384</v>
      </c>
      <c r="AE34" s="147">
        <v>702.252</v>
      </c>
      <c r="AF34" s="148">
        <v>668.132</v>
      </c>
      <c r="AG34" s="149">
        <v>1081.71737</v>
      </c>
      <c r="AH34" s="134">
        <v>564.7184</v>
      </c>
      <c r="AI34" s="145">
        <v>516.99897</v>
      </c>
      <c r="AJ34" s="149">
        <f t="shared" si="2"/>
        <v>573.3004</v>
      </c>
      <c r="AK34" s="122">
        <f t="shared" si="3"/>
        <v>532.14297</v>
      </c>
      <c r="AL34" s="149">
        <f t="shared" si="4"/>
        <v>0</v>
      </c>
      <c r="AM34" s="149">
        <f t="shared" si="5"/>
        <v>679.4194</v>
      </c>
      <c r="AN34" s="69">
        <f t="shared" si="6"/>
        <v>288.66662999999994</v>
      </c>
    </row>
    <row r="35" spans="2:40" ht="22.5" customHeight="1">
      <c r="B35" s="87" t="s">
        <v>87</v>
      </c>
      <c r="C35" s="88"/>
      <c r="D35" s="122">
        <v>0</v>
      </c>
      <c r="E35" s="122">
        <v>0</v>
      </c>
      <c r="F35" s="122">
        <v>0</v>
      </c>
      <c r="G35" s="122">
        <v>0</v>
      </c>
      <c r="H35" s="122">
        <v>0</v>
      </c>
      <c r="I35" s="134">
        <v>0</v>
      </c>
      <c r="J35" s="144"/>
      <c r="K35" s="144">
        <v>0</v>
      </c>
      <c r="L35" s="144">
        <v>0</v>
      </c>
      <c r="M35" s="145">
        <v>0</v>
      </c>
      <c r="N35" s="122">
        <v>0</v>
      </c>
      <c r="O35" s="134">
        <v>0</v>
      </c>
      <c r="P35" s="144"/>
      <c r="Q35" s="144">
        <v>0</v>
      </c>
      <c r="R35" s="144">
        <v>0</v>
      </c>
      <c r="S35" s="145">
        <v>0</v>
      </c>
      <c r="T35" s="122">
        <v>0</v>
      </c>
      <c r="U35" s="146"/>
      <c r="X35" s="87" t="s">
        <v>87</v>
      </c>
      <c r="Y35" s="88"/>
      <c r="Z35" s="122">
        <v>0</v>
      </c>
      <c r="AA35" s="122">
        <v>0</v>
      </c>
      <c r="AB35" s="147">
        <v>0</v>
      </c>
      <c r="AC35" s="148">
        <v>0</v>
      </c>
      <c r="AD35" s="122">
        <v>0</v>
      </c>
      <c r="AE35" s="147">
        <v>0</v>
      </c>
      <c r="AF35" s="148">
        <v>0</v>
      </c>
      <c r="AG35" s="149">
        <v>0</v>
      </c>
      <c r="AH35" s="134">
        <v>0</v>
      </c>
      <c r="AI35" s="145">
        <v>0</v>
      </c>
      <c r="AJ35" s="149">
        <f t="shared" si="2"/>
        <v>0</v>
      </c>
      <c r="AK35" s="122">
        <f t="shared" si="3"/>
        <v>0</v>
      </c>
      <c r="AL35" s="149">
        <f t="shared" si="4"/>
        <v>0</v>
      </c>
      <c r="AM35" s="149">
        <f t="shared" si="5"/>
        <v>0</v>
      </c>
      <c r="AN35" s="69">
        <f t="shared" si="6"/>
        <v>0</v>
      </c>
    </row>
    <row r="36" spans="2:40" ht="22.5" customHeight="1" thickBot="1">
      <c r="B36" s="89" t="s">
        <v>88</v>
      </c>
      <c r="C36" s="90"/>
      <c r="D36" s="166">
        <v>0</v>
      </c>
      <c r="E36" s="166">
        <v>0</v>
      </c>
      <c r="F36" s="166">
        <v>0</v>
      </c>
      <c r="G36" s="166">
        <v>0</v>
      </c>
      <c r="H36" s="166">
        <v>0</v>
      </c>
      <c r="I36" s="167">
        <v>0</v>
      </c>
      <c r="J36" s="168"/>
      <c r="K36" s="168">
        <v>0</v>
      </c>
      <c r="L36" s="168">
        <v>0</v>
      </c>
      <c r="M36" s="169">
        <v>0</v>
      </c>
      <c r="N36" s="166">
        <v>0</v>
      </c>
      <c r="O36" s="167">
        <v>0</v>
      </c>
      <c r="P36" s="168"/>
      <c r="Q36" s="168">
        <v>0</v>
      </c>
      <c r="R36" s="168">
        <v>0</v>
      </c>
      <c r="S36" s="169">
        <v>0</v>
      </c>
      <c r="T36" s="166">
        <v>0</v>
      </c>
      <c r="U36" s="170"/>
      <c r="X36" s="89" t="s">
        <v>88</v>
      </c>
      <c r="Y36" s="90"/>
      <c r="Z36" s="166">
        <v>0</v>
      </c>
      <c r="AA36" s="166">
        <v>0</v>
      </c>
      <c r="AB36" s="171">
        <v>0</v>
      </c>
      <c r="AC36" s="172">
        <v>0</v>
      </c>
      <c r="AD36" s="166">
        <v>0</v>
      </c>
      <c r="AE36" s="171">
        <v>0</v>
      </c>
      <c r="AF36" s="172">
        <v>0</v>
      </c>
      <c r="AG36" s="173">
        <v>0</v>
      </c>
      <c r="AH36" s="167">
        <v>0</v>
      </c>
      <c r="AI36" s="169">
        <v>0</v>
      </c>
      <c r="AJ36" s="173">
        <f t="shared" si="2"/>
        <v>0</v>
      </c>
      <c r="AK36" s="166">
        <f t="shared" si="3"/>
        <v>0</v>
      </c>
      <c r="AL36" s="173">
        <f t="shared" si="4"/>
        <v>0</v>
      </c>
      <c r="AM36" s="173">
        <f t="shared" si="5"/>
        <v>0</v>
      </c>
      <c r="AN36" s="95">
        <f t="shared" si="6"/>
        <v>0</v>
      </c>
    </row>
    <row r="37" ht="13.5" customHeight="1">
      <c r="D37" s="204">
        <v>0</v>
      </c>
    </row>
    <row r="38" spans="3:25" ht="13.5" customHeight="1">
      <c r="C38" s="205"/>
      <c r="D38" s="204">
        <v>0</v>
      </c>
      <c r="Y38" s="205"/>
    </row>
    <row r="39" ht="13.5" customHeight="1">
      <c r="D39" s="204">
        <v>0</v>
      </c>
    </row>
  </sheetData>
  <sheetProtection/>
  <mergeCells count="32">
    <mergeCell ref="N3:S3"/>
    <mergeCell ref="H4:M4"/>
    <mergeCell ref="N4:S4"/>
    <mergeCell ref="AH7:AH8"/>
    <mergeCell ref="R6:R8"/>
    <mergeCell ref="Q6:Q8"/>
    <mergeCell ref="AK3:AK4"/>
    <mergeCell ref="AB6:AC7"/>
    <mergeCell ref="AE6:AF7"/>
    <mergeCell ref="Z3:Z4"/>
    <mergeCell ref="AH6:AI6"/>
    <mergeCell ref="AD4:AI4"/>
    <mergeCell ref="B3:C9"/>
    <mergeCell ref="X3:Y9"/>
    <mergeCell ref="AJ3:AJ4"/>
    <mergeCell ref="I6:I8"/>
    <mergeCell ref="J6:J8"/>
    <mergeCell ref="K6:K8"/>
    <mergeCell ref="L6:L8"/>
    <mergeCell ref="AG5:AI5"/>
    <mergeCell ref="O6:O8"/>
    <mergeCell ref="G3:M3"/>
    <mergeCell ref="AN3:AN4"/>
    <mergeCell ref="M6:M8"/>
    <mergeCell ref="S6:S8"/>
    <mergeCell ref="I5:M5"/>
    <mergeCell ref="AM3:AM4"/>
    <mergeCell ref="AL3:AL4"/>
    <mergeCell ref="AI7:AI8"/>
    <mergeCell ref="AA3:AI3"/>
    <mergeCell ref="O5:S5"/>
    <mergeCell ref="P6:P8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N39"/>
  <sheetViews>
    <sheetView showZeros="0" zoomScale="80" zoomScaleNormal="80" zoomScalePageLayoutView="0" workbookViewId="0" topLeftCell="A1">
      <selection activeCell="C10" sqref="C10"/>
    </sheetView>
  </sheetViews>
  <sheetFormatPr defaultColWidth="9.00390625" defaultRowHeight="13.5" customHeight="1"/>
  <cols>
    <col min="1" max="1" width="2.75390625" style="97" customWidth="1"/>
    <col min="2" max="2" width="3.00390625" style="97" customWidth="1"/>
    <col min="3" max="3" width="26.00390625" style="97" bestFit="1" customWidth="1"/>
    <col min="4" max="20" width="10.25390625" style="97" customWidth="1"/>
    <col min="21" max="21" width="13.125" style="97" bestFit="1" customWidth="1"/>
    <col min="22" max="22" width="1.37890625" style="97" customWidth="1"/>
    <col min="23" max="23" width="2.75390625" style="97" customWidth="1"/>
    <col min="24" max="24" width="3.00390625" style="97" customWidth="1"/>
    <col min="25" max="25" width="26.00390625" style="97" bestFit="1" customWidth="1"/>
    <col min="26" max="40" width="11.75390625" style="97" customWidth="1"/>
    <col min="41" max="41" width="0.74609375" style="97" customWidth="1"/>
    <col min="42" max="16384" width="9.125" style="97" customWidth="1"/>
  </cols>
  <sheetData>
    <row r="1" spans="2:24" s="1" customFormat="1" ht="17.25" customHeight="1">
      <c r="B1" s="1" t="s">
        <v>91</v>
      </c>
      <c r="W1" s="2"/>
      <c r="X1" s="1" t="s">
        <v>92</v>
      </c>
    </row>
    <row r="2" spans="21:40" s="3" customFormat="1" ht="13.5" customHeight="1" thickBot="1">
      <c r="U2" s="4" t="s">
        <v>0</v>
      </c>
      <c r="AM2" s="4"/>
      <c r="AN2" s="4" t="s">
        <v>0</v>
      </c>
    </row>
    <row r="3" spans="2:40" s="6" customFormat="1" ht="12.75" customHeight="1">
      <c r="B3" s="214" t="s">
        <v>1</v>
      </c>
      <c r="C3" s="215"/>
      <c r="D3" s="7" t="s">
        <v>2</v>
      </c>
      <c r="E3" s="7" t="s">
        <v>3</v>
      </c>
      <c r="F3" s="7" t="s">
        <v>4</v>
      </c>
      <c r="G3" s="231" t="s">
        <v>5</v>
      </c>
      <c r="H3" s="233"/>
      <c r="I3" s="233"/>
      <c r="J3" s="233"/>
      <c r="K3" s="233"/>
      <c r="L3" s="233"/>
      <c r="M3" s="234"/>
      <c r="N3" s="231" t="s">
        <v>6</v>
      </c>
      <c r="O3" s="233"/>
      <c r="P3" s="233"/>
      <c r="Q3" s="233"/>
      <c r="R3" s="233"/>
      <c r="S3" s="234"/>
      <c r="T3" s="7" t="s">
        <v>7</v>
      </c>
      <c r="U3" s="8" t="s">
        <v>75</v>
      </c>
      <c r="X3" s="220" t="s">
        <v>1</v>
      </c>
      <c r="Y3" s="221"/>
      <c r="Z3" s="226" t="s">
        <v>8</v>
      </c>
      <c r="AA3" s="231" t="s">
        <v>9</v>
      </c>
      <c r="AB3" s="232"/>
      <c r="AC3" s="232"/>
      <c r="AD3" s="233"/>
      <c r="AE3" s="233"/>
      <c r="AF3" s="233"/>
      <c r="AG3" s="233"/>
      <c r="AH3" s="233"/>
      <c r="AI3" s="234"/>
      <c r="AJ3" s="226" t="s">
        <v>10</v>
      </c>
      <c r="AK3" s="226" t="s">
        <v>76</v>
      </c>
      <c r="AL3" s="226" t="s">
        <v>77</v>
      </c>
      <c r="AM3" s="212" t="s">
        <v>78</v>
      </c>
      <c r="AN3" s="243" t="s">
        <v>11</v>
      </c>
    </row>
    <row r="4" spans="2:40" s="6" customFormat="1" ht="12.75" customHeight="1">
      <c r="B4" s="216"/>
      <c r="C4" s="217"/>
      <c r="D4" s="9"/>
      <c r="E4" s="9"/>
      <c r="F4" s="9"/>
      <c r="G4" s="9"/>
      <c r="H4" s="235" t="s">
        <v>12</v>
      </c>
      <c r="I4" s="245"/>
      <c r="J4" s="245"/>
      <c r="K4" s="245"/>
      <c r="L4" s="245"/>
      <c r="M4" s="246"/>
      <c r="N4" s="247"/>
      <c r="O4" s="248"/>
      <c r="P4" s="248"/>
      <c r="Q4" s="248"/>
      <c r="R4" s="248"/>
      <c r="S4" s="249"/>
      <c r="T4" s="9"/>
      <c r="U4" s="14" t="s">
        <v>79</v>
      </c>
      <c r="X4" s="222"/>
      <c r="Y4" s="223"/>
      <c r="Z4" s="227"/>
      <c r="AA4" s="10" t="s">
        <v>80</v>
      </c>
      <c r="AB4" s="15"/>
      <c r="AC4" s="16"/>
      <c r="AD4" s="235" t="s">
        <v>13</v>
      </c>
      <c r="AE4" s="236"/>
      <c r="AF4" s="236"/>
      <c r="AG4" s="237"/>
      <c r="AH4" s="237"/>
      <c r="AI4" s="238"/>
      <c r="AJ4" s="227"/>
      <c r="AK4" s="227"/>
      <c r="AL4" s="227"/>
      <c r="AM4" s="213"/>
      <c r="AN4" s="244"/>
    </row>
    <row r="5" spans="2:40" s="6" customFormat="1" ht="12.75" customHeight="1">
      <c r="B5" s="216"/>
      <c r="C5" s="217"/>
      <c r="D5" s="9"/>
      <c r="E5" s="9"/>
      <c r="F5" s="9"/>
      <c r="G5" s="9"/>
      <c r="H5" s="9"/>
      <c r="I5" s="209" t="s">
        <v>14</v>
      </c>
      <c r="J5" s="210"/>
      <c r="K5" s="210"/>
      <c r="L5" s="210"/>
      <c r="M5" s="211"/>
      <c r="N5" s="9"/>
      <c r="O5" s="209" t="s">
        <v>15</v>
      </c>
      <c r="P5" s="210"/>
      <c r="Q5" s="210"/>
      <c r="R5" s="210"/>
      <c r="S5" s="211"/>
      <c r="T5" s="9"/>
      <c r="U5" s="14"/>
      <c r="X5" s="222"/>
      <c r="Y5" s="223"/>
      <c r="Z5" s="17"/>
      <c r="AA5" s="11"/>
      <c r="AB5" s="12"/>
      <c r="AC5" s="13"/>
      <c r="AD5" s="11"/>
      <c r="AE5" s="18"/>
      <c r="AF5" s="19"/>
      <c r="AG5" s="235" t="s">
        <v>16</v>
      </c>
      <c r="AH5" s="237"/>
      <c r="AI5" s="238"/>
      <c r="AJ5" s="9"/>
      <c r="AK5" s="9"/>
      <c r="AL5" s="9"/>
      <c r="AM5" s="20"/>
      <c r="AN5" s="14"/>
    </row>
    <row r="6" spans="2:40" s="6" customFormat="1" ht="12" customHeight="1">
      <c r="B6" s="216"/>
      <c r="C6" s="217"/>
      <c r="D6" s="9"/>
      <c r="E6" s="9"/>
      <c r="F6" s="9"/>
      <c r="G6" s="9"/>
      <c r="H6" s="9"/>
      <c r="I6" s="228" t="s">
        <v>17</v>
      </c>
      <c r="J6" s="229" t="s">
        <v>18</v>
      </c>
      <c r="K6" s="229" t="s">
        <v>19</v>
      </c>
      <c r="L6" s="229" t="s">
        <v>20</v>
      </c>
      <c r="M6" s="230" t="s">
        <v>21</v>
      </c>
      <c r="N6" s="9"/>
      <c r="O6" s="228" t="s">
        <v>10</v>
      </c>
      <c r="P6" s="229" t="s">
        <v>18</v>
      </c>
      <c r="Q6" s="229" t="s">
        <v>19</v>
      </c>
      <c r="R6" s="229" t="s">
        <v>20</v>
      </c>
      <c r="S6" s="230" t="s">
        <v>21</v>
      </c>
      <c r="T6" s="9"/>
      <c r="U6" s="14"/>
      <c r="X6" s="222"/>
      <c r="Y6" s="223"/>
      <c r="Z6" s="17"/>
      <c r="AA6" s="9"/>
      <c r="AB6" s="239" t="s">
        <v>22</v>
      </c>
      <c r="AC6" s="240"/>
      <c r="AD6" s="9"/>
      <c r="AE6" s="239" t="s">
        <v>22</v>
      </c>
      <c r="AF6" s="240"/>
      <c r="AG6" s="9"/>
      <c r="AH6" s="209" t="s">
        <v>23</v>
      </c>
      <c r="AI6" s="211"/>
      <c r="AJ6" s="9"/>
      <c r="AK6" s="9"/>
      <c r="AL6" s="9"/>
      <c r="AM6" s="20"/>
      <c r="AN6" s="14"/>
    </row>
    <row r="7" spans="2:40" s="6" customFormat="1" ht="12" customHeight="1">
      <c r="B7" s="216"/>
      <c r="C7" s="217"/>
      <c r="D7" s="9"/>
      <c r="E7" s="9"/>
      <c r="F7" s="9"/>
      <c r="G7" s="9"/>
      <c r="H7" s="9"/>
      <c r="I7" s="228"/>
      <c r="J7" s="229"/>
      <c r="K7" s="229"/>
      <c r="L7" s="229"/>
      <c r="M7" s="230"/>
      <c r="N7" s="9"/>
      <c r="O7" s="228"/>
      <c r="P7" s="229"/>
      <c r="Q7" s="229"/>
      <c r="R7" s="229"/>
      <c r="S7" s="230"/>
      <c r="T7" s="9"/>
      <c r="U7" s="14"/>
      <c r="X7" s="222"/>
      <c r="Y7" s="223"/>
      <c r="Z7" s="17"/>
      <c r="AA7" s="9"/>
      <c r="AB7" s="241"/>
      <c r="AC7" s="242"/>
      <c r="AD7" s="9"/>
      <c r="AE7" s="241"/>
      <c r="AF7" s="242"/>
      <c r="AG7" s="9"/>
      <c r="AH7" s="228" t="s">
        <v>10</v>
      </c>
      <c r="AI7" s="230" t="s">
        <v>24</v>
      </c>
      <c r="AJ7" s="9"/>
      <c r="AK7" s="9"/>
      <c r="AL7" s="9"/>
      <c r="AM7" s="20"/>
      <c r="AN7" s="14"/>
    </row>
    <row r="8" spans="2:40" s="6" customFormat="1" ht="12" customHeight="1">
      <c r="B8" s="216"/>
      <c r="C8" s="217"/>
      <c r="D8" s="9"/>
      <c r="E8" s="9"/>
      <c r="F8" s="9"/>
      <c r="G8" s="9"/>
      <c r="H8" s="9"/>
      <c r="I8" s="228"/>
      <c r="J8" s="229"/>
      <c r="K8" s="229"/>
      <c r="L8" s="229"/>
      <c r="M8" s="230"/>
      <c r="N8" s="9"/>
      <c r="O8" s="228"/>
      <c r="P8" s="229"/>
      <c r="Q8" s="229"/>
      <c r="R8" s="229"/>
      <c r="S8" s="230"/>
      <c r="T8" s="9"/>
      <c r="U8" s="14"/>
      <c r="X8" s="222"/>
      <c r="Y8" s="223"/>
      <c r="Z8" s="21"/>
      <c r="AA8" s="22"/>
      <c r="AB8" s="23" t="s">
        <v>25</v>
      </c>
      <c r="AC8" s="24" t="s">
        <v>26</v>
      </c>
      <c r="AD8" s="22"/>
      <c r="AE8" s="23" t="s">
        <v>25</v>
      </c>
      <c r="AF8" s="24" t="s">
        <v>26</v>
      </c>
      <c r="AG8" s="22"/>
      <c r="AH8" s="228"/>
      <c r="AI8" s="230"/>
      <c r="AJ8" s="22"/>
      <c r="AK8" s="22"/>
      <c r="AL8" s="22"/>
      <c r="AM8" s="25"/>
      <c r="AN8" s="26"/>
    </row>
    <row r="9" spans="2:40" s="6" customFormat="1" ht="12.75" customHeight="1" thickBot="1">
      <c r="B9" s="218"/>
      <c r="C9" s="219"/>
      <c r="D9" s="27" t="s">
        <v>27</v>
      </c>
      <c r="E9" s="27" t="s">
        <v>28</v>
      </c>
      <c r="F9" s="27" t="s">
        <v>29</v>
      </c>
      <c r="G9" s="27" t="s">
        <v>30</v>
      </c>
      <c r="H9" s="27" t="s">
        <v>31</v>
      </c>
      <c r="I9" s="28" t="s">
        <v>32</v>
      </c>
      <c r="J9" s="29" t="s">
        <v>33</v>
      </c>
      <c r="K9" s="29" t="s">
        <v>34</v>
      </c>
      <c r="L9" s="29" t="s">
        <v>35</v>
      </c>
      <c r="M9" s="30" t="s">
        <v>36</v>
      </c>
      <c r="N9" s="27" t="s">
        <v>37</v>
      </c>
      <c r="O9" s="28" t="s">
        <v>38</v>
      </c>
      <c r="P9" s="29" t="s">
        <v>39</v>
      </c>
      <c r="Q9" s="29" t="s">
        <v>40</v>
      </c>
      <c r="R9" s="29" t="s">
        <v>41</v>
      </c>
      <c r="S9" s="30" t="s">
        <v>42</v>
      </c>
      <c r="T9" s="27" t="s">
        <v>43</v>
      </c>
      <c r="U9" s="31" t="s">
        <v>44</v>
      </c>
      <c r="X9" s="224"/>
      <c r="Y9" s="225"/>
      <c r="Z9" s="27" t="s">
        <v>45</v>
      </c>
      <c r="AA9" s="27" t="s">
        <v>46</v>
      </c>
      <c r="AB9" s="28"/>
      <c r="AC9" s="30"/>
      <c r="AD9" s="27" t="s">
        <v>47</v>
      </c>
      <c r="AE9" s="28"/>
      <c r="AF9" s="30"/>
      <c r="AG9" s="27" t="s">
        <v>48</v>
      </c>
      <c r="AH9" s="28" t="s">
        <v>49</v>
      </c>
      <c r="AI9" s="30" t="s">
        <v>50</v>
      </c>
      <c r="AJ9" s="27" t="s">
        <v>51</v>
      </c>
      <c r="AK9" s="27" t="s">
        <v>52</v>
      </c>
      <c r="AL9" s="27" t="s">
        <v>53</v>
      </c>
      <c r="AM9" s="32" t="s">
        <v>54</v>
      </c>
      <c r="AN9" s="31" t="s">
        <v>81</v>
      </c>
    </row>
    <row r="10" spans="2:40" s="3" customFormat="1" ht="22.5" customHeight="1" thickBot="1">
      <c r="B10" s="33" t="s">
        <v>55</v>
      </c>
      <c r="C10" s="34"/>
      <c r="D10" s="35">
        <f aca="true" t="shared" si="0" ref="D10:U10">SUM(D11:D36)-D26</f>
        <v>39902.22211</v>
      </c>
      <c r="E10" s="35">
        <f t="shared" si="0"/>
        <v>0</v>
      </c>
      <c r="F10" s="35">
        <f t="shared" si="0"/>
        <v>39902.22211</v>
      </c>
      <c r="G10" s="35">
        <f t="shared" si="0"/>
        <v>39778.065</v>
      </c>
      <c r="H10" s="35">
        <f t="shared" si="0"/>
        <v>32896.72180056102</v>
      </c>
      <c r="I10" s="36">
        <f t="shared" si="0"/>
        <v>32896.72180056102</v>
      </c>
      <c r="J10" s="37">
        <f t="shared" si="0"/>
        <v>0</v>
      </c>
      <c r="K10" s="37">
        <f t="shared" si="0"/>
        <v>0</v>
      </c>
      <c r="L10" s="37">
        <f t="shared" si="0"/>
        <v>0</v>
      </c>
      <c r="M10" s="38">
        <f t="shared" si="0"/>
        <v>0</v>
      </c>
      <c r="N10" s="35">
        <f t="shared" si="0"/>
        <v>124.15710999999999</v>
      </c>
      <c r="O10" s="36">
        <f t="shared" si="0"/>
        <v>0</v>
      </c>
      <c r="P10" s="37">
        <f t="shared" si="0"/>
        <v>0</v>
      </c>
      <c r="Q10" s="37">
        <f t="shared" si="0"/>
        <v>124.15710999999999</v>
      </c>
      <c r="R10" s="37">
        <f t="shared" si="0"/>
        <v>0</v>
      </c>
      <c r="S10" s="38">
        <f t="shared" si="0"/>
        <v>0</v>
      </c>
      <c r="T10" s="35">
        <f t="shared" si="0"/>
        <v>124.15710999999999</v>
      </c>
      <c r="U10" s="39">
        <f t="shared" si="0"/>
        <v>0</v>
      </c>
      <c r="X10" s="33" t="s">
        <v>55</v>
      </c>
      <c r="Y10" s="34"/>
      <c r="Z10" s="35">
        <f aca="true" t="shared" si="1" ref="Z10:AN10">SUM(Z11:Z36)-Z26</f>
        <v>124.15710999999999</v>
      </c>
      <c r="AA10" s="35">
        <f t="shared" si="1"/>
        <v>0</v>
      </c>
      <c r="AB10" s="35">
        <f t="shared" si="1"/>
        <v>0</v>
      </c>
      <c r="AC10" s="35">
        <f t="shared" si="1"/>
        <v>0</v>
      </c>
      <c r="AD10" s="35">
        <f t="shared" si="1"/>
        <v>124.15710999999999</v>
      </c>
      <c r="AE10" s="40">
        <f t="shared" si="1"/>
        <v>124.15710999999999</v>
      </c>
      <c r="AF10" s="40">
        <f t="shared" si="1"/>
        <v>0</v>
      </c>
      <c r="AG10" s="40">
        <f t="shared" si="1"/>
        <v>9.932568799999999</v>
      </c>
      <c r="AH10" s="36">
        <f t="shared" si="1"/>
        <v>0</v>
      </c>
      <c r="AI10" s="38">
        <f t="shared" si="1"/>
        <v>9.932568799999999</v>
      </c>
      <c r="AJ10" s="40">
        <f t="shared" si="1"/>
        <v>32896.72180056102</v>
      </c>
      <c r="AK10" s="35">
        <f t="shared" si="1"/>
        <v>9.932568799999999</v>
      </c>
      <c r="AL10" s="40">
        <f t="shared" si="1"/>
        <v>0</v>
      </c>
      <c r="AM10" s="40">
        <f t="shared" si="1"/>
        <v>32896.72180056102</v>
      </c>
      <c r="AN10" s="39">
        <f t="shared" si="1"/>
        <v>6995.567740638983</v>
      </c>
    </row>
    <row r="11" spans="2:40" s="3" customFormat="1" ht="22.5" customHeight="1">
      <c r="B11" s="42" t="s">
        <v>56</v>
      </c>
      <c r="C11" s="43"/>
      <c r="D11" s="44">
        <v>0</v>
      </c>
      <c r="E11" s="45">
        <v>0</v>
      </c>
      <c r="F11" s="45">
        <v>0</v>
      </c>
      <c r="G11" s="45">
        <v>0</v>
      </c>
      <c r="H11" s="45">
        <v>0</v>
      </c>
      <c r="I11" s="46">
        <v>0</v>
      </c>
      <c r="J11" s="47"/>
      <c r="K11" s="48">
        <v>0</v>
      </c>
      <c r="L11" s="49">
        <v>0</v>
      </c>
      <c r="M11" s="50">
        <v>0</v>
      </c>
      <c r="N11" s="44">
        <v>0</v>
      </c>
      <c r="O11" s="51">
        <v>0</v>
      </c>
      <c r="P11" s="49"/>
      <c r="Q11" s="49">
        <v>0</v>
      </c>
      <c r="R11" s="49">
        <v>0</v>
      </c>
      <c r="S11" s="50">
        <v>0</v>
      </c>
      <c r="T11" s="44">
        <v>0</v>
      </c>
      <c r="U11" s="52"/>
      <c r="X11" s="42" t="s">
        <v>56</v>
      </c>
      <c r="Y11" s="43"/>
      <c r="Z11" s="44">
        <v>0</v>
      </c>
      <c r="AA11" s="44">
        <v>0</v>
      </c>
      <c r="AB11" s="44"/>
      <c r="AC11" s="44"/>
      <c r="AD11" s="44">
        <v>0</v>
      </c>
      <c r="AE11" s="53"/>
      <c r="AF11" s="53"/>
      <c r="AG11" s="53">
        <v>0</v>
      </c>
      <c r="AH11" s="51">
        <v>0</v>
      </c>
      <c r="AI11" s="50">
        <v>0</v>
      </c>
      <c r="AJ11" s="53">
        <f>I11+O11+AH11</f>
        <v>0</v>
      </c>
      <c r="AK11" s="44">
        <f>U11+AA11+AI11</f>
        <v>0</v>
      </c>
      <c r="AL11" s="53">
        <f>M11+S11</f>
        <v>0</v>
      </c>
      <c r="AM11" s="53">
        <f>E11+AJ11</f>
        <v>0</v>
      </c>
      <c r="AN11" s="52">
        <f>G11-H11+AD11-AG11</f>
        <v>0</v>
      </c>
    </row>
    <row r="12" spans="2:40" s="3" customFormat="1" ht="22.5" customHeight="1">
      <c r="B12" s="54" t="s">
        <v>57</v>
      </c>
      <c r="C12" s="55"/>
      <c r="D12" s="56"/>
      <c r="E12" s="45">
        <v>0</v>
      </c>
      <c r="F12" s="45">
        <v>0</v>
      </c>
      <c r="G12" s="45">
        <v>0</v>
      </c>
      <c r="H12" s="45">
        <v>0</v>
      </c>
      <c r="I12" s="57">
        <v>0</v>
      </c>
      <c r="J12" s="58"/>
      <c r="K12" s="59">
        <v>0</v>
      </c>
      <c r="L12" s="59">
        <v>0</v>
      </c>
      <c r="M12" s="60">
        <v>0</v>
      </c>
      <c r="N12" s="56">
        <v>0</v>
      </c>
      <c r="O12" s="61">
        <v>0</v>
      </c>
      <c r="P12" s="59"/>
      <c r="Q12" s="59">
        <v>0</v>
      </c>
      <c r="R12" s="59">
        <v>0</v>
      </c>
      <c r="S12" s="60">
        <v>0</v>
      </c>
      <c r="T12" s="56">
        <v>0</v>
      </c>
      <c r="U12" s="62"/>
      <c r="X12" s="54" t="s">
        <v>57</v>
      </c>
      <c r="Y12" s="55"/>
      <c r="Z12" s="56">
        <v>0</v>
      </c>
      <c r="AA12" s="56">
        <v>0</v>
      </c>
      <c r="AB12" s="56"/>
      <c r="AC12" s="56"/>
      <c r="AD12" s="56">
        <v>0</v>
      </c>
      <c r="AE12" s="63"/>
      <c r="AF12" s="63"/>
      <c r="AG12" s="63">
        <v>0</v>
      </c>
      <c r="AH12" s="61">
        <v>0</v>
      </c>
      <c r="AI12" s="60">
        <v>0</v>
      </c>
      <c r="AJ12" s="63">
        <f aca="true" t="shared" si="2" ref="AJ12:AJ36">I12+O12+AH12</f>
        <v>0</v>
      </c>
      <c r="AK12" s="56">
        <f aca="true" t="shared" si="3" ref="AK12:AK36">U12+AA12+AI12</f>
        <v>0</v>
      </c>
      <c r="AL12" s="63">
        <f aca="true" t="shared" si="4" ref="AL12:AL36">M12+S12</f>
        <v>0</v>
      </c>
      <c r="AM12" s="63">
        <f aca="true" t="shared" si="5" ref="AM12:AM36">E12+AJ12</f>
        <v>0</v>
      </c>
      <c r="AN12" s="62">
        <f aca="true" t="shared" si="6" ref="AN12:AN36">G12-H12+AD12-AG12</f>
        <v>0</v>
      </c>
    </row>
    <row r="13" spans="2:40" s="3" customFormat="1" ht="22.5" customHeight="1">
      <c r="B13" s="54" t="s">
        <v>58</v>
      </c>
      <c r="C13" s="55"/>
      <c r="D13" s="56"/>
      <c r="E13" s="45">
        <v>0</v>
      </c>
      <c r="F13" s="45">
        <v>0</v>
      </c>
      <c r="G13" s="45">
        <v>0</v>
      </c>
      <c r="H13" s="45">
        <v>0</v>
      </c>
      <c r="I13" s="57">
        <v>0</v>
      </c>
      <c r="J13" s="58"/>
      <c r="K13" s="59">
        <v>0</v>
      </c>
      <c r="L13" s="59">
        <v>0</v>
      </c>
      <c r="M13" s="60">
        <v>0</v>
      </c>
      <c r="N13" s="56">
        <v>0</v>
      </c>
      <c r="O13" s="61">
        <v>0</v>
      </c>
      <c r="P13" s="59"/>
      <c r="Q13" s="59">
        <v>0</v>
      </c>
      <c r="R13" s="59">
        <v>0</v>
      </c>
      <c r="S13" s="60">
        <v>0</v>
      </c>
      <c r="T13" s="56">
        <v>0</v>
      </c>
      <c r="U13" s="62"/>
      <c r="X13" s="54" t="s">
        <v>58</v>
      </c>
      <c r="Y13" s="55"/>
      <c r="Z13" s="56">
        <v>0</v>
      </c>
      <c r="AA13" s="56">
        <v>0</v>
      </c>
      <c r="AB13" s="56"/>
      <c r="AC13" s="56"/>
      <c r="AD13" s="56">
        <v>0</v>
      </c>
      <c r="AE13" s="63"/>
      <c r="AF13" s="63"/>
      <c r="AG13" s="63">
        <v>0</v>
      </c>
      <c r="AH13" s="61">
        <v>0</v>
      </c>
      <c r="AI13" s="60">
        <v>0</v>
      </c>
      <c r="AJ13" s="63">
        <f t="shared" si="2"/>
        <v>0</v>
      </c>
      <c r="AK13" s="56">
        <f t="shared" si="3"/>
        <v>0</v>
      </c>
      <c r="AL13" s="63">
        <f t="shared" si="4"/>
        <v>0</v>
      </c>
      <c r="AM13" s="63">
        <f t="shared" si="5"/>
        <v>0</v>
      </c>
      <c r="AN13" s="62">
        <f t="shared" si="6"/>
        <v>0</v>
      </c>
    </row>
    <row r="14" spans="2:40" s="3" customFormat="1" ht="22.5" customHeight="1">
      <c r="B14" s="54" t="s">
        <v>59</v>
      </c>
      <c r="C14" s="55"/>
      <c r="D14" s="56"/>
      <c r="E14" s="45">
        <v>0</v>
      </c>
      <c r="F14" s="45">
        <v>0</v>
      </c>
      <c r="G14" s="45">
        <v>0</v>
      </c>
      <c r="H14" s="45">
        <v>0</v>
      </c>
      <c r="I14" s="57">
        <v>0</v>
      </c>
      <c r="J14" s="58"/>
      <c r="K14" s="59">
        <v>0</v>
      </c>
      <c r="L14" s="59">
        <v>0</v>
      </c>
      <c r="M14" s="60">
        <v>0</v>
      </c>
      <c r="N14" s="56">
        <v>0</v>
      </c>
      <c r="O14" s="61">
        <v>0</v>
      </c>
      <c r="P14" s="59"/>
      <c r="Q14" s="59">
        <v>0</v>
      </c>
      <c r="R14" s="59">
        <v>0</v>
      </c>
      <c r="S14" s="60">
        <v>0</v>
      </c>
      <c r="T14" s="56">
        <v>0</v>
      </c>
      <c r="U14" s="62"/>
      <c r="X14" s="54" t="s">
        <v>59</v>
      </c>
      <c r="Y14" s="55"/>
      <c r="Z14" s="56">
        <v>0</v>
      </c>
      <c r="AA14" s="56">
        <v>0</v>
      </c>
      <c r="AB14" s="56"/>
      <c r="AC14" s="56"/>
      <c r="AD14" s="56">
        <v>0</v>
      </c>
      <c r="AE14" s="63"/>
      <c r="AF14" s="63"/>
      <c r="AG14" s="63">
        <v>0</v>
      </c>
      <c r="AH14" s="61">
        <v>0</v>
      </c>
      <c r="AI14" s="60">
        <v>0</v>
      </c>
      <c r="AJ14" s="63">
        <f t="shared" si="2"/>
        <v>0</v>
      </c>
      <c r="AK14" s="56">
        <f t="shared" si="3"/>
        <v>0</v>
      </c>
      <c r="AL14" s="63">
        <f t="shared" si="4"/>
        <v>0</v>
      </c>
      <c r="AM14" s="63">
        <f t="shared" si="5"/>
        <v>0</v>
      </c>
      <c r="AN14" s="62">
        <f t="shared" si="6"/>
        <v>0</v>
      </c>
    </row>
    <row r="15" spans="2:40" s="3" customFormat="1" ht="22.5" customHeight="1">
      <c r="B15" s="54" t="s">
        <v>60</v>
      </c>
      <c r="C15" s="55"/>
      <c r="D15" s="56">
        <v>0</v>
      </c>
      <c r="E15" s="45">
        <v>0</v>
      </c>
      <c r="F15" s="45">
        <v>0</v>
      </c>
      <c r="G15" s="45">
        <v>0</v>
      </c>
      <c r="H15" s="45">
        <v>0</v>
      </c>
      <c r="I15" s="57">
        <v>0</v>
      </c>
      <c r="J15" s="58"/>
      <c r="K15" s="59">
        <v>0</v>
      </c>
      <c r="L15" s="59">
        <v>0</v>
      </c>
      <c r="M15" s="60">
        <v>0</v>
      </c>
      <c r="N15" s="56">
        <v>0</v>
      </c>
      <c r="O15" s="61">
        <v>0</v>
      </c>
      <c r="P15" s="59"/>
      <c r="Q15" s="59">
        <v>0</v>
      </c>
      <c r="R15" s="59">
        <v>0</v>
      </c>
      <c r="S15" s="60">
        <v>0</v>
      </c>
      <c r="T15" s="56">
        <v>0</v>
      </c>
      <c r="U15" s="62"/>
      <c r="X15" s="54" t="s">
        <v>60</v>
      </c>
      <c r="Y15" s="55"/>
      <c r="Z15" s="56">
        <v>0</v>
      </c>
      <c r="AA15" s="56">
        <v>0</v>
      </c>
      <c r="AB15" s="56"/>
      <c r="AC15" s="56"/>
      <c r="AD15" s="56">
        <v>0</v>
      </c>
      <c r="AE15" s="63"/>
      <c r="AF15" s="63"/>
      <c r="AG15" s="63">
        <v>0</v>
      </c>
      <c r="AH15" s="61">
        <v>0</v>
      </c>
      <c r="AI15" s="60">
        <v>0</v>
      </c>
      <c r="AJ15" s="63">
        <f t="shared" si="2"/>
        <v>0</v>
      </c>
      <c r="AK15" s="56">
        <f t="shared" si="3"/>
        <v>0</v>
      </c>
      <c r="AL15" s="63">
        <f t="shared" si="4"/>
        <v>0</v>
      </c>
      <c r="AM15" s="63">
        <f t="shared" si="5"/>
        <v>0</v>
      </c>
      <c r="AN15" s="62">
        <f t="shared" si="6"/>
        <v>0</v>
      </c>
    </row>
    <row r="16" spans="2:40" s="3" customFormat="1" ht="22.5" customHeight="1">
      <c r="B16" s="54" t="s">
        <v>82</v>
      </c>
      <c r="C16" s="55"/>
      <c r="D16" s="56"/>
      <c r="E16" s="45"/>
      <c r="F16" s="45"/>
      <c r="G16" s="45"/>
      <c r="H16" s="45"/>
      <c r="I16" s="57"/>
      <c r="J16" s="58"/>
      <c r="K16" s="59"/>
      <c r="L16" s="59"/>
      <c r="M16" s="60"/>
      <c r="N16" s="56"/>
      <c r="O16" s="61"/>
      <c r="P16" s="59"/>
      <c r="Q16" s="59"/>
      <c r="R16" s="59"/>
      <c r="S16" s="60"/>
      <c r="T16" s="56"/>
      <c r="U16" s="62"/>
      <c r="X16" s="54" t="s">
        <v>82</v>
      </c>
      <c r="Y16" s="55"/>
      <c r="Z16" s="56"/>
      <c r="AA16" s="56"/>
      <c r="AB16" s="56"/>
      <c r="AC16" s="56"/>
      <c r="AD16" s="56"/>
      <c r="AE16" s="63"/>
      <c r="AF16" s="63"/>
      <c r="AG16" s="63"/>
      <c r="AH16" s="61"/>
      <c r="AI16" s="60"/>
      <c r="AJ16" s="63">
        <f t="shared" si="2"/>
        <v>0</v>
      </c>
      <c r="AK16" s="56">
        <f t="shared" si="3"/>
        <v>0</v>
      </c>
      <c r="AL16" s="63">
        <f t="shared" si="4"/>
        <v>0</v>
      </c>
      <c r="AM16" s="63">
        <f t="shared" si="5"/>
        <v>0</v>
      </c>
      <c r="AN16" s="62">
        <f t="shared" si="6"/>
        <v>0</v>
      </c>
    </row>
    <row r="17" spans="2:40" s="3" customFormat="1" ht="22.5" customHeight="1">
      <c r="B17" s="64" t="s">
        <v>61</v>
      </c>
      <c r="C17" s="65"/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57">
        <v>0</v>
      </c>
      <c r="J17" s="66"/>
      <c r="K17" s="67">
        <v>0</v>
      </c>
      <c r="L17" s="67">
        <v>0</v>
      </c>
      <c r="M17" s="68">
        <v>0</v>
      </c>
      <c r="N17" s="45">
        <v>0</v>
      </c>
      <c r="O17" s="57">
        <v>0</v>
      </c>
      <c r="P17" s="67"/>
      <c r="Q17" s="67">
        <v>0</v>
      </c>
      <c r="R17" s="67">
        <v>0</v>
      </c>
      <c r="S17" s="68">
        <v>0</v>
      </c>
      <c r="T17" s="45">
        <v>0</v>
      </c>
      <c r="U17" s="69"/>
      <c r="X17" s="64" t="s">
        <v>61</v>
      </c>
      <c r="Y17" s="65"/>
      <c r="Z17" s="45">
        <v>0</v>
      </c>
      <c r="AA17" s="45">
        <v>0</v>
      </c>
      <c r="AB17" s="45"/>
      <c r="AC17" s="45"/>
      <c r="AD17" s="45">
        <v>0</v>
      </c>
      <c r="AE17" s="70"/>
      <c r="AF17" s="70"/>
      <c r="AG17" s="70">
        <v>0</v>
      </c>
      <c r="AH17" s="57">
        <v>0</v>
      </c>
      <c r="AI17" s="68">
        <v>0</v>
      </c>
      <c r="AJ17" s="70">
        <f t="shared" si="2"/>
        <v>0</v>
      </c>
      <c r="AK17" s="45">
        <f t="shared" si="3"/>
        <v>0</v>
      </c>
      <c r="AL17" s="70">
        <f t="shared" si="4"/>
        <v>0</v>
      </c>
      <c r="AM17" s="70">
        <f t="shared" si="5"/>
        <v>0</v>
      </c>
      <c r="AN17" s="69">
        <f t="shared" si="6"/>
        <v>0</v>
      </c>
    </row>
    <row r="18" spans="2:40" s="3" customFormat="1" ht="22.5" customHeight="1">
      <c r="B18" s="64" t="s">
        <v>62</v>
      </c>
      <c r="C18" s="65"/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57">
        <v>0</v>
      </c>
      <c r="J18" s="66"/>
      <c r="K18" s="67">
        <v>0</v>
      </c>
      <c r="L18" s="67">
        <v>0</v>
      </c>
      <c r="M18" s="68">
        <v>0</v>
      </c>
      <c r="N18" s="45">
        <v>0</v>
      </c>
      <c r="O18" s="57">
        <v>0</v>
      </c>
      <c r="P18" s="67"/>
      <c r="Q18" s="67">
        <v>0</v>
      </c>
      <c r="R18" s="67">
        <v>0</v>
      </c>
      <c r="S18" s="68">
        <v>0</v>
      </c>
      <c r="T18" s="45">
        <v>0</v>
      </c>
      <c r="U18" s="69"/>
      <c r="X18" s="64" t="s">
        <v>62</v>
      </c>
      <c r="Y18" s="65"/>
      <c r="Z18" s="45">
        <v>0</v>
      </c>
      <c r="AA18" s="45">
        <v>0</v>
      </c>
      <c r="AB18" s="45"/>
      <c r="AC18" s="45"/>
      <c r="AD18" s="45">
        <v>0</v>
      </c>
      <c r="AE18" s="70"/>
      <c r="AF18" s="70"/>
      <c r="AG18" s="70">
        <v>0</v>
      </c>
      <c r="AH18" s="57">
        <v>0</v>
      </c>
      <c r="AI18" s="68">
        <v>0</v>
      </c>
      <c r="AJ18" s="70">
        <f t="shared" si="2"/>
        <v>0</v>
      </c>
      <c r="AK18" s="45">
        <f t="shared" si="3"/>
        <v>0</v>
      </c>
      <c r="AL18" s="70">
        <f t="shared" si="4"/>
        <v>0</v>
      </c>
      <c r="AM18" s="70">
        <f t="shared" si="5"/>
        <v>0</v>
      </c>
      <c r="AN18" s="69">
        <f t="shared" si="6"/>
        <v>0</v>
      </c>
    </row>
    <row r="19" spans="2:40" s="3" customFormat="1" ht="22.5" customHeight="1">
      <c r="B19" s="64" t="s">
        <v>63</v>
      </c>
      <c r="C19" s="65"/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57">
        <v>0</v>
      </c>
      <c r="J19" s="66"/>
      <c r="K19" s="67">
        <v>0</v>
      </c>
      <c r="L19" s="67">
        <v>0</v>
      </c>
      <c r="M19" s="68">
        <v>0</v>
      </c>
      <c r="N19" s="45">
        <v>0</v>
      </c>
      <c r="O19" s="57">
        <v>0</v>
      </c>
      <c r="P19" s="67"/>
      <c r="Q19" s="67">
        <v>0</v>
      </c>
      <c r="R19" s="67">
        <v>0</v>
      </c>
      <c r="S19" s="68">
        <v>0</v>
      </c>
      <c r="T19" s="45">
        <v>0</v>
      </c>
      <c r="U19" s="69"/>
      <c r="X19" s="64" t="s">
        <v>63</v>
      </c>
      <c r="Y19" s="65"/>
      <c r="Z19" s="45">
        <v>0</v>
      </c>
      <c r="AA19" s="45">
        <v>0</v>
      </c>
      <c r="AB19" s="45"/>
      <c r="AC19" s="45"/>
      <c r="AD19" s="45">
        <v>0</v>
      </c>
      <c r="AE19" s="70"/>
      <c r="AF19" s="70"/>
      <c r="AG19" s="70">
        <v>0</v>
      </c>
      <c r="AH19" s="57">
        <v>0</v>
      </c>
      <c r="AI19" s="68">
        <v>0</v>
      </c>
      <c r="AJ19" s="70">
        <f t="shared" si="2"/>
        <v>0</v>
      </c>
      <c r="AK19" s="45">
        <f t="shared" si="3"/>
        <v>0</v>
      </c>
      <c r="AL19" s="70">
        <f t="shared" si="4"/>
        <v>0</v>
      </c>
      <c r="AM19" s="70">
        <f t="shared" si="5"/>
        <v>0</v>
      </c>
      <c r="AN19" s="69">
        <f t="shared" si="6"/>
        <v>0</v>
      </c>
    </row>
    <row r="20" spans="2:40" s="3" customFormat="1" ht="22.5" customHeight="1">
      <c r="B20" s="64" t="s">
        <v>64</v>
      </c>
      <c r="C20" s="65"/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57">
        <v>0</v>
      </c>
      <c r="J20" s="66"/>
      <c r="K20" s="67">
        <v>0</v>
      </c>
      <c r="L20" s="67">
        <v>0</v>
      </c>
      <c r="M20" s="68">
        <v>0</v>
      </c>
      <c r="N20" s="45">
        <v>0</v>
      </c>
      <c r="O20" s="57">
        <v>0</v>
      </c>
      <c r="P20" s="67"/>
      <c r="Q20" s="67">
        <v>0</v>
      </c>
      <c r="R20" s="67">
        <v>0</v>
      </c>
      <c r="S20" s="68">
        <v>0</v>
      </c>
      <c r="T20" s="45">
        <v>0</v>
      </c>
      <c r="U20" s="69"/>
      <c r="X20" s="64" t="s">
        <v>64</v>
      </c>
      <c r="Y20" s="65"/>
      <c r="Z20" s="45">
        <v>0</v>
      </c>
      <c r="AA20" s="45">
        <v>0</v>
      </c>
      <c r="AB20" s="45"/>
      <c r="AC20" s="45"/>
      <c r="AD20" s="45">
        <v>0</v>
      </c>
      <c r="AE20" s="70"/>
      <c r="AF20" s="70"/>
      <c r="AG20" s="70">
        <v>0</v>
      </c>
      <c r="AH20" s="57">
        <v>0</v>
      </c>
      <c r="AI20" s="68">
        <v>0</v>
      </c>
      <c r="AJ20" s="70">
        <f t="shared" si="2"/>
        <v>0</v>
      </c>
      <c r="AK20" s="45">
        <f t="shared" si="3"/>
        <v>0</v>
      </c>
      <c r="AL20" s="70">
        <f t="shared" si="4"/>
        <v>0</v>
      </c>
      <c r="AM20" s="70">
        <f t="shared" si="5"/>
        <v>0</v>
      </c>
      <c r="AN20" s="69">
        <f t="shared" si="6"/>
        <v>0</v>
      </c>
    </row>
    <row r="21" spans="2:40" s="3" customFormat="1" ht="22.5" customHeight="1">
      <c r="B21" s="64" t="s">
        <v>83</v>
      </c>
      <c r="C21" s="65"/>
      <c r="D21" s="45"/>
      <c r="E21" s="45"/>
      <c r="F21" s="45"/>
      <c r="G21" s="45"/>
      <c r="H21" s="45"/>
      <c r="I21" s="57"/>
      <c r="J21" s="66"/>
      <c r="K21" s="67"/>
      <c r="L21" s="67"/>
      <c r="M21" s="68"/>
      <c r="N21" s="45"/>
      <c r="O21" s="57"/>
      <c r="P21" s="67"/>
      <c r="Q21" s="67"/>
      <c r="R21" s="67"/>
      <c r="S21" s="68"/>
      <c r="T21" s="45"/>
      <c r="U21" s="69"/>
      <c r="X21" s="64" t="s">
        <v>83</v>
      </c>
      <c r="Y21" s="65"/>
      <c r="Z21" s="45"/>
      <c r="AA21" s="45"/>
      <c r="AB21" s="45"/>
      <c r="AC21" s="45"/>
      <c r="AD21" s="45"/>
      <c r="AE21" s="70"/>
      <c r="AF21" s="70"/>
      <c r="AG21" s="70"/>
      <c r="AH21" s="57"/>
      <c r="AI21" s="68"/>
      <c r="AJ21" s="70"/>
      <c r="AK21" s="45"/>
      <c r="AL21" s="70"/>
      <c r="AM21" s="70"/>
      <c r="AN21" s="69">
        <f t="shared" si="6"/>
        <v>0</v>
      </c>
    </row>
    <row r="22" spans="2:40" s="3" customFormat="1" ht="22.5" customHeight="1">
      <c r="B22" s="64" t="s">
        <v>65</v>
      </c>
      <c r="C22" s="65"/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57">
        <v>0</v>
      </c>
      <c r="J22" s="66"/>
      <c r="K22" s="67">
        <v>0</v>
      </c>
      <c r="L22" s="67">
        <v>0</v>
      </c>
      <c r="M22" s="68">
        <v>0</v>
      </c>
      <c r="N22" s="45">
        <v>0</v>
      </c>
      <c r="O22" s="57">
        <v>0</v>
      </c>
      <c r="P22" s="67"/>
      <c r="Q22" s="67">
        <v>0</v>
      </c>
      <c r="R22" s="67">
        <v>0</v>
      </c>
      <c r="S22" s="68">
        <v>0</v>
      </c>
      <c r="T22" s="45">
        <v>0</v>
      </c>
      <c r="U22" s="69"/>
      <c r="X22" s="64" t="s">
        <v>65</v>
      </c>
      <c r="Y22" s="65"/>
      <c r="Z22" s="45">
        <v>0</v>
      </c>
      <c r="AA22" s="45">
        <v>0</v>
      </c>
      <c r="AB22" s="45"/>
      <c r="AC22" s="45"/>
      <c r="AD22" s="45">
        <v>0</v>
      </c>
      <c r="AE22" s="70"/>
      <c r="AF22" s="70"/>
      <c r="AG22" s="70">
        <v>0</v>
      </c>
      <c r="AH22" s="57">
        <v>0</v>
      </c>
      <c r="AI22" s="68">
        <v>0</v>
      </c>
      <c r="AJ22" s="70">
        <f t="shared" si="2"/>
        <v>0</v>
      </c>
      <c r="AK22" s="45">
        <f t="shared" si="3"/>
        <v>0</v>
      </c>
      <c r="AL22" s="70">
        <f t="shared" si="4"/>
        <v>0</v>
      </c>
      <c r="AM22" s="70">
        <f t="shared" si="5"/>
        <v>0</v>
      </c>
      <c r="AN22" s="69">
        <f t="shared" si="6"/>
        <v>0</v>
      </c>
    </row>
    <row r="23" spans="2:40" s="3" customFormat="1" ht="22.5" customHeight="1">
      <c r="B23" s="64" t="s">
        <v>66</v>
      </c>
      <c r="C23" s="65"/>
      <c r="D23" s="45"/>
      <c r="E23" s="45">
        <v>0</v>
      </c>
      <c r="F23" s="45">
        <v>0</v>
      </c>
      <c r="G23" s="45">
        <v>0</v>
      </c>
      <c r="H23" s="45">
        <v>0</v>
      </c>
      <c r="I23" s="57">
        <v>0</v>
      </c>
      <c r="J23" s="66"/>
      <c r="K23" s="67">
        <v>0</v>
      </c>
      <c r="L23" s="67">
        <v>0</v>
      </c>
      <c r="M23" s="68">
        <v>0</v>
      </c>
      <c r="N23" s="45">
        <v>0</v>
      </c>
      <c r="O23" s="57">
        <v>0</v>
      </c>
      <c r="P23" s="67"/>
      <c r="Q23" s="67">
        <v>0</v>
      </c>
      <c r="R23" s="67">
        <v>0</v>
      </c>
      <c r="S23" s="68">
        <v>0</v>
      </c>
      <c r="T23" s="45">
        <v>0</v>
      </c>
      <c r="U23" s="69"/>
      <c r="X23" s="64" t="s">
        <v>66</v>
      </c>
      <c r="Y23" s="65"/>
      <c r="Z23" s="45">
        <v>0</v>
      </c>
      <c r="AA23" s="45">
        <v>0</v>
      </c>
      <c r="AB23" s="45"/>
      <c r="AC23" s="45"/>
      <c r="AD23" s="45">
        <v>0</v>
      </c>
      <c r="AE23" s="70"/>
      <c r="AF23" s="70"/>
      <c r="AG23" s="70">
        <v>0</v>
      </c>
      <c r="AH23" s="57">
        <v>0</v>
      </c>
      <c r="AI23" s="68">
        <v>0</v>
      </c>
      <c r="AJ23" s="70">
        <f t="shared" si="2"/>
        <v>0</v>
      </c>
      <c r="AK23" s="45">
        <f t="shared" si="3"/>
        <v>0</v>
      </c>
      <c r="AL23" s="70">
        <f t="shared" si="4"/>
        <v>0</v>
      </c>
      <c r="AM23" s="70">
        <f t="shared" si="5"/>
        <v>0</v>
      </c>
      <c r="AN23" s="69">
        <f t="shared" si="6"/>
        <v>0</v>
      </c>
    </row>
    <row r="24" spans="2:40" s="3" customFormat="1" ht="22.5" customHeight="1">
      <c r="B24" s="64" t="s">
        <v>67</v>
      </c>
      <c r="C24" s="65"/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57">
        <v>0</v>
      </c>
      <c r="J24" s="66"/>
      <c r="K24" s="67">
        <v>0</v>
      </c>
      <c r="L24" s="67">
        <v>0</v>
      </c>
      <c r="M24" s="68">
        <v>0</v>
      </c>
      <c r="N24" s="45">
        <v>0</v>
      </c>
      <c r="O24" s="57">
        <v>0</v>
      </c>
      <c r="P24" s="67"/>
      <c r="Q24" s="67">
        <v>0</v>
      </c>
      <c r="R24" s="67">
        <v>0</v>
      </c>
      <c r="S24" s="68">
        <v>0</v>
      </c>
      <c r="T24" s="45">
        <v>0</v>
      </c>
      <c r="U24" s="69"/>
      <c r="X24" s="64" t="s">
        <v>67</v>
      </c>
      <c r="Y24" s="65"/>
      <c r="Z24" s="45">
        <v>0</v>
      </c>
      <c r="AA24" s="45">
        <v>0</v>
      </c>
      <c r="AB24" s="45"/>
      <c r="AC24" s="45"/>
      <c r="AD24" s="45">
        <v>0</v>
      </c>
      <c r="AE24" s="70"/>
      <c r="AF24" s="70"/>
      <c r="AG24" s="70">
        <v>0</v>
      </c>
      <c r="AH24" s="57">
        <v>0</v>
      </c>
      <c r="AI24" s="68">
        <v>0</v>
      </c>
      <c r="AJ24" s="70">
        <f t="shared" si="2"/>
        <v>0</v>
      </c>
      <c r="AK24" s="45">
        <f t="shared" si="3"/>
        <v>0</v>
      </c>
      <c r="AL24" s="70">
        <f t="shared" si="4"/>
        <v>0</v>
      </c>
      <c r="AM24" s="70">
        <f t="shared" si="5"/>
        <v>0</v>
      </c>
      <c r="AN24" s="69">
        <f t="shared" si="6"/>
        <v>0</v>
      </c>
    </row>
    <row r="25" spans="2:40" s="3" customFormat="1" ht="22.5" customHeight="1">
      <c r="B25" s="54" t="s">
        <v>68</v>
      </c>
      <c r="C25" s="55"/>
      <c r="D25" s="56">
        <v>0</v>
      </c>
      <c r="E25" s="45">
        <v>0</v>
      </c>
      <c r="F25" s="45">
        <v>0</v>
      </c>
      <c r="G25" s="45">
        <v>0</v>
      </c>
      <c r="H25" s="45">
        <v>0</v>
      </c>
      <c r="I25" s="57">
        <v>0</v>
      </c>
      <c r="J25" s="58"/>
      <c r="K25" s="59">
        <v>0</v>
      </c>
      <c r="L25" s="59">
        <v>0</v>
      </c>
      <c r="M25" s="60">
        <v>0</v>
      </c>
      <c r="N25" s="56">
        <v>0</v>
      </c>
      <c r="O25" s="61">
        <v>0</v>
      </c>
      <c r="P25" s="59"/>
      <c r="Q25" s="59">
        <v>0</v>
      </c>
      <c r="R25" s="59">
        <v>0</v>
      </c>
      <c r="S25" s="60">
        <v>0</v>
      </c>
      <c r="T25" s="56">
        <v>0</v>
      </c>
      <c r="U25" s="62"/>
      <c r="X25" s="54" t="s">
        <v>68</v>
      </c>
      <c r="Y25" s="55"/>
      <c r="Z25" s="56">
        <v>0</v>
      </c>
      <c r="AA25" s="56">
        <v>0</v>
      </c>
      <c r="AB25" s="56"/>
      <c r="AC25" s="56"/>
      <c r="AD25" s="56">
        <v>0</v>
      </c>
      <c r="AE25" s="63"/>
      <c r="AF25" s="63"/>
      <c r="AG25" s="63">
        <v>0</v>
      </c>
      <c r="AH25" s="61">
        <v>0</v>
      </c>
      <c r="AI25" s="60">
        <v>0</v>
      </c>
      <c r="AJ25" s="63">
        <f t="shared" si="2"/>
        <v>0</v>
      </c>
      <c r="AK25" s="56">
        <f t="shared" si="3"/>
        <v>0</v>
      </c>
      <c r="AL25" s="63">
        <f t="shared" si="4"/>
        <v>0</v>
      </c>
      <c r="AM25" s="63">
        <f t="shared" si="5"/>
        <v>0</v>
      </c>
      <c r="AN25" s="62">
        <f t="shared" si="6"/>
        <v>0</v>
      </c>
    </row>
    <row r="26" spans="2:40" s="3" customFormat="1" ht="22.5" customHeight="1">
      <c r="B26" s="54" t="s">
        <v>69</v>
      </c>
      <c r="C26" s="55"/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61">
        <v>0</v>
      </c>
      <c r="J26" s="59">
        <v>0</v>
      </c>
      <c r="K26" s="59">
        <v>0</v>
      </c>
      <c r="L26" s="59">
        <v>0</v>
      </c>
      <c r="M26" s="60">
        <v>0</v>
      </c>
      <c r="N26" s="56">
        <v>0</v>
      </c>
      <c r="O26" s="61">
        <v>0</v>
      </c>
      <c r="P26" s="59">
        <v>0</v>
      </c>
      <c r="Q26" s="59">
        <v>0</v>
      </c>
      <c r="R26" s="59">
        <v>0</v>
      </c>
      <c r="S26" s="60">
        <v>0</v>
      </c>
      <c r="T26" s="56">
        <v>0</v>
      </c>
      <c r="U26" s="62">
        <v>0</v>
      </c>
      <c r="X26" s="54" t="s">
        <v>69</v>
      </c>
      <c r="Y26" s="55"/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63">
        <v>0</v>
      </c>
      <c r="AF26" s="63">
        <v>0</v>
      </c>
      <c r="AG26" s="63">
        <v>0</v>
      </c>
      <c r="AH26" s="61">
        <v>0</v>
      </c>
      <c r="AI26" s="60">
        <v>0</v>
      </c>
      <c r="AJ26" s="63">
        <f t="shared" si="2"/>
        <v>0</v>
      </c>
      <c r="AK26" s="56">
        <f t="shared" si="3"/>
        <v>0</v>
      </c>
      <c r="AL26" s="63">
        <f t="shared" si="4"/>
        <v>0</v>
      </c>
      <c r="AM26" s="63">
        <f t="shared" si="5"/>
        <v>0</v>
      </c>
      <c r="AN26" s="62">
        <f t="shared" si="6"/>
        <v>0</v>
      </c>
    </row>
    <row r="27" spans="2:40" s="3" customFormat="1" ht="22.5" customHeight="1">
      <c r="B27" s="71"/>
      <c r="C27" s="72" t="s">
        <v>70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4">
        <v>0</v>
      </c>
      <c r="J27" s="75"/>
      <c r="K27" s="75">
        <v>0</v>
      </c>
      <c r="L27" s="75">
        <v>0</v>
      </c>
      <c r="M27" s="76">
        <v>0</v>
      </c>
      <c r="N27" s="73">
        <v>0</v>
      </c>
      <c r="O27" s="74">
        <v>0</v>
      </c>
      <c r="P27" s="75"/>
      <c r="Q27" s="75">
        <v>0</v>
      </c>
      <c r="R27" s="75">
        <v>0</v>
      </c>
      <c r="S27" s="76">
        <v>0</v>
      </c>
      <c r="T27" s="73">
        <v>0</v>
      </c>
      <c r="U27" s="77"/>
      <c r="X27" s="71"/>
      <c r="Y27" s="72" t="s">
        <v>70</v>
      </c>
      <c r="Z27" s="73">
        <v>0</v>
      </c>
      <c r="AA27" s="73">
        <v>0</v>
      </c>
      <c r="AB27" s="73"/>
      <c r="AC27" s="73"/>
      <c r="AD27" s="73">
        <v>0</v>
      </c>
      <c r="AE27" s="78"/>
      <c r="AF27" s="78"/>
      <c r="AG27" s="78">
        <v>0</v>
      </c>
      <c r="AH27" s="74">
        <v>0</v>
      </c>
      <c r="AI27" s="76">
        <v>0</v>
      </c>
      <c r="AJ27" s="78">
        <f t="shared" si="2"/>
        <v>0</v>
      </c>
      <c r="AK27" s="73">
        <f t="shared" si="3"/>
        <v>0</v>
      </c>
      <c r="AL27" s="78">
        <f t="shared" si="4"/>
        <v>0</v>
      </c>
      <c r="AM27" s="78">
        <f t="shared" si="5"/>
        <v>0</v>
      </c>
      <c r="AN27" s="77">
        <f t="shared" si="6"/>
        <v>0</v>
      </c>
    </row>
    <row r="28" spans="2:40" s="3" customFormat="1" ht="22.5" customHeight="1">
      <c r="B28" s="71"/>
      <c r="C28" s="72" t="s">
        <v>71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4">
        <v>0</v>
      </c>
      <c r="J28" s="75"/>
      <c r="K28" s="75">
        <v>0</v>
      </c>
      <c r="L28" s="75">
        <v>0</v>
      </c>
      <c r="M28" s="76">
        <v>0</v>
      </c>
      <c r="N28" s="73">
        <v>0</v>
      </c>
      <c r="O28" s="74">
        <v>0</v>
      </c>
      <c r="P28" s="75"/>
      <c r="Q28" s="75">
        <v>0</v>
      </c>
      <c r="R28" s="75">
        <v>0</v>
      </c>
      <c r="S28" s="76">
        <v>0</v>
      </c>
      <c r="T28" s="73">
        <v>0</v>
      </c>
      <c r="U28" s="77"/>
      <c r="X28" s="71"/>
      <c r="Y28" s="72" t="s">
        <v>71</v>
      </c>
      <c r="Z28" s="73">
        <v>0</v>
      </c>
      <c r="AA28" s="73">
        <v>0</v>
      </c>
      <c r="AB28" s="73"/>
      <c r="AC28" s="73"/>
      <c r="AD28" s="73">
        <v>0</v>
      </c>
      <c r="AE28" s="78"/>
      <c r="AF28" s="78"/>
      <c r="AG28" s="78">
        <v>0</v>
      </c>
      <c r="AH28" s="74">
        <v>0</v>
      </c>
      <c r="AI28" s="76">
        <v>0</v>
      </c>
      <c r="AJ28" s="78">
        <f t="shared" si="2"/>
        <v>0</v>
      </c>
      <c r="AK28" s="73">
        <f t="shared" si="3"/>
        <v>0</v>
      </c>
      <c r="AL28" s="78">
        <f t="shared" si="4"/>
        <v>0</v>
      </c>
      <c r="AM28" s="78">
        <f t="shared" si="5"/>
        <v>0</v>
      </c>
      <c r="AN28" s="77">
        <f t="shared" si="6"/>
        <v>0</v>
      </c>
    </row>
    <row r="29" spans="2:40" s="3" customFormat="1" ht="22.5" customHeight="1">
      <c r="B29" s="79"/>
      <c r="C29" s="80" t="s">
        <v>72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2">
        <v>0</v>
      </c>
      <c r="J29" s="83"/>
      <c r="K29" s="83">
        <v>0</v>
      </c>
      <c r="L29" s="83">
        <v>0</v>
      </c>
      <c r="M29" s="84">
        <v>0</v>
      </c>
      <c r="N29" s="81">
        <v>0</v>
      </c>
      <c r="O29" s="82">
        <v>0</v>
      </c>
      <c r="P29" s="83"/>
      <c r="Q29" s="83">
        <v>0</v>
      </c>
      <c r="R29" s="83">
        <v>0</v>
      </c>
      <c r="S29" s="84">
        <v>0</v>
      </c>
      <c r="T29" s="81">
        <v>0</v>
      </c>
      <c r="U29" s="85"/>
      <c r="X29" s="79"/>
      <c r="Y29" s="80" t="s">
        <v>72</v>
      </c>
      <c r="Z29" s="81">
        <v>0</v>
      </c>
      <c r="AA29" s="81">
        <v>0</v>
      </c>
      <c r="AB29" s="81"/>
      <c r="AC29" s="81"/>
      <c r="AD29" s="81">
        <v>0</v>
      </c>
      <c r="AE29" s="86"/>
      <c r="AF29" s="86"/>
      <c r="AG29" s="86">
        <v>0</v>
      </c>
      <c r="AH29" s="82">
        <v>0</v>
      </c>
      <c r="AI29" s="84">
        <v>0</v>
      </c>
      <c r="AJ29" s="86">
        <f t="shared" si="2"/>
        <v>0</v>
      </c>
      <c r="AK29" s="81">
        <f t="shared" si="3"/>
        <v>0</v>
      </c>
      <c r="AL29" s="86">
        <f t="shared" si="4"/>
        <v>0</v>
      </c>
      <c r="AM29" s="86">
        <f t="shared" si="5"/>
        <v>0</v>
      </c>
      <c r="AN29" s="85">
        <f t="shared" si="6"/>
        <v>0</v>
      </c>
    </row>
    <row r="30" spans="2:40" s="3" customFormat="1" ht="22.5" customHeight="1">
      <c r="B30" s="64" t="s">
        <v>73</v>
      </c>
      <c r="C30" s="65"/>
      <c r="D30" s="56">
        <v>39778.065</v>
      </c>
      <c r="E30" s="56">
        <v>0</v>
      </c>
      <c r="F30" s="56">
        <v>39778.065</v>
      </c>
      <c r="G30" s="56">
        <v>39778.065</v>
      </c>
      <c r="H30" s="56">
        <v>32896.72180056102</v>
      </c>
      <c r="I30" s="61">
        <v>32896.72180056102</v>
      </c>
      <c r="J30" s="59"/>
      <c r="K30" s="59">
        <v>0</v>
      </c>
      <c r="L30" s="59">
        <v>0</v>
      </c>
      <c r="M30" s="60">
        <v>0</v>
      </c>
      <c r="N30" s="56">
        <v>0</v>
      </c>
      <c r="O30" s="61">
        <v>0</v>
      </c>
      <c r="P30" s="59"/>
      <c r="Q30" s="59">
        <v>0</v>
      </c>
      <c r="R30" s="59">
        <v>0</v>
      </c>
      <c r="S30" s="60">
        <v>0</v>
      </c>
      <c r="T30" s="56">
        <v>0</v>
      </c>
      <c r="U30" s="62"/>
      <c r="X30" s="64" t="s">
        <v>73</v>
      </c>
      <c r="Y30" s="65"/>
      <c r="Z30" s="56">
        <v>0</v>
      </c>
      <c r="AA30" s="56">
        <v>0</v>
      </c>
      <c r="AB30" s="56"/>
      <c r="AC30" s="56"/>
      <c r="AD30" s="56">
        <v>0</v>
      </c>
      <c r="AE30" s="63"/>
      <c r="AF30" s="63"/>
      <c r="AG30" s="63">
        <v>0</v>
      </c>
      <c r="AH30" s="61">
        <v>0</v>
      </c>
      <c r="AI30" s="60">
        <v>0</v>
      </c>
      <c r="AJ30" s="63">
        <f t="shared" si="2"/>
        <v>32896.72180056102</v>
      </c>
      <c r="AK30" s="56">
        <f t="shared" si="3"/>
        <v>0</v>
      </c>
      <c r="AL30" s="63">
        <f t="shared" si="4"/>
        <v>0</v>
      </c>
      <c r="AM30" s="63">
        <f t="shared" si="5"/>
        <v>32896.72180056102</v>
      </c>
      <c r="AN30" s="62">
        <f t="shared" si="6"/>
        <v>6881.343199438983</v>
      </c>
    </row>
    <row r="31" spans="2:40" s="3" customFormat="1" ht="22.5" customHeight="1">
      <c r="B31" s="64" t="s">
        <v>84</v>
      </c>
      <c r="C31" s="65"/>
      <c r="D31" s="45">
        <v>124.15710999999999</v>
      </c>
      <c r="E31" s="45">
        <v>0</v>
      </c>
      <c r="F31" s="45">
        <v>124.15710999999999</v>
      </c>
      <c r="G31" s="45">
        <v>0</v>
      </c>
      <c r="H31" s="45">
        <v>0</v>
      </c>
      <c r="I31" s="57">
        <v>0</v>
      </c>
      <c r="J31" s="67"/>
      <c r="K31" s="67">
        <v>0</v>
      </c>
      <c r="L31" s="67">
        <v>0</v>
      </c>
      <c r="M31" s="68">
        <v>0</v>
      </c>
      <c r="N31" s="45">
        <v>124.15710999999999</v>
      </c>
      <c r="O31" s="57">
        <v>0</v>
      </c>
      <c r="P31" s="67"/>
      <c r="Q31" s="67">
        <v>124.15710999999999</v>
      </c>
      <c r="R31" s="67">
        <v>0</v>
      </c>
      <c r="S31" s="68">
        <v>0</v>
      </c>
      <c r="T31" s="45">
        <v>124.15710999999999</v>
      </c>
      <c r="U31" s="69"/>
      <c r="X31" s="64" t="s">
        <v>84</v>
      </c>
      <c r="Y31" s="65"/>
      <c r="Z31" s="45">
        <v>124.15710999999999</v>
      </c>
      <c r="AA31" s="45">
        <v>0</v>
      </c>
      <c r="AB31" s="45"/>
      <c r="AC31" s="45"/>
      <c r="AD31" s="45">
        <v>124.15710999999999</v>
      </c>
      <c r="AE31" s="70">
        <v>124.15710999999999</v>
      </c>
      <c r="AF31" s="70"/>
      <c r="AG31" s="70">
        <v>9.932568799999999</v>
      </c>
      <c r="AH31" s="57">
        <v>0</v>
      </c>
      <c r="AI31" s="68">
        <v>9.932568799999999</v>
      </c>
      <c r="AJ31" s="70">
        <f t="shared" si="2"/>
        <v>0</v>
      </c>
      <c r="AK31" s="45">
        <f t="shared" si="3"/>
        <v>9.932568799999999</v>
      </c>
      <c r="AL31" s="70">
        <f t="shared" si="4"/>
        <v>0</v>
      </c>
      <c r="AM31" s="70">
        <f t="shared" si="5"/>
        <v>0</v>
      </c>
      <c r="AN31" s="69">
        <f t="shared" si="6"/>
        <v>114.22454119999999</v>
      </c>
    </row>
    <row r="32" spans="2:40" s="3" customFormat="1" ht="22.5" customHeight="1">
      <c r="B32" s="54" t="s">
        <v>74</v>
      </c>
      <c r="C32" s="55"/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57">
        <v>0</v>
      </c>
      <c r="J32" s="67"/>
      <c r="K32" s="67">
        <v>0</v>
      </c>
      <c r="L32" s="67">
        <v>0</v>
      </c>
      <c r="M32" s="68">
        <v>0</v>
      </c>
      <c r="N32" s="45">
        <v>0</v>
      </c>
      <c r="O32" s="57">
        <v>0</v>
      </c>
      <c r="P32" s="67"/>
      <c r="Q32" s="67">
        <v>0</v>
      </c>
      <c r="R32" s="67">
        <v>0</v>
      </c>
      <c r="S32" s="68">
        <v>0</v>
      </c>
      <c r="T32" s="45">
        <v>0</v>
      </c>
      <c r="U32" s="69"/>
      <c r="X32" s="54" t="s">
        <v>74</v>
      </c>
      <c r="Y32" s="55"/>
      <c r="Z32" s="45">
        <v>0</v>
      </c>
      <c r="AA32" s="45">
        <v>0</v>
      </c>
      <c r="AB32" s="45"/>
      <c r="AC32" s="45"/>
      <c r="AD32" s="45">
        <v>0</v>
      </c>
      <c r="AE32" s="70"/>
      <c r="AF32" s="70"/>
      <c r="AG32" s="70">
        <v>0</v>
      </c>
      <c r="AH32" s="57">
        <v>0</v>
      </c>
      <c r="AI32" s="68">
        <v>0</v>
      </c>
      <c r="AJ32" s="70">
        <f t="shared" si="2"/>
        <v>0</v>
      </c>
      <c r="AK32" s="45">
        <f t="shared" si="3"/>
        <v>0</v>
      </c>
      <c r="AL32" s="70">
        <f t="shared" si="4"/>
        <v>0</v>
      </c>
      <c r="AM32" s="70">
        <f t="shared" si="5"/>
        <v>0</v>
      </c>
      <c r="AN32" s="69">
        <f t="shared" si="6"/>
        <v>0</v>
      </c>
    </row>
    <row r="33" spans="2:40" s="3" customFormat="1" ht="22.5" customHeight="1">
      <c r="B33" s="208" t="s">
        <v>85</v>
      </c>
      <c r="C33" s="16"/>
      <c r="D33" s="45"/>
      <c r="E33" s="45"/>
      <c r="F33" s="45"/>
      <c r="G33" s="45"/>
      <c r="H33" s="45"/>
      <c r="I33" s="57"/>
      <c r="J33" s="67"/>
      <c r="K33" s="67"/>
      <c r="L33" s="67"/>
      <c r="M33" s="68"/>
      <c r="N33" s="45"/>
      <c r="O33" s="57"/>
      <c r="P33" s="67"/>
      <c r="Q33" s="67"/>
      <c r="R33" s="67"/>
      <c r="S33" s="68"/>
      <c r="T33" s="45"/>
      <c r="U33" s="69"/>
      <c r="X33" s="208" t="s">
        <v>85</v>
      </c>
      <c r="Y33" s="16"/>
      <c r="Z33" s="45"/>
      <c r="AA33" s="45"/>
      <c r="AB33" s="45"/>
      <c r="AC33" s="45"/>
      <c r="AD33" s="45"/>
      <c r="AE33" s="70"/>
      <c r="AF33" s="70"/>
      <c r="AG33" s="70"/>
      <c r="AH33" s="57"/>
      <c r="AI33" s="68"/>
      <c r="AJ33" s="70">
        <f t="shared" si="2"/>
        <v>0</v>
      </c>
      <c r="AK33" s="45">
        <f t="shared" si="3"/>
        <v>0</v>
      </c>
      <c r="AL33" s="70">
        <f t="shared" si="4"/>
        <v>0</v>
      </c>
      <c r="AM33" s="70">
        <f t="shared" si="5"/>
        <v>0</v>
      </c>
      <c r="AN33" s="69">
        <f t="shared" si="6"/>
        <v>0</v>
      </c>
    </row>
    <row r="34" spans="2:40" s="3" customFormat="1" ht="22.5" customHeight="1">
      <c r="B34" s="87" t="s">
        <v>86</v>
      </c>
      <c r="C34" s="88"/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57">
        <v>0</v>
      </c>
      <c r="J34" s="67"/>
      <c r="K34" s="67">
        <v>0</v>
      </c>
      <c r="L34" s="67">
        <v>0</v>
      </c>
      <c r="M34" s="68">
        <v>0</v>
      </c>
      <c r="N34" s="45">
        <v>0</v>
      </c>
      <c r="O34" s="57">
        <v>0</v>
      </c>
      <c r="P34" s="67"/>
      <c r="Q34" s="67">
        <v>0</v>
      </c>
      <c r="R34" s="67">
        <v>0</v>
      </c>
      <c r="S34" s="68">
        <v>0</v>
      </c>
      <c r="T34" s="45">
        <v>0</v>
      </c>
      <c r="U34" s="69"/>
      <c r="X34" s="87" t="s">
        <v>86</v>
      </c>
      <c r="Y34" s="88"/>
      <c r="Z34" s="45">
        <v>0</v>
      </c>
      <c r="AA34" s="45">
        <v>0</v>
      </c>
      <c r="AB34" s="45"/>
      <c r="AC34" s="45"/>
      <c r="AD34" s="45">
        <v>0</v>
      </c>
      <c r="AE34" s="70"/>
      <c r="AF34" s="70"/>
      <c r="AG34" s="70">
        <v>0</v>
      </c>
      <c r="AH34" s="57">
        <v>0</v>
      </c>
      <c r="AI34" s="68">
        <v>0</v>
      </c>
      <c r="AJ34" s="70">
        <f t="shared" si="2"/>
        <v>0</v>
      </c>
      <c r="AK34" s="45">
        <f t="shared" si="3"/>
        <v>0</v>
      </c>
      <c r="AL34" s="70">
        <f t="shared" si="4"/>
        <v>0</v>
      </c>
      <c r="AM34" s="70">
        <f t="shared" si="5"/>
        <v>0</v>
      </c>
      <c r="AN34" s="69">
        <f t="shared" si="6"/>
        <v>0</v>
      </c>
    </row>
    <row r="35" spans="2:40" s="3" customFormat="1" ht="22.5" customHeight="1">
      <c r="B35" s="87" t="s">
        <v>87</v>
      </c>
      <c r="C35" s="88"/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57">
        <v>0</v>
      </c>
      <c r="J35" s="67"/>
      <c r="K35" s="67">
        <v>0</v>
      </c>
      <c r="L35" s="67">
        <v>0</v>
      </c>
      <c r="M35" s="68">
        <v>0</v>
      </c>
      <c r="N35" s="45">
        <v>0</v>
      </c>
      <c r="O35" s="57">
        <v>0</v>
      </c>
      <c r="P35" s="67"/>
      <c r="Q35" s="67">
        <v>0</v>
      </c>
      <c r="R35" s="67">
        <v>0</v>
      </c>
      <c r="S35" s="68">
        <v>0</v>
      </c>
      <c r="T35" s="45">
        <v>0</v>
      </c>
      <c r="U35" s="69"/>
      <c r="X35" s="87" t="s">
        <v>87</v>
      </c>
      <c r="Y35" s="88"/>
      <c r="Z35" s="45">
        <v>0</v>
      </c>
      <c r="AA35" s="45">
        <v>0</v>
      </c>
      <c r="AB35" s="45"/>
      <c r="AC35" s="45"/>
      <c r="AD35" s="45">
        <v>0</v>
      </c>
      <c r="AE35" s="70"/>
      <c r="AF35" s="70"/>
      <c r="AG35" s="70">
        <v>0</v>
      </c>
      <c r="AH35" s="57">
        <v>0</v>
      </c>
      <c r="AI35" s="68">
        <v>0</v>
      </c>
      <c r="AJ35" s="70">
        <f t="shared" si="2"/>
        <v>0</v>
      </c>
      <c r="AK35" s="45">
        <f t="shared" si="3"/>
        <v>0</v>
      </c>
      <c r="AL35" s="70">
        <f t="shared" si="4"/>
        <v>0</v>
      </c>
      <c r="AM35" s="70">
        <f t="shared" si="5"/>
        <v>0</v>
      </c>
      <c r="AN35" s="69">
        <f t="shared" si="6"/>
        <v>0</v>
      </c>
    </row>
    <row r="36" spans="2:40" s="3" customFormat="1" ht="22.5" customHeight="1" thickBot="1">
      <c r="B36" s="89" t="s">
        <v>88</v>
      </c>
      <c r="C36" s="90"/>
      <c r="D36" s="91">
        <v>0</v>
      </c>
      <c r="E36" s="91">
        <v>0</v>
      </c>
      <c r="F36" s="91">
        <v>0</v>
      </c>
      <c r="G36" s="91">
        <v>0</v>
      </c>
      <c r="H36" s="91">
        <v>0</v>
      </c>
      <c r="I36" s="92">
        <v>0</v>
      </c>
      <c r="J36" s="93"/>
      <c r="K36" s="93">
        <v>0</v>
      </c>
      <c r="L36" s="93">
        <v>0</v>
      </c>
      <c r="M36" s="94">
        <v>0</v>
      </c>
      <c r="N36" s="91">
        <v>0</v>
      </c>
      <c r="O36" s="92">
        <v>0</v>
      </c>
      <c r="P36" s="93"/>
      <c r="Q36" s="93">
        <v>0</v>
      </c>
      <c r="R36" s="93">
        <v>0</v>
      </c>
      <c r="S36" s="94">
        <v>0</v>
      </c>
      <c r="T36" s="91">
        <v>0</v>
      </c>
      <c r="U36" s="95"/>
      <c r="X36" s="89" t="s">
        <v>88</v>
      </c>
      <c r="Y36" s="90"/>
      <c r="Z36" s="91">
        <v>0</v>
      </c>
      <c r="AA36" s="91">
        <v>0</v>
      </c>
      <c r="AB36" s="91"/>
      <c r="AC36" s="91"/>
      <c r="AD36" s="91">
        <v>0</v>
      </c>
      <c r="AE36" s="96"/>
      <c r="AF36" s="96"/>
      <c r="AG36" s="96">
        <v>0</v>
      </c>
      <c r="AH36" s="92">
        <v>0</v>
      </c>
      <c r="AI36" s="94">
        <v>0</v>
      </c>
      <c r="AJ36" s="96">
        <f t="shared" si="2"/>
        <v>0</v>
      </c>
      <c r="AK36" s="91">
        <f t="shared" si="3"/>
        <v>0</v>
      </c>
      <c r="AL36" s="96">
        <f t="shared" si="4"/>
        <v>0</v>
      </c>
      <c r="AM36" s="96">
        <f t="shared" si="5"/>
        <v>0</v>
      </c>
      <c r="AN36" s="95">
        <f t="shared" si="6"/>
        <v>0</v>
      </c>
    </row>
    <row r="37" ht="13.5" customHeight="1">
      <c r="D37" s="97">
        <v>0</v>
      </c>
    </row>
    <row r="38" spans="3:25" ht="13.5" customHeight="1">
      <c r="C38" s="98"/>
      <c r="D38" s="97">
        <v>0</v>
      </c>
      <c r="Y38" s="98"/>
    </row>
    <row r="39" ht="13.5" customHeight="1">
      <c r="D39" s="97">
        <v>0</v>
      </c>
    </row>
  </sheetData>
  <sheetProtection/>
  <mergeCells count="32">
    <mergeCell ref="AN3:AN4"/>
    <mergeCell ref="AK3:AK4"/>
    <mergeCell ref="I5:M5"/>
    <mergeCell ref="AM3:AM4"/>
    <mergeCell ref="AL3:AL4"/>
    <mergeCell ref="AG5:AI5"/>
    <mergeCell ref="B3:C9"/>
    <mergeCell ref="X3:Y9"/>
    <mergeCell ref="AJ3:AJ4"/>
    <mergeCell ref="I6:I8"/>
    <mergeCell ref="J6:J8"/>
    <mergeCell ref="K6:K8"/>
    <mergeCell ref="L6:L8"/>
    <mergeCell ref="M6:M8"/>
    <mergeCell ref="O6:O8"/>
    <mergeCell ref="AH7:AH8"/>
    <mergeCell ref="AI7:AI8"/>
    <mergeCell ref="AA3:AI3"/>
    <mergeCell ref="O5:S5"/>
    <mergeCell ref="P6:P8"/>
    <mergeCell ref="Q6:Q8"/>
    <mergeCell ref="R6:R8"/>
    <mergeCell ref="S6:S8"/>
    <mergeCell ref="Z3:Z4"/>
    <mergeCell ref="AH6:AI6"/>
    <mergeCell ref="AD4:AI4"/>
    <mergeCell ref="AB6:AC7"/>
    <mergeCell ref="AE6:AF7"/>
    <mergeCell ref="G3:M3"/>
    <mergeCell ref="N3:S3"/>
    <mergeCell ref="H4:M4"/>
    <mergeCell ref="N4:S4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N39"/>
  <sheetViews>
    <sheetView showZeros="0" zoomScale="80" zoomScaleNormal="80" zoomScalePageLayoutView="0" workbookViewId="0" topLeftCell="A1">
      <selection activeCell="C10" sqref="C10"/>
    </sheetView>
  </sheetViews>
  <sheetFormatPr defaultColWidth="9.00390625" defaultRowHeight="13.5" customHeight="1"/>
  <cols>
    <col min="1" max="1" width="2.75390625" style="97" customWidth="1"/>
    <col min="2" max="2" width="3.00390625" style="97" customWidth="1"/>
    <col min="3" max="3" width="26.00390625" style="97" bestFit="1" customWidth="1"/>
    <col min="4" max="20" width="10.25390625" style="97" customWidth="1"/>
    <col min="21" max="21" width="13.00390625" style="97" bestFit="1" customWidth="1"/>
    <col min="22" max="22" width="1.37890625" style="97" customWidth="1"/>
    <col min="23" max="23" width="2.75390625" style="97" customWidth="1"/>
    <col min="24" max="24" width="3.00390625" style="97" customWidth="1"/>
    <col min="25" max="25" width="26.00390625" style="97" bestFit="1" customWidth="1"/>
    <col min="26" max="40" width="11.75390625" style="97" customWidth="1"/>
    <col min="41" max="41" width="0.74609375" style="97" customWidth="1"/>
    <col min="42" max="16384" width="9.125" style="97" customWidth="1"/>
  </cols>
  <sheetData>
    <row r="1" spans="2:24" s="1" customFormat="1" ht="17.25" customHeight="1">
      <c r="B1" s="1" t="s">
        <v>93</v>
      </c>
      <c r="W1" s="2"/>
      <c r="X1" s="1" t="s">
        <v>94</v>
      </c>
    </row>
    <row r="2" spans="21:40" s="3" customFormat="1" ht="13.5" customHeight="1" thickBot="1">
      <c r="U2" s="4" t="s">
        <v>0</v>
      </c>
      <c r="AM2" s="4"/>
      <c r="AN2" s="4" t="s">
        <v>0</v>
      </c>
    </row>
    <row r="3" spans="2:40" s="6" customFormat="1" ht="12.75" customHeight="1">
      <c r="B3" s="214" t="s">
        <v>1</v>
      </c>
      <c r="C3" s="215"/>
      <c r="D3" s="7" t="s">
        <v>2</v>
      </c>
      <c r="E3" s="7" t="s">
        <v>3</v>
      </c>
      <c r="F3" s="7" t="s">
        <v>4</v>
      </c>
      <c r="G3" s="231" t="s">
        <v>5</v>
      </c>
      <c r="H3" s="233"/>
      <c r="I3" s="233"/>
      <c r="J3" s="233"/>
      <c r="K3" s="233"/>
      <c r="L3" s="233"/>
      <c r="M3" s="234"/>
      <c r="N3" s="231" t="s">
        <v>6</v>
      </c>
      <c r="O3" s="233"/>
      <c r="P3" s="233"/>
      <c r="Q3" s="233"/>
      <c r="R3" s="233"/>
      <c r="S3" s="234"/>
      <c r="T3" s="7" t="s">
        <v>7</v>
      </c>
      <c r="U3" s="8" t="s">
        <v>75</v>
      </c>
      <c r="X3" s="220" t="s">
        <v>1</v>
      </c>
      <c r="Y3" s="221"/>
      <c r="Z3" s="226" t="s">
        <v>8</v>
      </c>
      <c r="AA3" s="231" t="s">
        <v>9</v>
      </c>
      <c r="AB3" s="232"/>
      <c r="AC3" s="232"/>
      <c r="AD3" s="233"/>
      <c r="AE3" s="233"/>
      <c r="AF3" s="233"/>
      <c r="AG3" s="233"/>
      <c r="AH3" s="233"/>
      <c r="AI3" s="234"/>
      <c r="AJ3" s="226" t="s">
        <v>10</v>
      </c>
      <c r="AK3" s="226" t="s">
        <v>76</v>
      </c>
      <c r="AL3" s="226" t="s">
        <v>77</v>
      </c>
      <c r="AM3" s="212" t="s">
        <v>78</v>
      </c>
      <c r="AN3" s="243" t="s">
        <v>11</v>
      </c>
    </row>
    <row r="4" spans="2:40" s="6" customFormat="1" ht="12.75" customHeight="1">
      <c r="B4" s="216"/>
      <c r="C4" s="217"/>
      <c r="D4" s="9"/>
      <c r="E4" s="9"/>
      <c r="F4" s="9"/>
      <c r="G4" s="9"/>
      <c r="H4" s="235" t="s">
        <v>12</v>
      </c>
      <c r="I4" s="245"/>
      <c r="J4" s="245"/>
      <c r="K4" s="245"/>
      <c r="L4" s="245"/>
      <c r="M4" s="246"/>
      <c r="N4" s="247"/>
      <c r="O4" s="248"/>
      <c r="P4" s="248"/>
      <c r="Q4" s="248"/>
      <c r="R4" s="248"/>
      <c r="S4" s="249"/>
      <c r="T4" s="9"/>
      <c r="U4" s="14" t="s">
        <v>79</v>
      </c>
      <c r="X4" s="222"/>
      <c r="Y4" s="223"/>
      <c r="Z4" s="227"/>
      <c r="AA4" s="10" t="s">
        <v>80</v>
      </c>
      <c r="AB4" s="15"/>
      <c r="AC4" s="16"/>
      <c r="AD4" s="235" t="s">
        <v>13</v>
      </c>
      <c r="AE4" s="236"/>
      <c r="AF4" s="236"/>
      <c r="AG4" s="237"/>
      <c r="AH4" s="237"/>
      <c r="AI4" s="238"/>
      <c r="AJ4" s="227"/>
      <c r="AK4" s="227"/>
      <c r="AL4" s="227"/>
      <c r="AM4" s="213"/>
      <c r="AN4" s="244"/>
    </row>
    <row r="5" spans="2:40" s="6" customFormat="1" ht="12.75" customHeight="1">
      <c r="B5" s="216"/>
      <c r="C5" s="217"/>
      <c r="D5" s="9"/>
      <c r="E5" s="9"/>
      <c r="F5" s="9"/>
      <c r="G5" s="9"/>
      <c r="H5" s="9"/>
      <c r="I5" s="209" t="s">
        <v>14</v>
      </c>
      <c r="J5" s="210"/>
      <c r="K5" s="210"/>
      <c r="L5" s="210"/>
      <c r="M5" s="211"/>
      <c r="N5" s="9"/>
      <c r="O5" s="209" t="s">
        <v>15</v>
      </c>
      <c r="P5" s="210"/>
      <c r="Q5" s="210"/>
      <c r="R5" s="210"/>
      <c r="S5" s="211"/>
      <c r="T5" s="9"/>
      <c r="U5" s="14"/>
      <c r="X5" s="222"/>
      <c r="Y5" s="223"/>
      <c r="Z5" s="17"/>
      <c r="AA5" s="11"/>
      <c r="AB5" s="12"/>
      <c r="AC5" s="13"/>
      <c r="AD5" s="11"/>
      <c r="AE5" s="18"/>
      <c r="AF5" s="19"/>
      <c r="AG5" s="235" t="s">
        <v>16</v>
      </c>
      <c r="AH5" s="237"/>
      <c r="AI5" s="238"/>
      <c r="AJ5" s="9"/>
      <c r="AK5" s="9"/>
      <c r="AL5" s="9"/>
      <c r="AM5" s="20"/>
      <c r="AN5" s="14"/>
    </row>
    <row r="6" spans="2:40" s="6" customFormat="1" ht="12" customHeight="1">
      <c r="B6" s="216"/>
      <c r="C6" s="217"/>
      <c r="D6" s="9"/>
      <c r="E6" s="9"/>
      <c r="F6" s="9"/>
      <c r="G6" s="9"/>
      <c r="H6" s="9"/>
      <c r="I6" s="228" t="s">
        <v>17</v>
      </c>
      <c r="J6" s="229" t="s">
        <v>18</v>
      </c>
      <c r="K6" s="229" t="s">
        <v>19</v>
      </c>
      <c r="L6" s="229" t="s">
        <v>20</v>
      </c>
      <c r="M6" s="230" t="s">
        <v>21</v>
      </c>
      <c r="N6" s="9"/>
      <c r="O6" s="228" t="s">
        <v>10</v>
      </c>
      <c r="P6" s="229" t="s">
        <v>18</v>
      </c>
      <c r="Q6" s="229" t="s">
        <v>19</v>
      </c>
      <c r="R6" s="229" t="s">
        <v>20</v>
      </c>
      <c r="S6" s="230" t="s">
        <v>21</v>
      </c>
      <c r="T6" s="9"/>
      <c r="U6" s="14"/>
      <c r="X6" s="222"/>
      <c r="Y6" s="223"/>
      <c r="Z6" s="17"/>
      <c r="AA6" s="9"/>
      <c r="AB6" s="239" t="s">
        <v>22</v>
      </c>
      <c r="AC6" s="240"/>
      <c r="AD6" s="9"/>
      <c r="AE6" s="239" t="s">
        <v>22</v>
      </c>
      <c r="AF6" s="240"/>
      <c r="AG6" s="9"/>
      <c r="AH6" s="209" t="s">
        <v>23</v>
      </c>
      <c r="AI6" s="211"/>
      <c r="AJ6" s="9"/>
      <c r="AK6" s="9"/>
      <c r="AL6" s="9"/>
      <c r="AM6" s="20"/>
      <c r="AN6" s="14"/>
    </row>
    <row r="7" spans="2:40" s="6" customFormat="1" ht="12" customHeight="1">
      <c r="B7" s="216"/>
      <c r="C7" s="217"/>
      <c r="D7" s="9"/>
      <c r="E7" s="9"/>
      <c r="F7" s="9"/>
      <c r="G7" s="9"/>
      <c r="H7" s="9"/>
      <c r="I7" s="228"/>
      <c r="J7" s="229"/>
      <c r="K7" s="229"/>
      <c r="L7" s="229"/>
      <c r="M7" s="230"/>
      <c r="N7" s="9"/>
      <c r="O7" s="228"/>
      <c r="P7" s="229"/>
      <c r="Q7" s="229"/>
      <c r="R7" s="229"/>
      <c r="S7" s="230"/>
      <c r="T7" s="9"/>
      <c r="U7" s="14"/>
      <c r="X7" s="222"/>
      <c r="Y7" s="223"/>
      <c r="Z7" s="17"/>
      <c r="AA7" s="9"/>
      <c r="AB7" s="241"/>
      <c r="AC7" s="242"/>
      <c r="AD7" s="9"/>
      <c r="AE7" s="241"/>
      <c r="AF7" s="242"/>
      <c r="AG7" s="9"/>
      <c r="AH7" s="228" t="s">
        <v>10</v>
      </c>
      <c r="AI7" s="230" t="s">
        <v>24</v>
      </c>
      <c r="AJ7" s="9"/>
      <c r="AK7" s="9"/>
      <c r="AL7" s="9"/>
      <c r="AM7" s="20"/>
      <c r="AN7" s="14"/>
    </row>
    <row r="8" spans="2:40" s="6" customFormat="1" ht="12" customHeight="1">
      <c r="B8" s="216"/>
      <c r="C8" s="217"/>
      <c r="D8" s="9"/>
      <c r="E8" s="9"/>
      <c r="F8" s="9"/>
      <c r="G8" s="9"/>
      <c r="H8" s="9"/>
      <c r="I8" s="228"/>
      <c r="J8" s="229"/>
      <c r="K8" s="229"/>
      <c r="L8" s="229"/>
      <c r="M8" s="230"/>
      <c r="N8" s="9"/>
      <c r="O8" s="228"/>
      <c r="P8" s="229"/>
      <c r="Q8" s="229"/>
      <c r="R8" s="229"/>
      <c r="S8" s="230"/>
      <c r="T8" s="9"/>
      <c r="U8" s="14"/>
      <c r="X8" s="222"/>
      <c r="Y8" s="223"/>
      <c r="Z8" s="21"/>
      <c r="AA8" s="22"/>
      <c r="AB8" s="23" t="s">
        <v>25</v>
      </c>
      <c r="AC8" s="24" t="s">
        <v>26</v>
      </c>
      <c r="AD8" s="22"/>
      <c r="AE8" s="23" t="s">
        <v>25</v>
      </c>
      <c r="AF8" s="24" t="s">
        <v>26</v>
      </c>
      <c r="AG8" s="22"/>
      <c r="AH8" s="228"/>
      <c r="AI8" s="230"/>
      <c r="AJ8" s="22"/>
      <c r="AK8" s="22"/>
      <c r="AL8" s="22"/>
      <c r="AM8" s="25"/>
      <c r="AN8" s="26"/>
    </row>
    <row r="9" spans="2:40" s="6" customFormat="1" ht="12.75" customHeight="1" thickBot="1">
      <c r="B9" s="218"/>
      <c r="C9" s="219"/>
      <c r="D9" s="27" t="s">
        <v>27</v>
      </c>
      <c r="E9" s="27" t="s">
        <v>28</v>
      </c>
      <c r="F9" s="27" t="s">
        <v>29</v>
      </c>
      <c r="G9" s="27" t="s">
        <v>30</v>
      </c>
      <c r="H9" s="27" t="s">
        <v>31</v>
      </c>
      <c r="I9" s="28" t="s">
        <v>32</v>
      </c>
      <c r="J9" s="29" t="s">
        <v>33</v>
      </c>
      <c r="K9" s="29" t="s">
        <v>34</v>
      </c>
      <c r="L9" s="29" t="s">
        <v>35</v>
      </c>
      <c r="M9" s="30" t="s">
        <v>36</v>
      </c>
      <c r="N9" s="27" t="s">
        <v>37</v>
      </c>
      <c r="O9" s="28" t="s">
        <v>38</v>
      </c>
      <c r="P9" s="29" t="s">
        <v>39</v>
      </c>
      <c r="Q9" s="29" t="s">
        <v>40</v>
      </c>
      <c r="R9" s="29" t="s">
        <v>41</v>
      </c>
      <c r="S9" s="30" t="s">
        <v>42</v>
      </c>
      <c r="T9" s="27" t="s">
        <v>43</v>
      </c>
      <c r="U9" s="31" t="s">
        <v>44</v>
      </c>
      <c r="X9" s="224"/>
      <c r="Y9" s="225"/>
      <c r="Z9" s="27" t="s">
        <v>45</v>
      </c>
      <c r="AA9" s="27" t="s">
        <v>46</v>
      </c>
      <c r="AB9" s="28"/>
      <c r="AC9" s="30"/>
      <c r="AD9" s="27" t="s">
        <v>47</v>
      </c>
      <c r="AE9" s="28"/>
      <c r="AF9" s="30"/>
      <c r="AG9" s="27" t="s">
        <v>48</v>
      </c>
      <c r="AH9" s="28" t="s">
        <v>49</v>
      </c>
      <c r="AI9" s="30" t="s">
        <v>50</v>
      </c>
      <c r="AJ9" s="27" t="s">
        <v>51</v>
      </c>
      <c r="AK9" s="27" t="s">
        <v>52</v>
      </c>
      <c r="AL9" s="27" t="s">
        <v>53</v>
      </c>
      <c r="AM9" s="32" t="s">
        <v>54</v>
      </c>
      <c r="AN9" s="31" t="s">
        <v>81</v>
      </c>
    </row>
    <row r="10" spans="2:40" s="3" customFormat="1" ht="22.5" customHeight="1" thickBot="1">
      <c r="B10" s="33" t="s">
        <v>55</v>
      </c>
      <c r="C10" s="34"/>
      <c r="D10" s="35">
        <f aca="true" t="shared" si="0" ref="D10:U10">SUM(D11:D36)-D26</f>
        <v>10379.082000000002</v>
      </c>
      <c r="E10" s="35">
        <f t="shared" si="0"/>
        <v>0</v>
      </c>
      <c r="F10" s="35">
        <f t="shared" si="0"/>
        <v>10379.082000000002</v>
      </c>
      <c r="G10" s="35">
        <f t="shared" si="0"/>
        <v>10304.480000000001</v>
      </c>
      <c r="H10" s="35">
        <f t="shared" si="0"/>
        <v>3297.4336000000003</v>
      </c>
      <c r="I10" s="36">
        <f t="shared" si="0"/>
        <v>3297.4336000000003</v>
      </c>
      <c r="J10" s="37">
        <f t="shared" si="0"/>
        <v>0</v>
      </c>
      <c r="K10" s="37">
        <f t="shared" si="0"/>
        <v>0</v>
      </c>
      <c r="L10" s="37">
        <f t="shared" si="0"/>
        <v>0</v>
      </c>
      <c r="M10" s="38">
        <f t="shared" si="0"/>
        <v>0</v>
      </c>
      <c r="N10" s="35">
        <f t="shared" si="0"/>
        <v>74.602</v>
      </c>
      <c r="O10" s="36">
        <f t="shared" si="0"/>
        <v>0</v>
      </c>
      <c r="P10" s="37">
        <f t="shared" si="0"/>
        <v>0</v>
      </c>
      <c r="Q10" s="37">
        <f t="shared" si="0"/>
        <v>74.602</v>
      </c>
      <c r="R10" s="37">
        <f t="shared" si="0"/>
        <v>0</v>
      </c>
      <c r="S10" s="38">
        <f t="shared" si="0"/>
        <v>0</v>
      </c>
      <c r="T10" s="35">
        <f t="shared" si="0"/>
        <v>74.602</v>
      </c>
      <c r="U10" s="39">
        <f t="shared" si="0"/>
        <v>0</v>
      </c>
      <c r="X10" s="33" t="s">
        <v>55</v>
      </c>
      <c r="Y10" s="34"/>
      <c r="Z10" s="35">
        <f aca="true" t="shared" si="1" ref="Z10:AN10">SUM(Z11:Z36)-Z26</f>
        <v>74.602</v>
      </c>
      <c r="AA10" s="35">
        <f t="shared" si="1"/>
        <v>0</v>
      </c>
      <c r="AB10" s="36">
        <f t="shared" si="1"/>
        <v>0</v>
      </c>
      <c r="AC10" s="38">
        <f t="shared" si="1"/>
        <v>0</v>
      </c>
      <c r="AD10" s="35">
        <f t="shared" si="1"/>
        <v>74.602</v>
      </c>
      <c r="AE10" s="36">
        <f t="shared" si="1"/>
        <v>74.602</v>
      </c>
      <c r="AF10" s="38">
        <f t="shared" si="1"/>
        <v>0</v>
      </c>
      <c r="AG10" s="40">
        <f t="shared" si="1"/>
        <v>74.602</v>
      </c>
      <c r="AH10" s="36">
        <f t="shared" si="1"/>
        <v>54.45946</v>
      </c>
      <c r="AI10" s="38">
        <f t="shared" si="1"/>
        <v>20.14254</v>
      </c>
      <c r="AJ10" s="40">
        <f t="shared" si="1"/>
        <v>3351.8930600000003</v>
      </c>
      <c r="AK10" s="35">
        <f t="shared" si="1"/>
        <v>20.14254</v>
      </c>
      <c r="AL10" s="40">
        <f t="shared" si="1"/>
        <v>0</v>
      </c>
      <c r="AM10" s="40">
        <f t="shared" si="1"/>
        <v>3351.8930600000003</v>
      </c>
      <c r="AN10" s="39">
        <f t="shared" si="1"/>
        <v>7007.046400000001</v>
      </c>
    </row>
    <row r="11" spans="2:40" s="3" customFormat="1" ht="22.5" customHeight="1">
      <c r="B11" s="42" t="s">
        <v>56</v>
      </c>
      <c r="C11" s="43"/>
      <c r="D11" s="44">
        <v>0</v>
      </c>
      <c r="E11" s="45">
        <v>0</v>
      </c>
      <c r="F11" s="45">
        <v>0</v>
      </c>
      <c r="G11" s="45">
        <v>0</v>
      </c>
      <c r="H11" s="45">
        <v>0</v>
      </c>
      <c r="I11" s="46">
        <v>0</v>
      </c>
      <c r="J11" s="47"/>
      <c r="K11" s="48">
        <v>0</v>
      </c>
      <c r="L11" s="49">
        <v>0</v>
      </c>
      <c r="M11" s="50">
        <v>0</v>
      </c>
      <c r="N11" s="44">
        <v>0</v>
      </c>
      <c r="O11" s="51">
        <v>0</v>
      </c>
      <c r="P11" s="49"/>
      <c r="Q11" s="49">
        <v>0</v>
      </c>
      <c r="R11" s="49">
        <v>0</v>
      </c>
      <c r="S11" s="50">
        <v>0</v>
      </c>
      <c r="T11" s="44">
        <v>0</v>
      </c>
      <c r="U11" s="52"/>
      <c r="X11" s="42" t="s">
        <v>56</v>
      </c>
      <c r="Y11" s="43"/>
      <c r="Z11" s="44">
        <v>0</v>
      </c>
      <c r="AA11" s="44">
        <v>0</v>
      </c>
      <c r="AB11" s="99">
        <v>0</v>
      </c>
      <c r="AC11" s="100">
        <v>0</v>
      </c>
      <c r="AD11" s="44">
        <v>0</v>
      </c>
      <c r="AE11" s="99">
        <v>0</v>
      </c>
      <c r="AF11" s="100">
        <v>0</v>
      </c>
      <c r="AG11" s="53">
        <v>0</v>
      </c>
      <c r="AH11" s="51">
        <v>0</v>
      </c>
      <c r="AI11" s="50">
        <v>0</v>
      </c>
      <c r="AJ11" s="53">
        <f>I11+O11+AH11</f>
        <v>0</v>
      </c>
      <c r="AK11" s="44">
        <f>U11+AA11+AI11</f>
        <v>0</v>
      </c>
      <c r="AL11" s="53">
        <f>M11+S11</f>
        <v>0</v>
      </c>
      <c r="AM11" s="53">
        <f>E11+AJ11</f>
        <v>0</v>
      </c>
      <c r="AN11" s="52">
        <f>G11-H11+AD11-AG11</f>
        <v>0</v>
      </c>
    </row>
    <row r="12" spans="2:40" s="3" customFormat="1" ht="22.5" customHeight="1">
      <c r="B12" s="54" t="s">
        <v>57</v>
      </c>
      <c r="C12" s="55"/>
      <c r="D12" s="56">
        <v>10304.480000000001</v>
      </c>
      <c r="E12" s="45">
        <v>0</v>
      </c>
      <c r="F12" s="45">
        <v>10304.480000000001</v>
      </c>
      <c r="G12" s="45">
        <v>10304.480000000001</v>
      </c>
      <c r="H12" s="45">
        <v>3297.4336000000003</v>
      </c>
      <c r="I12" s="57">
        <v>3297.4336000000003</v>
      </c>
      <c r="J12" s="58"/>
      <c r="K12" s="59">
        <v>0</v>
      </c>
      <c r="L12" s="59">
        <v>0</v>
      </c>
      <c r="M12" s="60">
        <v>0</v>
      </c>
      <c r="N12" s="56">
        <v>0</v>
      </c>
      <c r="O12" s="61">
        <v>0</v>
      </c>
      <c r="P12" s="59"/>
      <c r="Q12" s="59">
        <v>0</v>
      </c>
      <c r="R12" s="59">
        <v>0</v>
      </c>
      <c r="S12" s="60">
        <v>0</v>
      </c>
      <c r="T12" s="56">
        <v>0</v>
      </c>
      <c r="U12" s="62"/>
      <c r="X12" s="54" t="s">
        <v>57</v>
      </c>
      <c r="Y12" s="55"/>
      <c r="Z12" s="56">
        <v>0</v>
      </c>
      <c r="AA12" s="56">
        <v>0</v>
      </c>
      <c r="AB12" s="101">
        <v>0</v>
      </c>
      <c r="AC12" s="102">
        <v>0</v>
      </c>
      <c r="AD12" s="56">
        <v>0</v>
      </c>
      <c r="AE12" s="101">
        <v>0</v>
      </c>
      <c r="AF12" s="102">
        <v>0</v>
      </c>
      <c r="AG12" s="63">
        <v>0</v>
      </c>
      <c r="AH12" s="61">
        <v>0</v>
      </c>
      <c r="AI12" s="60">
        <v>0</v>
      </c>
      <c r="AJ12" s="63">
        <f aca="true" t="shared" si="2" ref="AJ12:AJ36">I12+O12+AH12</f>
        <v>3297.4336000000003</v>
      </c>
      <c r="AK12" s="56">
        <f aca="true" t="shared" si="3" ref="AK12:AK36">U12+AA12+AI12</f>
        <v>0</v>
      </c>
      <c r="AL12" s="63">
        <f aca="true" t="shared" si="4" ref="AL12:AL36">M12+S12</f>
        <v>0</v>
      </c>
      <c r="AM12" s="63">
        <f aca="true" t="shared" si="5" ref="AM12:AM36">E12+AJ12</f>
        <v>3297.4336000000003</v>
      </c>
      <c r="AN12" s="62">
        <f aca="true" t="shared" si="6" ref="AN12:AN36">G12-H12+AD12-AG12</f>
        <v>7007.046400000001</v>
      </c>
    </row>
    <row r="13" spans="2:40" s="3" customFormat="1" ht="22.5" customHeight="1">
      <c r="B13" s="54" t="s">
        <v>58</v>
      </c>
      <c r="C13" s="55"/>
      <c r="D13" s="56"/>
      <c r="E13" s="45">
        <v>0</v>
      </c>
      <c r="F13" s="45">
        <v>0</v>
      </c>
      <c r="G13" s="45">
        <v>0</v>
      </c>
      <c r="H13" s="45">
        <v>0</v>
      </c>
      <c r="I13" s="57">
        <v>0</v>
      </c>
      <c r="J13" s="58"/>
      <c r="K13" s="59">
        <v>0</v>
      </c>
      <c r="L13" s="59">
        <v>0</v>
      </c>
      <c r="M13" s="60">
        <v>0</v>
      </c>
      <c r="N13" s="56">
        <v>0</v>
      </c>
      <c r="O13" s="61">
        <v>0</v>
      </c>
      <c r="P13" s="59"/>
      <c r="Q13" s="59">
        <v>0</v>
      </c>
      <c r="R13" s="59">
        <v>0</v>
      </c>
      <c r="S13" s="60">
        <v>0</v>
      </c>
      <c r="T13" s="56">
        <v>0</v>
      </c>
      <c r="U13" s="62"/>
      <c r="X13" s="54" t="s">
        <v>58</v>
      </c>
      <c r="Y13" s="55"/>
      <c r="Z13" s="56">
        <v>0</v>
      </c>
      <c r="AA13" s="56">
        <v>0</v>
      </c>
      <c r="AB13" s="101">
        <v>0</v>
      </c>
      <c r="AC13" s="102">
        <v>0</v>
      </c>
      <c r="AD13" s="56">
        <v>0</v>
      </c>
      <c r="AE13" s="101">
        <v>0</v>
      </c>
      <c r="AF13" s="102">
        <v>0</v>
      </c>
      <c r="AG13" s="63">
        <v>0</v>
      </c>
      <c r="AH13" s="61">
        <v>0</v>
      </c>
      <c r="AI13" s="60">
        <v>0</v>
      </c>
      <c r="AJ13" s="63">
        <f t="shared" si="2"/>
        <v>0</v>
      </c>
      <c r="AK13" s="56">
        <f t="shared" si="3"/>
        <v>0</v>
      </c>
      <c r="AL13" s="63">
        <f t="shared" si="4"/>
        <v>0</v>
      </c>
      <c r="AM13" s="63">
        <f t="shared" si="5"/>
        <v>0</v>
      </c>
      <c r="AN13" s="62">
        <f t="shared" si="6"/>
        <v>0</v>
      </c>
    </row>
    <row r="14" spans="2:40" s="3" customFormat="1" ht="22.5" customHeight="1">
      <c r="B14" s="54" t="s">
        <v>59</v>
      </c>
      <c r="C14" s="55"/>
      <c r="D14" s="56"/>
      <c r="E14" s="45">
        <v>0</v>
      </c>
      <c r="F14" s="45">
        <v>0</v>
      </c>
      <c r="G14" s="45">
        <v>0</v>
      </c>
      <c r="H14" s="45">
        <v>0</v>
      </c>
      <c r="I14" s="57">
        <v>0</v>
      </c>
      <c r="J14" s="58"/>
      <c r="K14" s="59">
        <v>0</v>
      </c>
      <c r="L14" s="59">
        <v>0</v>
      </c>
      <c r="M14" s="60">
        <v>0</v>
      </c>
      <c r="N14" s="56">
        <v>0</v>
      </c>
      <c r="O14" s="61">
        <v>0</v>
      </c>
      <c r="P14" s="59"/>
      <c r="Q14" s="59">
        <v>0</v>
      </c>
      <c r="R14" s="59">
        <v>0</v>
      </c>
      <c r="S14" s="60">
        <v>0</v>
      </c>
      <c r="T14" s="56">
        <v>0</v>
      </c>
      <c r="U14" s="62"/>
      <c r="X14" s="54" t="s">
        <v>59</v>
      </c>
      <c r="Y14" s="55"/>
      <c r="Z14" s="56">
        <v>0</v>
      </c>
      <c r="AA14" s="56">
        <v>0</v>
      </c>
      <c r="AB14" s="101">
        <v>0</v>
      </c>
      <c r="AC14" s="102">
        <v>0</v>
      </c>
      <c r="AD14" s="56">
        <v>0</v>
      </c>
      <c r="AE14" s="101">
        <v>0</v>
      </c>
      <c r="AF14" s="102">
        <v>0</v>
      </c>
      <c r="AG14" s="63">
        <v>0</v>
      </c>
      <c r="AH14" s="61">
        <v>0</v>
      </c>
      <c r="AI14" s="60">
        <v>0</v>
      </c>
      <c r="AJ14" s="63">
        <f t="shared" si="2"/>
        <v>0</v>
      </c>
      <c r="AK14" s="56">
        <f t="shared" si="3"/>
        <v>0</v>
      </c>
      <c r="AL14" s="63">
        <f t="shared" si="4"/>
        <v>0</v>
      </c>
      <c r="AM14" s="63">
        <f t="shared" si="5"/>
        <v>0</v>
      </c>
      <c r="AN14" s="62">
        <f t="shared" si="6"/>
        <v>0</v>
      </c>
    </row>
    <row r="15" spans="2:40" s="3" customFormat="1" ht="22.5" customHeight="1">
      <c r="B15" s="54" t="s">
        <v>60</v>
      </c>
      <c r="C15" s="55"/>
      <c r="D15" s="56">
        <v>0</v>
      </c>
      <c r="E15" s="45">
        <v>0</v>
      </c>
      <c r="F15" s="45">
        <v>0</v>
      </c>
      <c r="G15" s="45">
        <v>0</v>
      </c>
      <c r="H15" s="45">
        <v>0</v>
      </c>
      <c r="I15" s="57">
        <v>0</v>
      </c>
      <c r="J15" s="58"/>
      <c r="K15" s="59">
        <v>0</v>
      </c>
      <c r="L15" s="59">
        <v>0</v>
      </c>
      <c r="M15" s="60">
        <v>0</v>
      </c>
      <c r="N15" s="56">
        <v>0</v>
      </c>
      <c r="O15" s="61">
        <v>0</v>
      </c>
      <c r="P15" s="59"/>
      <c r="Q15" s="59">
        <v>0</v>
      </c>
      <c r="R15" s="59">
        <v>0</v>
      </c>
      <c r="S15" s="60">
        <v>0</v>
      </c>
      <c r="T15" s="56">
        <v>0</v>
      </c>
      <c r="U15" s="62"/>
      <c r="X15" s="54" t="s">
        <v>60</v>
      </c>
      <c r="Y15" s="55"/>
      <c r="Z15" s="56">
        <v>0</v>
      </c>
      <c r="AA15" s="56">
        <v>0</v>
      </c>
      <c r="AB15" s="101">
        <v>0</v>
      </c>
      <c r="AC15" s="102">
        <v>0</v>
      </c>
      <c r="AD15" s="56">
        <v>0</v>
      </c>
      <c r="AE15" s="101">
        <v>0</v>
      </c>
      <c r="AF15" s="102">
        <v>0</v>
      </c>
      <c r="AG15" s="63">
        <v>0</v>
      </c>
      <c r="AH15" s="61">
        <v>0</v>
      </c>
      <c r="AI15" s="60">
        <v>0</v>
      </c>
      <c r="AJ15" s="63">
        <f t="shared" si="2"/>
        <v>0</v>
      </c>
      <c r="AK15" s="56">
        <f t="shared" si="3"/>
        <v>0</v>
      </c>
      <c r="AL15" s="63">
        <f t="shared" si="4"/>
        <v>0</v>
      </c>
      <c r="AM15" s="63">
        <f t="shared" si="5"/>
        <v>0</v>
      </c>
      <c r="AN15" s="62">
        <f t="shared" si="6"/>
        <v>0</v>
      </c>
    </row>
    <row r="16" spans="2:40" s="3" customFormat="1" ht="22.5" customHeight="1">
      <c r="B16" s="54" t="s">
        <v>82</v>
      </c>
      <c r="C16" s="55"/>
      <c r="D16" s="56">
        <v>0</v>
      </c>
      <c r="E16" s="45">
        <v>0</v>
      </c>
      <c r="F16" s="45">
        <v>0</v>
      </c>
      <c r="G16" s="45">
        <v>0</v>
      </c>
      <c r="H16" s="45">
        <v>0</v>
      </c>
      <c r="I16" s="57">
        <v>0</v>
      </c>
      <c r="J16" s="58"/>
      <c r="K16" s="59">
        <v>0</v>
      </c>
      <c r="L16" s="59">
        <v>0</v>
      </c>
      <c r="M16" s="60">
        <v>0</v>
      </c>
      <c r="N16" s="56">
        <v>0</v>
      </c>
      <c r="O16" s="61">
        <v>0</v>
      </c>
      <c r="P16" s="59"/>
      <c r="Q16" s="59">
        <v>0</v>
      </c>
      <c r="R16" s="59">
        <v>0</v>
      </c>
      <c r="S16" s="60">
        <v>0</v>
      </c>
      <c r="T16" s="56">
        <v>0</v>
      </c>
      <c r="U16" s="62"/>
      <c r="X16" s="54" t="s">
        <v>82</v>
      </c>
      <c r="Y16" s="55"/>
      <c r="Z16" s="56">
        <v>0</v>
      </c>
      <c r="AA16" s="56">
        <v>0</v>
      </c>
      <c r="AB16" s="101">
        <v>0</v>
      </c>
      <c r="AC16" s="102">
        <v>0</v>
      </c>
      <c r="AD16" s="56">
        <v>0</v>
      </c>
      <c r="AE16" s="101">
        <v>0</v>
      </c>
      <c r="AF16" s="102">
        <v>0</v>
      </c>
      <c r="AG16" s="63">
        <v>0</v>
      </c>
      <c r="AH16" s="61">
        <v>0</v>
      </c>
      <c r="AI16" s="60">
        <v>0</v>
      </c>
      <c r="AJ16" s="63">
        <f t="shared" si="2"/>
        <v>0</v>
      </c>
      <c r="AK16" s="56">
        <f t="shared" si="3"/>
        <v>0</v>
      </c>
      <c r="AL16" s="63">
        <f t="shared" si="4"/>
        <v>0</v>
      </c>
      <c r="AM16" s="63">
        <f t="shared" si="5"/>
        <v>0</v>
      </c>
      <c r="AN16" s="62">
        <f t="shared" si="6"/>
        <v>0</v>
      </c>
    </row>
    <row r="17" spans="2:40" s="3" customFormat="1" ht="22.5" customHeight="1">
      <c r="B17" s="64" t="s">
        <v>61</v>
      </c>
      <c r="C17" s="65"/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57">
        <v>0</v>
      </c>
      <c r="J17" s="66"/>
      <c r="K17" s="67">
        <v>0</v>
      </c>
      <c r="L17" s="67">
        <v>0</v>
      </c>
      <c r="M17" s="68">
        <v>0</v>
      </c>
      <c r="N17" s="45">
        <v>0</v>
      </c>
      <c r="O17" s="57">
        <v>0</v>
      </c>
      <c r="P17" s="67"/>
      <c r="Q17" s="67">
        <v>0</v>
      </c>
      <c r="R17" s="67">
        <v>0</v>
      </c>
      <c r="S17" s="68">
        <v>0</v>
      </c>
      <c r="T17" s="45">
        <v>0</v>
      </c>
      <c r="U17" s="69"/>
      <c r="X17" s="64" t="s">
        <v>61</v>
      </c>
      <c r="Y17" s="65"/>
      <c r="Z17" s="45">
        <v>0</v>
      </c>
      <c r="AA17" s="45">
        <v>0</v>
      </c>
      <c r="AB17" s="103">
        <v>0</v>
      </c>
      <c r="AC17" s="104">
        <v>0</v>
      </c>
      <c r="AD17" s="45">
        <v>0</v>
      </c>
      <c r="AE17" s="103">
        <v>0</v>
      </c>
      <c r="AF17" s="104">
        <v>0</v>
      </c>
      <c r="AG17" s="70">
        <v>0</v>
      </c>
      <c r="AH17" s="57">
        <v>0</v>
      </c>
      <c r="AI17" s="68">
        <v>0</v>
      </c>
      <c r="AJ17" s="70">
        <f t="shared" si="2"/>
        <v>0</v>
      </c>
      <c r="AK17" s="45">
        <f t="shared" si="3"/>
        <v>0</v>
      </c>
      <c r="AL17" s="70">
        <f t="shared" si="4"/>
        <v>0</v>
      </c>
      <c r="AM17" s="70">
        <f t="shared" si="5"/>
        <v>0</v>
      </c>
      <c r="AN17" s="69">
        <f t="shared" si="6"/>
        <v>0</v>
      </c>
    </row>
    <row r="18" spans="2:40" s="3" customFormat="1" ht="22.5" customHeight="1">
      <c r="B18" s="64" t="s">
        <v>62</v>
      </c>
      <c r="C18" s="65"/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57">
        <v>0</v>
      </c>
      <c r="J18" s="66"/>
      <c r="K18" s="67">
        <v>0</v>
      </c>
      <c r="L18" s="67">
        <v>0</v>
      </c>
      <c r="M18" s="68">
        <v>0</v>
      </c>
      <c r="N18" s="45">
        <v>0</v>
      </c>
      <c r="O18" s="57">
        <v>0</v>
      </c>
      <c r="P18" s="67"/>
      <c r="Q18" s="67">
        <v>0</v>
      </c>
      <c r="R18" s="67">
        <v>0</v>
      </c>
      <c r="S18" s="68">
        <v>0</v>
      </c>
      <c r="T18" s="45">
        <v>0</v>
      </c>
      <c r="U18" s="69"/>
      <c r="X18" s="64" t="s">
        <v>62</v>
      </c>
      <c r="Y18" s="65"/>
      <c r="Z18" s="45">
        <v>0</v>
      </c>
      <c r="AA18" s="45">
        <v>0</v>
      </c>
      <c r="AB18" s="103">
        <v>0</v>
      </c>
      <c r="AC18" s="104">
        <v>0</v>
      </c>
      <c r="AD18" s="45">
        <v>0</v>
      </c>
      <c r="AE18" s="103">
        <v>0</v>
      </c>
      <c r="AF18" s="104">
        <v>0</v>
      </c>
      <c r="AG18" s="70">
        <v>0</v>
      </c>
      <c r="AH18" s="57">
        <v>0</v>
      </c>
      <c r="AI18" s="68">
        <v>0</v>
      </c>
      <c r="AJ18" s="70">
        <f t="shared" si="2"/>
        <v>0</v>
      </c>
      <c r="AK18" s="45">
        <f t="shared" si="3"/>
        <v>0</v>
      </c>
      <c r="AL18" s="70">
        <f t="shared" si="4"/>
        <v>0</v>
      </c>
      <c r="AM18" s="70">
        <f t="shared" si="5"/>
        <v>0</v>
      </c>
      <c r="AN18" s="69">
        <f t="shared" si="6"/>
        <v>0</v>
      </c>
    </row>
    <row r="19" spans="2:40" s="3" customFormat="1" ht="22.5" customHeight="1">
      <c r="B19" s="64" t="s">
        <v>63</v>
      </c>
      <c r="C19" s="65"/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57">
        <v>0</v>
      </c>
      <c r="J19" s="66"/>
      <c r="K19" s="67">
        <v>0</v>
      </c>
      <c r="L19" s="67">
        <v>0</v>
      </c>
      <c r="M19" s="68">
        <v>0</v>
      </c>
      <c r="N19" s="45">
        <v>0</v>
      </c>
      <c r="O19" s="57">
        <v>0</v>
      </c>
      <c r="P19" s="67"/>
      <c r="Q19" s="67">
        <v>0</v>
      </c>
      <c r="R19" s="67">
        <v>0</v>
      </c>
      <c r="S19" s="68">
        <v>0</v>
      </c>
      <c r="T19" s="45">
        <v>0</v>
      </c>
      <c r="U19" s="69"/>
      <c r="X19" s="64" t="s">
        <v>63</v>
      </c>
      <c r="Y19" s="65"/>
      <c r="Z19" s="45">
        <v>0</v>
      </c>
      <c r="AA19" s="45">
        <v>0</v>
      </c>
      <c r="AB19" s="103">
        <v>0</v>
      </c>
      <c r="AC19" s="104">
        <v>0</v>
      </c>
      <c r="AD19" s="45">
        <v>0</v>
      </c>
      <c r="AE19" s="103">
        <v>0</v>
      </c>
      <c r="AF19" s="104">
        <v>0</v>
      </c>
      <c r="AG19" s="70">
        <v>0</v>
      </c>
      <c r="AH19" s="57">
        <v>0</v>
      </c>
      <c r="AI19" s="68">
        <v>0</v>
      </c>
      <c r="AJ19" s="70">
        <f t="shared" si="2"/>
        <v>0</v>
      </c>
      <c r="AK19" s="45">
        <f t="shared" si="3"/>
        <v>0</v>
      </c>
      <c r="AL19" s="70">
        <f t="shared" si="4"/>
        <v>0</v>
      </c>
      <c r="AM19" s="70">
        <f t="shared" si="5"/>
        <v>0</v>
      </c>
      <c r="AN19" s="69">
        <f t="shared" si="6"/>
        <v>0</v>
      </c>
    </row>
    <row r="20" spans="2:40" s="3" customFormat="1" ht="22.5" customHeight="1">
      <c r="B20" s="64" t="s">
        <v>64</v>
      </c>
      <c r="C20" s="65"/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57">
        <v>0</v>
      </c>
      <c r="J20" s="66"/>
      <c r="K20" s="67">
        <v>0</v>
      </c>
      <c r="L20" s="67">
        <v>0</v>
      </c>
      <c r="M20" s="68">
        <v>0</v>
      </c>
      <c r="N20" s="45">
        <v>0</v>
      </c>
      <c r="O20" s="57">
        <v>0</v>
      </c>
      <c r="P20" s="67"/>
      <c r="Q20" s="67">
        <v>0</v>
      </c>
      <c r="R20" s="67">
        <v>0</v>
      </c>
      <c r="S20" s="68">
        <v>0</v>
      </c>
      <c r="T20" s="45">
        <v>0</v>
      </c>
      <c r="U20" s="69"/>
      <c r="X20" s="64" t="s">
        <v>64</v>
      </c>
      <c r="Y20" s="65"/>
      <c r="Z20" s="45">
        <v>0</v>
      </c>
      <c r="AA20" s="45">
        <v>0</v>
      </c>
      <c r="AB20" s="103">
        <v>0</v>
      </c>
      <c r="AC20" s="104">
        <v>0</v>
      </c>
      <c r="AD20" s="45">
        <v>0</v>
      </c>
      <c r="AE20" s="103">
        <v>0</v>
      </c>
      <c r="AF20" s="104">
        <v>0</v>
      </c>
      <c r="AG20" s="70">
        <v>0</v>
      </c>
      <c r="AH20" s="57">
        <v>0</v>
      </c>
      <c r="AI20" s="68">
        <v>0</v>
      </c>
      <c r="AJ20" s="70">
        <f t="shared" si="2"/>
        <v>0</v>
      </c>
      <c r="AK20" s="45">
        <f t="shared" si="3"/>
        <v>0</v>
      </c>
      <c r="AL20" s="70">
        <f t="shared" si="4"/>
        <v>0</v>
      </c>
      <c r="AM20" s="70">
        <f t="shared" si="5"/>
        <v>0</v>
      </c>
      <c r="AN20" s="69">
        <f t="shared" si="6"/>
        <v>0</v>
      </c>
    </row>
    <row r="21" spans="2:40" s="3" customFormat="1" ht="22.5" customHeight="1">
      <c r="B21" s="64" t="s">
        <v>83</v>
      </c>
      <c r="C21" s="65"/>
      <c r="D21" s="45"/>
      <c r="E21" s="45"/>
      <c r="F21" s="45"/>
      <c r="G21" s="45"/>
      <c r="H21" s="45"/>
      <c r="I21" s="57"/>
      <c r="J21" s="66"/>
      <c r="K21" s="67"/>
      <c r="L21" s="67"/>
      <c r="M21" s="68"/>
      <c r="N21" s="45"/>
      <c r="O21" s="57"/>
      <c r="P21" s="67"/>
      <c r="Q21" s="67"/>
      <c r="R21" s="67"/>
      <c r="S21" s="68"/>
      <c r="T21" s="45"/>
      <c r="U21" s="69"/>
      <c r="X21" s="64" t="s">
        <v>83</v>
      </c>
      <c r="Y21" s="65"/>
      <c r="Z21" s="45"/>
      <c r="AA21" s="45"/>
      <c r="AB21" s="103"/>
      <c r="AC21" s="104"/>
      <c r="AD21" s="45"/>
      <c r="AE21" s="103"/>
      <c r="AF21" s="104"/>
      <c r="AG21" s="70"/>
      <c r="AH21" s="57"/>
      <c r="AI21" s="68"/>
      <c r="AJ21" s="70"/>
      <c r="AK21" s="45"/>
      <c r="AL21" s="70"/>
      <c r="AM21" s="70"/>
      <c r="AN21" s="69">
        <f t="shared" si="6"/>
        <v>0</v>
      </c>
    </row>
    <row r="22" spans="2:40" s="3" customFormat="1" ht="22.5" customHeight="1">
      <c r="B22" s="64" t="s">
        <v>65</v>
      </c>
      <c r="C22" s="65"/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57">
        <v>0</v>
      </c>
      <c r="J22" s="66"/>
      <c r="K22" s="67">
        <v>0</v>
      </c>
      <c r="L22" s="67">
        <v>0</v>
      </c>
      <c r="M22" s="68">
        <v>0</v>
      </c>
      <c r="N22" s="45">
        <v>0</v>
      </c>
      <c r="O22" s="57">
        <v>0</v>
      </c>
      <c r="P22" s="67"/>
      <c r="Q22" s="67">
        <v>0</v>
      </c>
      <c r="R22" s="67">
        <v>0</v>
      </c>
      <c r="S22" s="68">
        <v>0</v>
      </c>
      <c r="T22" s="45">
        <v>0</v>
      </c>
      <c r="U22" s="69"/>
      <c r="X22" s="64" t="s">
        <v>65</v>
      </c>
      <c r="Y22" s="65"/>
      <c r="Z22" s="45">
        <v>0</v>
      </c>
      <c r="AA22" s="45">
        <v>0</v>
      </c>
      <c r="AB22" s="103">
        <v>0</v>
      </c>
      <c r="AC22" s="104">
        <v>0</v>
      </c>
      <c r="AD22" s="45">
        <v>0</v>
      </c>
      <c r="AE22" s="103">
        <v>0</v>
      </c>
      <c r="AF22" s="104">
        <v>0</v>
      </c>
      <c r="AG22" s="70">
        <v>0</v>
      </c>
      <c r="AH22" s="57">
        <v>0</v>
      </c>
      <c r="AI22" s="68">
        <v>0</v>
      </c>
      <c r="AJ22" s="70">
        <f t="shared" si="2"/>
        <v>0</v>
      </c>
      <c r="AK22" s="45">
        <f t="shared" si="3"/>
        <v>0</v>
      </c>
      <c r="AL22" s="70">
        <f t="shared" si="4"/>
        <v>0</v>
      </c>
      <c r="AM22" s="70">
        <f t="shared" si="5"/>
        <v>0</v>
      </c>
      <c r="AN22" s="69">
        <f t="shared" si="6"/>
        <v>0</v>
      </c>
    </row>
    <row r="23" spans="2:40" s="3" customFormat="1" ht="22.5" customHeight="1">
      <c r="B23" s="64" t="s">
        <v>66</v>
      </c>
      <c r="C23" s="65"/>
      <c r="D23" s="45"/>
      <c r="E23" s="45">
        <v>0</v>
      </c>
      <c r="F23" s="45">
        <v>0</v>
      </c>
      <c r="G23" s="45">
        <v>0</v>
      </c>
      <c r="H23" s="45">
        <v>0</v>
      </c>
      <c r="I23" s="57">
        <v>0</v>
      </c>
      <c r="J23" s="66"/>
      <c r="K23" s="67">
        <v>0</v>
      </c>
      <c r="L23" s="67">
        <v>0</v>
      </c>
      <c r="M23" s="68">
        <v>0</v>
      </c>
      <c r="N23" s="45">
        <v>0</v>
      </c>
      <c r="O23" s="57">
        <v>0</v>
      </c>
      <c r="P23" s="67"/>
      <c r="Q23" s="67">
        <v>0</v>
      </c>
      <c r="R23" s="67">
        <v>0</v>
      </c>
      <c r="S23" s="68">
        <v>0</v>
      </c>
      <c r="T23" s="45">
        <v>0</v>
      </c>
      <c r="U23" s="69"/>
      <c r="X23" s="64" t="s">
        <v>66</v>
      </c>
      <c r="Y23" s="65"/>
      <c r="Z23" s="45">
        <v>0</v>
      </c>
      <c r="AA23" s="45">
        <v>0</v>
      </c>
      <c r="AB23" s="103">
        <v>0</v>
      </c>
      <c r="AC23" s="104">
        <v>0</v>
      </c>
      <c r="AD23" s="45">
        <v>0</v>
      </c>
      <c r="AE23" s="103">
        <v>0</v>
      </c>
      <c r="AF23" s="104">
        <v>0</v>
      </c>
      <c r="AG23" s="70">
        <v>0</v>
      </c>
      <c r="AH23" s="57">
        <v>0</v>
      </c>
      <c r="AI23" s="68">
        <v>0</v>
      </c>
      <c r="AJ23" s="70">
        <f t="shared" si="2"/>
        <v>0</v>
      </c>
      <c r="AK23" s="45">
        <f t="shared" si="3"/>
        <v>0</v>
      </c>
      <c r="AL23" s="70">
        <f t="shared" si="4"/>
        <v>0</v>
      </c>
      <c r="AM23" s="70">
        <f t="shared" si="5"/>
        <v>0</v>
      </c>
      <c r="AN23" s="69">
        <f t="shared" si="6"/>
        <v>0</v>
      </c>
    </row>
    <row r="24" spans="2:40" s="3" customFormat="1" ht="22.5" customHeight="1">
      <c r="B24" s="64" t="s">
        <v>67</v>
      </c>
      <c r="C24" s="65"/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57">
        <v>0</v>
      </c>
      <c r="J24" s="66"/>
      <c r="K24" s="67">
        <v>0</v>
      </c>
      <c r="L24" s="67">
        <v>0</v>
      </c>
      <c r="M24" s="68">
        <v>0</v>
      </c>
      <c r="N24" s="45">
        <v>0</v>
      </c>
      <c r="O24" s="57">
        <v>0</v>
      </c>
      <c r="P24" s="67"/>
      <c r="Q24" s="67">
        <v>0</v>
      </c>
      <c r="R24" s="67">
        <v>0</v>
      </c>
      <c r="S24" s="68">
        <v>0</v>
      </c>
      <c r="T24" s="45">
        <v>0</v>
      </c>
      <c r="U24" s="69"/>
      <c r="X24" s="64" t="s">
        <v>67</v>
      </c>
      <c r="Y24" s="65"/>
      <c r="Z24" s="45">
        <v>0</v>
      </c>
      <c r="AA24" s="45">
        <v>0</v>
      </c>
      <c r="AB24" s="103">
        <v>0</v>
      </c>
      <c r="AC24" s="104">
        <v>0</v>
      </c>
      <c r="AD24" s="45">
        <v>0</v>
      </c>
      <c r="AE24" s="103">
        <v>0</v>
      </c>
      <c r="AF24" s="104">
        <v>0</v>
      </c>
      <c r="AG24" s="70">
        <v>0</v>
      </c>
      <c r="AH24" s="57">
        <v>0</v>
      </c>
      <c r="AI24" s="68">
        <v>0</v>
      </c>
      <c r="AJ24" s="70">
        <f t="shared" si="2"/>
        <v>0</v>
      </c>
      <c r="AK24" s="45">
        <f t="shared" si="3"/>
        <v>0</v>
      </c>
      <c r="AL24" s="70">
        <f t="shared" si="4"/>
        <v>0</v>
      </c>
      <c r="AM24" s="70">
        <f t="shared" si="5"/>
        <v>0</v>
      </c>
      <c r="AN24" s="69">
        <f t="shared" si="6"/>
        <v>0</v>
      </c>
    </row>
    <row r="25" spans="2:40" s="3" customFormat="1" ht="22.5" customHeight="1">
      <c r="B25" s="54" t="s">
        <v>68</v>
      </c>
      <c r="C25" s="55"/>
      <c r="D25" s="56">
        <v>0</v>
      </c>
      <c r="E25" s="45">
        <v>0</v>
      </c>
      <c r="F25" s="45">
        <v>0</v>
      </c>
      <c r="G25" s="45">
        <v>0</v>
      </c>
      <c r="H25" s="45">
        <v>0</v>
      </c>
      <c r="I25" s="57">
        <v>0</v>
      </c>
      <c r="J25" s="58"/>
      <c r="K25" s="59">
        <v>0</v>
      </c>
      <c r="L25" s="59">
        <v>0</v>
      </c>
      <c r="M25" s="60">
        <v>0</v>
      </c>
      <c r="N25" s="56">
        <v>0</v>
      </c>
      <c r="O25" s="61">
        <v>0</v>
      </c>
      <c r="P25" s="59"/>
      <c r="Q25" s="59">
        <v>0</v>
      </c>
      <c r="R25" s="59">
        <v>0</v>
      </c>
      <c r="S25" s="60">
        <v>0</v>
      </c>
      <c r="T25" s="56">
        <v>0</v>
      </c>
      <c r="U25" s="62"/>
      <c r="X25" s="54" t="s">
        <v>68</v>
      </c>
      <c r="Y25" s="55"/>
      <c r="Z25" s="56">
        <v>0</v>
      </c>
      <c r="AA25" s="56">
        <v>0</v>
      </c>
      <c r="AB25" s="101">
        <v>0</v>
      </c>
      <c r="AC25" s="102">
        <v>0</v>
      </c>
      <c r="AD25" s="56">
        <v>0</v>
      </c>
      <c r="AE25" s="101">
        <v>0</v>
      </c>
      <c r="AF25" s="102">
        <v>0</v>
      </c>
      <c r="AG25" s="63">
        <v>0</v>
      </c>
      <c r="AH25" s="61">
        <v>0</v>
      </c>
      <c r="AI25" s="60">
        <v>0</v>
      </c>
      <c r="AJ25" s="63">
        <f t="shared" si="2"/>
        <v>0</v>
      </c>
      <c r="AK25" s="56">
        <f t="shared" si="3"/>
        <v>0</v>
      </c>
      <c r="AL25" s="63">
        <f t="shared" si="4"/>
        <v>0</v>
      </c>
      <c r="AM25" s="63">
        <f t="shared" si="5"/>
        <v>0</v>
      </c>
      <c r="AN25" s="62">
        <f t="shared" si="6"/>
        <v>0</v>
      </c>
    </row>
    <row r="26" spans="2:40" s="3" customFormat="1" ht="22.5" customHeight="1">
      <c r="B26" s="54" t="s">
        <v>69</v>
      </c>
      <c r="C26" s="55"/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61">
        <v>0</v>
      </c>
      <c r="J26" s="59">
        <v>0</v>
      </c>
      <c r="K26" s="59">
        <v>0</v>
      </c>
      <c r="L26" s="59">
        <v>0</v>
      </c>
      <c r="M26" s="60">
        <v>0</v>
      </c>
      <c r="N26" s="56">
        <v>0</v>
      </c>
      <c r="O26" s="61">
        <v>0</v>
      </c>
      <c r="P26" s="59">
        <v>0</v>
      </c>
      <c r="Q26" s="59">
        <v>0</v>
      </c>
      <c r="R26" s="59">
        <v>0</v>
      </c>
      <c r="S26" s="60">
        <v>0</v>
      </c>
      <c r="T26" s="56">
        <v>0</v>
      </c>
      <c r="U26" s="62">
        <v>0</v>
      </c>
      <c r="X26" s="54" t="s">
        <v>69</v>
      </c>
      <c r="Y26" s="55"/>
      <c r="Z26" s="56">
        <v>0</v>
      </c>
      <c r="AA26" s="56">
        <v>0</v>
      </c>
      <c r="AB26" s="101">
        <v>0</v>
      </c>
      <c r="AC26" s="102">
        <v>0</v>
      </c>
      <c r="AD26" s="56">
        <v>0</v>
      </c>
      <c r="AE26" s="101">
        <v>0</v>
      </c>
      <c r="AF26" s="102">
        <v>0</v>
      </c>
      <c r="AG26" s="63">
        <v>0</v>
      </c>
      <c r="AH26" s="61">
        <v>0</v>
      </c>
      <c r="AI26" s="60">
        <v>0</v>
      </c>
      <c r="AJ26" s="63">
        <f t="shared" si="2"/>
        <v>0</v>
      </c>
      <c r="AK26" s="56">
        <f t="shared" si="3"/>
        <v>0</v>
      </c>
      <c r="AL26" s="63">
        <f t="shared" si="4"/>
        <v>0</v>
      </c>
      <c r="AM26" s="63">
        <f t="shared" si="5"/>
        <v>0</v>
      </c>
      <c r="AN26" s="62">
        <f t="shared" si="6"/>
        <v>0</v>
      </c>
    </row>
    <row r="27" spans="2:40" s="3" customFormat="1" ht="22.5" customHeight="1">
      <c r="B27" s="71"/>
      <c r="C27" s="72" t="s">
        <v>70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4">
        <v>0</v>
      </c>
      <c r="J27" s="75"/>
      <c r="K27" s="75">
        <v>0</v>
      </c>
      <c r="L27" s="75">
        <v>0</v>
      </c>
      <c r="M27" s="76">
        <v>0</v>
      </c>
      <c r="N27" s="73">
        <v>0</v>
      </c>
      <c r="O27" s="74">
        <v>0</v>
      </c>
      <c r="P27" s="75"/>
      <c r="Q27" s="75">
        <v>0</v>
      </c>
      <c r="R27" s="75">
        <v>0</v>
      </c>
      <c r="S27" s="76">
        <v>0</v>
      </c>
      <c r="T27" s="73">
        <v>0</v>
      </c>
      <c r="U27" s="77"/>
      <c r="X27" s="71"/>
      <c r="Y27" s="72" t="s">
        <v>70</v>
      </c>
      <c r="Z27" s="73">
        <v>0</v>
      </c>
      <c r="AA27" s="73">
        <v>0</v>
      </c>
      <c r="AB27" s="105">
        <v>0</v>
      </c>
      <c r="AC27" s="106">
        <v>0</v>
      </c>
      <c r="AD27" s="73">
        <v>0</v>
      </c>
      <c r="AE27" s="105">
        <v>0</v>
      </c>
      <c r="AF27" s="106">
        <v>0</v>
      </c>
      <c r="AG27" s="78">
        <v>0</v>
      </c>
      <c r="AH27" s="74">
        <v>0</v>
      </c>
      <c r="AI27" s="76">
        <v>0</v>
      </c>
      <c r="AJ27" s="78">
        <f t="shared" si="2"/>
        <v>0</v>
      </c>
      <c r="AK27" s="73">
        <f t="shared" si="3"/>
        <v>0</v>
      </c>
      <c r="AL27" s="78">
        <f t="shared" si="4"/>
        <v>0</v>
      </c>
      <c r="AM27" s="78">
        <f t="shared" si="5"/>
        <v>0</v>
      </c>
      <c r="AN27" s="77">
        <f t="shared" si="6"/>
        <v>0</v>
      </c>
    </row>
    <row r="28" spans="2:40" s="3" customFormat="1" ht="22.5" customHeight="1">
      <c r="B28" s="71"/>
      <c r="C28" s="72" t="s">
        <v>71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4">
        <v>0</v>
      </c>
      <c r="J28" s="75"/>
      <c r="K28" s="75">
        <v>0</v>
      </c>
      <c r="L28" s="75">
        <v>0</v>
      </c>
      <c r="M28" s="76">
        <v>0</v>
      </c>
      <c r="N28" s="73">
        <v>0</v>
      </c>
      <c r="O28" s="74">
        <v>0</v>
      </c>
      <c r="P28" s="75"/>
      <c r="Q28" s="75">
        <v>0</v>
      </c>
      <c r="R28" s="75">
        <v>0</v>
      </c>
      <c r="S28" s="76">
        <v>0</v>
      </c>
      <c r="T28" s="73">
        <v>0</v>
      </c>
      <c r="U28" s="77"/>
      <c r="X28" s="71"/>
      <c r="Y28" s="72" t="s">
        <v>71</v>
      </c>
      <c r="Z28" s="73">
        <v>0</v>
      </c>
      <c r="AA28" s="73">
        <v>0</v>
      </c>
      <c r="AB28" s="105">
        <v>0</v>
      </c>
      <c r="AC28" s="106">
        <v>0</v>
      </c>
      <c r="AD28" s="73">
        <v>0</v>
      </c>
      <c r="AE28" s="105">
        <v>0</v>
      </c>
      <c r="AF28" s="106">
        <v>0</v>
      </c>
      <c r="AG28" s="78">
        <v>0</v>
      </c>
      <c r="AH28" s="74">
        <v>0</v>
      </c>
      <c r="AI28" s="76">
        <v>0</v>
      </c>
      <c r="AJ28" s="78">
        <f t="shared" si="2"/>
        <v>0</v>
      </c>
      <c r="AK28" s="73">
        <f t="shared" si="3"/>
        <v>0</v>
      </c>
      <c r="AL28" s="78">
        <f t="shared" si="4"/>
        <v>0</v>
      </c>
      <c r="AM28" s="78">
        <f t="shared" si="5"/>
        <v>0</v>
      </c>
      <c r="AN28" s="77">
        <f t="shared" si="6"/>
        <v>0</v>
      </c>
    </row>
    <row r="29" spans="2:40" s="3" customFormat="1" ht="22.5" customHeight="1">
      <c r="B29" s="79"/>
      <c r="C29" s="80" t="s">
        <v>72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2">
        <v>0</v>
      </c>
      <c r="J29" s="83"/>
      <c r="K29" s="83">
        <v>0</v>
      </c>
      <c r="L29" s="83">
        <v>0</v>
      </c>
      <c r="M29" s="84">
        <v>0</v>
      </c>
      <c r="N29" s="81">
        <v>0</v>
      </c>
      <c r="O29" s="82">
        <v>0</v>
      </c>
      <c r="P29" s="83"/>
      <c r="Q29" s="83">
        <v>0</v>
      </c>
      <c r="R29" s="83">
        <v>0</v>
      </c>
      <c r="S29" s="84">
        <v>0</v>
      </c>
      <c r="T29" s="81">
        <v>0</v>
      </c>
      <c r="U29" s="85"/>
      <c r="X29" s="79"/>
      <c r="Y29" s="80" t="s">
        <v>72</v>
      </c>
      <c r="Z29" s="81">
        <v>0</v>
      </c>
      <c r="AA29" s="81">
        <v>0</v>
      </c>
      <c r="AB29" s="107">
        <v>0</v>
      </c>
      <c r="AC29" s="108">
        <v>0</v>
      </c>
      <c r="AD29" s="81">
        <v>0</v>
      </c>
      <c r="AE29" s="107">
        <v>0</v>
      </c>
      <c r="AF29" s="108">
        <v>0</v>
      </c>
      <c r="AG29" s="86">
        <v>0</v>
      </c>
      <c r="AH29" s="82">
        <v>0</v>
      </c>
      <c r="AI29" s="84">
        <v>0</v>
      </c>
      <c r="AJ29" s="86">
        <f t="shared" si="2"/>
        <v>0</v>
      </c>
      <c r="AK29" s="81">
        <f t="shared" si="3"/>
        <v>0</v>
      </c>
      <c r="AL29" s="86">
        <f t="shared" si="4"/>
        <v>0</v>
      </c>
      <c r="AM29" s="86">
        <f t="shared" si="5"/>
        <v>0</v>
      </c>
      <c r="AN29" s="85">
        <f t="shared" si="6"/>
        <v>0</v>
      </c>
    </row>
    <row r="30" spans="2:40" s="3" customFormat="1" ht="22.5" customHeight="1">
      <c r="B30" s="64" t="s">
        <v>73</v>
      </c>
      <c r="C30" s="65"/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61">
        <v>0</v>
      </c>
      <c r="J30" s="59"/>
      <c r="K30" s="59">
        <v>0</v>
      </c>
      <c r="L30" s="59">
        <v>0</v>
      </c>
      <c r="M30" s="60">
        <v>0</v>
      </c>
      <c r="N30" s="56">
        <v>0</v>
      </c>
      <c r="O30" s="61">
        <v>0</v>
      </c>
      <c r="P30" s="59"/>
      <c r="Q30" s="59">
        <v>0</v>
      </c>
      <c r="R30" s="59">
        <v>0</v>
      </c>
      <c r="S30" s="60">
        <v>0</v>
      </c>
      <c r="T30" s="56">
        <v>0</v>
      </c>
      <c r="U30" s="62"/>
      <c r="X30" s="64" t="s">
        <v>73</v>
      </c>
      <c r="Y30" s="65"/>
      <c r="Z30" s="56">
        <v>0</v>
      </c>
      <c r="AA30" s="56">
        <v>0</v>
      </c>
      <c r="AB30" s="101">
        <v>0</v>
      </c>
      <c r="AC30" s="102">
        <v>0</v>
      </c>
      <c r="AD30" s="56">
        <v>0</v>
      </c>
      <c r="AE30" s="101"/>
      <c r="AF30" s="102">
        <v>0</v>
      </c>
      <c r="AG30" s="63">
        <v>0</v>
      </c>
      <c r="AH30" s="61">
        <v>0</v>
      </c>
      <c r="AI30" s="60">
        <v>0</v>
      </c>
      <c r="AJ30" s="63">
        <f t="shared" si="2"/>
        <v>0</v>
      </c>
      <c r="AK30" s="56">
        <f t="shared" si="3"/>
        <v>0</v>
      </c>
      <c r="AL30" s="63">
        <f t="shared" si="4"/>
        <v>0</v>
      </c>
      <c r="AM30" s="63">
        <f t="shared" si="5"/>
        <v>0</v>
      </c>
      <c r="AN30" s="62">
        <f t="shared" si="6"/>
        <v>0</v>
      </c>
    </row>
    <row r="31" spans="2:40" s="3" customFormat="1" ht="22.5" customHeight="1">
      <c r="B31" s="64" t="s">
        <v>84</v>
      </c>
      <c r="C31" s="65"/>
      <c r="D31" s="45"/>
      <c r="E31" s="45"/>
      <c r="F31" s="45"/>
      <c r="G31" s="45"/>
      <c r="H31" s="45"/>
      <c r="I31" s="57"/>
      <c r="J31" s="67"/>
      <c r="K31" s="67"/>
      <c r="L31" s="67"/>
      <c r="M31" s="68"/>
      <c r="N31" s="45"/>
      <c r="O31" s="57"/>
      <c r="P31" s="67"/>
      <c r="Q31" s="67"/>
      <c r="R31" s="67"/>
      <c r="S31" s="68"/>
      <c r="T31" s="45"/>
      <c r="U31" s="69"/>
      <c r="X31" s="64" t="s">
        <v>84</v>
      </c>
      <c r="Y31" s="65"/>
      <c r="Z31" s="45"/>
      <c r="AA31" s="45"/>
      <c r="AB31" s="103"/>
      <c r="AC31" s="104"/>
      <c r="AD31" s="45"/>
      <c r="AE31" s="103"/>
      <c r="AF31" s="104"/>
      <c r="AG31" s="70"/>
      <c r="AH31" s="57"/>
      <c r="AI31" s="68"/>
      <c r="AJ31" s="70">
        <f t="shared" si="2"/>
        <v>0</v>
      </c>
      <c r="AK31" s="45">
        <f t="shared" si="3"/>
        <v>0</v>
      </c>
      <c r="AL31" s="70">
        <f t="shared" si="4"/>
        <v>0</v>
      </c>
      <c r="AM31" s="70">
        <f t="shared" si="5"/>
        <v>0</v>
      </c>
      <c r="AN31" s="69">
        <f t="shared" si="6"/>
        <v>0</v>
      </c>
    </row>
    <row r="32" spans="2:40" s="3" customFormat="1" ht="22.5" customHeight="1">
      <c r="B32" s="54" t="s">
        <v>74</v>
      </c>
      <c r="C32" s="55"/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57">
        <v>0</v>
      </c>
      <c r="J32" s="67"/>
      <c r="K32" s="67">
        <v>0</v>
      </c>
      <c r="L32" s="67">
        <v>0</v>
      </c>
      <c r="M32" s="68">
        <v>0</v>
      </c>
      <c r="N32" s="45">
        <v>0</v>
      </c>
      <c r="O32" s="57">
        <v>0</v>
      </c>
      <c r="P32" s="67"/>
      <c r="Q32" s="67">
        <v>0</v>
      </c>
      <c r="R32" s="67">
        <v>0</v>
      </c>
      <c r="S32" s="68">
        <v>0</v>
      </c>
      <c r="T32" s="45">
        <v>0</v>
      </c>
      <c r="U32" s="69"/>
      <c r="X32" s="54" t="s">
        <v>74</v>
      </c>
      <c r="Y32" s="55"/>
      <c r="Z32" s="45">
        <v>0</v>
      </c>
      <c r="AA32" s="45">
        <v>0</v>
      </c>
      <c r="AB32" s="103">
        <v>0</v>
      </c>
      <c r="AC32" s="104">
        <v>0</v>
      </c>
      <c r="AD32" s="45">
        <v>0</v>
      </c>
      <c r="AE32" s="103"/>
      <c r="AF32" s="104">
        <v>0</v>
      </c>
      <c r="AG32" s="70">
        <v>0</v>
      </c>
      <c r="AH32" s="57">
        <v>0</v>
      </c>
      <c r="AI32" s="68">
        <v>0</v>
      </c>
      <c r="AJ32" s="70">
        <f t="shared" si="2"/>
        <v>0</v>
      </c>
      <c r="AK32" s="45">
        <f t="shared" si="3"/>
        <v>0</v>
      </c>
      <c r="AL32" s="70">
        <f t="shared" si="4"/>
        <v>0</v>
      </c>
      <c r="AM32" s="70">
        <f t="shared" si="5"/>
        <v>0</v>
      </c>
      <c r="AN32" s="69">
        <f t="shared" si="6"/>
        <v>0</v>
      </c>
    </row>
    <row r="33" spans="2:40" s="3" customFormat="1" ht="22.5" customHeight="1">
      <c r="B33" s="208" t="s">
        <v>85</v>
      </c>
      <c r="C33" s="16"/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57">
        <v>0</v>
      </c>
      <c r="J33" s="67"/>
      <c r="K33" s="67">
        <v>0</v>
      </c>
      <c r="L33" s="67">
        <v>0</v>
      </c>
      <c r="M33" s="68">
        <v>0</v>
      </c>
      <c r="N33" s="45">
        <v>0</v>
      </c>
      <c r="O33" s="57">
        <v>0</v>
      </c>
      <c r="P33" s="67"/>
      <c r="Q33" s="67">
        <v>0</v>
      </c>
      <c r="R33" s="67">
        <v>0</v>
      </c>
      <c r="S33" s="68">
        <v>0</v>
      </c>
      <c r="T33" s="45">
        <v>0</v>
      </c>
      <c r="U33" s="69"/>
      <c r="X33" s="208" t="s">
        <v>85</v>
      </c>
      <c r="Y33" s="16"/>
      <c r="Z33" s="45">
        <v>0</v>
      </c>
      <c r="AA33" s="45">
        <v>0</v>
      </c>
      <c r="AB33" s="103">
        <v>0</v>
      </c>
      <c r="AC33" s="104">
        <v>0</v>
      </c>
      <c r="AD33" s="45">
        <v>0</v>
      </c>
      <c r="AE33" s="103"/>
      <c r="AF33" s="104">
        <v>0</v>
      </c>
      <c r="AG33" s="70">
        <v>0</v>
      </c>
      <c r="AH33" s="57">
        <v>0</v>
      </c>
      <c r="AI33" s="68">
        <v>0</v>
      </c>
      <c r="AJ33" s="70">
        <f t="shared" si="2"/>
        <v>0</v>
      </c>
      <c r="AK33" s="45">
        <f t="shared" si="3"/>
        <v>0</v>
      </c>
      <c r="AL33" s="70">
        <f t="shared" si="4"/>
        <v>0</v>
      </c>
      <c r="AM33" s="70">
        <f t="shared" si="5"/>
        <v>0</v>
      </c>
      <c r="AN33" s="69">
        <f t="shared" si="6"/>
        <v>0</v>
      </c>
    </row>
    <row r="34" spans="2:40" s="3" customFormat="1" ht="22.5" customHeight="1">
      <c r="B34" s="87" t="s">
        <v>86</v>
      </c>
      <c r="C34" s="88"/>
      <c r="D34" s="45">
        <v>74.602</v>
      </c>
      <c r="E34" s="45">
        <v>0</v>
      </c>
      <c r="F34" s="45">
        <v>74.602</v>
      </c>
      <c r="G34" s="45">
        <v>0</v>
      </c>
      <c r="H34" s="45">
        <v>0</v>
      </c>
      <c r="I34" s="57">
        <v>0</v>
      </c>
      <c r="J34" s="67">
        <v>0</v>
      </c>
      <c r="K34" s="67">
        <v>0</v>
      </c>
      <c r="L34" s="67">
        <v>0</v>
      </c>
      <c r="M34" s="68">
        <v>0</v>
      </c>
      <c r="N34" s="45">
        <v>74.602</v>
      </c>
      <c r="O34" s="57">
        <v>0</v>
      </c>
      <c r="P34" s="67">
        <v>0</v>
      </c>
      <c r="Q34" s="67">
        <v>74.602</v>
      </c>
      <c r="R34" s="67">
        <v>0</v>
      </c>
      <c r="S34" s="68">
        <v>0</v>
      </c>
      <c r="T34" s="45">
        <v>74.602</v>
      </c>
      <c r="U34" s="69">
        <v>0</v>
      </c>
      <c r="X34" s="87" t="s">
        <v>86</v>
      </c>
      <c r="Y34" s="88"/>
      <c r="Z34" s="45">
        <v>74.602</v>
      </c>
      <c r="AA34" s="45">
        <v>0</v>
      </c>
      <c r="AB34" s="103">
        <v>0</v>
      </c>
      <c r="AC34" s="104">
        <v>0</v>
      </c>
      <c r="AD34" s="45">
        <v>74.602</v>
      </c>
      <c r="AE34" s="103">
        <v>74.602</v>
      </c>
      <c r="AF34" s="104">
        <v>0</v>
      </c>
      <c r="AG34" s="70">
        <v>74.602</v>
      </c>
      <c r="AH34" s="57">
        <v>54.45946</v>
      </c>
      <c r="AI34" s="68">
        <v>20.14254</v>
      </c>
      <c r="AJ34" s="70">
        <f t="shared" si="2"/>
        <v>54.45946</v>
      </c>
      <c r="AK34" s="45">
        <f t="shared" si="3"/>
        <v>20.14254</v>
      </c>
      <c r="AL34" s="70">
        <f t="shared" si="4"/>
        <v>0</v>
      </c>
      <c r="AM34" s="70">
        <f t="shared" si="5"/>
        <v>54.45946</v>
      </c>
      <c r="AN34" s="69">
        <f t="shared" si="6"/>
        <v>0</v>
      </c>
    </row>
    <row r="35" spans="2:40" s="3" customFormat="1" ht="22.5" customHeight="1">
      <c r="B35" s="87" t="s">
        <v>87</v>
      </c>
      <c r="C35" s="88"/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57">
        <v>0</v>
      </c>
      <c r="J35" s="67"/>
      <c r="K35" s="67">
        <v>0</v>
      </c>
      <c r="L35" s="67">
        <v>0</v>
      </c>
      <c r="M35" s="68">
        <v>0</v>
      </c>
      <c r="N35" s="45">
        <v>0</v>
      </c>
      <c r="O35" s="57">
        <v>0</v>
      </c>
      <c r="P35" s="67"/>
      <c r="Q35" s="67">
        <v>0</v>
      </c>
      <c r="R35" s="67">
        <v>0</v>
      </c>
      <c r="S35" s="68">
        <v>0</v>
      </c>
      <c r="T35" s="45">
        <v>0</v>
      </c>
      <c r="U35" s="69"/>
      <c r="X35" s="87" t="s">
        <v>87</v>
      </c>
      <c r="Y35" s="88"/>
      <c r="Z35" s="45">
        <v>0</v>
      </c>
      <c r="AA35" s="45">
        <v>0</v>
      </c>
      <c r="AB35" s="103">
        <v>0</v>
      </c>
      <c r="AC35" s="104">
        <v>0</v>
      </c>
      <c r="AD35" s="45">
        <v>0</v>
      </c>
      <c r="AE35" s="103"/>
      <c r="AF35" s="104">
        <v>0</v>
      </c>
      <c r="AG35" s="70">
        <v>0</v>
      </c>
      <c r="AH35" s="57">
        <v>0</v>
      </c>
      <c r="AI35" s="68">
        <v>0</v>
      </c>
      <c r="AJ35" s="70">
        <f t="shared" si="2"/>
        <v>0</v>
      </c>
      <c r="AK35" s="45">
        <f t="shared" si="3"/>
        <v>0</v>
      </c>
      <c r="AL35" s="70">
        <f t="shared" si="4"/>
        <v>0</v>
      </c>
      <c r="AM35" s="70">
        <f t="shared" si="5"/>
        <v>0</v>
      </c>
      <c r="AN35" s="69">
        <f t="shared" si="6"/>
        <v>0</v>
      </c>
    </row>
    <row r="36" spans="2:40" s="3" customFormat="1" ht="22.5" customHeight="1" thickBot="1">
      <c r="B36" s="89" t="s">
        <v>88</v>
      </c>
      <c r="C36" s="90"/>
      <c r="D36" s="91">
        <v>0</v>
      </c>
      <c r="E36" s="91">
        <v>0</v>
      </c>
      <c r="F36" s="91">
        <v>0</v>
      </c>
      <c r="G36" s="91">
        <v>0</v>
      </c>
      <c r="H36" s="91">
        <v>0</v>
      </c>
      <c r="I36" s="92">
        <v>0</v>
      </c>
      <c r="J36" s="93"/>
      <c r="K36" s="93">
        <v>0</v>
      </c>
      <c r="L36" s="93">
        <v>0</v>
      </c>
      <c r="M36" s="94">
        <v>0</v>
      </c>
      <c r="N36" s="91">
        <v>0</v>
      </c>
      <c r="O36" s="92">
        <v>0</v>
      </c>
      <c r="P36" s="93"/>
      <c r="Q36" s="93">
        <v>0</v>
      </c>
      <c r="R36" s="93">
        <v>0</v>
      </c>
      <c r="S36" s="94">
        <v>0</v>
      </c>
      <c r="T36" s="91">
        <v>0</v>
      </c>
      <c r="U36" s="95"/>
      <c r="X36" s="89" t="s">
        <v>88</v>
      </c>
      <c r="Y36" s="90"/>
      <c r="Z36" s="91">
        <v>0</v>
      </c>
      <c r="AA36" s="91">
        <v>0</v>
      </c>
      <c r="AB36" s="109">
        <v>0</v>
      </c>
      <c r="AC36" s="110">
        <v>0</v>
      </c>
      <c r="AD36" s="91">
        <v>0</v>
      </c>
      <c r="AE36" s="109"/>
      <c r="AF36" s="110">
        <v>0</v>
      </c>
      <c r="AG36" s="96">
        <v>0</v>
      </c>
      <c r="AH36" s="92">
        <v>0</v>
      </c>
      <c r="AI36" s="94">
        <v>0</v>
      </c>
      <c r="AJ36" s="96">
        <f t="shared" si="2"/>
        <v>0</v>
      </c>
      <c r="AK36" s="91">
        <f t="shared" si="3"/>
        <v>0</v>
      </c>
      <c r="AL36" s="96">
        <f t="shared" si="4"/>
        <v>0</v>
      </c>
      <c r="AM36" s="96">
        <f t="shared" si="5"/>
        <v>0</v>
      </c>
      <c r="AN36" s="95">
        <f t="shared" si="6"/>
        <v>0</v>
      </c>
    </row>
    <row r="37" ht="13.5" customHeight="1">
      <c r="D37" s="97">
        <v>0</v>
      </c>
    </row>
    <row r="38" spans="3:25" ht="13.5" customHeight="1">
      <c r="C38" s="98"/>
      <c r="Y38" s="98"/>
    </row>
    <row r="39" ht="13.5" customHeight="1">
      <c r="D39" s="97">
        <v>0</v>
      </c>
    </row>
  </sheetData>
  <sheetProtection/>
  <mergeCells count="32">
    <mergeCell ref="AN3:AN4"/>
    <mergeCell ref="Z3:Z4"/>
    <mergeCell ref="G3:M3"/>
    <mergeCell ref="N3:S3"/>
    <mergeCell ref="H4:M4"/>
    <mergeCell ref="N4:S4"/>
    <mergeCell ref="AL3:AL4"/>
    <mergeCell ref="AK3:AK4"/>
    <mergeCell ref="O6:O8"/>
    <mergeCell ref="O5:S5"/>
    <mergeCell ref="P6:P8"/>
    <mergeCell ref="Q6:Q8"/>
    <mergeCell ref="R6:R8"/>
    <mergeCell ref="S6:S8"/>
    <mergeCell ref="AH7:AH8"/>
    <mergeCell ref="AI7:AI8"/>
    <mergeCell ref="AA3:AI3"/>
    <mergeCell ref="AH6:AI6"/>
    <mergeCell ref="AD4:AI4"/>
    <mergeCell ref="AG5:AI5"/>
    <mergeCell ref="AB6:AC7"/>
    <mergeCell ref="AE6:AF7"/>
    <mergeCell ref="I5:M5"/>
    <mergeCell ref="AM3:AM4"/>
    <mergeCell ref="B3:C9"/>
    <mergeCell ref="X3:Y9"/>
    <mergeCell ref="AJ3:AJ4"/>
    <mergeCell ref="I6:I8"/>
    <mergeCell ref="J6:J8"/>
    <mergeCell ref="K6:K8"/>
    <mergeCell ref="L6:L8"/>
    <mergeCell ref="M6:M8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N39"/>
  <sheetViews>
    <sheetView showZeros="0" zoomScale="80" zoomScaleNormal="80" zoomScalePageLayoutView="0" workbookViewId="0" topLeftCell="B1">
      <selection activeCell="B10" sqref="B10"/>
    </sheetView>
  </sheetViews>
  <sheetFormatPr defaultColWidth="9.00390625" defaultRowHeight="13.5" customHeight="1"/>
  <cols>
    <col min="1" max="1" width="2.75390625" style="111" customWidth="1"/>
    <col min="2" max="2" width="3.00390625" style="111" customWidth="1"/>
    <col min="3" max="3" width="26.00390625" style="111" bestFit="1" customWidth="1"/>
    <col min="4" max="20" width="10.25390625" style="111" customWidth="1"/>
    <col min="21" max="21" width="13.00390625" style="111" bestFit="1" customWidth="1"/>
    <col min="22" max="22" width="1.37890625" style="111" customWidth="1"/>
    <col min="23" max="23" width="2.75390625" style="111" customWidth="1"/>
    <col min="24" max="24" width="3.00390625" style="111" customWidth="1"/>
    <col min="25" max="25" width="26.00390625" style="111" bestFit="1" customWidth="1"/>
    <col min="26" max="39" width="11.75390625" style="111" customWidth="1"/>
    <col min="40" max="40" width="11.75390625" style="97" customWidth="1"/>
    <col min="41" max="16384" width="9.125" style="111" customWidth="1"/>
  </cols>
  <sheetData>
    <row r="1" spans="2:24" s="1" customFormat="1" ht="17.25" customHeight="1">
      <c r="B1" s="1" t="s">
        <v>95</v>
      </c>
      <c r="W1" s="2"/>
      <c r="X1" s="1" t="s">
        <v>96</v>
      </c>
    </row>
    <row r="2" spans="21:40" ht="13.5" customHeight="1" thickBot="1">
      <c r="U2" s="112" t="s">
        <v>0</v>
      </c>
      <c r="AM2" s="112"/>
      <c r="AN2" s="4" t="s">
        <v>0</v>
      </c>
    </row>
    <row r="3" spans="2:40" s="6" customFormat="1" ht="12.75" customHeight="1">
      <c r="B3" s="214" t="s">
        <v>1</v>
      </c>
      <c r="C3" s="215"/>
      <c r="D3" s="7" t="s">
        <v>2</v>
      </c>
      <c r="E3" s="7" t="s">
        <v>3</v>
      </c>
      <c r="F3" s="7" t="s">
        <v>4</v>
      </c>
      <c r="G3" s="231" t="s">
        <v>5</v>
      </c>
      <c r="H3" s="233"/>
      <c r="I3" s="233"/>
      <c r="J3" s="233"/>
      <c r="K3" s="233"/>
      <c r="L3" s="233"/>
      <c r="M3" s="234"/>
      <c r="N3" s="231" t="s">
        <v>6</v>
      </c>
      <c r="O3" s="233"/>
      <c r="P3" s="233"/>
      <c r="Q3" s="233"/>
      <c r="R3" s="233"/>
      <c r="S3" s="234"/>
      <c r="T3" s="7" t="s">
        <v>7</v>
      </c>
      <c r="U3" s="8" t="s">
        <v>75</v>
      </c>
      <c r="X3" s="220" t="s">
        <v>1</v>
      </c>
      <c r="Y3" s="221"/>
      <c r="Z3" s="226" t="s">
        <v>8</v>
      </c>
      <c r="AA3" s="231" t="s">
        <v>9</v>
      </c>
      <c r="AB3" s="232"/>
      <c r="AC3" s="232"/>
      <c r="AD3" s="233"/>
      <c r="AE3" s="233"/>
      <c r="AF3" s="233"/>
      <c r="AG3" s="233"/>
      <c r="AH3" s="233"/>
      <c r="AI3" s="234"/>
      <c r="AJ3" s="226" t="s">
        <v>10</v>
      </c>
      <c r="AK3" s="226" t="s">
        <v>76</v>
      </c>
      <c r="AL3" s="226" t="s">
        <v>77</v>
      </c>
      <c r="AM3" s="212" t="s">
        <v>78</v>
      </c>
      <c r="AN3" s="243" t="s">
        <v>11</v>
      </c>
    </row>
    <row r="4" spans="2:40" s="6" customFormat="1" ht="12.75" customHeight="1">
      <c r="B4" s="216"/>
      <c r="C4" s="217"/>
      <c r="D4" s="9"/>
      <c r="E4" s="9"/>
      <c r="F4" s="9"/>
      <c r="G4" s="9"/>
      <c r="H4" s="235" t="s">
        <v>12</v>
      </c>
      <c r="I4" s="245"/>
      <c r="J4" s="245"/>
      <c r="K4" s="245"/>
      <c r="L4" s="245"/>
      <c r="M4" s="246"/>
      <c r="N4" s="247"/>
      <c r="O4" s="248"/>
      <c r="P4" s="248"/>
      <c r="Q4" s="248"/>
      <c r="R4" s="248"/>
      <c r="S4" s="249"/>
      <c r="T4" s="9"/>
      <c r="U4" s="14" t="s">
        <v>79</v>
      </c>
      <c r="X4" s="222"/>
      <c r="Y4" s="223"/>
      <c r="Z4" s="227"/>
      <c r="AA4" s="10" t="s">
        <v>80</v>
      </c>
      <c r="AB4" s="15"/>
      <c r="AC4" s="16"/>
      <c r="AD4" s="235" t="s">
        <v>13</v>
      </c>
      <c r="AE4" s="236"/>
      <c r="AF4" s="236"/>
      <c r="AG4" s="237"/>
      <c r="AH4" s="237"/>
      <c r="AI4" s="238"/>
      <c r="AJ4" s="227"/>
      <c r="AK4" s="227"/>
      <c r="AL4" s="227"/>
      <c r="AM4" s="213"/>
      <c r="AN4" s="244"/>
    </row>
    <row r="5" spans="2:40" s="6" customFormat="1" ht="12.75" customHeight="1">
      <c r="B5" s="216"/>
      <c r="C5" s="217"/>
      <c r="D5" s="9"/>
      <c r="E5" s="9"/>
      <c r="F5" s="9"/>
      <c r="G5" s="9"/>
      <c r="H5" s="9"/>
      <c r="I5" s="209" t="s">
        <v>14</v>
      </c>
      <c r="J5" s="210"/>
      <c r="K5" s="210"/>
      <c r="L5" s="210"/>
      <c r="M5" s="211"/>
      <c r="N5" s="9"/>
      <c r="O5" s="209" t="s">
        <v>15</v>
      </c>
      <c r="P5" s="210"/>
      <c r="Q5" s="210"/>
      <c r="R5" s="210"/>
      <c r="S5" s="211"/>
      <c r="T5" s="9"/>
      <c r="U5" s="14"/>
      <c r="X5" s="222"/>
      <c r="Y5" s="223"/>
      <c r="Z5" s="17"/>
      <c r="AA5" s="11"/>
      <c r="AB5" s="12"/>
      <c r="AC5" s="13"/>
      <c r="AD5" s="11"/>
      <c r="AE5" s="18"/>
      <c r="AF5" s="19"/>
      <c r="AG5" s="235" t="s">
        <v>16</v>
      </c>
      <c r="AH5" s="237"/>
      <c r="AI5" s="238"/>
      <c r="AJ5" s="9"/>
      <c r="AK5" s="9"/>
      <c r="AL5" s="9"/>
      <c r="AM5" s="20"/>
      <c r="AN5" s="14"/>
    </row>
    <row r="6" spans="2:40" s="6" customFormat="1" ht="12" customHeight="1">
      <c r="B6" s="216"/>
      <c r="C6" s="217"/>
      <c r="D6" s="9"/>
      <c r="E6" s="9"/>
      <c r="F6" s="9"/>
      <c r="G6" s="9"/>
      <c r="H6" s="9"/>
      <c r="I6" s="228" t="s">
        <v>17</v>
      </c>
      <c r="J6" s="229" t="s">
        <v>18</v>
      </c>
      <c r="K6" s="229" t="s">
        <v>19</v>
      </c>
      <c r="L6" s="229" t="s">
        <v>20</v>
      </c>
      <c r="M6" s="230" t="s">
        <v>21</v>
      </c>
      <c r="N6" s="9"/>
      <c r="O6" s="228" t="s">
        <v>10</v>
      </c>
      <c r="P6" s="229" t="s">
        <v>18</v>
      </c>
      <c r="Q6" s="229" t="s">
        <v>19</v>
      </c>
      <c r="R6" s="229" t="s">
        <v>20</v>
      </c>
      <c r="S6" s="230" t="s">
        <v>21</v>
      </c>
      <c r="T6" s="9"/>
      <c r="U6" s="14"/>
      <c r="X6" s="222"/>
      <c r="Y6" s="223"/>
      <c r="Z6" s="17"/>
      <c r="AA6" s="9"/>
      <c r="AB6" s="239" t="s">
        <v>22</v>
      </c>
      <c r="AC6" s="240"/>
      <c r="AD6" s="9"/>
      <c r="AE6" s="239" t="s">
        <v>22</v>
      </c>
      <c r="AF6" s="240"/>
      <c r="AG6" s="9"/>
      <c r="AH6" s="209" t="s">
        <v>23</v>
      </c>
      <c r="AI6" s="211"/>
      <c r="AJ6" s="9"/>
      <c r="AK6" s="9"/>
      <c r="AL6" s="9"/>
      <c r="AM6" s="20"/>
      <c r="AN6" s="14"/>
    </row>
    <row r="7" spans="2:40" s="6" customFormat="1" ht="12" customHeight="1">
      <c r="B7" s="216"/>
      <c r="C7" s="217"/>
      <c r="D7" s="9"/>
      <c r="E7" s="9"/>
      <c r="F7" s="9"/>
      <c r="G7" s="9"/>
      <c r="H7" s="9"/>
      <c r="I7" s="228"/>
      <c r="J7" s="229"/>
      <c r="K7" s="229"/>
      <c r="L7" s="229"/>
      <c r="M7" s="230"/>
      <c r="N7" s="9"/>
      <c r="O7" s="228"/>
      <c r="P7" s="229"/>
      <c r="Q7" s="229"/>
      <c r="R7" s="229"/>
      <c r="S7" s="230"/>
      <c r="T7" s="9"/>
      <c r="U7" s="14"/>
      <c r="X7" s="222"/>
      <c r="Y7" s="223"/>
      <c r="Z7" s="17"/>
      <c r="AA7" s="9"/>
      <c r="AB7" s="241"/>
      <c r="AC7" s="242"/>
      <c r="AD7" s="9"/>
      <c r="AE7" s="241"/>
      <c r="AF7" s="242"/>
      <c r="AG7" s="9"/>
      <c r="AH7" s="228" t="s">
        <v>10</v>
      </c>
      <c r="AI7" s="230" t="s">
        <v>24</v>
      </c>
      <c r="AJ7" s="9"/>
      <c r="AK7" s="9"/>
      <c r="AL7" s="9"/>
      <c r="AM7" s="20"/>
      <c r="AN7" s="14"/>
    </row>
    <row r="8" spans="2:40" s="6" customFormat="1" ht="12" customHeight="1">
      <c r="B8" s="216"/>
      <c r="C8" s="217"/>
      <c r="D8" s="9"/>
      <c r="E8" s="9"/>
      <c r="F8" s="9"/>
      <c r="G8" s="9"/>
      <c r="H8" s="9"/>
      <c r="I8" s="228"/>
      <c r="J8" s="229"/>
      <c r="K8" s="229"/>
      <c r="L8" s="229"/>
      <c r="M8" s="230"/>
      <c r="N8" s="9"/>
      <c r="O8" s="228"/>
      <c r="P8" s="229"/>
      <c r="Q8" s="229"/>
      <c r="R8" s="229"/>
      <c r="S8" s="230"/>
      <c r="T8" s="9"/>
      <c r="U8" s="14"/>
      <c r="X8" s="222"/>
      <c r="Y8" s="223"/>
      <c r="Z8" s="21"/>
      <c r="AA8" s="22"/>
      <c r="AB8" s="23" t="s">
        <v>25</v>
      </c>
      <c r="AC8" s="24" t="s">
        <v>26</v>
      </c>
      <c r="AD8" s="22"/>
      <c r="AE8" s="23" t="s">
        <v>25</v>
      </c>
      <c r="AF8" s="24" t="s">
        <v>26</v>
      </c>
      <c r="AG8" s="22"/>
      <c r="AH8" s="228"/>
      <c r="AI8" s="230"/>
      <c r="AJ8" s="22"/>
      <c r="AK8" s="22"/>
      <c r="AL8" s="22"/>
      <c r="AM8" s="25"/>
      <c r="AN8" s="26"/>
    </row>
    <row r="9" spans="2:40" s="6" customFormat="1" ht="12.75" customHeight="1" thickBot="1">
      <c r="B9" s="218"/>
      <c r="C9" s="219"/>
      <c r="D9" s="27" t="s">
        <v>27</v>
      </c>
      <c r="E9" s="27" t="s">
        <v>28</v>
      </c>
      <c r="F9" s="27" t="s">
        <v>29</v>
      </c>
      <c r="G9" s="27" t="s">
        <v>30</v>
      </c>
      <c r="H9" s="27" t="s">
        <v>31</v>
      </c>
      <c r="I9" s="28" t="s">
        <v>32</v>
      </c>
      <c r="J9" s="29" t="s">
        <v>33</v>
      </c>
      <c r="K9" s="29" t="s">
        <v>34</v>
      </c>
      <c r="L9" s="29" t="s">
        <v>35</v>
      </c>
      <c r="M9" s="30" t="s">
        <v>36</v>
      </c>
      <c r="N9" s="27" t="s">
        <v>37</v>
      </c>
      <c r="O9" s="28" t="s">
        <v>38</v>
      </c>
      <c r="P9" s="29" t="s">
        <v>39</v>
      </c>
      <c r="Q9" s="29" t="s">
        <v>40</v>
      </c>
      <c r="R9" s="29" t="s">
        <v>41</v>
      </c>
      <c r="S9" s="30" t="s">
        <v>42</v>
      </c>
      <c r="T9" s="27" t="s">
        <v>43</v>
      </c>
      <c r="U9" s="31" t="s">
        <v>44</v>
      </c>
      <c r="X9" s="224"/>
      <c r="Y9" s="225"/>
      <c r="Z9" s="27" t="s">
        <v>45</v>
      </c>
      <c r="AA9" s="27" t="s">
        <v>46</v>
      </c>
      <c r="AB9" s="28"/>
      <c r="AC9" s="30"/>
      <c r="AD9" s="27" t="s">
        <v>47</v>
      </c>
      <c r="AE9" s="28"/>
      <c r="AF9" s="30"/>
      <c r="AG9" s="27" t="s">
        <v>48</v>
      </c>
      <c r="AH9" s="28" t="s">
        <v>49</v>
      </c>
      <c r="AI9" s="30" t="s">
        <v>50</v>
      </c>
      <c r="AJ9" s="27" t="s">
        <v>51</v>
      </c>
      <c r="AK9" s="27" t="s">
        <v>52</v>
      </c>
      <c r="AL9" s="27" t="s">
        <v>53</v>
      </c>
      <c r="AM9" s="32" t="s">
        <v>54</v>
      </c>
      <c r="AN9" s="31" t="s">
        <v>81</v>
      </c>
    </row>
    <row r="10" spans="2:40" ht="22.5" customHeight="1" thickBot="1">
      <c r="B10" s="113" t="s">
        <v>55</v>
      </c>
      <c r="C10" s="114"/>
      <c r="D10" s="115">
        <f aca="true" t="shared" si="0" ref="D10:U10">SUM(D11:D36)-D26</f>
        <v>3691001.7839999995</v>
      </c>
      <c r="E10" s="115">
        <f t="shared" si="0"/>
        <v>27160.520000000004</v>
      </c>
      <c r="F10" s="115">
        <f t="shared" si="0"/>
        <v>3663841.264</v>
      </c>
      <c r="G10" s="115">
        <f t="shared" si="0"/>
        <v>37841.816999999995</v>
      </c>
      <c r="H10" s="115">
        <f t="shared" si="0"/>
        <v>35928.08799999999</v>
      </c>
      <c r="I10" s="116">
        <f t="shared" si="0"/>
        <v>18156.54</v>
      </c>
      <c r="J10" s="117">
        <f t="shared" si="0"/>
        <v>0</v>
      </c>
      <c r="K10" s="117">
        <f t="shared" si="0"/>
        <v>17769.327999999998</v>
      </c>
      <c r="L10" s="117">
        <f t="shared" si="0"/>
        <v>2.22</v>
      </c>
      <c r="M10" s="118">
        <f t="shared" si="0"/>
        <v>0</v>
      </c>
      <c r="N10" s="115">
        <f t="shared" si="0"/>
        <v>3625999.4469999988</v>
      </c>
      <c r="O10" s="116">
        <f t="shared" si="0"/>
        <v>9997.342</v>
      </c>
      <c r="P10" s="117">
        <f t="shared" si="0"/>
        <v>0</v>
      </c>
      <c r="Q10" s="117">
        <f t="shared" si="0"/>
        <v>3590093.2960000006</v>
      </c>
      <c r="R10" s="117">
        <f t="shared" si="0"/>
        <v>25908.80900000001</v>
      </c>
      <c r="S10" s="118">
        <f t="shared" si="0"/>
        <v>0</v>
      </c>
      <c r="T10" s="115">
        <f t="shared" si="0"/>
        <v>3633773.652999999</v>
      </c>
      <c r="U10" s="119">
        <f t="shared" si="0"/>
        <v>0</v>
      </c>
      <c r="X10" s="113" t="s">
        <v>55</v>
      </c>
      <c r="Y10" s="114"/>
      <c r="Z10" s="115">
        <f aca="true" t="shared" si="1" ref="Z10:AN10">SUM(Z11:Z36)-Z26</f>
        <v>3633773.652999999</v>
      </c>
      <c r="AA10" s="115">
        <f t="shared" si="1"/>
        <v>25911.02900000001</v>
      </c>
      <c r="AB10" s="116">
        <f t="shared" si="1"/>
        <v>11720.015</v>
      </c>
      <c r="AC10" s="118">
        <f t="shared" si="1"/>
        <v>14191.013999999997</v>
      </c>
      <c r="AD10" s="115">
        <f t="shared" si="1"/>
        <v>3607862.624000001</v>
      </c>
      <c r="AE10" s="116">
        <f t="shared" si="1"/>
        <v>3014018.348999999</v>
      </c>
      <c r="AF10" s="118">
        <f t="shared" si="1"/>
        <v>593907.983</v>
      </c>
      <c r="AG10" s="120">
        <f t="shared" si="1"/>
        <v>3447509.8965260005</v>
      </c>
      <c r="AH10" s="116">
        <f t="shared" si="1"/>
        <v>3310619.2052254006</v>
      </c>
      <c r="AI10" s="118">
        <f t="shared" si="1"/>
        <v>136890.6913006</v>
      </c>
      <c r="AJ10" s="120">
        <f t="shared" si="1"/>
        <v>3338773.087225401</v>
      </c>
      <c r="AK10" s="115">
        <f t="shared" si="1"/>
        <v>162801.7203006</v>
      </c>
      <c r="AL10" s="120">
        <f t="shared" si="1"/>
        <v>0</v>
      </c>
      <c r="AM10" s="120">
        <f t="shared" si="1"/>
        <v>3365933.6072254004</v>
      </c>
      <c r="AN10" s="39">
        <f t="shared" si="1"/>
        <v>162266.4564740001</v>
      </c>
    </row>
    <row r="11" spans="2:40" ht="22.5" customHeight="1">
      <c r="B11" s="42" t="s">
        <v>56</v>
      </c>
      <c r="C11" s="43"/>
      <c r="D11" s="121">
        <v>551.133</v>
      </c>
      <c r="E11" s="122">
        <v>0</v>
      </c>
      <c r="F11" s="122">
        <v>551.133</v>
      </c>
      <c r="G11" s="122">
        <v>0</v>
      </c>
      <c r="H11" s="122">
        <v>0</v>
      </c>
      <c r="I11" s="123">
        <v>0</v>
      </c>
      <c r="J11" s="124">
        <v>0</v>
      </c>
      <c r="K11" s="125">
        <v>0</v>
      </c>
      <c r="L11" s="126">
        <v>0</v>
      </c>
      <c r="M11" s="127">
        <v>0</v>
      </c>
      <c r="N11" s="121">
        <v>551.133</v>
      </c>
      <c r="O11" s="128">
        <v>0</v>
      </c>
      <c r="P11" s="126">
        <v>0</v>
      </c>
      <c r="Q11" s="126">
        <v>520.486</v>
      </c>
      <c r="R11" s="126">
        <v>30.647000000000002</v>
      </c>
      <c r="S11" s="127">
        <v>0</v>
      </c>
      <c r="T11" s="121">
        <v>551.133</v>
      </c>
      <c r="U11" s="129">
        <v>0</v>
      </c>
      <c r="X11" s="42" t="s">
        <v>56</v>
      </c>
      <c r="Y11" s="43"/>
      <c r="Z11" s="121">
        <v>551.133</v>
      </c>
      <c r="AA11" s="121">
        <v>30.647000000000002</v>
      </c>
      <c r="AB11" s="130">
        <v>2</v>
      </c>
      <c r="AC11" s="131">
        <v>28.647000000000002</v>
      </c>
      <c r="AD11" s="121">
        <v>520.486</v>
      </c>
      <c r="AE11" s="130">
        <v>285.332</v>
      </c>
      <c r="AF11" s="131">
        <v>235.154</v>
      </c>
      <c r="AG11" s="132">
        <v>520.486</v>
      </c>
      <c r="AH11" s="128">
        <v>76.16</v>
      </c>
      <c r="AI11" s="127">
        <v>444.326</v>
      </c>
      <c r="AJ11" s="132">
        <f>I11+O11+AH11</f>
        <v>76.16</v>
      </c>
      <c r="AK11" s="121">
        <f>U11+AA11+AI11</f>
        <v>474.973</v>
      </c>
      <c r="AL11" s="132">
        <f>M11+S11</f>
        <v>0</v>
      </c>
      <c r="AM11" s="132">
        <f>E11+AJ11</f>
        <v>76.16</v>
      </c>
      <c r="AN11" s="52">
        <f>G11-H11+AD11-AG11</f>
        <v>0</v>
      </c>
    </row>
    <row r="12" spans="2:40" ht="22.5" customHeight="1">
      <c r="B12" s="54" t="s">
        <v>57</v>
      </c>
      <c r="C12" s="55"/>
      <c r="D12" s="133">
        <v>862653.037</v>
      </c>
      <c r="E12" s="122">
        <v>0</v>
      </c>
      <c r="F12" s="122">
        <v>862653.037</v>
      </c>
      <c r="G12" s="122">
        <v>907.24</v>
      </c>
      <c r="H12" s="122">
        <v>53.24</v>
      </c>
      <c r="I12" s="134">
        <v>0</v>
      </c>
      <c r="J12" s="135">
        <v>0</v>
      </c>
      <c r="K12" s="136">
        <v>53.24</v>
      </c>
      <c r="L12" s="136">
        <v>0</v>
      </c>
      <c r="M12" s="137">
        <v>0</v>
      </c>
      <c r="N12" s="133">
        <v>861745.797</v>
      </c>
      <c r="O12" s="138">
        <v>187.88</v>
      </c>
      <c r="P12" s="136">
        <v>0</v>
      </c>
      <c r="Q12" s="136">
        <v>855936.6170000001</v>
      </c>
      <c r="R12" s="136">
        <v>5621.3</v>
      </c>
      <c r="S12" s="137">
        <v>0</v>
      </c>
      <c r="T12" s="133">
        <v>861611.1569999999</v>
      </c>
      <c r="U12" s="139">
        <v>0</v>
      </c>
      <c r="X12" s="54" t="s">
        <v>57</v>
      </c>
      <c r="Y12" s="55"/>
      <c r="Z12" s="133">
        <v>861611.1569999999</v>
      </c>
      <c r="AA12" s="133">
        <v>5621.3</v>
      </c>
      <c r="AB12" s="140">
        <v>3107.8</v>
      </c>
      <c r="AC12" s="141">
        <v>2513.5</v>
      </c>
      <c r="AD12" s="133">
        <v>855989.857</v>
      </c>
      <c r="AE12" s="140">
        <v>757492.961</v>
      </c>
      <c r="AF12" s="141">
        <v>98498.60399999999</v>
      </c>
      <c r="AG12" s="142">
        <v>736416.29953</v>
      </c>
      <c r="AH12" s="138">
        <v>725099.45504</v>
      </c>
      <c r="AI12" s="137">
        <v>11316.84449</v>
      </c>
      <c r="AJ12" s="142">
        <f aca="true" t="shared" si="2" ref="AJ12:AJ36">I12+O12+AH12</f>
        <v>725287.33504</v>
      </c>
      <c r="AK12" s="133">
        <f aca="true" t="shared" si="3" ref="AK12:AK36">U12+AA12+AI12</f>
        <v>16938.14449</v>
      </c>
      <c r="AL12" s="142">
        <f aca="true" t="shared" si="4" ref="AL12:AL36">M12+S12</f>
        <v>0</v>
      </c>
      <c r="AM12" s="142">
        <f aca="true" t="shared" si="5" ref="AM12:AM36">E12+AJ12</f>
        <v>725287.33504</v>
      </c>
      <c r="AN12" s="62">
        <f aca="true" t="shared" si="6" ref="AN12:AN36">G12-H12+AD12-AG12</f>
        <v>120427.55747</v>
      </c>
    </row>
    <row r="13" spans="2:40" ht="22.5" customHeight="1">
      <c r="B13" s="54" t="s">
        <v>58</v>
      </c>
      <c r="C13" s="55"/>
      <c r="D13" s="133">
        <v>7478.816999999999</v>
      </c>
      <c r="E13" s="122">
        <v>1.981</v>
      </c>
      <c r="F13" s="122">
        <v>7476.835999999999</v>
      </c>
      <c r="G13" s="122">
        <v>0</v>
      </c>
      <c r="H13" s="122">
        <v>0</v>
      </c>
      <c r="I13" s="134">
        <v>0</v>
      </c>
      <c r="J13" s="135">
        <v>0</v>
      </c>
      <c r="K13" s="136">
        <v>0</v>
      </c>
      <c r="L13" s="136">
        <v>0</v>
      </c>
      <c r="M13" s="137">
        <v>0</v>
      </c>
      <c r="N13" s="133">
        <v>7476.835999999999</v>
      </c>
      <c r="O13" s="138">
        <v>649.04</v>
      </c>
      <c r="P13" s="136">
        <v>0</v>
      </c>
      <c r="Q13" s="136">
        <v>6827.795999999999</v>
      </c>
      <c r="R13" s="136">
        <v>0</v>
      </c>
      <c r="S13" s="137">
        <v>0</v>
      </c>
      <c r="T13" s="133">
        <v>6827.795999999999</v>
      </c>
      <c r="U13" s="139">
        <v>0</v>
      </c>
      <c r="X13" s="54" t="s">
        <v>58</v>
      </c>
      <c r="Y13" s="55"/>
      <c r="Z13" s="133">
        <v>6827.795999999999</v>
      </c>
      <c r="AA13" s="133">
        <v>0</v>
      </c>
      <c r="AB13" s="140">
        <v>0</v>
      </c>
      <c r="AC13" s="141">
        <v>0</v>
      </c>
      <c r="AD13" s="133">
        <v>6827.795999999999</v>
      </c>
      <c r="AE13" s="140">
        <v>4359.281</v>
      </c>
      <c r="AF13" s="141">
        <v>2468.515</v>
      </c>
      <c r="AG13" s="142">
        <v>3072.83428</v>
      </c>
      <c r="AH13" s="138">
        <v>2937.7388300000002</v>
      </c>
      <c r="AI13" s="137">
        <v>135.09545</v>
      </c>
      <c r="AJ13" s="142">
        <f t="shared" si="2"/>
        <v>3586.77883</v>
      </c>
      <c r="AK13" s="133">
        <f t="shared" si="3"/>
        <v>135.09545</v>
      </c>
      <c r="AL13" s="142">
        <f t="shared" si="4"/>
        <v>0</v>
      </c>
      <c r="AM13" s="142">
        <f t="shared" si="5"/>
        <v>3588.7598300000004</v>
      </c>
      <c r="AN13" s="62">
        <f t="shared" si="6"/>
        <v>3754.9617199999993</v>
      </c>
    </row>
    <row r="14" spans="2:40" ht="22.5" customHeight="1">
      <c r="B14" s="54" t="s">
        <v>59</v>
      </c>
      <c r="C14" s="55"/>
      <c r="D14" s="133">
        <v>58.678</v>
      </c>
      <c r="E14" s="122">
        <v>0</v>
      </c>
      <c r="F14" s="122">
        <v>58.678</v>
      </c>
      <c r="G14" s="122">
        <v>0</v>
      </c>
      <c r="H14" s="122">
        <v>0</v>
      </c>
      <c r="I14" s="134">
        <v>0</v>
      </c>
      <c r="J14" s="135">
        <v>0</v>
      </c>
      <c r="K14" s="136">
        <v>0</v>
      </c>
      <c r="L14" s="136">
        <v>0</v>
      </c>
      <c r="M14" s="137">
        <v>0</v>
      </c>
      <c r="N14" s="133">
        <v>58.678</v>
      </c>
      <c r="O14" s="138">
        <v>0</v>
      </c>
      <c r="P14" s="136">
        <v>0</v>
      </c>
      <c r="Q14" s="136">
        <v>58.678</v>
      </c>
      <c r="R14" s="136">
        <v>0</v>
      </c>
      <c r="S14" s="137">
        <v>0</v>
      </c>
      <c r="T14" s="133">
        <v>58.678</v>
      </c>
      <c r="U14" s="139">
        <v>0</v>
      </c>
      <c r="X14" s="54" t="s">
        <v>59</v>
      </c>
      <c r="Y14" s="55"/>
      <c r="Z14" s="133">
        <v>58.678</v>
      </c>
      <c r="AA14" s="133">
        <v>0</v>
      </c>
      <c r="AB14" s="140">
        <v>0</v>
      </c>
      <c r="AC14" s="141">
        <v>0</v>
      </c>
      <c r="AD14" s="133">
        <v>58.678</v>
      </c>
      <c r="AE14" s="140">
        <v>51.65</v>
      </c>
      <c r="AF14" s="141">
        <v>7.0280000000000005</v>
      </c>
      <c r="AG14" s="142">
        <v>11.937064</v>
      </c>
      <c r="AH14" s="138">
        <v>11.3027</v>
      </c>
      <c r="AI14" s="137">
        <v>0.634364</v>
      </c>
      <c r="AJ14" s="142">
        <f t="shared" si="2"/>
        <v>11.3027</v>
      </c>
      <c r="AK14" s="133">
        <f t="shared" si="3"/>
        <v>0.634364</v>
      </c>
      <c r="AL14" s="142">
        <f t="shared" si="4"/>
        <v>0</v>
      </c>
      <c r="AM14" s="142">
        <f t="shared" si="5"/>
        <v>11.3027</v>
      </c>
      <c r="AN14" s="62">
        <f t="shared" si="6"/>
        <v>46.740936</v>
      </c>
    </row>
    <row r="15" spans="2:40" ht="22.5" customHeight="1">
      <c r="B15" s="54" t="s">
        <v>60</v>
      </c>
      <c r="C15" s="55"/>
      <c r="D15" s="133">
        <v>1435.985</v>
      </c>
      <c r="E15" s="122">
        <v>258.771</v>
      </c>
      <c r="F15" s="122">
        <v>1177.214</v>
      </c>
      <c r="G15" s="122">
        <v>0</v>
      </c>
      <c r="H15" s="122">
        <v>0</v>
      </c>
      <c r="I15" s="134">
        <v>0</v>
      </c>
      <c r="J15" s="135">
        <v>0</v>
      </c>
      <c r="K15" s="136">
        <v>0</v>
      </c>
      <c r="L15" s="136">
        <v>0</v>
      </c>
      <c r="M15" s="137">
        <v>0</v>
      </c>
      <c r="N15" s="133">
        <v>1177.214</v>
      </c>
      <c r="O15" s="138">
        <v>0</v>
      </c>
      <c r="P15" s="136">
        <v>0</v>
      </c>
      <c r="Q15" s="136">
        <v>1177.214</v>
      </c>
      <c r="R15" s="136">
        <v>0</v>
      </c>
      <c r="S15" s="137">
        <v>0</v>
      </c>
      <c r="T15" s="133">
        <v>1177.214</v>
      </c>
      <c r="U15" s="139">
        <v>0</v>
      </c>
      <c r="X15" s="54" t="s">
        <v>60</v>
      </c>
      <c r="Y15" s="55"/>
      <c r="Z15" s="133">
        <v>1177.214</v>
      </c>
      <c r="AA15" s="133">
        <v>0</v>
      </c>
      <c r="AB15" s="140">
        <v>0</v>
      </c>
      <c r="AC15" s="141">
        <v>0</v>
      </c>
      <c r="AD15" s="133">
        <v>1177.214</v>
      </c>
      <c r="AE15" s="140">
        <v>975.154</v>
      </c>
      <c r="AF15" s="141">
        <v>202.06</v>
      </c>
      <c r="AG15" s="142">
        <v>731.178392</v>
      </c>
      <c r="AH15" s="138">
        <v>709.8802000000001</v>
      </c>
      <c r="AI15" s="137">
        <v>21.298192</v>
      </c>
      <c r="AJ15" s="142">
        <f t="shared" si="2"/>
        <v>709.8802000000001</v>
      </c>
      <c r="AK15" s="133">
        <f t="shared" si="3"/>
        <v>21.298192</v>
      </c>
      <c r="AL15" s="142">
        <f t="shared" si="4"/>
        <v>0</v>
      </c>
      <c r="AM15" s="142">
        <f t="shared" si="5"/>
        <v>968.6512</v>
      </c>
      <c r="AN15" s="62">
        <f t="shared" si="6"/>
        <v>446.0356079999999</v>
      </c>
    </row>
    <row r="16" spans="2:40" ht="22.5" customHeight="1">
      <c r="B16" s="54" t="s">
        <v>82</v>
      </c>
      <c r="C16" s="55"/>
      <c r="D16" s="133">
        <v>43587.443</v>
      </c>
      <c r="E16" s="122">
        <v>440.048</v>
      </c>
      <c r="F16" s="122">
        <v>43147.395000000004</v>
      </c>
      <c r="G16" s="122">
        <v>102.923</v>
      </c>
      <c r="H16" s="122">
        <v>94.554</v>
      </c>
      <c r="I16" s="134">
        <v>0</v>
      </c>
      <c r="J16" s="135">
        <v>0</v>
      </c>
      <c r="K16" s="136">
        <v>94.554</v>
      </c>
      <c r="L16" s="136">
        <v>0</v>
      </c>
      <c r="M16" s="137">
        <v>0</v>
      </c>
      <c r="N16" s="133">
        <v>43044.47200000001</v>
      </c>
      <c r="O16" s="138">
        <v>85.409</v>
      </c>
      <c r="P16" s="136">
        <v>0</v>
      </c>
      <c r="Q16" s="136">
        <v>42383.186</v>
      </c>
      <c r="R16" s="136">
        <v>575.877</v>
      </c>
      <c r="S16" s="137">
        <v>0</v>
      </c>
      <c r="T16" s="133">
        <v>43053.617000000006</v>
      </c>
      <c r="U16" s="139">
        <v>0</v>
      </c>
      <c r="X16" s="54" t="s">
        <v>82</v>
      </c>
      <c r="Y16" s="55"/>
      <c r="Z16" s="133">
        <v>43053.617000000006</v>
      </c>
      <c r="AA16" s="133">
        <v>575.877</v>
      </c>
      <c r="AB16" s="140">
        <v>192.827</v>
      </c>
      <c r="AC16" s="141">
        <v>383.05</v>
      </c>
      <c r="AD16" s="133">
        <v>42477.740000000005</v>
      </c>
      <c r="AE16" s="140">
        <v>28187.135000000002</v>
      </c>
      <c r="AF16" s="141">
        <v>14290.605</v>
      </c>
      <c r="AG16" s="142">
        <v>39260.6207</v>
      </c>
      <c r="AH16" s="138">
        <v>28279.132050000004</v>
      </c>
      <c r="AI16" s="137">
        <v>10981.48865</v>
      </c>
      <c r="AJ16" s="142">
        <f t="shared" si="2"/>
        <v>28364.541050000003</v>
      </c>
      <c r="AK16" s="133">
        <f t="shared" si="3"/>
        <v>11557.36565</v>
      </c>
      <c r="AL16" s="142">
        <f t="shared" si="4"/>
        <v>0</v>
      </c>
      <c r="AM16" s="142">
        <f t="shared" si="5"/>
        <v>28804.589050000002</v>
      </c>
      <c r="AN16" s="62">
        <f t="shared" si="6"/>
        <v>3225.4883000000045</v>
      </c>
    </row>
    <row r="17" spans="2:40" ht="22.5" customHeight="1">
      <c r="B17" s="64" t="s">
        <v>61</v>
      </c>
      <c r="C17" s="65"/>
      <c r="D17" s="122">
        <v>8623.726</v>
      </c>
      <c r="E17" s="122">
        <v>92.761</v>
      </c>
      <c r="F17" s="122">
        <v>8530.965</v>
      </c>
      <c r="G17" s="122">
        <v>168.091</v>
      </c>
      <c r="H17" s="122">
        <v>166.682</v>
      </c>
      <c r="I17" s="134">
        <v>87</v>
      </c>
      <c r="J17" s="143">
        <v>0</v>
      </c>
      <c r="K17" s="144">
        <v>79.682</v>
      </c>
      <c r="L17" s="144">
        <v>0</v>
      </c>
      <c r="M17" s="145">
        <v>0</v>
      </c>
      <c r="N17" s="122">
        <v>8362.874</v>
      </c>
      <c r="O17" s="134">
        <v>1583.067</v>
      </c>
      <c r="P17" s="144">
        <v>0</v>
      </c>
      <c r="Q17" s="144">
        <v>6570.845</v>
      </c>
      <c r="R17" s="144">
        <v>208.962</v>
      </c>
      <c r="S17" s="145">
        <v>0</v>
      </c>
      <c r="T17" s="122">
        <v>6859.489</v>
      </c>
      <c r="U17" s="146">
        <v>0</v>
      </c>
      <c r="X17" s="64" t="s">
        <v>61</v>
      </c>
      <c r="Y17" s="65"/>
      <c r="Z17" s="122">
        <v>6859.489</v>
      </c>
      <c r="AA17" s="122">
        <v>208.962</v>
      </c>
      <c r="AB17" s="147">
        <v>2.562</v>
      </c>
      <c r="AC17" s="148">
        <v>206.4</v>
      </c>
      <c r="AD17" s="122">
        <v>6650.527</v>
      </c>
      <c r="AE17" s="147">
        <v>5699.682</v>
      </c>
      <c r="AF17" s="148">
        <v>950.8449999999999</v>
      </c>
      <c r="AG17" s="149">
        <v>5793.0494</v>
      </c>
      <c r="AH17" s="134">
        <v>5168.94042</v>
      </c>
      <c r="AI17" s="145">
        <v>624.10898</v>
      </c>
      <c r="AJ17" s="149">
        <f t="shared" si="2"/>
        <v>6839.00742</v>
      </c>
      <c r="AK17" s="122">
        <f t="shared" si="3"/>
        <v>833.07098</v>
      </c>
      <c r="AL17" s="149">
        <f t="shared" si="4"/>
        <v>0</v>
      </c>
      <c r="AM17" s="149">
        <f t="shared" si="5"/>
        <v>6931.76842</v>
      </c>
      <c r="AN17" s="69">
        <f t="shared" si="6"/>
        <v>858.8865999999998</v>
      </c>
    </row>
    <row r="18" spans="2:40" ht="22.5" customHeight="1">
      <c r="B18" s="64" t="s">
        <v>62</v>
      </c>
      <c r="C18" s="65"/>
      <c r="D18" s="122">
        <v>125413.34700000001</v>
      </c>
      <c r="E18" s="122">
        <v>996.118</v>
      </c>
      <c r="F18" s="122">
        <v>124417.229</v>
      </c>
      <c r="G18" s="122">
        <v>106.697</v>
      </c>
      <c r="H18" s="122">
        <v>105.288</v>
      </c>
      <c r="I18" s="134">
        <v>0</v>
      </c>
      <c r="J18" s="143">
        <v>0</v>
      </c>
      <c r="K18" s="144">
        <v>105.288</v>
      </c>
      <c r="L18" s="144">
        <v>0</v>
      </c>
      <c r="M18" s="145">
        <v>0</v>
      </c>
      <c r="N18" s="122">
        <v>124310.532</v>
      </c>
      <c r="O18" s="134">
        <v>619.0530000000001</v>
      </c>
      <c r="P18" s="144">
        <v>0</v>
      </c>
      <c r="Q18" s="144">
        <v>123672.69100000002</v>
      </c>
      <c r="R18" s="144">
        <v>18.788</v>
      </c>
      <c r="S18" s="145">
        <v>0</v>
      </c>
      <c r="T18" s="122">
        <v>123796.76700000002</v>
      </c>
      <c r="U18" s="146">
        <v>0</v>
      </c>
      <c r="X18" s="64" t="s">
        <v>62</v>
      </c>
      <c r="Y18" s="65"/>
      <c r="Z18" s="122">
        <v>123796.76700000002</v>
      </c>
      <c r="AA18" s="122">
        <v>18.788</v>
      </c>
      <c r="AB18" s="147">
        <v>18.788</v>
      </c>
      <c r="AC18" s="148">
        <v>0</v>
      </c>
      <c r="AD18" s="122">
        <v>123777.97900000002</v>
      </c>
      <c r="AE18" s="147">
        <v>92380.6420000001</v>
      </c>
      <c r="AF18" s="148">
        <v>31397.337</v>
      </c>
      <c r="AG18" s="149">
        <v>113211.20369000001</v>
      </c>
      <c r="AH18" s="134">
        <v>107414.08920999999</v>
      </c>
      <c r="AI18" s="145">
        <v>5797.114479999999</v>
      </c>
      <c r="AJ18" s="149">
        <f t="shared" si="2"/>
        <v>108033.14220999999</v>
      </c>
      <c r="AK18" s="122">
        <f t="shared" si="3"/>
        <v>5815.902479999999</v>
      </c>
      <c r="AL18" s="149">
        <f t="shared" si="4"/>
        <v>0</v>
      </c>
      <c r="AM18" s="149">
        <f t="shared" si="5"/>
        <v>109029.26021</v>
      </c>
      <c r="AN18" s="69">
        <f t="shared" si="6"/>
        <v>10568.184310000011</v>
      </c>
    </row>
    <row r="19" spans="2:40" ht="22.5" customHeight="1">
      <c r="B19" s="64" t="s">
        <v>63</v>
      </c>
      <c r="C19" s="65"/>
      <c r="D19" s="122">
        <v>5463.8</v>
      </c>
      <c r="E19" s="122">
        <v>0</v>
      </c>
      <c r="F19" s="122">
        <v>5463.8</v>
      </c>
      <c r="G19" s="122">
        <v>0.19</v>
      </c>
      <c r="H19" s="122">
        <v>0.19</v>
      </c>
      <c r="I19" s="134">
        <v>0</v>
      </c>
      <c r="J19" s="143">
        <v>0</v>
      </c>
      <c r="K19" s="144">
        <v>0.19</v>
      </c>
      <c r="L19" s="144">
        <v>0</v>
      </c>
      <c r="M19" s="145">
        <v>0</v>
      </c>
      <c r="N19" s="122">
        <v>5463.610000000001</v>
      </c>
      <c r="O19" s="134">
        <v>4</v>
      </c>
      <c r="P19" s="144">
        <v>0</v>
      </c>
      <c r="Q19" s="144">
        <v>5397.747</v>
      </c>
      <c r="R19" s="144">
        <v>61.863</v>
      </c>
      <c r="S19" s="145">
        <v>0</v>
      </c>
      <c r="T19" s="122">
        <v>5459.8</v>
      </c>
      <c r="U19" s="146">
        <v>0</v>
      </c>
      <c r="X19" s="64" t="s">
        <v>63</v>
      </c>
      <c r="Y19" s="65"/>
      <c r="Z19" s="122">
        <v>5459.8</v>
      </c>
      <c r="AA19" s="122">
        <v>61.863</v>
      </c>
      <c r="AB19" s="147">
        <v>60.463</v>
      </c>
      <c r="AC19" s="148">
        <v>1.4</v>
      </c>
      <c r="AD19" s="122">
        <v>5397.937</v>
      </c>
      <c r="AE19" s="147">
        <v>2548.0539999999996</v>
      </c>
      <c r="AF19" s="148">
        <v>2849.883</v>
      </c>
      <c r="AG19" s="149">
        <v>5369.349719999999</v>
      </c>
      <c r="AH19" s="134">
        <v>2298.2503199999996</v>
      </c>
      <c r="AI19" s="145">
        <v>3071.0994</v>
      </c>
      <c r="AJ19" s="149">
        <f t="shared" si="2"/>
        <v>2302.2503199999996</v>
      </c>
      <c r="AK19" s="122">
        <f t="shared" si="3"/>
        <v>3132.9624</v>
      </c>
      <c r="AL19" s="149">
        <f t="shared" si="4"/>
        <v>0</v>
      </c>
      <c r="AM19" s="149">
        <f t="shared" si="5"/>
        <v>2302.2503199999996</v>
      </c>
      <c r="AN19" s="69">
        <f t="shared" si="6"/>
        <v>28.587280000000646</v>
      </c>
    </row>
    <row r="20" spans="2:40" ht="22.5" customHeight="1">
      <c r="B20" s="64" t="s">
        <v>64</v>
      </c>
      <c r="C20" s="65"/>
      <c r="D20" s="122">
        <v>0</v>
      </c>
      <c r="E20" s="122">
        <v>0</v>
      </c>
      <c r="F20" s="122">
        <v>0</v>
      </c>
      <c r="G20" s="122">
        <v>0</v>
      </c>
      <c r="H20" s="122">
        <v>0</v>
      </c>
      <c r="I20" s="134">
        <v>0</v>
      </c>
      <c r="J20" s="143">
        <v>0</v>
      </c>
      <c r="K20" s="144">
        <v>0</v>
      </c>
      <c r="L20" s="144">
        <v>0</v>
      </c>
      <c r="M20" s="145">
        <v>0</v>
      </c>
      <c r="N20" s="122">
        <v>0</v>
      </c>
      <c r="O20" s="134">
        <v>0</v>
      </c>
      <c r="P20" s="144">
        <v>0</v>
      </c>
      <c r="Q20" s="144">
        <v>0</v>
      </c>
      <c r="R20" s="144">
        <v>0</v>
      </c>
      <c r="S20" s="145">
        <v>0</v>
      </c>
      <c r="T20" s="122">
        <v>0</v>
      </c>
      <c r="U20" s="146">
        <v>0</v>
      </c>
      <c r="X20" s="64" t="s">
        <v>64</v>
      </c>
      <c r="Y20" s="65"/>
      <c r="Z20" s="122">
        <v>0</v>
      </c>
      <c r="AA20" s="122">
        <v>0</v>
      </c>
      <c r="AB20" s="147">
        <v>0</v>
      </c>
      <c r="AC20" s="148">
        <v>0</v>
      </c>
      <c r="AD20" s="122">
        <v>0</v>
      </c>
      <c r="AE20" s="147">
        <v>0</v>
      </c>
      <c r="AF20" s="148">
        <v>0</v>
      </c>
      <c r="AG20" s="149">
        <v>0</v>
      </c>
      <c r="AH20" s="134">
        <v>0</v>
      </c>
      <c r="AI20" s="145">
        <v>0</v>
      </c>
      <c r="AJ20" s="149">
        <f t="shared" si="2"/>
        <v>0</v>
      </c>
      <c r="AK20" s="122">
        <f t="shared" si="3"/>
        <v>0</v>
      </c>
      <c r="AL20" s="149">
        <f t="shared" si="4"/>
        <v>0</v>
      </c>
      <c r="AM20" s="149">
        <f t="shared" si="5"/>
        <v>0</v>
      </c>
      <c r="AN20" s="69">
        <f t="shared" si="6"/>
        <v>0</v>
      </c>
    </row>
    <row r="21" spans="2:40" ht="22.5" customHeight="1">
      <c r="B21" s="64" t="s">
        <v>83</v>
      </c>
      <c r="C21" s="65"/>
      <c r="D21" s="122"/>
      <c r="E21" s="122"/>
      <c r="F21" s="122"/>
      <c r="G21" s="122"/>
      <c r="H21" s="122"/>
      <c r="I21" s="134"/>
      <c r="J21" s="143"/>
      <c r="K21" s="144"/>
      <c r="L21" s="144"/>
      <c r="M21" s="145"/>
      <c r="N21" s="122"/>
      <c r="O21" s="134"/>
      <c r="P21" s="144"/>
      <c r="Q21" s="144"/>
      <c r="R21" s="144"/>
      <c r="S21" s="145"/>
      <c r="T21" s="122"/>
      <c r="U21" s="146"/>
      <c r="X21" s="64" t="s">
        <v>83</v>
      </c>
      <c r="Y21" s="65"/>
      <c r="Z21" s="122"/>
      <c r="AA21" s="122"/>
      <c r="AB21" s="147"/>
      <c r="AC21" s="148"/>
      <c r="AD21" s="122"/>
      <c r="AE21" s="147"/>
      <c r="AF21" s="148"/>
      <c r="AG21" s="149"/>
      <c r="AH21" s="134"/>
      <c r="AI21" s="145"/>
      <c r="AJ21" s="149"/>
      <c r="AK21" s="122"/>
      <c r="AL21" s="149"/>
      <c r="AM21" s="149"/>
      <c r="AN21" s="69">
        <f t="shared" si="6"/>
        <v>0</v>
      </c>
    </row>
    <row r="22" spans="2:40" ht="22.5" customHeight="1">
      <c r="B22" s="64" t="s">
        <v>65</v>
      </c>
      <c r="C22" s="65"/>
      <c r="D22" s="122">
        <v>62.721000000000004</v>
      </c>
      <c r="E22" s="122">
        <v>0</v>
      </c>
      <c r="F22" s="122">
        <v>62.721000000000004</v>
      </c>
      <c r="G22" s="122">
        <v>0</v>
      </c>
      <c r="H22" s="122">
        <v>0</v>
      </c>
      <c r="I22" s="134">
        <v>0</v>
      </c>
      <c r="J22" s="143">
        <v>0</v>
      </c>
      <c r="K22" s="144">
        <v>0</v>
      </c>
      <c r="L22" s="144">
        <v>0</v>
      </c>
      <c r="M22" s="145">
        <v>0</v>
      </c>
      <c r="N22" s="122">
        <v>62.721000000000004</v>
      </c>
      <c r="O22" s="134">
        <v>0</v>
      </c>
      <c r="P22" s="144">
        <v>0</v>
      </c>
      <c r="Q22" s="144">
        <v>62.721000000000004</v>
      </c>
      <c r="R22" s="144">
        <v>0</v>
      </c>
      <c r="S22" s="145">
        <v>0</v>
      </c>
      <c r="T22" s="122">
        <v>62.721000000000004</v>
      </c>
      <c r="U22" s="146">
        <v>0</v>
      </c>
      <c r="X22" s="64" t="s">
        <v>65</v>
      </c>
      <c r="Y22" s="65"/>
      <c r="Z22" s="122">
        <v>62.721000000000004</v>
      </c>
      <c r="AA22" s="122">
        <v>0</v>
      </c>
      <c r="AB22" s="147">
        <v>0</v>
      </c>
      <c r="AC22" s="148">
        <v>0</v>
      </c>
      <c r="AD22" s="122">
        <v>62.721000000000004</v>
      </c>
      <c r="AE22" s="147">
        <v>61.721000000000004</v>
      </c>
      <c r="AF22" s="148">
        <v>1</v>
      </c>
      <c r="AG22" s="149">
        <v>58.41323</v>
      </c>
      <c r="AH22" s="134">
        <v>7.04</v>
      </c>
      <c r="AI22" s="145">
        <v>51.37323</v>
      </c>
      <c r="AJ22" s="149">
        <f t="shared" si="2"/>
        <v>7.04</v>
      </c>
      <c r="AK22" s="122">
        <f t="shared" si="3"/>
        <v>51.37323</v>
      </c>
      <c r="AL22" s="149">
        <f t="shared" si="4"/>
        <v>0</v>
      </c>
      <c r="AM22" s="149">
        <f t="shared" si="5"/>
        <v>7.04</v>
      </c>
      <c r="AN22" s="69">
        <f t="shared" si="6"/>
        <v>4.307770000000005</v>
      </c>
    </row>
    <row r="23" spans="2:40" ht="22.5" customHeight="1">
      <c r="B23" s="64" t="s">
        <v>66</v>
      </c>
      <c r="C23" s="65"/>
      <c r="D23" s="122">
        <v>57950.066999999995</v>
      </c>
      <c r="E23" s="122">
        <v>25337.747000000003</v>
      </c>
      <c r="F23" s="122">
        <v>32612.32</v>
      </c>
      <c r="G23" s="122">
        <v>39.65</v>
      </c>
      <c r="H23" s="122">
        <v>39.65</v>
      </c>
      <c r="I23" s="134">
        <v>30</v>
      </c>
      <c r="J23" s="143">
        <v>0</v>
      </c>
      <c r="K23" s="144">
        <v>9.65</v>
      </c>
      <c r="L23" s="144">
        <v>0</v>
      </c>
      <c r="M23" s="145">
        <v>0</v>
      </c>
      <c r="N23" s="122">
        <v>32572.67</v>
      </c>
      <c r="O23" s="134">
        <v>2727.313</v>
      </c>
      <c r="P23" s="144">
        <v>0</v>
      </c>
      <c r="Q23" s="144">
        <v>29775.924</v>
      </c>
      <c r="R23" s="144">
        <v>69.43299999999999</v>
      </c>
      <c r="S23" s="145">
        <v>0</v>
      </c>
      <c r="T23" s="122">
        <v>29855.006999999998</v>
      </c>
      <c r="U23" s="146">
        <v>0</v>
      </c>
      <c r="X23" s="64" t="s">
        <v>66</v>
      </c>
      <c r="Y23" s="65"/>
      <c r="Z23" s="122">
        <v>29855.006999999998</v>
      </c>
      <c r="AA23" s="122">
        <v>69.43299999999999</v>
      </c>
      <c r="AB23" s="147">
        <v>40.813</v>
      </c>
      <c r="AC23" s="148">
        <v>28.62</v>
      </c>
      <c r="AD23" s="122">
        <v>29785.574</v>
      </c>
      <c r="AE23" s="147">
        <v>26334.091</v>
      </c>
      <c r="AF23" s="148">
        <v>3451.483</v>
      </c>
      <c r="AG23" s="149">
        <v>29785.574</v>
      </c>
      <c r="AH23" s="134">
        <v>26466.37579</v>
      </c>
      <c r="AI23" s="145">
        <v>3319.19821</v>
      </c>
      <c r="AJ23" s="149">
        <f t="shared" si="2"/>
        <v>29223.68879</v>
      </c>
      <c r="AK23" s="122">
        <f t="shared" si="3"/>
        <v>3388.63121</v>
      </c>
      <c r="AL23" s="149">
        <f t="shared" si="4"/>
        <v>0</v>
      </c>
      <c r="AM23" s="149">
        <f t="shared" si="5"/>
        <v>54561.43579</v>
      </c>
      <c r="AN23" s="69">
        <f t="shared" si="6"/>
        <v>0</v>
      </c>
    </row>
    <row r="24" spans="2:40" ht="22.5" customHeight="1">
      <c r="B24" s="64" t="s">
        <v>67</v>
      </c>
      <c r="C24" s="65"/>
      <c r="D24" s="122">
        <v>90130.575</v>
      </c>
      <c r="E24" s="122">
        <v>0</v>
      </c>
      <c r="F24" s="122">
        <v>90130.575</v>
      </c>
      <c r="G24" s="122">
        <v>374.08</v>
      </c>
      <c r="H24" s="122">
        <v>370.664</v>
      </c>
      <c r="I24" s="134">
        <v>0</v>
      </c>
      <c r="J24" s="143">
        <v>0</v>
      </c>
      <c r="K24" s="144">
        <v>370.664</v>
      </c>
      <c r="L24" s="144">
        <v>0</v>
      </c>
      <c r="M24" s="145">
        <v>0</v>
      </c>
      <c r="N24" s="122">
        <v>89756.495</v>
      </c>
      <c r="O24" s="134">
        <v>128.89000000000001</v>
      </c>
      <c r="P24" s="144">
        <v>0</v>
      </c>
      <c r="Q24" s="144">
        <v>86309.775</v>
      </c>
      <c r="R24" s="144">
        <v>3317.83</v>
      </c>
      <c r="S24" s="145">
        <v>0</v>
      </c>
      <c r="T24" s="122">
        <v>89998.269</v>
      </c>
      <c r="U24" s="146">
        <v>0</v>
      </c>
      <c r="X24" s="64" t="s">
        <v>67</v>
      </c>
      <c r="Y24" s="65"/>
      <c r="Z24" s="122">
        <v>89998.269</v>
      </c>
      <c r="AA24" s="122">
        <v>3317.83</v>
      </c>
      <c r="AB24" s="147">
        <v>1601.615</v>
      </c>
      <c r="AC24" s="148">
        <v>1716.215</v>
      </c>
      <c r="AD24" s="122">
        <v>86680.439</v>
      </c>
      <c r="AE24" s="147">
        <v>72094.993</v>
      </c>
      <c r="AF24" s="148">
        <v>14585.445999999998</v>
      </c>
      <c r="AG24" s="149">
        <v>86679.23485999998</v>
      </c>
      <c r="AH24" s="134">
        <v>73407.49006</v>
      </c>
      <c r="AI24" s="145">
        <v>13271.7448</v>
      </c>
      <c r="AJ24" s="149">
        <f t="shared" si="2"/>
        <v>73536.38006</v>
      </c>
      <c r="AK24" s="122">
        <f t="shared" si="3"/>
        <v>16589.574800000002</v>
      </c>
      <c r="AL24" s="149">
        <f t="shared" si="4"/>
        <v>0</v>
      </c>
      <c r="AM24" s="149">
        <f t="shared" si="5"/>
        <v>73536.38006</v>
      </c>
      <c r="AN24" s="69">
        <f t="shared" si="6"/>
        <v>4.620140000013635</v>
      </c>
    </row>
    <row r="25" spans="2:40" ht="22.5" customHeight="1">
      <c r="B25" s="54" t="s">
        <v>68</v>
      </c>
      <c r="C25" s="55"/>
      <c r="D25" s="133">
        <v>4667.17</v>
      </c>
      <c r="E25" s="122">
        <v>0</v>
      </c>
      <c r="F25" s="122">
        <v>4667.17</v>
      </c>
      <c r="G25" s="122">
        <v>0</v>
      </c>
      <c r="H25" s="122">
        <v>0</v>
      </c>
      <c r="I25" s="134">
        <v>0</v>
      </c>
      <c r="J25" s="135">
        <v>0</v>
      </c>
      <c r="K25" s="136">
        <v>0</v>
      </c>
      <c r="L25" s="136">
        <v>0</v>
      </c>
      <c r="M25" s="137">
        <v>0</v>
      </c>
      <c r="N25" s="133">
        <v>4667.17</v>
      </c>
      <c r="O25" s="138">
        <v>0</v>
      </c>
      <c r="P25" s="136">
        <v>0</v>
      </c>
      <c r="Q25" s="136">
        <v>4455.17</v>
      </c>
      <c r="R25" s="136">
        <v>212</v>
      </c>
      <c r="S25" s="137">
        <v>0</v>
      </c>
      <c r="T25" s="133">
        <v>4667.17</v>
      </c>
      <c r="U25" s="139">
        <v>0</v>
      </c>
      <c r="X25" s="54" t="s">
        <v>68</v>
      </c>
      <c r="Y25" s="55"/>
      <c r="Z25" s="133">
        <v>4667.17</v>
      </c>
      <c r="AA25" s="133">
        <v>212</v>
      </c>
      <c r="AB25" s="140">
        <v>0</v>
      </c>
      <c r="AC25" s="141">
        <v>212</v>
      </c>
      <c r="AD25" s="133">
        <v>4455.17</v>
      </c>
      <c r="AE25" s="140">
        <v>3755.17</v>
      </c>
      <c r="AF25" s="141">
        <v>700</v>
      </c>
      <c r="AG25" s="142">
        <v>4455.17</v>
      </c>
      <c r="AH25" s="138">
        <v>4407.517</v>
      </c>
      <c r="AI25" s="137">
        <v>47.653</v>
      </c>
      <c r="AJ25" s="142">
        <f t="shared" si="2"/>
        <v>4407.517</v>
      </c>
      <c r="AK25" s="133">
        <f t="shared" si="3"/>
        <v>259.653</v>
      </c>
      <c r="AL25" s="142">
        <f t="shared" si="4"/>
        <v>0</v>
      </c>
      <c r="AM25" s="142">
        <f t="shared" si="5"/>
        <v>4407.517</v>
      </c>
      <c r="AN25" s="62">
        <f t="shared" si="6"/>
        <v>0</v>
      </c>
    </row>
    <row r="26" spans="2:40" ht="22.5" customHeight="1">
      <c r="B26" s="54" t="s">
        <v>69</v>
      </c>
      <c r="C26" s="55"/>
      <c r="D26" s="133">
        <v>2263427.571</v>
      </c>
      <c r="E26" s="133">
        <v>1</v>
      </c>
      <c r="F26" s="133">
        <v>2263426.571</v>
      </c>
      <c r="G26" s="133">
        <v>35949.600000000006</v>
      </c>
      <c r="H26" s="133">
        <v>34933.34</v>
      </c>
      <c r="I26" s="138">
        <v>17877.28</v>
      </c>
      <c r="J26" s="136">
        <v>0</v>
      </c>
      <c r="K26" s="136">
        <v>17056.06</v>
      </c>
      <c r="L26" s="136">
        <v>0</v>
      </c>
      <c r="M26" s="137">
        <v>0</v>
      </c>
      <c r="N26" s="133">
        <v>2227476.971</v>
      </c>
      <c r="O26" s="138">
        <v>3120.516</v>
      </c>
      <c r="P26" s="136">
        <v>0</v>
      </c>
      <c r="Q26" s="136">
        <v>2214108.713</v>
      </c>
      <c r="R26" s="136">
        <v>10247.742</v>
      </c>
      <c r="S26" s="137">
        <v>0</v>
      </c>
      <c r="T26" s="133">
        <v>2241412.5150000006</v>
      </c>
      <c r="U26" s="139">
        <v>0</v>
      </c>
      <c r="X26" s="54" t="s">
        <v>69</v>
      </c>
      <c r="Y26" s="55"/>
      <c r="Z26" s="133">
        <v>2241412.5150000006</v>
      </c>
      <c r="AA26" s="133">
        <v>10247.742</v>
      </c>
      <c r="AB26" s="140">
        <v>3734.141</v>
      </c>
      <c r="AC26" s="141">
        <v>6513.601000000001</v>
      </c>
      <c r="AD26" s="133">
        <v>2231164.773</v>
      </c>
      <c r="AE26" s="140">
        <v>1846672.344</v>
      </c>
      <c r="AF26" s="141">
        <v>384492.429</v>
      </c>
      <c r="AG26" s="142">
        <v>2231164.773</v>
      </c>
      <c r="AH26" s="138">
        <v>2195292.0106500005</v>
      </c>
      <c r="AI26" s="137">
        <v>35872.762350000005</v>
      </c>
      <c r="AJ26" s="142">
        <f t="shared" si="2"/>
        <v>2216289.8066500006</v>
      </c>
      <c r="AK26" s="133">
        <f t="shared" si="3"/>
        <v>46120.50435</v>
      </c>
      <c r="AL26" s="142">
        <f t="shared" si="4"/>
        <v>0</v>
      </c>
      <c r="AM26" s="142">
        <f t="shared" si="5"/>
        <v>2216290.8066500006</v>
      </c>
      <c r="AN26" s="62">
        <f t="shared" si="6"/>
        <v>1016.2599999997765</v>
      </c>
    </row>
    <row r="27" spans="2:40" ht="22.5" customHeight="1">
      <c r="B27" s="71"/>
      <c r="C27" s="72" t="s">
        <v>70</v>
      </c>
      <c r="D27" s="150">
        <v>1264149.0359999998</v>
      </c>
      <c r="E27" s="150">
        <v>0</v>
      </c>
      <c r="F27" s="150">
        <v>1264149.0359999998</v>
      </c>
      <c r="G27" s="150">
        <v>11174.7</v>
      </c>
      <c r="H27" s="150">
        <v>11174.7</v>
      </c>
      <c r="I27" s="151">
        <v>2461.96</v>
      </c>
      <c r="J27" s="152">
        <v>0</v>
      </c>
      <c r="K27" s="152">
        <v>8712.74</v>
      </c>
      <c r="L27" s="152">
        <v>0</v>
      </c>
      <c r="M27" s="153">
        <v>0</v>
      </c>
      <c r="N27" s="150">
        <v>1252974.336</v>
      </c>
      <c r="O27" s="151">
        <v>2874.5640000000003</v>
      </c>
      <c r="P27" s="152">
        <v>0</v>
      </c>
      <c r="Q27" s="152">
        <v>1249543.496</v>
      </c>
      <c r="R27" s="152">
        <v>556.276</v>
      </c>
      <c r="S27" s="153">
        <v>0</v>
      </c>
      <c r="T27" s="150">
        <v>1258812.512</v>
      </c>
      <c r="U27" s="154">
        <v>0</v>
      </c>
      <c r="X27" s="71"/>
      <c r="Y27" s="72" t="s">
        <v>70</v>
      </c>
      <c r="Z27" s="150">
        <v>1258812.512</v>
      </c>
      <c r="AA27" s="150">
        <v>556.276</v>
      </c>
      <c r="AB27" s="155">
        <v>556.276</v>
      </c>
      <c r="AC27" s="156">
        <v>0</v>
      </c>
      <c r="AD27" s="150">
        <v>1258256.236</v>
      </c>
      <c r="AE27" s="155">
        <v>1052115.331</v>
      </c>
      <c r="AF27" s="156">
        <v>206140.905</v>
      </c>
      <c r="AG27" s="157">
        <v>1258256.236</v>
      </c>
      <c r="AH27" s="151">
        <v>1251374.9390000002</v>
      </c>
      <c r="AI27" s="153">
        <v>6881.297</v>
      </c>
      <c r="AJ27" s="157">
        <f t="shared" si="2"/>
        <v>1256711.4630000002</v>
      </c>
      <c r="AK27" s="150">
        <f t="shared" si="3"/>
        <v>7437.572999999999</v>
      </c>
      <c r="AL27" s="157">
        <f t="shared" si="4"/>
        <v>0</v>
      </c>
      <c r="AM27" s="157">
        <f t="shared" si="5"/>
        <v>1256711.4630000002</v>
      </c>
      <c r="AN27" s="77">
        <f t="shared" si="6"/>
        <v>0</v>
      </c>
    </row>
    <row r="28" spans="2:40" ht="22.5" customHeight="1">
      <c r="B28" s="71"/>
      <c r="C28" s="72" t="s">
        <v>71</v>
      </c>
      <c r="D28" s="150">
        <v>688186.0480000001</v>
      </c>
      <c r="E28" s="150">
        <v>1</v>
      </c>
      <c r="F28" s="150">
        <v>688185.0480000001</v>
      </c>
      <c r="G28" s="150">
        <v>20735.06</v>
      </c>
      <c r="H28" s="150">
        <v>19718.8</v>
      </c>
      <c r="I28" s="151">
        <v>11532.96</v>
      </c>
      <c r="J28" s="152">
        <v>0</v>
      </c>
      <c r="K28" s="152">
        <v>8185.84</v>
      </c>
      <c r="L28" s="152">
        <v>0</v>
      </c>
      <c r="M28" s="153">
        <v>0</v>
      </c>
      <c r="N28" s="150">
        <v>667449.988</v>
      </c>
      <c r="O28" s="151">
        <v>126.392</v>
      </c>
      <c r="P28" s="152">
        <v>0</v>
      </c>
      <c r="Q28" s="152">
        <v>667198.6780000001</v>
      </c>
      <c r="R28" s="152">
        <v>124.918</v>
      </c>
      <c r="S28" s="153">
        <v>0</v>
      </c>
      <c r="T28" s="150">
        <v>675509.4360000001</v>
      </c>
      <c r="U28" s="154">
        <v>0</v>
      </c>
      <c r="X28" s="71"/>
      <c r="Y28" s="72" t="s">
        <v>71</v>
      </c>
      <c r="Z28" s="150">
        <v>675509.4360000001</v>
      </c>
      <c r="AA28" s="150">
        <v>124.918</v>
      </c>
      <c r="AB28" s="155">
        <v>124.918</v>
      </c>
      <c r="AC28" s="156">
        <v>0</v>
      </c>
      <c r="AD28" s="150">
        <v>675384.518</v>
      </c>
      <c r="AE28" s="155">
        <v>531540.446</v>
      </c>
      <c r="AF28" s="156">
        <v>143844.07200000001</v>
      </c>
      <c r="AG28" s="157">
        <v>675384.518</v>
      </c>
      <c r="AH28" s="151">
        <v>673307.137</v>
      </c>
      <c r="AI28" s="153">
        <v>2077.381</v>
      </c>
      <c r="AJ28" s="157">
        <f t="shared" si="2"/>
        <v>684966.489</v>
      </c>
      <c r="AK28" s="150">
        <f t="shared" si="3"/>
        <v>2202.299</v>
      </c>
      <c r="AL28" s="157">
        <f t="shared" si="4"/>
        <v>0</v>
      </c>
      <c r="AM28" s="157">
        <f t="shared" si="5"/>
        <v>684967.489</v>
      </c>
      <c r="AN28" s="77">
        <f t="shared" si="6"/>
        <v>1016.2600000000093</v>
      </c>
    </row>
    <row r="29" spans="2:40" ht="22.5" customHeight="1">
      <c r="B29" s="79"/>
      <c r="C29" s="80" t="s">
        <v>72</v>
      </c>
      <c r="D29" s="158">
        <v>311092.4870000001</v>
      </c>
      <c r="E29" s="158">
        <v>0</v>
      </c>
      <c r="F29" s="158">
        <v>311092.4870000001</v>
      </c>
      <c r="G29" s="158">
        <v>4039.84</v>
      </c>
      <c r="H29" s="158">
        <v>4039.84</v>
      </c>
      <c r="I29" s="159">
        <v>3882.36</v>
      </c>
      <c r="J29" s="160">
        <v>0</v>
      </c>
      <c r="K29" s="160">
        <v>157.48</v>
      </c>
      <c r="L29" s="160">
        <v>0</v>
      </c>
      <c r="M29" s="161">
        <v>0</v>
      </c>
      <c r="N29" s="158">
        <v>307052.64700000006</v>
      </c>
      <c r="O29" s="159">
        <v>119.56</v>
      </c>
      <c r="P29" s="160">
        <v>0</v>
      </c>
      <c r="Q29" s="160">
        <v>297366.53900000005</v>
      </c>
      <c r="R29" s="160">
        <v>9566.548</v>
      </c>
      <c r="S29" s="161">
        <v>0</v>
      </c>
      <c r="T29" s="158">
        <v>307090.56700000004</v>
      </c>
      <c r="U29" s="162">
        <v>0</v>
      </c>
      <c r="X29" s="79"/>
      <c r="Y29" s="80" t="s">
        <v>72</v>
      </c>
      <c r="Z29" s="158">
        <v>307090.56700000004</v>
      </c>
      <c r="AA29" s="158">
        <v>9566.548</v>
      </c>
      <c r="AB29" s="163">
        <v>3052.947</v>
      </c>
      <c r="AC29" s="164">
        <v>6513.601000000001</v>
      </c>
      <c r="AD29" s="158">
        <v>297524.01900000003</v>
      </c>
      <c r="AE29" s="163">
        <v>263016.567</v>
      </c>
      <c r="AF29" s="164">
        <v>34507.452</v>
      </c>
      <c r="AG29" s="165">
        <v>297524.01900000003</v>
      </c>
      <c r="AH29" s="159">
        <v>270609.93465</v>
      </c>
      <c r="AI29" s="161">
        <v>26914.08435</v>
      </c>
      <c r="AJ29" s="165">
        <f t="shared" si="2"/>
        <v>274611.85465</v>
      </c>
      <c r="AK29" s="158">
        <f t="shared" si="3"/>
        <v>36480.63235</v>
      </c>
      <c r="AL29" s="165">
        <f t="shared" si="4"/>
        <v>0</v>
      </c>
      <c r="AM29" s="165">
        <f t="shared" si="5"/>
        <v>274611.85465</v>
      </c>
      <c r="AN29" s="85">
        <f t="shared" si="6"/>
        <v>0</v>
      </c>
    </row>
    <row r="30" spans="2:40" ht="22.5" customHeight="1">
      <c r="B30" s="64" t="s">
        <v>73</v>
      </c>
      <c r="C30" s="65"/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138">
        <v>0</v>
      </c>
      <c r="J30" s="136">
        <v>0</v>
      </c>
      <c r="K30" s="136">
        <v>0</v>
      </c>
      <c r="L30" s="136">
        <v>0</v>
      </c>
      <c r="M30" s="137">
        <v>0</v>
      </c>
      <c r="N30" s="133">
        <v>0</v>
      </c>
      <c r="O30" s="138">
        <v>0</v>
      </c>
      <c r="P30" s="136">
        <v>0</v>
      </c>
      <c r="Q30" s="136">
        <v>0</v>
      </c>
      <c r="R30" s="136">
        <v>0</v>
      </c>
      <c r="S30" s="137">
        <v>0</v>
      </c>
      <c r="T30" s="133">
        <v>0</v>
      </c>
      <c r="U30" s="139">
        <v>0</v>
      </c>
      <c r="X30" s="64" t="s">
        <v>73</v>
      </c>
      <c r="Y30" s="65"/>
      <c r="Z30" s="133">
        <v>0</v>
      </c>
      <c r="AA30" s="133">
        <v>0</v>
      </c>
      <c r="AB30" s="140">
        <v>0</v>
      </c>
      <c r="AC30" s="141">
        <v>0</v>
      </c>
      <c r="AD30" s="133">
        <v>0</v>
      </c>
      <c r="AE30" s="140">
        <v>0</v>
      </c>
      <c r="AF30" s="141">
        <v>0</v>
      </c>
      <c r="AG30" s="142">
        <v>0</v>
      </c>
      <c r="AH30" s="138">
        <v>0</v>
      </c>
      <c r="AI30" s="137">
        <v>0</v>
      </c>
      <c r="AJ30" s="142">
        <f t="shared" si="2"/>
        <v>0</v>
      </c>
      <c r="AK30" s="133">
        <f t="shared" si="3"/>
        <v>0</v>
      </c>
      <c r="AL30" s="142">
        <f t="shared" si="4"/>
        <v>0</v>
      </c>
      <c r="AM30" s="142">
        <f t="shared" si="5"/>
        <v>0</v>
      </c>
      <c r="AN30" s="62">
        <f t="shared" si="6"/>
        <v>0</v>
      </c>
    </row>
    <row r="31" spans="2:40" ht="22.5" customHeight="1">
      <c r="B31" s="64" t="s">
        <v>84</v>
      </c>
      <c r="C31" s="65"/>
      <c r="D31" s="122"/>
      <c r="E31" s="122"/>
      <c r="F31" s="122"/>
      <c r="G31" s="122"/>
      <c r="H31" s="122"/>
      <c r="I31" s="134"/>
      <c r="J31" s="144"/>
      <c r="K31" s="144"/>
      <c r="L31" s="144"/>
      <c r="M31" s="145"/>
      <c r="N31" s="122"/>
      <c r="O31" s="134"/>
      <c r="P31" s="144"/>
      <c r="Q31" s="144"/>
      <c r="R31" s="144"/>
      <c r="S31" s="145"/>
      <c r="T31" s="122"/>
      <c r="U31" s="146"/>
      <c r="X31" s="64" t="s">
        <v>84</v>
      </c>
      <c r="Y31" s="65"/>
      <c r="Z31" s="122"/>
      <c r="AA31" s="122"/>
      <c r="AB31" s="147"/>
      <c r="AC31" s="148"/>
      <c r="AD31" s="122"/>
      <c r="AE31" s="147"/>
      <c r="AF31" s="148"/>
      <c r="AG31" s="149"/>
      <c r="AH31" s="134"/>
      <c r="AI31" s="145"/>
      <c r="AJ31" s="149">
        <f t="shared" si="2"/>
        <v>0</v>
      </c>
      <c r="AK31" s="122">
        <f t="shared" si="3"/>
        <v>0</v>
      </c>
      <c r="AL31" s="149">
        <f t="shared" si="4"/>
        <v>0</v>
      </c>
      <c r="AM31" s="149">
        <f t="shared" si="5"/>
        <v>0</v>
      </c>
      <c r="AN31" s="69">
        <f t="shared" si="6"/>
        <v>0</v>
      </c>
    </row>
    <row r="32" spans="2:40" ht="22.5" customHeight="1">
      <c r="B32" s="54" t="s">
        <v>74</v>
      </c>
      <c r="C32" s="55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34">
        <v>0</v>
      </c>
      <c r="J32" s="144">
        <v>0</v>
      </c>
      <c r="K32" s="144">
        <v>0</v>
      </c>
      <c r="L32" s="144">
        <v>0</v>
      </c>
      <c r="M32" s="145">
        <v>0</v>
      </c>
      <c r="N32" s="122">
        <v>0</v>
      </c>
      <c r="O32" s="134">
        <v>0</v>
      </c>
      <c r="P32" s="144">
        <v>0</v>
      </c>
      <c r="Q32" s="144">
        <v>0</v>
      </c>
      <c r="R32" s="144">
        <v>0</v>
      </c>
      <c r="S32" s="145">
        <v>0</v>
      </c>
      <c r="T32" s="122">
        <v>0</v>
      </c>
      <c r="U32" s="146">
        <v>0</v>
      </c>
      <c r="X32" s="54" t="s">
        <v>74</v>
      </c>
      <c r="Y32" s="55"/>
      <c r="Z32" s="122">
        <v>0</v>
      </c>
      <c r="AA32" s="122">
        <v>0</v>
      </c>
      <c r="AB32" s="147">
        <v>0</v>
      </c>
      <c r="AC32" s="148">
        <v>0</v>
      </c>
      <c r="AD32" s="122">
        <v>0</v>
      </c>
      <c r="AE32" s="147">
        <v>0</v>
      </c>
      <c r="AF32" s="148">
        <v>0</v>
      </c>
      <c r="AG32" s="149">
        <v>0</v>
      </c>
      <c r="AH32" s="134">
        <v>0</v>
      </c>
      <c r="AI32" s="145">
        <v>0</v>
      </c>
      <c r="AJ32" s="149">
        <f t="shared" si="2"/>
        <v>0</v>
      </c>
      <c r="AK32" s="122">
        <f t="shared" si="3"/>
        <v>0</v>
      </c>
      <c r="AL32" s="149">
        <f t="shared" si="4"/>
        <v>0</v>
      </c>
      <c r="AM32" s="149">
        <f t="shared" si="5"/>
        <v>0</v>
      </c>
      <c r="AN32" s="69">
        <f t="shared" si="6"/>
        <v>0</v>
      </c>
    </row>
    <row r="33" spans="2:40" ht="22.5" customHeight="1">
      <c r="B33" s="208" t="s">
        <v>85</v>
      </c>
      <c r="C33" s="16"/>
      <c r="D33" s="122">
        <v>1457.0400000000002</v>
      </c>
      <c r="E33" s="122">
        <v>17.235</v>
      </c>
      <c r="F33" s="122">
        <v>1439.805</v>
      </c>
      <c r="G33" s="122">
        <v>0</v>
      </c>
      <c r="H33" s="122">
        <v>0</v>
      </c>
      <c r="I33" s="134">
        <v>0</v>
      </c>
      <c r="J33" s="144">
        <v>0</v>
      </c>
      <c r="K33" s="144">
        <v>0</v>
      </c>
      <c r="L33" s="144">
        <v>0</v>
      </c>
      <c r="M33" s="145">
        <v>0</v>
      </c>
      <c r="N33" s="122">
        <v>1439.805</v>
      </c>
      <c r="O33" s="134">
        <v>8.54</v>
      </c>
      <c r="P33" s="144">
        <v>0</v>
      </c>
      <c r="Q33" s="144">
        <v>1418.284</v>
      </c>
      <c r="R33" s="144">
        <v>12.981</v>
      </c>
      <c r="S33" s="145">
        <v>0</v>
      </c>
      <c r="T33" s="122">
        <v>1431.2649999999999</v>
      </c>
      <c r="U33" s="146">
        <v>0</v>
      </c>
      <c r="X33" s="208" t="s">
        <v>85</v>
      </c>
      <c r="Y33" s="16"/>
      <c r="Z33" s="122">
        <v>1431.2649999999999</v>
      </c>
      <c r="AA33" s="122">
        <v>12.981</v>
      </c>
      <c r="AB33" s="147">
        <v>0</v>
      </c>
      <c r="AC33" s="148">
        <v>12.981</v>
      </c>
      <c r="AD33" s="122">
        <v>1418.284</v>
      </c>
      <c r="AE33" s="147">
        <v>792.3340000000001</v>
      </c>
      <c r="AF33" s="148">
        <v>625.95</v>
      </c>
      <c r="AG33" s="149">
        <v>1418.284</v>
      </c>
      <c r="AH33" s="134">
        <v>1054.2954200000001</v>
      </c>
      <c r="AI33" s="145">
        <v>363.98858</v>
      </c>
      <c r="AJ33" s="149">
        <f t="shared" si="2"/>
        <v>1062.83542</v>
      </c>
      <c r="AK33" s="122">
        <f t="shared" si="3"/>
        <v>376.96958</v>
      </c>
      <c r="AL33" s="149">
        <f t="shared" si="4"/>
        <v>0</v>
      </c>
      <c r="AM33" s="149">
        <f t="shared" si="5"/>
        <v>1080.07042</v>
      </c>
      <c r="AN33" s="69">
        <f t="shared" si="6"/>
        <v>0</v>
      </c>
    </row>
    <row r="34" spans="2:40" ht="22.5" customHeight="1">
      <c r="B34" s="87" t="s">
        <v>86</v>
      </c>
      <c r="C34" s="88"/>
      <c r="D34" s="122">
        <v>216524.964</v>
      </c>
      <c r="E34" s="122">
        <v>14.859</v>
      </c>
      <c r="F34" s="122">
        <v>216510.105</v>
      </c>
      <c r="G34" s="122">
        <v>193.346</v>
      </c>
      <c r="H34" s="122">
        <v>164.48</v>
      </c>
      <c r="I34" s="134">
        <v>162.26</v>
      </c>
      <c r="J34" s="144">
        <v>0</v>
      </c>
      <c r="K34" s="144">
        <v>0</v>
      </c>
      <c r="L34" s="144">
        <v>2.22</v>
      </c>
      <c r="M34" s="145">
        <v>0</v>
      </c>
      <c r="N34" s="122">
        <v>216316.75900000002</v>
      </c>
      <c r="O34" s="134">
        <v>883.634</v>
      </c>
      <c r="P34" s="144">
        <v>0</v>
      </c>
      <c r="Q34" s="144">
        <v>210606.633</v>
      </c>
      <c r="R34" s="144">
        <v>4826.492</v>
      </c>
      <c r="S34" s="145">
        <v>0</v>
      </c>
      <c r="T34" s="122">
        <v>215435.345</v>
      </c>
      <c r="U34" s="146">
        <v>0</v>
      </c>
      <c r="X34" s="87" t="s">
        <v>86</v>
      </c>
      <c r="Y34" s="88"/>
      <c r="Z34" s="122">
        <v>215435.345</v>
      </c>
      <c r="AA34" s="122">
        <v>4828.712</v>
      </c>
      <c r="AB34" s="147">
        <v>2953.166</v>
      </c>
      <c r="AC34" s="148">
        <v>1875.546</v>
      </c>
      <c r="AD34" s="122">
        <v>210606.633</v>
      </c>
      <c r="AE34" s="147">
        <v>172022.90699999998</v>
      </c>
      <c r="AF34" s="148">
        <v>38645.726</v>
      </c>
      <c r="AG34" s="149">
        <v>188750.67265999998</v>
      </c>
      <c r="AH34" s="134">
        <v>137735.22753540002</v>
      </c>
      <c r="AI34" s="145">
        <v>51015.4451246</v>
      </c>
      <c r="AJ34" s="149">
        <f t="shared" si="2"/>
        <v>138781.12153540002</v>
      </c>
      <c r="AK34" s="122">
        <f t="shared" si="3"/>
        <v>55844.1571246</v>
      </c>
      <c r="AL34" s="149">
        <f t="shared" si="4"/>
        <v>0</v>
      </c>
      <c r="AM34" s="149">
        <f t="shared" si="5"/>
        <v>138795.9805354</v>
      </c>
      <c r="AN34" s="69">
        <f t="shared" si="6"/>
        <v>21884.82634000003</v>
      </c>
    </row>
    <row r="35" spans="2:40" ht="22.5" customHeight="1">
      <c r="B35" s="87" t="s">
        <v>87</v>
      </c>
      <c r="C35" s="88"/>
      <c r="D35" s="122">
        <v>0</v>
      </c>
      <c r="E35" s="122">
        <v>0</v>
      </c>
      <c r="F35" s="122">
        <v>0</v>
      </c>
      <c r="G35" s="122">
        <v>0</v>
      </c>
      <c r="H35" s="122">
        <v>0</v>
      </c>
      <c r="I35" s="134">
        <v>0</v>
      </c>
      <c r="J35" s="144">
        <v>0</v>
      </c>
      <c r="K35" s="144">
        <v>0</v>
      </c>
      <c r="L35" s="144">
        <v>0</v>
      </c>
      <c r="M35" s="145">
        <v>0</v>
      </c>
      <c r="N35" s="122">
        <v>0</v>
      </c>
      <c r="O35" s="134">
        <v>0</v>
      </c>
      <c r="P35" s="144">
        <v>0</v>
      </c>
      <c r="Q35" s="144">
        <v>0</v>
      </c>
      <c r="R35" s="144">
        <v>0</v>
      </c>
      <c r="S35" s="145">
        <v>0</v>
      </c>
      <c r="T35" s="122">
        <v>0</v>
      </c>
      <c r="U35" s="146">
        <v>0</v>
      </c>
      <c r="X35" s="87" t="s">
        <v>87</v>
      </c>
      <c r="Y35" s="88"/>
      <c r="Z35" s="122">
        <v>0</v>
      </c>
      <c r="AA35" s="122">
        <v>0</v>
      </c>
      <c r="AB35" s="147">
        <v>0</v>
      </c>
      <c r="AC35" s="148">
        <v>0</v>
      </c>
      <c r="AD35" s="122">
        <v>0</v>
      </c>
      <c r="AE35" s="147">
        <v>0</v>
      </c>
      <c r="AF35" s="148">
        <v>0</v>
      </c>
      <c r="AG35" s="149">
        <v>0</v>
      </c>
      <c r="AH35" s="134">
        <v>0</v>
      </c>
      <c r="AI35" s="145">
        <v>0</v>
      </c>
      <c r="AJ35" s="149">
        <f t="shared" si="2"/>
        <v>0</v>
      </c>
      <c r="AK35" s="122">
        <f t="shared" si="3"/>
        <v>0</v>
      </c>
      <c r="AL35" s="149">
        <f t="shared" si="4"/>
        <v>0</v>
      </c>
      <c r="AM35" s="149">
        <f t="shared" si="5"/>
        <v>0</v>
      </c>
      <c r="AN35" s="69">
        <f t="shared" si="6"/>
        <v>0</v>
      </c>
    </row>
    <row r="36" spans="2:40" ht="22.5" customHeight="1" thickBot="1">
      <c r="B36" s="89" t="s">
        <v>88</v>
      </c>
      <c r="C36" s="90"/>
      <c r="D36" s="166">
        <v>1515.71</v>
      </c>
      <c r="E36" s="166">
        <v>0</v>
      </c>
      <c r="F36" s="166">
        <v>1515.71</v>
      </c>
      <c r="G36" s="166">
        <v>0</v>
      </c>
      <c r="H36" s="166">
        <v>0</v>
      </c>
      <c r="I36" s="167">
        <v>0</v>
      </c>
      <c r="J36" s="168">
        <v>0</v>
      </c>
      <c r="K36" s="168">
        <v>0</v>
      </c>
      <c r="L36" s="168">
        <v>0</v>
      </c>
      <c r="M36" s="169">
        <v>0</v>
      </c>
      <c r="N36" s="166">
        <v>1515.71</v>
      </c>
      <c r="O36" s="167">
        <v>0</v>
      </c>
      <c r="P36" s="168">
        <v>0</v>
      </c>
      <c r="Q36" s="168">
        <v>810.8159999999999</v>
      </c>
      <c r="R36" s="168">
        <v>704.894</v>
      </c>
      <c r="S36" s="169">
        <v>0</v>
      </c>
      <c r="T36" s="166">
        <v>1515.71</v>
      </c>
      <c r="U36" s="170">
        <v>0</v>
      </c>
      <c r="X36" s="89" t="s">
        <v>88</v>
      </c>
      <c r="Y36" s="90"/>
      <c r="Z36" s="166">
        <v>1515.71</v>
      </c>
      <c r="AA36" s="166">
        <v>704.894</v>
      </c>
      <c r="AB36" s="171">
        <v>5.84</v>
      </c>
      <c r="AC36" s="172">
        <v>699.0540000000001</v>
      </c>
      <c r="AD36" s="166">
        <v>810.8159999999999</v>
      </c>
      <c r="AE36" s="171">
        <v>304.8980000000001</v>
      </c>
      <c r="AF36" s="172">
        <v>505.918</v>
      </c>
      <c r="AG36" s="173">
        <v>810.8159999999999</v>
      </c>
      <c r="AH36" s="167">
        <v>254.3</v>
      </c>
      <c r="AI36" s="169">
        <v>556.516</v>
      </c>
      <c r="AJ36" s="173">
        <f t="shared" si="2"/>
        <v>254.3</v>
      </c>
      <c r="AK36" s="166">
        <f t="shared" si="3"/>
        <v>1261.4099999999999</v>
      </c>
      <c r="AL36" s="173">
        <f t="shared" si="4"/>
        <v>0</v>
      </c>
      <c r="AM36" s="173">
        <f t="shared" si="5"/>
        <v>254.3</v>
      </c>
      <c r="AN36" s="95">
        <f t="shared" si="6"/>
        <v>0</v>
      </c>
    </row>
    <row r="37" ht="13.5" customHeight="1">
      <c r="D37" s="111">
        <v>0</v>
      </c>
    </row>
    <row r="38" spans="3:25" ht="13.5" customHeight="1">
      <c r="C38" s="112"/>
      <c r="D38" s="111">
        <v>0</v>
      </c>
      <c r="Y38" s="112"/>
    </row>
    <row r="39" ht="13.5" customHeight="1">
      <c r="D39" s="111">
        <v>0</v>
      </c>
    </row>
  </sheetData>
  <sheetProtection/>
  <mergeCells count="32">
    <mergeCell ref="M6:M8"/>
    <mergeCell ref="O6:O8"/>
    <mergeCell ref="AB6:AC7"/>
    <mergeCell ref="AE6:AF7"/>
    <mergeCell ref="R6:R8"/>
    <mergeCell ref="S6:S8"/>
    <mergeCell ref="I5:M5"/>
    <mergeCell ref="AA3:AI3"/>
    <mergeCell ref="AD4:AI4"/>
    <mergeCell ref="AG5:AI5"/>
    <mergeCell ref="Z3:Z4"/>
    <mergeCell ref="G3:M3"/>
    <mergeCell ref="N3:S3"/>
    <mergeCell ref="H4:M4"/>
    <mergeCell ref="B3:C9"/>
    <mergeCell ref="X3:Y9"/>
    <mergeCell ref="I6:I8"/>
    <mergeCell ref="J6:J8"/>
    <mergeCell ref="K6:K8"/>
    <mergeCell ref="L6:L8"/>
    <mergeCell ref="O5:S5"/>
    <mergeCell ref="P6:P8"/>
    <mergeCell ref="N4:S4"/>
    <mergeCell ref="Q6:Q8"/>
    <mergeCell ref="AN3:AN4"/>
    <mergeCell ref="AH6:AI6"/>
    <mergeCell ref="AH7:AH8"/>
    <mergeCell ref="AI7:AI8"/>
    <mergeCell ref="AJ3:AJ4"/>
    <mergeCell ref="AK3:AK4"/>
    <mergeCell ref="AL3:AL4"/>
    <mergeCell ref="AM3:AM4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N39"/>
  <sheetViews>
    <sheetView showZeros="0" zoomScale="80" zoomScaleNormal="80" zoomScalePageLayoutView="0" workbookViewId="0" topLeftCell="A1">
      <selection activeCell="C10" sqref="C10"/>
    </sheetView>
  </sheetViews>
  <sheetFormatPr defaultColWidth="9.00390625" defaultRowHeight="13.5" customHeight="1"/>
  <cols>
    <col min="1" max="1" width="2.75390625" style="111" customWidth="1"/>
    <col min="2" max="2" width="3.00390625" style="111" customWidth="1"/>
    <col min="3" max="3" width="26.00390625" style="111" bestFit="1" customWidth="1"/>
    <col min="4" max="20" width="10.25390625" style="111" customWidth="1"/>
    <col min="21" max="21" width="13.00390625" style="111" bestFit="1" customWidth="1"/>
    <col min="22" max="22" width="1.37890625" style="111" customWidth="1"/>
    <col min="23" max="23" width="2.75390625" style="111" customWidth="1"/>
    <col min="24" max="24" width="3.00390625" style="111" customWidth="1"/>
    <col min="25" max="25" width="26.00390625" style="111" bestFit="1" customWidth="1"/>
    <col min="26" max="39" width="11.75390625" style="111" customWidth="1"/>
    <col min="40" max="40" width="11.75390625" style="97" customWidth="1"/>
    <col min="41" max="16384" width="9.125" style="111" customWidth="1"/>
  </cols>
  <sheetData>
    <row r="1" spans="2:24" s="1" customFormat="1" ht="17.25" customHeight="1">
      <c r="B1" s="1" t="s">
        <v>97</v>
      </c>
      <c r="W1" s="2"/>
      <c r="X1" s="1" t="s">
        <v>98</v>
      </c>
    </row>
    <row r="2" spans="21:40" ht="13.5" customHeight="1" thickBot="1">
      <c r="U2" s="112" t="s">
        <v>0</v>
      </c>
      <c r="AD2" s="174"/>
      <c r="AG2" s="174"/>
      <c r="AM2" s="112"/>
      <c r="AN2" s="4" t="s">
        <v>0</v>
      </c>
    </row>
    <row r="3" spans="2:40" s="6" customFormat="1" ht="12.75" customHeight="1">
      <c r="B3" s="214" t="s">
        <v>1</v>
      </c>
      <c r="C3" s="215"/>
      <c r="D3" s="7" t="s">
        <v>2</v>
      </c>
      <c r="E3" s="7" t="s">
        <v>3</v>
      </c>
      <c r="F3" s="7" t="s">
        <v>4</v>
      </c>
      <c r="G3" s="231" t="s">
        <v>5</v>
      </c>
      <c r="H3" s="233"/>
      <c r="I3" s="233"/>
      <c r="J3" s="233"/>
      <c r="K3" s="233"/>
      <c r="L3" s="233"/>
      <c r="M3" s="234"/>
      <c r="N3" s="231" t="s">
        <v>6</v>
      </c>
      <c r="O3" s="233"/>
      <c r="P3" s="233"/>
      <c r="Q3" s="233"/>
      <c r="R3" s="233"/>
      <c r="S3" s="234"/>
      <c r="T3" s="7" t="s">
        <v>7</v>
      </c>
      <c r="U3" s="8" t="s">
        <v>75</v>
      </c>
      <c r="X3" s="220" t="s">
        <v>1</v>
      </c>
      <c r="Y3" s="221"/>
      <c r="Z3" s="226" t="s">
        <v>8</v>
      </c>
      <c r="AA3" s="231" t="s">
        <v>9</v>
      </c>
      <c r="AB3" s="232"/>
      <c r="AC3" s="232"/>
      <c r="AD3" s="233"/>
      <c r="AE3" s="233"/>
      <c r="AF3" s="233"/>
      <c r="AG3" s="233"/>
      <c r="AH3" s="233"/>
      <c r="AI3" s="234"/>
      <c r="AJ3" s="226" t="s">
        <v>10</v>
      </c>
      <c r="AK3" s="226" t="s">
        <v>76</v>
      </c>
      <c r="AL3" s="226" t="s">
        <v>77</v>
      </c>
      <c r="AM3" s="212" t="s">
        <v>78</v>
      </c>
      <c r="AN3" s="243" t="s">
        <v>11</v>
      </c>
    </row>
    <row r="4" spans="2:40" s="6" customFormat="1" ht="12.75" customHeight="1">
      <c r="B4" s="216"/>
      <c r="C4" s="217"/>
      <c r="D4" s="9"/>
      <c r="E4" s="9"/>
      <c r="F4" s="9"/>
      <c r="G4" s="9"/>
      <c r="H4" s="235" t="s">
        <v>12</v>
      </c>
      <c r="I4" s="245"/>
      <c r="J4" s="245"/>
      <c r="K4" s="245"/>
      <c r="L4" s="245"/>
      <c r="M4" s="246"/>
      <c r="N4" s="247"/>
      <c r="O4" s="248"/>
      <c r="P4" s="248"/>
      <c r="Q4" s="248"/>
      <c r="R4" s="248"/>
      <c r="S4" s="249"/>
      <c r="T4" s="9"/>
      <c r="U4" s="14" t="s">
        <v>79</v>
      </c>
      <c r="X4" s="222"/>
      <c r="Y4" s="223"/>
      <c r="Z4" s="227"/>
      <c r="AA4" s="10" t="s">
        <v>80</v>
      </c>
      <c r="AB4" s="15"/>
      <c r="AC4" s="16"/>
      <c r="AD4" s="235" t="s">
        <v>13</v>
      </c>
      <c r="AE4" s="236"/>
      <c r="AF4" s="236"/>
      <c r="AG4" s="237"/>
      <c r="AH4" s="237"/>
      <c r="AI4" s="238"/>
      <c r="AJ4" s="227"/>
      <c r="AK4" s="227"/>
      <c r="AL4" s="227"/>
      <c r="AM4" s="213"/>
      <c r="AN4" s="244"/>
    </row>
    <row r="5" spans="2:40" s="6" customFormat="1" ht="12.75" customHeight="1">
      <c r="B5" s="216"/>
      <c r="C5" s="217"/>
      <c r="D5" s="9"/>
      <c r="E5" s="9"/>
      <c r="F5" s="9"/>
      <c r="G5" s="9"/>
      <c r="H5" s="9"/>
      <c r="I5" s="209" t="s">
        <v>14</v>
      </c>
      <c r="J5" s="210"/>
      <c r="K5" s="210"/>
      <c r="L5" s="210"/>
      <c r="M5" s="211"/>
      <c r="N5" s="9"/>
      <c r="O5" s="209" t="s">
        <v>15</v>
      </c>
      <c r="P5" s="210"/>
      <c r="Q5" s="210"/>
      <c r="R5" s="210"/>
      <c r="S5" s="211"/>
      <c r="T5" s="9"/>
      <c r="U5" s="14"/>
      <c r="X5" s="222"/>
      <c r="Y5" s="223"/>
      <c r="Z5" s="17"/>
      <c r="AA5" s="11"/>
      <c r="AB5" s="12"/>
      <c r="AC5" s="13"/>
      <c r="AD5" s="11"/>
      <c r="AE5" s="18"/>
      <c r="AF5" s="19"/>
      <c r="AG5" s="235" t="s">
        <v>16</v>
      </c>
      <c r="AH5" s="237"/>
      <c r="AI5" s="238"/>
      <c r="AJ5" s="9"/>
      <c r="AK5" s="9"/>
      <c r="AL5" s="9"/>
      <c r="AM5" s="20"/>
      <c r="AN5" s="14"/>
    </row>
    <row r="6" spans="2:40" s="6" customFormat="1" ht="12" customHeight="1">
      <c r="B6" s="216"/>
      <c r="C6" s="217"/>
      <c r="D6" s="9"/>
      <c r="E6" s="9"/>
      <c r="F6" s="9"/>
      <c r="G6" s="9"/>
      <c r="H6" s="9"/>
      <c r="I6" s="228" t="s">
        <v>17</v>
      </c>
      <c r="J6" s="229" t="s">
        <v>18</v>
      </c>
      <c r="K6" s="229" t="s">
        <v>19</v>
      </c>
      <c r="L6" s="229" t="s">
        <v>20</v>
      </c>
      <c r="M6" s="230" t="s">
        <v>21</v>
      </c>
      <c r="N6" s="9"/>
      <c r="O6" s="228" t="s">
        <v>10</v>
      </c>
      <c r="P6" s="229" t="s">
        <v>18</v>
      </c>
      <c r="Q6" s="229" t="s">
        <v>19</v>
      </c>
      <c r="R6" s="229" t="s">
        <v>20</v>
      </c>
      <c r="S6" s="230" t="s">
        <v>21</v>
      </c>
      <c r="T6" s="9"/>
      <c r="U6" s="14"/>
      <c r="X6" s="222"/>
      <c r="Y6" s="223"/>
      <c r="Z6" s="17"/>
      <c r="AA6" s="9"/>
      <c r="AB6" s="239" t="s">
        <v>22</v>
      </c>
      <c r="AC6" s="240"/>
      <c r="AD6" s="9"/>
      <c r="AE6" s="239" t="s">
        <v>22</v>
      </c>
      <c r="AF6" s="240"/>
      <c r="AG6" s="9"/>
      <c r="AH6" s="209" t="s">
        <v>23</v>
      </c>
      <c r="AI6" s="211"/>
      <c r="AJ6" s="9"/>
      <c r="AK6" s="9"/>
      <c r="AL6" s="9"/>
      <c r="AM6" s="20"/>
      <c r="AN6" s="14"/>
    </row>
    <row r="7" spans="2:40" s="6" customFormat="1" ht="12" customHeight="1">
      <c r="B7" s="216"/>
      <c r="C7" s="217"/>
      <c r="D7" s="9"/>
      <c r="E7" s="9"/>
      <c r="F7" s="9"/>
      <c r="G7" s="9"/>
      <c r="H7" s="9"/>
      <c r="I7" s="228"/>
      <c r="J7" s="229"/>
      <c r="K7" s="229"/>
      <c r="L7" s="229"/>
      <c r="M7" s="230"/>
      <c r="N7" s="9"/>
      <c r="O7" s="228"/>
      <c r="P7" s="229"/>
      <c r="Q7" s="229"/>
      <c r="R7" s="229"/>
      <c r="S7" s="230"/>
      <c r="T7" s="9"/>
      <c r="U7" s="14"/>
      <c r="X7" s="222"/>
      <c r="Y7" s="223"/>
      <c r="Z7" s="17"/>
      <c r="AA7" s="9"/>
      <c r="AB7" s="241"/>
      <c r="AC7" s="242"/>
      <c r="AD7" s="9"/>
      <c r="AE7" s="241"/>
      <c r="AF7" s="242"/>
      <c r="AG7" s="9"/>
      <c r="AH7" s="228" t="s">
        <v>10</v>
      </c>
      <c r="AI7" s="230" t="s">
        <v>24</v>
      </c>
      <c r="AJ7" s="9"/>
      <c r="AK7" s="9"/>
      <c r="AL7" s="9"/>
      <c r="AM7" s="20"/>
      <c r="AN7" s="14"/>
    </row>
    <row r="8" spans="2:40" s="6" customFormat="1" ht="12" customHeight="1">
      <c r="B8" s="216"/>
      <c r="C8" s="217"/>
      <c r="D8" s="9"/>
      <c r="E8" s="9"/>
      <c r="F8" s="9"/>
      <c r="G8" s="9"/>
      <c r="H8" s="9"/>
      <c r="I8" s="228"/>
      <c r="J8" s="229"/>
      <c r="K8" s="229"/>
      <c r="L8" s="229"/>
      <c r="M8" s="230"/>
      <c r="N8" s="9"/>
      <c r="O8" s="228"/>
      <c r="P8" s="229"/>
      <c r="Q8" s="229"/>
      <c r="R8" s="229"/>
      <c r="S8" s="230"/>
      <c r="T8" s="9"/>
      <c r="U8" s="14"/>
      <c r="X8" s="222"/>
      <c r="Y8" s="223"/>
      <c r="Z8" s="21"/>
      <c r="AA8" s="22"/>
      <c r="AB8" s="23" t="s">
        <v>25</v>
      </c>
      <c r="AC8" s="24" t="s">
        <v>26</v>
      </c>
      <c r="AD8" s="22"/>
      <c r="AE8" s="23" t="s">
        <v>25</v>
      </c>
      <c r="AF8" s="24" t="s">
        <v>26</v>
      </c>
      <c r="AG8" s="22"/>
      <c r="AH8" s="228"/>
      <c r="AI8" s="230"/>
      <c r="AJ8" s="22"/>
      <c r="AK8" s="22"/>
      <c r="AL8" s="22"/>
      <c r="AM8" s="25"/>
      <c r="AN8" s="26"/>
    </row>
    <row r="9" spans="2:40" s="6" customFormat="1" ht="12.75" customHeight="1" thickBot="1">
      <c r="B9" s="218"/>
      <c r="C9" s="219"/>
      <c r="D9" s="27" t="s">
        <v>27</v>
      </c>
      <c r="E9" s="27" t="s">
        <v>28</v>
      </c>
      <c r="F9" s="27" t="s">
        <v>29</v>
      </c>
      <c r="G9" s="27" t="s">
        <v>30</v>
      </c>
      <c r="H9" s="27" t="s">
        <v>31</v>
      </c>
      <c r="I9" s="28" t="s">
        <v>32</v>
      </c>
      <c r="J9" s="29" t="s">
        <v>33</v>
      </c>
      <c r="K9" s="29" t="s">
        <v>34</v>
      </c>
      <c r="L9" s="29" t="s">
        <v>35</v>
      </c>
      <c r="M9" s="30" t="s">
        <v>36</v>
      </c>
      <c r="N9" s="27" t="s">
        <v>37</v>
      </c>
      <c r="O9" s="28" t="s">
        <v>38</v>
      </c>
      <c r="P9" s="29" t="s">
        <v>39</v>
      </c>
      <c r="Q9" s="29" t="s">
        <v>40</v>
      </c>
      <c r="R9" s="29" t="s">
        <v>41</v>
      </c>
      <c r="S9" s="30" t="s">
        <v>42</v>
      </c>
      <c r="T9" s="27" t="s">
        <v>43</v>
      </c>
      <c r="U9" s="31" t="s">
        <v>44</v>
      </c>
      <c r="X9" s="224"/>
      <c r="Y9" s="225"/>
      <c r="Z9" s="27" t="s">
        <v>45</v>
      </c>
      <c r="AA9" s="27" t="s">
        <v>46</v>
      </c>
      <c r="AB9" s="28"/>
      <c r="AC9" s="30"/>
      <c r="AD9" s="27" t="s">
        <v>47</v>
      </c>
      <c r="AE9" s="28"/>
      <c r="AF9" s="30"/>
      <c r="AG9" s="27" t="s">
        <v>48</v>
      </c>
      <c r="AH9" s="28" t="s">
        <v>49</v>
      </c>
      <c r="AI9" s="30" t="s">
        <v>50</v>
      </c>
      <c r="AJ9" s="27" t="s">
        <v>51</v>
      </c>
      <c r="AK9" s="27" t="s">
        <v>52</v>
      </c>
      <c r="AL9" s="27" t="s">
        <v>53</v>
      </c>
      <c r="AM9" s="32" t="s">
        <v>54</v>
      </c>
      <c r="AN9" s="31" t="s">
        <v>81</v>
      </c>
    </row>
    <row r="10" spans="2:40" ht="22.5" customHeight="1" thickBot="1">
      <c r="B10" s="113" t="s">
        <v>55</v>
      </c>
      <c r="C10" s="114"/>
      <c r="D10" s="115">
        <f aca="true" t="shared" si="0" ref="D10:U10">SUM(D11:D36)-D26</f>
        <v>2576699.114</v>
      </c>
      <c r="E10" s="115">
        <f t="shared" si="0"/>
        <v>467510.645</v>
      </c>
      <c r="F10" s="115">
        <f t="shared" si="0"/>
        <v>2109188.469</v>
      </c>
      <c r="G10" s="115">
        <f t="shared" si="0"/>
        <v>931938.1050000001</v>
      </c>
      <c r="H10" s="115">
        <f t="shared" si="0"/>
        <v>89760.06599999999</v>
      </c>
      <c r="I10" s="116">
        <f t="shared" si="0"/>
        <v>29621.601999999995</v>
      </c>
      <c r="J10" s="117">
        <f t="shared" si="0"/>
        <v>0</v>
      </c>
      <c r="K10" s="117">
        <f t="shared" si="0"/>
        <v>44177.63800000001</v>
      </c>
      <c r="L10" s="117">
        <f t="shared" si="0"/>
        <v>15708.826</v>
      </c>
      <c r="M10" s="118">
        <f t="shared" si="0"/>
        <v>252</v>
      </c>
      <c r="N10" s="115">
        <f t="shared" si="0"/>
        <v>1177250.364</v>
      </c>
      <c r="O10" s="116">
        <f t="shared" si="0"/>
        <v>80074.648</v>
      </c>
      <c r="P10" s="117">
        <f t="shared" si="0"/>
        <v>0</v>
      </c>
      <c r="Q10" s="117">
        <f t="shared" si="0"/>
        <v>1038129.3030000001</v>
      </c>
      <c r="R10" s="117">
        <f t="shared" si="0"/>
        <v>58986.606999999996</v>
      </c>
      <c r="S10" s="118">
        <f t="shared" si="0"/>
        <v>59.806</v>
      </c>
      <c r="T10" s="115">
        <f t="shared" si="0"/>
        <v>1157314.18</v>
      </c>
      <c r="U10" s="119">
        <f t="shared" si="0"/>
        <v>0</v>
      </c>
      <c r="X10" s="113" t="s">
        <v>55</v>
      </c>
      <c r="Y10" s="114"/>
      <c r="Z10" s="115">
        <f aca="true" t="shared" si="1" ref="Z10:AN10">SUM(Z11:Z36)-Z26</f>
        <v>1157002.3739999998</v>
      </c>
      <c r="AA10" s="115">
        <f t="shared" si="1"/>
        <v>74695.43300000002</v>
      </c>
      <c r="AB10" s="116">
        <f t="shared" si="1"/>
        <v>48102.979999999996</v>
      </c>
      <c r="AC10" s="118">
        <f t="shared" si="1"/>
        <v>26592.42799999999</v>
      </c>
      <c r="AD10" s="115">
        <f t="shared" si="1"/>
        <v>1082306.941</v>
      </c>
      <c r="AE10" s="116">
        <f t="shared" si="1"/>
        <v>697278.7150000001</v>
      </c>
      <c r="AF10" s="118">
        <f t="shared" si="1"/>
        <v>385028.14100000006</v>
      </c>
      <c r="AG10" s="120">
        <f t="shared" si="1"/>
        <v>810856.037688</v>
      </c>
      <c r="AH10" s="116">
        <f t="shared" si="1"/>
        <v>720141.9910056602</v>
      </c>
      <c r="AI10" s="118">
        <f t="shared" si="1"/>
        <v>90714.04668234</v>
      </c>
      <c r="AJ10" s="120">
        <f t="shared" si="1"/>
        <v>829838.2410056602</v>
      </c>
      <c r="AK10" s="115">
        <f t="shared" si="1"/>
        <v>165409.47968234</v>
      </c>
      <c r="AL10" s="120">
        <f t="shared" si="1"/>
        <v>311.80600000000004</v>
      </c>
      <c r="AM10" s="120">
        <f t="shared" si="1"/>
        <v>1297348.8860056598</v>
      </c>
      <c r="AN10" s="39">
        <f t="shared" si="1"/>
        <v>1113628.9423119999</v>
      </c>
    </row>
    <row r="11" spans="2:40" ht="22.5" customHeight="1">
      <c r="B11" s="42" t="s">
        <v>56</v>
      </c>
      <c r="C11" s="43"/>
      <c r="D11" s="121">
        <v>2264.6780000000003</v>
      </c>
      <c r="E11" s="122">
        <v>0.78</v>
      </c>
      <c r="F11" s="122">
        <v>2263.8979999999997</v>
      </c>
      <c r="G11" s="122">
        <v>154.224</v>
      </c>
      <c r="H11" s="122">
        <v>28.917</v>
      </c>
      <c r="I11" s="123">
        <v>0</v>
      </c>
      <c r="J11" s="124">
        <v>0</v>
      </c>
      <c r="K11" s="125">
        <v>0</v>
      </c>
      <c r="L11" s="126">
        <v>28.917</v>
      </c>
      <c r="M11" s="127">
        <v>0</v>
      </c>
      <c r="N11" s="121">
        <v>2109.6740000000004</v>
      </c>
      <c r="O11" s="128">
        <v>26.842000000000002</v>
      </c>
      <c r="P11" s="126">
        <v>0</v>
      </c>
      <c r="Q11" s="126">
        <v>555.472</v>
      </c>
      <c r="R11" s="126">
        <v>1527.36</v>
      </c>
      <c r="S11" s="127">
        <v>0</v>
      </c>
      <c r="T11" s="121">
        <v>2111.7490000000003</v>
      </c>
      <c r="U11" s="129">
        <v>0</v>
      </c>
      <c r="X11" s="42" t="s">
        <v>56</v>
      </c>
      <c r="Y11" s="43"/>
      <c r="Z11" s="121">
        <v>2111.7490000000003</v>
      </c>
      <c r="AA11" s="121">
        <v>1556.277</v>
      </c>
      <c r="AB11" s="130">
        <v>33.794000000000004</v>
      </c>
      <c r="AC11" s="131">
        <v>1522.483</v>
      </c>
      <c r="AD11" s="121">
        <v>555.472</v>
      </c>
      <c r="AE11" s="130">
        <v>363.895</v>
      </c>
      <c r="AF11" s="131">
        <v>191.57700000000003</v>
      </c>
      <c r="AG11" s="132">
        <v>555.472</v>
      </c>
      <c r="AH11" s="128">
        <v>371.932</v>
      </c>
      <c r="AI11" s="127">
        <v>183.54000000000002</v>
      </c>
      <c r="AJ11" s="132">
        <f>I11+O11+AH11</f>
        <v>398.774</v>
      </c>
      <c r="AK11" s="121">
        <f>U11+AA11+AI11</f>
        <v>1739.817</v>
      </c>
      <c r="AL11" s="132">
        <f>M11+S11</f>
        <v>0</v>
      </c>
      <c r="AM11" s="132">
        <f>E11+AJ11</f>
        <v>399.554</v>
      </c>
      <c r="AN11" s="52">
        <f>G11-H11+AD11-AG11</f>
        <v>125.30700000000002</v>
      </c>
    </row>
    <row r="12" spans="2:40" ht="22.5" customHeight="1">
      <c r="B12" s="54" t="s">
        <v>57</v>
      </c>
      <c r="C12" s="55"/>
      <c r="D12" s="133">
        <v>870296.6670000001</v>
      </c>
      <c r="E12" s="122">
        <v>2733.017</v>
      </c>
      <c r="F12" s="122">
        <v>867563.6500000001</v>
      </c>
      <c r="G12" s="122">
        <v>730815.9489999999</v>
      </c>
      <c r="H12" s="122">
        <v>57301.606999999996</v>
      </c>
      <c r="I12" s="134">
        <v>5714.003</v>
      </c>
      <c r="J12" s="135">
        <v>0</v>
      </c>
      <c r="K12" s="136">
        <v>36269.78400000001</v>
      </c>
      <c r="L12" s="136">
        <v>15065.82</v>
      </c>
      <c r="M12" s="137">
        <v>252</v>
      </c>
      <c r="N12" s="133">
        <v>136747.701</v>
      </c>
      <c r="O12" s="138">
        <v>2118.9610000000002</v>
      </c>
      <c r="P12" s="136">
        <v>0</v>
      </c>
      <c r="Q12" s="136">
        <v>115791.924</v>
      </c>
      <c r="R12" s="136">
        <v>18836.815999999995</v>
      </c>
      <c r="S12" s="137">
        <v>0</v>
      </c>
      <c r="T12" s="133">
        <v>186216.34399999998</v>
      </c>
      <c r="U12" s="139">
        <v>0</v>
      </c>
      <c r="X12" s="54" t="s">
        <v>57</v>
      </c>
      <c r="Y12" s="55"/>
      <c r="Z12" s="133">
        <v>185964.34399999998</v>
      </c>
      <c r="AA12" s="133">
        <v>33902.636000000006</v>
      </c>
      <c r="AB12" s="140">
        <v>26282.622000000003</v>
      </c>
      <c r="AC12" s="141">
        <v>7620.013999999999</v>
      </c>
      <c r="AD12" s="133">
        <v>152061.70799999996</v>
      </c>
      <c r="AE12" s="140">
        <v>78401.05000000002</v>
      </c>
      <c r="AF12" s="141">
        <v>73660.65800000001</v>
      </c>
      <c r="AG12" s="142">
        <v>94439.39473</v>
      </c>
      <c r="AH12" s="138">
        <v>72214.27670760002</v>
      </c>
      <c r="AI12" s="137">
        <v>22225.118022399998</v>
      </c>
      <c r="AJ12" s="142">
        <f aca="true" t="shared" si="2" ref="AJ12:AJ36">I12+O12+AH12</f>
        <v>80047.24070760002</v>
      </c>
      <c r="AK12" s="133">
        <f aca="true" t="shared" si="3" ref="AK12:AK36">U12+AA12+AI12</f>
        <v>56127.754022400004</v>
      </c>
      <c r="AL12" s="142">
        <f aca="true" t="shared" si="4" ref="AL12:AL36">M12+S12</f>
        <v>252</v>
      </c>
      <c r="AM12" s="142">
        <f aca="true" t="shared" si="5" ref="AM12:AM36">E12+AJ12</f>
        <v>82780.25770760002</v>
      </c>
      <c r="AN12" s="62">
        <f aca="true" t="shared" si="6" ref="AN12:AN36">G12-H12+AD12-AG12</f>
        <v>731136.65527</v>
      </c>
    </row>
    <row r="13" spans="2:40" ht="22.5" customHeight="1">
      <c r="B13" s="54" t="s">
        <v>58</v>
      </c>
      <c r="C13" s="55"/>
      <c r="D13" s="133">
        <v>99356.45800000001</v>
      </c>
      <c r="E13" s="122">
        <v>8622.117000000002</v>
      </c>
      <c r="F13" s="122">
        <v>90734.34100000001</v>
      </c>
      <c r="G13" s="122">
        <v>12052.198999999999</v>
      </c>
      <c r="H13" s="122">
        <v>1208.807</v>
      </c>
      <c r="I13" s="134">
        <v>919.173</v>
      </c>
      <c r="J13" s="135">
        <v>0</v>
      </c>
      <c r="K13" s="136">
        <v>289.634</v>
      </c>
      <c r="L13" s="136">
        <v>0</v>
      </c>
      <c r="M13" s="137">
        <v>0</v>
      </c>
      <c r="N13" s="133">
        <v>78682.14199999999</v>
      </c>
      <c r="O13" s="138">
        <v>5055.057</v>
      </c>
      <c r="P13" s="136">
        <v>0</v>
      </c>
      <c r="Q13" s="136">
        <v>73574.894</v>
      </c>
      <c r="R13" s="136">
        <v>52.162000000000006</v>
      </c>
      <c r="S13" s="137">
        <v>0.029</v>
      </c>
      <c r="T13" s="133">
        <v>73916.71899999998</v>
      </c>
      <c r="U13" s="139">
        <v>0</v>
      </c>
      <c r="X13" s="54" t="s">
        <v>58</v>
      </c>
      <c r="Y13" s="55"/>
      <c r="Z13" s="133">
        <v>73916.68999999999</v>
      </c>
      <c r="AA13" s="133">
        <v>52.162000000000006</v>
      </c>
      <c r="AB13" s="140">
        <v>0.641</v>
      </c>
      <c r="AC13" s="141">
        <v>51.521</v>
      </c>
      <c r="AD13" s="133">
        <v>73864.52799999999</v>
      </c>
      <c r="AE13" s="140">
        <v>28448.176000000003</v>
      </c>
      <c r="AF13" s="141">
        <v>45416.352000000006</v>
      </c>
      <c r="AG13" s="142">
        <v>34206.374939999994</v>
      </c>
      <c r="AH13" s="138">
        <v>32409.608820300004</v>
      </c>
      <c r="AI13" s="137">
        <v>1796.7661196999995</v>
      </c>
      <c r="AJ13" s="142">
        <f t="shared" si="2"/>
        <v>38383.83882030001</v>
      </c>
      <c r="AK13" s="133">
        <f t="shared" si="3"/>
        <v>1848.9281196999996</v>
      </c>
      <c r="AL13" s="142">
        <f t="shared" si="4"/>
        <v>0.029</v>
      </c>
      <c r="AM13" s="142">
        <f t="shared" si="5"/>
        <v>47005.955820300005</v>
      </c>
      <c r="AN13" s="62">
        <f t="shared" si="6"/>
        <v>50501.54505999999</v>
      </c>
    </row>
    <row r="14" spans="2:40" ht="22.5" customHeight="1">
      <c r="B14" s="54" t="s">
        <v>59</v>
      </c>
      <c r="C14" s="55"/>
      <c r="D14" s="133">
        <v>149695.57800000004</v>
      </c>
      <c r="E14" s="122">
        <v>620.4</v>
      </c>
      <c r="F14" s="122">
        <v>149075.17800000004</v>
      </c>
      <c r="G14" s="122">
        <v>87624</v>
      </c>
      <c r="H14" s="122">
        <v>1122</v>
      </c>
      <c r="I14" s="134">
        <v>0</v>
      </c>
      <c r="J14" s="135">
        <v>0</v>
      </c>
      <c r="K14" s="136">
        <v>1122</v>
      </c>
      <c r="L14" s="136">
        <v>0</v>
      </c>
      <c r="M14" s="137">
        <v>0</v>
      </c>
      <c r="N14" s="133">
        <v>61451.17799999999</v>
      </c>
      <c r="O14" s="138">
        <v>942.739</v>
      </c>
      <c r="P14" s="136">
        <v>0</v>
      </c>
      <c r="Q14" s="136">
        <v>60231.74699999999</v>
      </c>
      <c r="R14" s="136">
        <v>276.692</v>
      </c>
      <c r="S14" s="137">
        <v>0</v>
      </c>
      <c r="T14" s="133">
        <v>61630.43899999999</v>
      </c>
      <c r="U14" s="139">
        <v>0</v>
      </c>
      <c r="X14" s="54" t="s">
        <v>59</v>
      </c>
      <c r="Y14" s="55"/>
      <c r="Z14" s="133">
        <v>61630.43899999999</v>
      </c>
      <c r="AA14" s="133">
        <v>276.692</v>
      </c>
      <c r="AB14" s="140">
        <v>0</v>
      </c>
      <c r="AC14" s="141">
        <v>276.692</v>
      </c>
      <c r="AD14" s="133">
        <v>61353.74699999999</v>
      </c>
      <c r="AE14" s="140">
        <v>36187.288</v>
      </c>
      <c r="AF14" s="141">
        <v>25166.459</v>
      </c>
      <c r="AG14" s="142">
        <v>13071.177716000004</v>
      </c>
      <c r="AH14" s="138">
        <v>10677.9236676</v>
      </c>
      <c r="AI14" s="137">
        <v>2393.2540483999996</v>
      </c>
      <c r="AJ14" s="142">
        <f t="shared" si="2"/>
        <v>11620.6626676</v>
      </c>
      <c r="AK14" s="133">
        <f t="shared" si="3"/>
        <v>2669.9460483999997</v>
      </c>
      <c r="AL14" s="142">
        <f t="shared" si="4"/>
        <v>0</v>
      </c>
      <c r="AM14" s="142">
        <f t="shared" si="5"/>
        <v>12241.0626676</v>
      </c>
      <c r="AN14" s="62">
        <f t="shared" si="6"/>
        <v>134784.56928399997</v>
      </c>
    </row>
    <row r="15" spans="2:40" ht="22.5" customHeight="1">
      <c r="B15" s="54" t="s">
        <v>60</v>
      </c>
      <c r="C15" s="55"/>
      <c r="D15" s="133">
        <v>135494.354</v>
      </c>
      <c r="E15" s="122">
        <v>1141</v>
      </c>
      <c r="F15" s="122">
        <v>134353.354</v>
      </c>
      <c r="G15" s="122">
        <v>60983.672</v>
      </c>
      <c r="H15" s="122">
        <v>39.012</v>
      </c>
      <c r="I15" s="134">
        <v>0</v>
      </c>
      <c r="J15" s="135">
        <v>0</v>
      </c>
      <c r="K15" s="136">
        <v>39.012</v>
      </c>
      <c r="L15" s="136">
        <v>0</v>
      </c>
      <c r="M15" s="137">
        <v>0</v>
      </c>
      <c r="N15" s="133">
        <v>73369.68199999999</v>
      </c>
      <c r="O15" s="138">
        <v>26.989</v>
      </c>
      <c r="P15" s="136">
        <v>0</v>
      </c>
      <c r="Q15" s="136">
        <v>73315.47999999998</v>
      </c>
      <c r="R15" s="136">
        <v>27.213</v>
      </c>
      <c r="S15" s="137">
        <v>0</v>
      </c>
      <c r="T15" s="133">
        <v>73381.70499999997</v>
      </c>
      <c r="U15" s="139">
        <v>0</v>
      </c>
      <c r="X15" s="54" t="s">
        <v>60</v>
      </c>
      <c r="Y15" s="55"/>
      <c r="Z15" s="133">
        <v>73381.70499999997</v>
      </c>
      <c r="AA15" s="133">
        <v>27.213</v>
      </c>
      <c r="AB15" s="140">
        <v>17.958</v>
      </c>
      <c r="AC15" s="141">
        <v>9.255</v>
      </c>
      <c r="AD15" s="133">
        <v>73354.49199999998</v>
      </c>
      <c r="AE15" s="140">
        <v>14121.011999999999</v>
      </c>
      <c r="AF15" s="141">
        <v>59233.479999999996</v>
      </c>
      <c r="AG15" s="142">
        <v>10201.756031999998</v>
      </c>
      <c r="AH15" s="138">
        <v>6690.334994360001</v>
      </c>
      <c r="AI15" s="137">
        <v>3511.421037640001</v>
      </c>
      <c r="AJ15" s="142">
        <f t="shared" si="2"/>
        <v>6717.32399436</v>
      </c>
      <c r="AK15" s="133">
        <f t="shared" si="3"/>
        <v>3538.634037640001</v>
      </c>
      <c r="AL15" s="142">
        <f t="shared" si="4"/>
        <v>0</v>
      </c>
      <c r="AM15" s="142">
        <f t="shared" si="5"/>
        <v>7858.32399436</v>
      </c>
      <c r="AN15" s="62">
        <f t="shared" si="6"/>
        <v>124097.39596799997</v>
      </c>
    </row>
    <row r="16" spans="2:40" ht="22.5" customHeight="1">
      <c r="B16" s="54" t="s">
        <v>82</v>
      </c>
      <c r="C16" s="55"/>
      <c r="D16" s="133">
        <v>167077.608</v>
      </c>
      <c r="E16" s="122">
        <v>11341.095000000001</v>
      </c>
      <c r="F16" s="122">
        <v>155736.51300000004</v>
      </c>
      <c r="G16" s="122">
        <v>3337.638</v>
      </c>
      <c r="H16" s="122">
        <v>1495.7300000000005</v>
      </c>
      <c r="I16" s="134">
        <v>22.104000000000003</v>
      </c>
      <c r="J16" s="135">
        <v>0</v>
      </c>
      <c r="K16" s="136">
        <v>1185.9120000000005</v>
      </c>
      <c r="L16" s="136">
        <v>287.714</v>
      </c>
      <c r="M16" s="137">
        <v>0</v>
      </c>
      <c r="N16" s="133">
        <v>152398.875</v>
      </c>
      <c r="O16" s="138">
        <v>8905.341</v>
      </c>
      <c r="P16" s="136">
        <v>0</v>
      </c>
      <c r="Q16" s="136">
        <v>137151.03100000002</v>
      </c>
      <c r="R16" s="136">
        <v>6342.473000000002</v>
      </c>
      <c r="S16" s="137">
        <v>0.03</v>
      </c>
      <c r="T16" s="133">
        <v>144967.16000000003</v>
      </c>
      <c r="U16" s="139">
        <v>0</v>
      </c>
      <c r="X16" s="54" t="s">
        <v>82</v>
      </c>
      <c r="Y16" s="55"/>
      <c r="Z16" s="133">
        <v>144967.13000000003</v>
      </c>
      <c r="AA16" s="133">
        <v>6630.187000000002</v>
      </c>
      <c r="AB16" s="140">
        <v>3055.4919999999993</v>
      </c>
      <c r="AC16" s="141">
        <v>3574.6949999999997</v>
      </c>
      <c r="AD16" s="133">
        <v>138336.94299999997</v>
      </c>
      <c r="AE16" s="140">
        <v>90218.33799999999</v>
      </c>
      <c r="AF16" s="141">
        <v>48118.605</v>
      </c>
      <c r="AG16" s="142">
        <v>104467.73597999998</v>
      </c>
      <c r="AH16" s="138">
        <v>77004.28106</v>
      </c>
      <c r="AI16" s="137">
        <v>27463.454919999996</v>
      </c>
      <c r="AJ16" s="142">
        <f t="shared" si="2"/>
        <v>85931.72605999999</v>
      </c>
      <c r="AK16" s="133">
        <f t="shared" si="3"/>
        <v>34093.641919999995</v>
      </c>
      <c r="AL16" s="142">
        <f t="shared" si="4"/>
        <v>0.03</v>
      </c>
      <c r="AM16" s="142">
        <f t="shared" si="5"/>
        <v>97272.82105999999</v>
      </c>
      <c r="AN16" s="62">
        <f t="shared" si="6"/>
        <v>35711.11501999998</v>
      </c>
    </row>
    <row r="17" spans="2:40" ht="22.5" customHeight="1">
      <c r="B17" s="64" t="s">
        <v>61</v>
      </c>
      <c r="C17" s="65"/>
      <c r="D17" s="122">
        <v>67361.3</v>
      </c>
      <c r="E17" s="122">
        <v>33974.861000000004</v>
      </c>
      <c r="F17" s="122">
        <v>33386.439</v>
      </c>
      <c r="G17" s="122">
        <v>2406.798</v>
      </c>
      <c r="H17" s="122">
        <v>2386.192</v>
      </c>
      <c r="I17" s="134">
        <v>2037.052</v>
      </c>
      <c r="J17" s="143">
        <v>0</v>
      </c>
      <c r="K17" s="144">
        <v>349.14000000000004</v>
      </c>
      <c r="L17" s="144">
        <v>0</v>
      </c>
      <c r="M17" s="145">
        <v>0</v>
      </c>
      <c r="N17" s="122">
        <v>30979.641</v>
      </c>
      <c r="O17" s="134">
        <v>10208.551</v>
      </c>
      <c r="P17" s="144">
        <v>0</v>
      </c>
      <c r="Q17" s="144">
        <v>19837.862</v>
      </c>
      <c r="R17" s="144">
        <v>931.535</v>
      </c>
      <c r="S17" s="145">
        <v>1.693</v>
      </c>
      <c r="T17" s="122">
        <v>21120.230000000003</v>
      </c>
      <c r="U17" s="146">
        <v>0</v>
      </c>
      <c r="X17" s="64" t="s">
        <v>61</v>
      </c>
      <c r="Y17" s="65"/>
      <c r="Z17" s="122">
        <v>21118.537000000004</v>
      </c>
      <c r="AA17" s="122">
        <v>931.535</v>
      </c>
      <c r="AB17" s="147">
        <v>320.47700000000003</v>
      </c>
      <c r="AC17" s="148">
        <v>611.058</v>
      </c>
      <c r="AD17" s="122">
        <v>20187.002</v>
      </c>
      <c r="AE17" s="147">
        <v>17446.850000000002</v>
      </c>
      <c r="AF17" s="148">
        <v>2740.152</v>
      </c>
      <c r="AG17" s="149">
        <v>19459.9803</v>
      </c>
      <c r="AH17" s="134">
        <v>18449.286500000002</v>
      </c>
      <c r="AI17" s="145">
        <v>1010.6938</v>
      </c>
      <c r="AJ17" s="149">
        <f t="shared" si="2"/>
        <v>30694.8895</v>
      </c>
      <c r="AK17" s="122">
        <f t="shared" si="3"/>
        <v>1942.2287999999999</v>
      </c>
      <c r="AL17" s="149">
        <f t="shared" si="4"/>
        <v>1.693</v>
      </c>
      <c r="AM17" s="149">
        <f t="shared" si="5"/>
        <v>64669.75050000001</v>
      </c>
      <c r="AN17" s="69">
        <f t="shared" si="6"/>
        <v>747.6277000000009</v>
      </c>
    </row>
    <row r="18" spans="2:40" ht="22.5" customHeight="1">
      <c r="B18" s="64" t="s">
        <v>62</v>
      </c>
      <c r="C18" s="65"/>
      <c r="D18" s="122">
        <v>52498.53799999999</v>
      </c>
      <c r="E18" s="122">
        <v>1217.2910000000002</v>
      </c>
      <c r="F18" s="122">
        <v>51281.246999999996</v>
      </c>
      <c r="G18" s="122">
        <v>1199.631</v>
      </c>
      <c r="H18" s="122">
        <v>101.72</v>
      </c>
      <c r="I18" s="134">
        <v>45.667</v>
      </c>
      <c r="J18" s="143">
        <v>0</v>
      </c>
      <c r="K18" s="144">
        <v>38.968</v>
      </c>
      <c r="L18" s="144">
        <v>17.085</v>
      </c>
      <c r="M18" s="145">
        <v>0</v>
      </c>
      <c r="N18" s="122">
        <v>50081.615999999995</v>
      </c>
      <c r="O18" s="134">
        <v>2593.451</v>
      </c>
      <c r="P18" s="144">
        <v>0</v>
      </c>
      <c r="Q18" s="144">
        <v>46692.109000000004</v>
      </c>
      <c r="R18" s="144">
        <v>745.4430000000002</v>
      </c>
      <c r="S18" s="145">
        <v>50.613</v>
      </c>
      <c r="T18" s="122">
        <v>47544.21800000001</v>
      </c>
      <c r="U18" s="146">
        <v>0</v>
      </c>
      <c r="X18" s="64" t="s">
        <v>62</v>
      </c>
      <c r="Y18" s="65"/>
      <c r="Z18" s="122">
        <v>47493.604999999996</v>
      </c>
      <c r="AA18" s="122">
        <v>762.5280000000001</v>
      </c>
      <c r="AB18" s="147">
        <v>645.389</v>
      </c>
      <c r="AC18" s="148">
        <v>117.13900000000001</v>
      </c>
      <c r="AD18" s="122">
        <v>46731.077</v>
      </c>
      <c r="AE18" s="147">
        <v>32208.663</v>
      </c>
      <c r="AF18" s="148">
        <v>14522.413999999999</v>
      </c>
      <c r="AG18" s="149">
        <v>39977.37759999999</v>
      </c>
      <c r="AH18" s="134">
        <v>36034.836779400015</v>
      </c>
      <c r="AI18" s="145">
        <v>3942.5408206</v>
      </c>
      <c r="AJ18" s="149">
        <f t="shared" si="2"/>
        <v>38673.95477940002</v>
      </c>
      <c r="AK18" s="122">
        <f t="shared" si="3"/>
        <v>4705.0688206</v>
      </c>
      <c r="AL18" s="149">
        <f t="shared" si="4"/>
        <v>50.613</v>
      </c>
      <c r="AM18" s="149">
        <f t="shared" si="5"/>
        <v>39891.245779400015</v>
      </c>
      <c r="AN18" s="69">
        <f t="shared" si="6"/>
        <v>7851.610400000005</v>
      </c>
    </row>
    <row r="19" spans="2:40" ht="22.5" customHeight="1">
      <c r="B19" s="64" t="s">
        <v>63</v>
      </c>
      <c r="C19" s="65"/>
      <c r="D19" s="122">
        <v>3589.622</v>
      </c>
      <c r="E19" s="122">
        <v>469.098</v>
      </c>
      <c r="F19" s="122">
        <v>3120.524</v>
      </c>
      <c r="G19" s="122">
        <v>0</v>
      </c>
      <c r="H19" s="122">
        <v>0</v>
      </c>
      <c r="I19" s="134">
        <v>0</v>
      </c>
      <c r="J19" s="143">
        <v>0</v>
      </c>
      <c r="K19" s="144">
        <v>0</v>
      </c>
      <c r="L19" s="144">
        <v>0</v>
      </c>
      <c r="M19" s="145">
        <v>0</v>
      </c>
      <c r="N19" s="122">
        <v>3120.524</v>
      </c>
      <c r="O19" s="134">
        <v>311.667</v>
      </c>
      <c r="P19" s="144">
        <v>0</v>
      </c>
      <c r="Q19" s="144">
        <v>2765.642</v>
      </c>
      <c r="R19" s="144">
        <v>43.215</v>
      </c>
      <c r="S19" s="145">
        <v>0</v>
      </c>
      <c r="T19" s="122">
        <v>2808.857</v>
      </c>
      <c r="U19" s="146">
        <v>0</v>
      </c>
      <c r="X19" s="64" t="s">
        <v>63</v>
      </c>
      <c r="Y19" s="65"/>
      <c r="Z19" s="122">
        <v>2808.857</v>
      </c>
      <c r="AA19" s="122">
        <v>43.215</v>
      </c>
      <c r="AB19" s="147">
        <v>43.054</v>
      </c>
      <c r="AC19" s="148">
        <v>0.161</v>
      </c>
      <c r="AD19" s="122">
        <v>2765.642</v>
      </c>
      <c r="AE19" s="147">
        <v>2765.642</v>
      </c>
      <c r="AF19" s="148">
        <v>0</v>
      </c>
      <c r="AG19" s="149">
        <v>237.94063999999997</v>
      </c>
      <c r="AH19" s="134">
        <v>43.673</v>
      </c>
      <c r="AI19" s="145">
        <v>194.26764000000003</v>
      </c>
      <c r="AJ19" s="149">
        <f t="shared" si="2"/>
        <v>355.34</v>
      </c>
      <c r="AK19" s="122">
        <f t="shared" si="3"/>
        <v>237.48264000000003</v>
      </c>
      <c r="AL19" s="149">
        <f t="shared" si="4"/>
        <v>0</v>
      </c>
      <c r="AM19" s="149">
        <f t="shared" si="5"/>
        <v>824.438</v>
      </c>
      <c r="AN19" s="69">
        <f t="shared" si="6"/>
        <v>2527.70136</v>
      </c>
    </row>
    <row r="20" spans="2:40" ht="22.5" customHeight="1">
      <c r="B20" s="64" t="s">
        <v>64</v>
      </c>
      <c r="C20" s="65"/>
      <c r="D20" s="122">
        <v>43066.722</v>
      </c>
      <c r="E20" s="122">
        <v>1761.492</v>
      </c>
      <c r="F20" s="122">
        <v>41305.23</v>
      </c>
      <c r="G20" s="122">
        <v>3821.245</v>
      </c>
      <c r="H20" s="122">
        <v>608.23</v>
      </c>
      <c r="I20" s="134">
        <v>377.4</v>
      </c>
      <c r="J20" s="143">
        <v>0</v>
      </c>
      <c r="K20" s="144">
        <v>169.83</v>
      </c>
      <c r="L20" s="144">
        <v>61</v>
      </c>
      <c r="M20" s="145">
        <v>0</v>
      </c>
      <c r="N20" s="122">
        <v>37483.985</v>
      </c>
      <c r="O20" s="134">
        <v>7218.570000000001</v>
      </c>
      <c r="P20" s="144">
        <v>0</v>
      </c>
      <c r="Q20" s="144">
        <v>29753.754999999997</v>
      </c>
      <c r="R20" s="144">
        <v>511.66</v>
      </c>
      <c r="S20" s="145">
        <v>0</v>
      </c>
      <c r="T20" s="122">
        <v>30496.245</v>
      </c>
      <c r="U20" s="146">
        <v>0</v>
      </c>
      <c r="X20" s="64" t="s">
        <v>64</v>
      </c>
      <c r="Y20" s="65"/>
      <c r="Z20" s="122">
        <v>30496.245</v>
      </c>
      <c r="AA20" s="122">
        <v>572.6600000000001</v>
      </c>
      <c r="AB20" s="147">
        <v>61</v>
      </c>
      <c r="AC20" s="148">
        <v>511.66</v>
      </c>
      <c r="AD20" s="122">
        <v>29923.585</v>
      </c>
      <c r="AE20" s="147">
        <v>3667.908</v>
      </c>
      <c r="AF20" s="148">
        <v>26255.677</v>
      </c>
      <c r="AG20" s="149">
        <v>16266.317400000002</v>
      </c>
      <c r="AH20" s="134">
        <v>15139.01834</v>
      </c>
      <c r="AI20" s="145">
        <v>1127.2990599999998</v>
      </c>
      <c r="AJ20" s="149">
        <f t="shared" si="2"/>
        <v>22734.98834</v>
      </c>
      <c r="AK20" s="122">
        <f t="shared" si="3"/>
        <v>1699.95906</v>
      </c>
      <c r="AL20" s="149">
        <f t="shared" si="4"/>
        <v>0</v>
      </c>
      <c r="AM20" s="149">
        <f t="shared" si="5"/>
        <v>24496.48034</v>
      </c>
      <c r="AN20" s="69">
        <f t="shared" si="6"/>
        <v>16870.2826</v>
      </c>
    </row>
    <row r="21" spans="2:40" ht="22.5" customHeight="1">
      <c r="B21" s="64" t="s">
        <v>83</v>
      </c>
      <c r="C21" s="65"/>
      <c r="D21" s="122">
        <v>298.775</v>
      </c>
      <c r="E21" s="122">
        <v>0</v>
      </c>
      <c r="F21" s="122">
        <v>298.775</v>
      </c>
      <c r="G21" s="122">
        <v>0</v>
      </c>
      <c r="H21" s="122">
        <v>0</v>
      </c>
      <c r="I21" s="134">
        <v>0</v>
      </c>
      <c r="J21" s="143">
        <v>0</v>
      </c>
      <c r="K21" s="144">
        <v>0</v>
      </c>
      <c r="L21" s="144">
        <v>0</v>
      </c>
      <c r="M21" s="145">
        <v>0</v>
      </c>
      <c r="N21" s="122">
        <v>298.775</v>
      </c>
      <c r="O21" s="134">
        <v>0</v>
      </c>
      <c r="P21" s="144">
        <v>0</v>
      </c>
      <c r="Q21" s="144">
        <v>298.775</v>
      </c>
      <c r="R21" s="144">
        <v>0</v>
      </c>
      <c r="S21" s="145">
        <v>0</v>
      </c>
      <c r="T21" s="122">
        <v>298.775</v>
      </c>
      <c r="U21" s="146">
        <v>0</v>
      </c>
      <c r="X21" s="64" t="s">
        <v>83</v>
      </c>
      <c r="Y21" s="65"/>
      <c r="Z21" s="122">
        <v>298.775</v>
      </c>
      <c r="AA21" s="122">
        <v>0</v>
      </c>
      <c r="AB21" s="147">
        <v>0</v>
      </c>
      <c r="AC21" s="148">
        <v>0</v>
      </c>
      <c r="AD21" s="122">
        <v>298.775</v>
      </c>
      <c r="AE21" s="147">
        <v>298.775</v>
      </c>
      <c r="AF21" s="148">
        <v>0</v>
      </c>
      <c r="AG21" s="149">
        <v>298.775</v>
      </c>
      <c r="AH21" s="134">
        <v>298.775</v>
      </c>
      <c r="AI21" s="145">
        <v>0</v>
      </c>
      <c r="AJ21" s="149">
        <f t="shared" si="2"/>
        <v>298.775</v>
      </c>
      <c r="AK21" s="122">
        <f t="shared" si="3"/>
        <v>0</v>
      </c>
      <c r="AL21" s="149">
        <f t="shared" si="4"/>
        <v>0</v>
      </c>
      <c r="AM21" s="149">
        <f t="shared" si="5"/>
        <v>298.775</v>
      </c>
      <c r="AN21" s="69">
        <f t="shared" si="6"/>
        <v>0</v>
      </c>
    </row>
    <row r="22" spans="2:40" ht="22.5" customHeight="1">
      <c r="B22" s="64" t="s">
        <v>65</v>
      </c>
      <c r="C22" s="65"/>
      <c r="D22" s="122">
        <v>1677.568</v>
      </c>
      <c r="E22" s="122">
        <v>0</v>
      </c>
      <c r="F22" s="122">
        <v>1677.568</v>
      </c>
      <c r="G22" s="122">
        <v>0</v>
      </c>
      <c r="H22" s="122">
        <v>0</v>
      </c>
      <c r="I22" s="134">
        <v>0</v>
      </c>
      <c r="J22" s="143">
        <v>0</v>
      </c>
      <c r="K22" s="144">
        <v>0</v>
      </c>
      <c r="L22" s="144">
        <v>0</v>
      </c>
      <c r="M22" s="145">
        <v>0</v>
      </c>
      <c r="N22" s="122">
        <v>1677.568</v>
      </c>
      <c r="O22" s="134">
        <v>0.984</v>
      </c>
      <c r="P22" s="144">
        <v>0</v>
      </c>
      <c r="Q22" s="144">
        <v>1675.3339999999998</v>
      </c>
      <c r="R22" s="144">
        <v>1.25</v>
      </c>
      <c r="S22" s="145">
        <v>0</v>
      </c>
      <c r="T22" s="122">
        <v>1676.584</v>
      </c>
      <c r="U22" s="146">
        <v>0</v>
      </c>
      <c r="X22" s="64" t="s">
        <v>65</v>
      </c>
      <c r="Y22" s="65"/>
      <c r="Z22" s="122">
        <v>1676.584</v>
      </c>
      <c r="AA22" s="122">
        <v>1.25</v>
      </c>
      <c r="AB22" s="147">
        <v>1.25</v>
      </c>
      <c r="AC22" s="148">
        <v>0</v>
      </c>
      <c r="AD22" s="122">
        <v>1675.3339999999998</v>
      </c>
      <c r="AE22" s="147">
        <v>1559.3289999999997</v>
      </c>
      <c r="AF22" s="148">
        <v>116.00500000000001</v>
      </c>
      <c r="AG22" s="149">
        <v>193.72992000000002</v>
      </c>
      <c r="AH22" s="134">
        <v>5.228</v>
      </c>
      <c r="AI22" s="145">
        <v>188.50192</v>
      </c>
      <c r="AJ22" s="149">
        <f t="shared" si="2"/>
        <v>6.212</v>
      </c>
      <c r="AK22" s="122">
        <f t="shared" si="3"/>
        <v>189.75192</v>
      </c>
      <c r="AL22" s="149">
        <f t="shared" si="4"/>
        <v>0</v>
      </c>
      <c r="AM22" s="149">
        <f t="shared" si="5"/>
        <v>6.212</v>
      </c>
      <c r="AN22" s="69">
        <f t="shared" si="6"/>
        <v>1481.6040799999998</v>
      </c>
    </row>
    <row r="23" spans="2:40" ht="22.5" customHeight="1">
      <c r="B23" s="64" t="s">
        <v>66</v>
      </c>
      <c r="C23" s="65"/>
      <c r="D23" s="122">
        <v>531479.63</v>
      </c>
      <c r="E23" s="122">
        <v>399791.801</v>
      </c>
      <c r="F23" s="122">
        <v>131687.82899999997</v>
      </c>
      <c r="G23" s="122">
        <v>1787.917</v>
      </c>
      <c r="H23" s="122">
        <v>1729.019</v>
      </c>
      <c r="I23" s="134">
        <v>1720.903</v>
      </c>
      <c r="J23" s="143">
        <v>0</v>
      </c>
      <c r="K23" s="144">
        <v>8.116</v>
      </c>
      <c r="L23" s="144">
        <v>0</v>
      </c>
      <c r="M23" s="145">
        <v>0</v>
      </c>
      <c r="N23" s="122">
        <v>129899.91199999998</v>
      </c>
      <c r="O23" s="134">
        <v>33502.61</v>
      </c>
      <c r="P23" s="144">
        <v>0</v>
      </c>
      <c r="Q23" s="144">
        <v>94534.18000000001</v>
      </c>
      <c r="R23" s="144">
        <v>1856.9589999999996</v>
      </c>
      <c r="S23" s="145">
        <v>6.163</v>
      </c>
      <c r="T23" s="122">
        <v>96405.418</v>
      </c>
      <c r="U23" s="146">
        <v>0</v>
      </c>
      <c r="X23" s="64" t="s">
        <v>66</v>
      </c>
      <c r="Y23" s="65"/>
      <c r="Z23" s="122">
        <v>96399.255</v>
      </c>
      <c r="AA23" s="122">
        <v>1856.9589999999996</v>
      </c>
      <c r="AB23" s="147">
        <v>1499.118</v>
      </c>
      <c r="AC23" s="148">
        <v>357.84099999999995</v>
      </c>
      <c r="AD23" s="122">
        <v>94542.29600000002</v>
      </c>
      <c r="AE23" s="147">
        <v>88022.487</v>
      </c>
      <c r="AF23" s="148">
        <v>6519.809</v>
      </c>
      <c r="AG23" s="149">
        <v>94542.29600000002</v>
      </c>
      <c r="AH23" s="134">
        <v>92595.64835</v>
      </c>
      <c r="AI23" s="145">
        <v>1946.6476500000003</v>
      </c>
      <c r="AJ23" s="149">
        <f t="shared" si="2"/>
        <v>127819.16135000001</v>
      </c>
      <c r="AK23" s="122">
        <f t="shared" si="3"/>
        <v>3803.6066499999997</v>
      </c>
      <c r="AL23" s="149">
        <f t="shared" si="4"/>
        <v>6.163</v>
      </c>
      <c r="AM23" s="149">
        <f t="shared" si="5"/>
        <v>527610.9623499999</v>
      </c>
      <c r="AN23" s="69">
        <f t="shared" si="6"/>
        <v>58.89800000000105</v>
      </c>
    </row>
    <row r="24" spans="2:40" ht="22.5" customHeight="1">
      <c r="B24" s="64" t="s">
        <v>67</v>
      </c>
      <c r="C24" s="65"/>
      <c r="D24" s="122">
        <v>84380.71699999999</v>
      </c>
      <c r="E24" s="122">
        <v>292.46</v>
      </c>
      <c r="F24" s="122">
        <v>84088.257</v>
      </c>
      <c r="G24" s="122">
        <v>8516</v>
      </c>
      <c r="H24" s="122">
        <v>4500</v>
      </c>
      <c r="I24" s="134">
        <v>0</v>
      </c>
      <c r="J24" s="143">
        <v>0</v>
      </c>
      <c r="K24" s="144">
        <v>4500</v>
      </c>
      <c r="L24" s="144">
        <v>0</v>
      </c>
      <c r="M24" s="145">
        <v>0</v>
      </c>
      <c r="N24" s="122">
        <v>75572.257</v>
      </c>
      <c r="O24" s="134">
        <v>3843.217</v>
      </c>
      <c r="P24" s="144">
        <v>0</v>
      </c>
      <c r="Q24" s="144">
        <v>68330.24699999999</v>
      </c>
      <c r="R24" s="144">
        <v>3398.1400000000003</v>
      </c>
      <c r="S24" s="145">
        <v>0.653</v>
      </c>
      <c r="T24" s="122">
        <v>76229.04</v>
      </c>
      <c r="U24" s="146">
        <v>0</v>
      </c>
      <c r="X24" s="64" t="s">
        <v>67</v>
      </c>
      <c r="Y24" s="65"/>
      <c r="Z24" s="122">
        <v>76228.38699999999</v>
      </c>
      <c r="AA24" s="122">
        <v>3398.1400000000003</v>
      </c>
      <c r="AB24" s="147">
        <v>1269.2020000000002</v>
      </c>
      <c r="AC24" s="148">
        <v>2128.9379999999996</v>
      </c>
      <c r="AD24" s="122">
        <v>72830.24699999999</v>
      </c>
      <c r="AE24" s="147">
        <v>58270.850999999995</v>
      </c>
      <c r="AF24" s="148">
        <v>14559.396000000002</v>
      </c>
      <c r="AG24" s="149">
        <v>72830.24699999999</v>
      </c>
      <c r="AH24" s="134">
        <v>64568.78493</v>
      </c>
      <c r="AI24" s="145">
        <v>8261.462070000001</v>
      </c>
      <c r="AJ24" s="149">
        <f t="shared" si="2"/>
        <v>68412.00193</v>
      </c>
      <c r="AK24" s="122">
        <f t="shared" si="3"/>
        <v>11659.60207</v>
      </c>
      <c r="AL24" s="149">
        <f t="shared" si="4"/>
        <v>0.653</v>
      </c>
      <c r="AM24" s="149">
        <f t="shared" si="5"/>
        <v>68704.46193</v>
      </c>
      <c r="AN24" s="69">
        <f t="shared" si="6"/>
        <v>4016</v>
      </c>
    </row>
    <row r="25" spans="2:40" ht="22.5" customHeight="1">
      <c r="B25" s="54" t="s">
        <v>68</v>
      </c>
      <c r="C25" s="55"/>
      <c r="D25" s="133">
        <v>255032.46699999995</v>
      </c>
      <c r="E25" s="122">
        <v>5159.549</v>
      </c>
      <c r="F25" s="122">
        <v>249872.91799999995</v>
      </c>
      <c r="G25" s="122">
        <v>7444</v>
      </c>
      <c r="H25" s="122">
        <v>7444</v>
      </c>
      <c r="I25" s="134">
        <v>7444</v>
      </c>
      <c r="J25" s="135">
        <v>0</v>
      </c>
      <c r="K25" s="136">
        <v>0</v>
      </c>
      <c r="L25" s="136">
        <v>0</v>
      </c>
      <c r="M25" s="137">
        <v>0</v>
      </c>
      <c r="N25" s="133">
        <v>242428.91799999995</v>
      </c>
      <c r="O25" s="138">
        <v>4032.33</v>
      </c>
      <c r="P25" s="136">
        <v>0</v>
      </c>
      <c r="Q25" s="136">
        <v>219067.90099999998</v>
      </c>
      <c r="R25" s="136">
        <v>19328.686999999998</v>
      </c>
      <c r="S25" s="137">
        <v>0</v>
      </c>
      <c r="T25" s="133">
        <v>238396.58799999996</v>
      </c>
      <c r="U25" s="139">
        <v>0</v>
      </c>
      <c r="X25" s="54" t="s">
        <v>68</v>
      </c>
      <c r="Y25" s="55"/>
      <c r="Z25" s="133">
        <v>238396.58799999996</v>
      </c>
      <c r="AA25" s="133">
        <v>19328.686999999998</v>
      </c>
      <c r="AB25" s="140">
        <v>10590.374999999998</v>
      </c>
      <c r="AC25" s="141">
        <v>8738.312</v>
      </c>
      <c r="AD25" s="133">
        <v>219067.90099999998</v>
      </c>
      <c r="AE25" s="140">
        <v>196671.04400000002</v>
      </c>
      <c r="AF25" s="141">
        <v>22396.857</v>
      </c>
      <c r="AG25" s="142">
        <v>219067.90099999998</v>
      </c>
      <c r="AH25" s="138">
        <v>218509.285</v>
      </c>
      <c r="AI25" s="137">
        <v>558.616</v>
      </c>
      <c r="AJ25" s="142">
        <f t="shared" si="2"/>
        <v>229985.615</v>
      </c>
      <c r="AK25" s="133">
        <f t="shared" si="3"/>
        <v>19887.303</v>
      </c>
      <c r="AL25" s="142">
        <f t="shared" si="4"/>
        <v>0</v>
      </c>
      <c r="AM25" s="142">
        <f t="shared" si="5"/>
        <v>235145.164</v>
      </c>
      <c r="AN25" s="62">
        <f t="shared" si="6"/>
        <v>0</v>
      </c>
    </row>
    <row r="26" spans="2:40" ht="22.5" customHeight="1">
      <c r="B26" s="54" t="s">
        <v>69</v>
      </c>
      <c r="C26" s="55"/>
      <c r="D26" s="133">
        <v>39693.86</v>
      </c>
      <c r="E26" s="133">
        <v>0</v>
      </c>
      <c r="F26" s="133">
        <v>39693.86</v>
      </c>
      <c r="G26" s="133">
        <v>11529.260000000002</v>
      </c>
      <c r="H26" s="133">
        <v>11529.260000000002</v>
      </c>
      <c r="I26" s="138">
        <v>11341.3</v>
      </c>
      <c r="J26" s="136">
        <v>0</v>
      </c>
      <c r="K26" s="136">
        <v>187.96</v>
      </c>
      <c r="L26" s="136">
        <v>0</v>
      </c>
      <c r="M26" s="137">
        <v>0</v>
      </c>
      <c r="N26" s="133">
        <v>28164.6</v>
      </c>
      <c r="O26" s="138">
        <v>940.776</v>
      </c>
      <c r="P26" s="136">
        <v>0</v>
      </c>
      <c r="Q26" s="136">
        <v>27016.979</v>
      </c>
      <c r="R26" s="136">
        <v>206.84500000000003</v>
      </c>
      <c r="S26" s="137">
        <v>0</v>
      </c>
      <c r="T26" s="133">
        <v>27411.784</v>
      </c>
      <c r="U26" s="139">
        <v>0</v>
      </c>
      <c r="X26" s="54" t="s">
        <v>69</v>
      </c>
      <c r="Y26" s="55"/>
      <c r="Z26" s="133">
        <v>27411.784</v>
      </c>
      <c r="AA26" s="133">
        <v>206.84500000000003</v>
      </c>
      <c r="AB26" s="140">
        <v>178.648</v>
      </c>
      <c r="AC26" s="141">
        <v>28.172</v>
      </c>
      <c r="AD26" s="133">
        <v>27204.939</v>
      </c>
      <c r="AE26" s="140">
        <v>25587.719000000005</v>
      </c>
      <c r="AF26" s="141">
        <v>1617.22</v>
      </c>
      <c r="AG26" s="142">
        <v>27204.939</v>
      </c>
      <c r="AH26" s="138">
        <v>24129.860999999997</v>
      </c>
      <c r="AI26" s="137">
        <v>3075.078</v>
      </c>
      <c r="AJ26" s="142">
        <f t="shared" si="2"/>
        <v>36411.937</v>
      </c>
      <c r="AK26" s="133">
        <f t="shared" si="3"/>
        <v>3281.923</v>
      </c>
      <c r="AL26" s="142">
        <f t="shared" si="4"/>
        <v>0</v>
      </c>
      <c r="AM26" s="142">
        <f t="shared" si="5"/>
        <v>36411.937</v>
      </c>
      <c r="AN26" s="62">
        <f t="shared" si="6"/>
        <v>0</v>
      </c>
    </row>
    <row r="27" spans="2:40" ht="22.5" customHeight="1">
      <c r="B27" s="71"/>
      <c r="C27" s="72" t="s">
        <v>70</v>
      </c>
      <c r="D27" s="150">
        <v>9735.317</v>
      </c>
      <c r="E27" s="150">
        <v>0</v>
      </c>
      <c r="F27" s="150">
        <v>9735.317</v>
      </c>
      <c r="G27" s="150">
        <v>2118</v>
      </c>
      <c r="H27" s="150">
        <v>2118</v>
      </c>
      <c r="I27" s="151">
        <v>2118</v>
      </c>
      <c r="J27" s="152">
        <v>0</v>
      </c>
      <c r="K27" s="152">
        <v>0</v>
      </c>
      <c r="L27" s="152">
        <v>0</v>
      </c>
      <c r="M27" s="153">
        <v>0</v>
      </c>
      <c r="N27" s="150">
        <v>7617.317</v>
      </c>
      <c r="O27" s="151">
        <v>0</v>
      </c>
      <c r="P27" s="152">
        <v>0</v>
      </c>
      <c r="Q27" s="152">
        <v>7617.317</v>
      </c>
      <c r="R27" s="152">
        <v>0</v>
      </c>
      <c r="S27" s="153">
        <v>0</v>
      </c>
      <c r="T27" s="150">
        <v>7617.317</v>
      </c>
      <c r="U27" s="154">
        <v>0</v>
      </c>
      <c r="X27" s="71"/>
      <c r="Y27" s="72" t="s">
        <v>70</v>
      </c>
      <c r="Z27" s="150">
        <v>7617.317</v>
      </c>
      <c r="AA27" s="150">
        <v>0</v>
      </c>
      <c r="AB27" s="155">
        <v>0</v>
      </c>
      <c r="AC27" s="156">
        <v>0</v>
      </c>
      <c r="AD27" s="150">
        <v>7617.317</v>
      </c>
      <c r="AE27" s="155">
        <v>6276.298000000001</v>
      </c>
      <c r="AF27" s="156">
        <v>1341.019</v>
      </c>
      <c r="AG27" s="157">
        <v>7617.317</v>
      </c>
      <c r="AH27" s="151">
        <v>7501.624999999999</v>
      </c>
      <c r="AI27" s="153">
        <v>115.692</v>
      </c>
      <c r="AJ27" s="157">
        <f t="shared" si="2"/>
        <v>9619.625</v>
      </c>
      <c r="AK27" s="150">
        <f t="shared" si="3"/>
        <v>115.692</v>
      </c>
      <c r="AL27" s="157">
        <f t="shared" si="4"/>
        <v>0</v>
      </c>
      <c r="AM27" s="157">
        <f t="shared" si="5"/>
        <v>9619.625</v>
      </c>
      <c r="AN27" s="77">
        <f t="shared" si="6"/>
        <v>0</v>
      </c>
    </row>
    <row r="28" spans="2:40" ht="22.5" customHeight="1">
      <c r="B28" s="71"/>
      <c r="C28" s="72" t="s">
        <v>71</v>
      </c>
      <c r="D28" s="150">
        <v>6563.794000000001</v>
      </c>
      <c r="E28" s="150">
        <v>0</v>
      </c>
      <c r="F28" s="150">
        <v>6563.794000000001</v>
      </c>
      <c r="G28" s="150">
        <v>6547.06</v>
      </c>
      <c r="H28" s="150">
        <v>6547.06</v>
      </c>
      <c r="I28" s="151">
        <v>6359.1</v>
      </c>
      <c r="J28" s="152">
        <v>0</v>
      </c>
      <c r="K28" s="152">
        <v>187.96</v>
      </c>
      <c r="L28" s="152">
        <v>0</v>
      </c>
      <c r="M28" s="153">
        <v>0</v>
      </c>
      <c r="N28" s="150">
        <v>16.733999999999998</v>
      </c>
      <c r="O28" s="151">
        <v>3</v>
      </c>
      <c r="P28" s="152">
        <v>0</v>
      </c>
      <c r="Q28" s="152">
        <v>4.71</v>
      </c>
      <c r="R28" s="152">
        <v>9.024</v>
      </c>
      <c r="S28" s="153">
        <v>0</v>
      </c>
      <c r="T28" s="150">
        <v>201.69400000000002</v>
      </c>
      <c r="U28" s="154">
        <v>0</v>
      </c>
      <c r="X28" s="71"/>
      <c r="Y28" s="72" t="s">
        <v>71</v>
      </c>
      <c r="Z28" s="150">
        <v>201.69400000000002</v>
      </c>
      <c r="AA28" s="150">
        <v>9.024</v>
      </c>
      <c r="AB28" s="155">
        <v>9.024</v>
      </c>
      <c r="AC28" s="156">
        <v>0</v>
      </c>
      <c r="AD28" s="150">
        <v>192.67000000000002</v>
      </c>
      <c r="AE28" s="155">
        <v>192.67000000000002</v>
      </c>
      <c r="AF28" s="156">
        <v>0</v>
      </c>
      <c r="AG28" s="157">
        <v>192.67000000000002</v>
      </c>
      <c r="AH28" s="151">
        <v>192.67000000000002</v>
      </c>
      <c r="AI28" s="153">
        <v>0</v>
      </c>
      <c r="AJ28" s="157">
        <f t="shared" si="2"/>
        <v>6554.77</v>
      </c>
      <c r="AK28" s="150">
        <f t="shared" si="3"/>
        <v>9.024</v>
      </c>
      <c r="AL28" s="157">
        <f t="shared" si="4"/>
        <v>0</v>
      </c>
      <c r="AM28" s="157">
        <f t="shared" si="5"/>
        <v>6554.77</v>
      </c>
      <c r="AN28" s="77">
        <f t="shared" si="6"/>
        <v>0</v>
      </c>
    </row>
    <row r="29" spans="2:40" ht="22.5" customHeight="1">
      <c r="B29" s="79"/>
      <c r="C29" s="80" t="s">
        <v>72</v>
      </c>
      <c r="D29" s="158">
        <v>23394.748999999996</v>
      </c>
      <c r="E29" s="158">
        <v>0</v>
      </c>
      <c r="F29" s="158">
        <v>23394.748999999996</v>
      </c>
      <c r="G29" s="158">
        <v>2864.2</v>
      </c>
      <c r="H29" s="158">
        <v>2864.2</v>
      </c>
      <c r="I29" s="159">
        <v>2864.2</v>
      </c>
      <c r="J29" s="160">
        <v>0</v>
      </c>
      <c r="K29" s="160">
        <v>0</v>
      </c>
      <c r="L29" s="160">
        <v>0</v>
      </c>
      <c r="M29" s="161">
        <v>0</v>
      </c>
      <c r="N29" s="158">
        <v>20530.549</v>
      </c>
      <c r="O29" s="159">
        <v>937.776</v>
      </c>
      <c r="P29" s="160">
        <v>0</v>
      </c>
      <c r="Q29" s="160">
        <v>19394.951999999997</v>
      </c>
      <c r="R29" s="160">
        <v>197.82100000000003</v>
      </c>
      <c r="S29" s="161">
        <v>0</v>
      </c>
      <c r="T29" s="158">
        <v>19592.773</v>
      </c>
      <c r="U29" s="162">
        <v>0</v>
      </c>
      <c r="X29" s="79"/>
      <c r="Y29" s="80" t="s">
        <v>72</v>
      </c>
      <c r="Z29" s="158">
        <v>19592.773</v>
      </c>
      <c r="AA29" s="158">
        <v>197.82100000000003</v>
      </c>
      <c r="AB29" s="163">
        <v>169.624</v>
      </c>
      <c r="AC29" s="164">
        <v>28.172</v>
      </c>
      <c r="AD29" s="158">
        <v>19394.951999999997</v>
      </c>
      <c r="AE29" s="163">
        <v>19118.751000000004</v>
      </c>
      <c r="AF29" s="164">
        <v>276.20099999999996</v>
      </c>
      <c r="AG29" s="165">
        <v>19394.951999999997</v>
      </c>
      <c r="AH29" s="159">
        <v>16435.566</v>
      </c>
      <c r="AI29" s="161">
        <v>2959.386</v>
      </c>
      <c r="AJ29" s="165">
        <f t="shared" si="2"/>
        <v>20237.541999999998</v>
      </c>
      <c r="AK29" s="158">
        <f t="shared" si="3"/>
        <v>3157.207</v>
      </c>
      <c r="AL29" s="165">
        <f t="shared" si="4"/>
        <v>0</v>
      </c>
      <c r="AM29" s="165">
        <f t="shared" si="5"/>
        <v>20237.541999999998</v>
      </c>
      <c r="AN29" s="85">
        <f t="shared" si="6"/>
        <v>0</v>
      </c>
    </row>
    <row r="30" spans="2:40" ht="22.5" customHeight="1">
      <c r="B30" s="64" t="s">
        <v>73</v>
      </c>
      <c r="C30" s="65"/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138">
        <v>0</v>
      </c>
      <c r="J30" s="136">
        <v>0</v>
      </c>
      <c r="K30" s="136">
        <v>0</v>
      </c>
      <c r="L30" s="136">
        <v>0</v>
      </c>
      <c r="M30" s="137">
        <v>0</v>
      </c>
      <c r="N30" s="133">
        <v>0</v>
      </c>
      <c r="O30" s="138">
        <v>0</v>
      </c>
      <c r="P30" s="136">
        <v>0</v>
      </c>
      <c r="Q30" s="136">
        <v>0</v>
      </c>
      <c r="R30" s="136">
        <v>0</v>
      </c>
      <c r="S30" s="137">
        <v>0</v>
      </c>
      <c r="T30" s="133">
        <v>0</v>
      </c>
      <c r="U30" s="139">
        <v>0</v>
      </c>
      <c r="X30" s="64" t="s">
        <v>73</v>
      </c>
      <c r="Y30" s="65"/>
      <c r="Z30" s="133">
        <v>0</v>
      </c>
      <c r="AA30" s="133">
        <v>0</v>
      </c>
      <c r="AB30" s="140">
        <v>0</v>
      </c>
      <c r="AC30" s="141">
        <v>0</v>
      </c>
      <c r="AD30" s="133">
        <v>0</v>
      </c>
      <c r="AE30" s="140">
        <v>0</v>
      </c>
      <c r="AF30" s="141">
        <v>0</v>
      </c>
      <c r="AG30" s="142">
        <v>0</v>
      </c>
      <c r="AH30" s="138">
        <v>0</v>
      </c>
      <c r="AI30" s="137">
        <v>0</v>
      </c>
      <c r="AJ30" s="142">
        <f t="shared" si="2"/>
        <v>0</v>
      </c>
      <c r="AK30" s="133">
        <f t="shared" si="3"/>
        <v>0</v>
      </c>
      <c r="AL30" s="142">
        <f t="shared" si="4"/>
        <v>0</v>
      </c>
      <c r="AM30" s="142">
        <f t="shared" si="5"/>
        <v>0</v>
      </c>
      <c r="AN30" s="62">
        <f t="shared" si="6"/>
        <v>0</v>
      </c>
    </row>
    <row r="31" spans="2:40" ht="22.5" customHeight="1">
      <c r="B31" s="64" t="s">
        <v>84</v>
      </c>
      <c r="C31" s="65"/>
      <c r="D31" s="122"/>
      <c r="E31" s="122"/>
      <c r="F31" s="122"/>
      <c r="G31" s="122"/>
      <c r="H31" s="122"/>
      <c r="I31" s="134"/>
      <c r="J31" s="144"/>
      <c r="K31" s="144"/>
      <c r="L31" s="144"/>
      <c r="M31" s="145"/>
      <c r="N31" s="122"/>
      <c r="O31" s="134"/>
      <c r="P31" s="144"/>
      <c r="Q31" s="144"/>
      <c r="R31" s="144"/>
      <c r="S31" s="145"/>
      <c r="T31" s="122"/>
      <c r="U31" s="146"/>
      <c r="X31" s="64" t="s">
        <v>84</v>
      </c>
      <c r="Y31" s="65"/>
      <c r="Z31" s="122"/>
      <c r="AA31" s="122"/>
      <c r="AB31" s="147"/>
      <c r="AC31" s="148"/>
      <c r="AD31" s="122"/>
      <c r="AE31" s="147"/>
      <c r="AF31" s="148"/>
      <c r="AG31" s="149"/>
      <c r="AH31" s="134"/>
      <c r="AI31" s="145"/>
      <c r="AJ31" s="149"/>
      <c r="AK31" s="122"/>
      <c r="AL31" s="149"/>
      <c r="AM31" s="149"/>
      <c r="AN31" s="69">
        <f t="shared" si="6"/>
        <v>0</v>
      </c>
    </row>
    <row r="32" spans="2:40" ht="22.5" customHeight="1">
      <c r="B32" s="54" t="s">
        <v>74</v>
      </c>
      <c r="C32" s="55"/>
      <c r="D32" s="122">
        <v>39848.348</v>
      </c>
      <c r="E32" s="122">
        <v>46.047</v>
      </c>
      <c r="F32" s="122">
        <v>39802.301</v>
      </c>
      <c r="G32" s="122">
        <v>0</v>
      </c>
      <c r="H32" s="122">
        <v>0</v>
      </c>
      <c r="I32" s="134">
        <v>0</v>
      </c>
      <c r="J32" s="144">
        <v>0</v>
      </c>
      <c r="K32" s="144">
        <v>0</v>
      </c>
      <c r="L32" s="144">
        <v>0</v>
      </c>
      <c r="M32" s="145">
        <v>0</v>
      </c>
      <c r="N32" s="122">
        <v>39802.301</v>
      </c>
      <c r="O32" s="134">
        <v>0</v>
      </c>
      <c r="P32" s="144">
        <v>0</v>
      </c>
      <c r="Q32" s="144">
        <v>39772.041</v>
      </c>
      <c r="R32" s="144">
        <v>30.26</v>
      </c>
      <c r="S32" s="145">
        <v>0</v>
      </c>
      <c r="T32" s="122">
        <v>39802.301</v>
      </c>
      <c r="U32" s="146">
        <v>0</v>
      </c>
      <c r="X32" s="54" t="s">
        <v>74</v>
      </c>
      <c r="Y32" s="55"/>
      <c r="Z32" s="122">
        <v>39802.301</v>
      </c>
      <c r="AA32" s="122">
        <v>30.26</v>
      </c>
      <c r="AB32" s="147">
        <v>0</v>
      </c>
      <c r="AC32" s="148">
        <v>30.26</v>
      </c>
      <c r="AD32" s="122">
        <v>39772.041</v>
      </c>
      <c r="AE32" s="147">
        <v>1345.6309999999999</v>
      </c>
      <c r="AF32" s="148">
        <v>38426.409999999996</v>
      </c>
      <c r="AG32" s="149">
        <v>39772.041</v>
      </c>
      <c r="AH32" s="134">
        <v>37829.415</v>
      </c>
      <c r="AI32" s="145">
        <v>1942.626</v>
      </c>
      <c r="AJ32" s="149">
        <f t="shared" si="2"/>
        <v>37829.415</v>
      </c>
      <c r="AK32" s="122">
        <f t="shared" si="3"/>
        <v>1972.886</v>
      </c>
      <c r="AL32" s="149">
        <f t="shared" si="4"/>
        <v>0</v>
      </c>
      <c r="AM32" s="149">
        <f t="shared" si="5"/>
        <v>37875.462</v>
      </c>
      <c r="AN32" s="69">
        <f t="shared" si="6"/>
        <v>0</v>
      </c>
    </row>
    <row r="33" spans="2:40" ht="22.5" customHeight="1">
      <c r="B33" s="208" t="s">
        <v>85</v>
      </c>
      <c r="C33" s="16"/>
      <c r="D33" s="122">
        <v>500.73199999999997</v>
      </c>
      <c r="E33" s="122">
        <v>0</v>
      </c>
      <c r="F33" s="122">
        <v>500.73199999999997</v>
      </c>
      <c r="G33" s="122">
        <v>0</v>
      </c>
      <c r="H33" s="122">
        <v>0</v>
      </c>
      <c r="I33" s="134">
        <v>0</v>
      </c>
      <c r="J33" s="144">
        <v>0</v>
      </c>
      <c r="K33" s="144">
        <v>0</v>
      </c>
      <c r="L33" s="144">
        <v>0</v>
      </c>
      <c r="M33" s="145">
        <v>0</v>
      </c>
      <c r="N33" s="122">
        <v>500.73199999999997</v>
      </c>
      <c r="O33" s="134">
        <v>1.614</v>
      </c>
      <c r="P33" s="144">
        <v>0</v>
      </c>
      <c r="Q33" s="144">
        <v>497.27700000000004</v>
      </c>
      <c r="R33" s="144">
        <v>1.248</v>
      </c>
      <c r="S33" s="145">
        <v>0.593</v>
      </c>
      <c r="T33" s="122">
        <v>499.11800000000005</v>
      </c>
      <c r="U33" s="146">
        <v>0</v>
      </c>
      <c r="X33" s="208" t="s">
        <v>85</v>
      </c>
      <c r="Y33" s="16"/>
      <c r="Z33" s="122">
        <v>498.525</v>
      </c>
      <c r="AA33" s="122">
        <v>1.248</v>
      </c>
      <c r="AB33" s="147">
        <v>0.19</v>
      </c>
      <c r="AC33" s="148">
        <v>1.058</v>
      </c>
      <c r="AD33" s="122">
        <v>497.27700000000004</v>
      </c>
      <c r="AE33" s="147">
        <v>25.808</v>
      </c>
      <c r="AF33" s="148">
        <v>471.38400000000007</v>
      </c>
      <c r="AG33" s="149">
        <v>496.56190000000004</v>
      </c>
      <c r="AH33" s="134">
        <v>477.86553</v>
      </c>
      <c r="AI33" s="145">
        <v>18.696370000000005</v>
      </c>
      <c r="AJ33" s="149">
        <f t="shared" si="2"/>
        <v>479.47952999999995</v>
      </c>
      <c r="AK33" s="122">
        <f t="shared" si="3"/>
        <v>19.944370000000006</v>
      </c>
      <c r="AL33" s="149">
        <f t="shared" si="4"/>
        <v>0.593</v>
      </c>
      <c r="AM33" s="149">
        <f t="shared" si="5"/>
        <v>479.47952999999995</v>
      </c>
      <c r="AN33" s="69">
        <f t="shared" si="6"/>
        <v>0.7151000000000067</v>
      </c>
    </row>
    <row r="34" spans="2:40" ht="22.5" customHeight="1">
      <c r="B34" s="87" t="s">
        <v>86</v>
      </c>
      <c r="C34" s="88"/>
      <c r="D34" s="122">
        <v>32762.917999999994</v>
      </c>
      <c r="E34" s="122">
        <v>339.637</v>
      </c>
      <c r="F34" s="122">
        <v>32423.281</v>
      </c>
      <c r="G34" s="122">
        <v>265.572</v>
      </c>
      <c r="H34" s="122">
        <v>265.572</v>
      </c>
      <c r="I34" s="134">
        <v>0</v>
      </c>
      <c r="J34" s="144">
        <v>0</v>
      </c>
      <c r="K34" s="144">
        <v>17.282</v>
      </c>
      <c r="L34" s="144">
        <v>248.29</v>
      </c>
      <c r="M34" s="145">
        <v>0</v>
      </c>
      <c r="N34" s="122">
        <v>32157.709</v>
      </c>
      <c r="O34" s="134">
        <v>344.949</v>
      </c>
      <c r="P34" s="144">
        <v>0</v>
      </c>
      <c r="Q34" s="144">
        <v>27010.737999999998</v>
      </c>
      <c r="R34" s="144">
        <v>4801.99</v>
      </c>
      <c r="S34" s="145">
        <v>0.032</v>
      </c>
      <c r="T34" s="122">
        <v>32078.332</v>
      </c>
      <c r="U34" s="146">
        <v>0</v>
      </c>
      <c r="X34" s="87" t="s">
        <v>86</v>
      </c>
      <c r="Y34" s="88"/>
      <c r="Z34" s="122">
        <v>32078.299999999996</v>
      </c>
      <c r="AA34" s="122">
        <v>5050.28</v>
      </c>
      <c r="AB34" s="147">
        <v>4103.769999999999</v>
      </c>
      <c r="AC34" s="148">
        <v>946.51</v>
      </c>
      <c r="AD34" s="122">
        <v>27028.019999999997</v>
      </c>
      <c r="AE34" s="147">
        <v>21422.481999999996</v>
      </c>
      <c r="AF34" s="148">
        <v>5605.5380000000005</v>
      </c>
      <c r="AG34" s="149">
        <v>23529.865010000005</v>
      </c>
      <c r="AH34" s="134">
        <v>12662.0915664</v>
      </c>
      <c r="AI34" s="145">
        <v>10867.773443600001</v>
      </c>
      <c r="AJ34" s="149">
        <f t="shared" si="2"/>
        <v>13007.0405664</v>
      </c>
      <c r="AK34" s="122">
        <f t="shared" si="3"/>
        <v>15918.053443600002</v>
      </c>
      <c r="AL34" s="149">
        <f t="shared" si="4"/>
        <v>0.032</v>
      </c>
      <c r="AM34" s="149">
        <f t="shared" si="5"/>
        <v>13346.677566400002</v>
      </c>
      <c r="AN34" s="69">
        <f t="shared" si="6"/>
        <v>3498.154989999992</v>
      </c>
    </row>
    <row r="35" spans="2:40" ht="22.5" customHeight="1">
      <c r="B35" s="87" t="s">
        <v>87</v>
      </c>
      <c r="C35" s="88"/>
      <c r="D35" s="122">
        <v>250.47699999999998</v>
      </c>
      <c r="E35" s="122">
        <v>0</v>
      </c>
      <c r="F35" s="122">
        <v>250.47699999999998</v>
      </c>
      <c r="G35" s="122">
        <v>0</v>
      </c>
      <c r="H35" s="122">
        <v>0</v>
      </c>
      <c r="I35" s="134">
        <v>0</v>
      </c>
      <c r="J35" s="144">
        <v>0</v>
      </c>
      <c r="K35" s="144">
        <v>0</v>
      </c>
      <c r="L35" s="144">
        <v>0</v>
      </c>
      <c r="M35" s="145">
        <v>0</v>
      </c>
      <c r="N35" s="122">
        <v>250.47699999999998</v>
      </c>
      <c r="O35" s="134">
        <v>0</v>
      </c>
      <c r="P35" s="144">
        <v>0</v>
      </c>
      <c r="Q35" s="144">
        <v>250.47699999999998</v>
      </c>
      <c r="R35" s="144">
        <v>0</v>
      </c>
      <c r="S35" s="145">
        <v>0</v>
      </c>
      <c r="T35" s="122">
        <v>250.47699999999998</v>
      </c>
      <c r="U35" s="146">
        <v>0</v>
      </c>
      <c r="X35" s="87" t="s">
        <v>87</v>
      </c>
      <c r="Y35" s="88"/>
      <c r="Z35" s="122">
        <v>250.47699999999998</v>
      </c>
      <c r="AA35" s="122">
        <v>0</v>
      </c>
      <c r="AB35" s="147">
        <v>0</v>
      </c>
      <c r="AC35" s="148">
        <v>0</v>
      </c>
      <c r="AD35" s="122">
        <v>250.47699999999998</v>
      </c>
      <c r="AE35" s="147">
        <v>244.60199999999998</v>
      </c>
      <c r="AF35" s="148">
        <v>5.875</v>
      </c>
      <c r="AG35" s="149">
        <v>30.716519999999996</v>
      </c>
      <c r="AH35" s="134">
        <v>29.795759999999998</v>
      </c>
      <c r="AI35" s="145">
        <v>0.92076</v>
      </c>
      <c r="AJ35" s="149">
        <f t="shared" si="2"/>
        <v>29.795759999999998</v>
      </c>
      <c r="AK35" s="122">
        <f t="shared" si="3"/>
        <v>0.92076</v>
      </c>
      <c r="AL35" s="149">
        <f t="shared" si="4"/>
        <v>0</v>
      </c>
      <c r="AM35" s="149">
        <f t="shared" si="5"/>
        <v>29.795759999999998</v>
      </c>
      <c r="AN35" s="69">
        <f t="shared" si="6"/>
        <v>219.76047999999997</v>
      </c>
    </row>
    <row r="36" spans="2:40" ht="22.5" customHeight="1" thickBot="1">
      <c r="B36" s="89" t="s">
        <v>88</v>
      </c>
      <c r="C36" s="90"/>
      <c r="D36" s="166">
        <v>72.097</v>
      </c>
      <c r="E36" s="166">
        <v>0</v>
      </c>
      <c r="F36" s="166">
        <v>72.097</v>
      </c>
      <c r="G36" s="166">
        <v>0</v>
      </c>
      <c r="H36" s="166">
        <v>0</v>
      </c>
      <c r="I36" s="167">
        <v>0</v>
      </c>
      <c r="J36" s="168">
        <v>0</v>
      </c>
      <c r="K36" s="168">
        <v>0</v>
      </c>
      <c r="L36" s="168">
        <v>0</v>
      </c>
      <c r="M36" s="169">
        <v>0</v>
      </c>
      <c r="N36" s="166">
        <v>72.097</v>
      </c>
      <c r="O36" s="167">
        <v>0</v>
      </c>
      <c r="P36" s="168">
        <v>0</v>
      </c>
      <c r="Q36" s="168">
        <v>5.438</v>
      </c>
      <c r="R36" s="168">
        <v>66.65899999999999</v>
      </c>
      <c r="S36" s="169">
        <v>0</v>
      </c>
      <c r="T36" s="166">
        <v>72.097</v>
      </c>
      <c r="U36" s="170">
        <v>0</v>
      </c>
      <c r="X36" s="89" t="s">
        <v>88</v>
      </c>
      <c r="Y36" s="90"/>
      <c r="Z36" s="166">
        <v>72.097</v>
      </c>
      <c r="AA36" s="166">
        <v>66.65899999999999</v>
      </c>
      <c r="AB36" s="171">
        <v>0</v>
      </c>
      <c r="AC36" s="172">
        <v>66.65899999999999</v>
      </c>
      <c r="AD36" s="166">
        <v>5.438</v>
      </c>
      <c r="AE36" s="171">
        <v>1.165</v>
      </c>
      <c r="AF36" s="172">
        <v>4.272999999999999</v>
      </c>
      <c r="AG36" s="173">
        <v>5.438</v>
      </c>
      <c r="AH36" s="167">
        <v>0.069</v>
      </c>
      <c r="AI36" s="169">
        <v>5.368999999999999</v>
      </c>
      <c r="AJ36" s="173">
        <f t="shared" si="2"/>
        <v>0.069</v>
      </c>
      <c r="AK36" s="166">
        <f t="shared" si="3"/>
        <v>72.02799999999999</v>
      </c>
      <c r="AL36" s="173">
        <f t="shared" si="4"/>
        <v>0</v>
      </c>
      <c r="AM36" s="173">
        <f t="shared" si="5"/>
        <v>0.069</v>
      </c>
      <c r="AN36" s="95">
        <f t="shared" si="6"/>
        <v>0</v>
      </c>
    </row>
    <row r="37" ht="13.5" customHeight="1">
      <c r="D37" s="111">
        <v>0</v>
      </c>
    </row>
    <row r="38" spans="3:25" ht="13.5" customHeight="1">
      <c r="C38" s="112"/>
      <c r="D38" s="111">
        <v>0</v>
      </c>
      <c r="Y38" s="112"/>
    </row>
    <row r="39" ht="13.5" customHeight="1">
      <c r="D39" s="111">
        <v>0</v>
      </c>
    </row>
  </sheetData>
  <sheetProtection/>
  <mergeCells count="32">
    <mergeCell ref="Z3:Z4"/>
    <mergeCell ref="AH7:AH8"/>
    <mergeCell ref="AI7:AI8"/>
    <mergeCell ref="AH6:AI6"/>
    <mergeCell ref="P6:P8"/>
    <mergeCell ref="Q6:Q8"/>
    <mergeCell ref="N3:S3"/>
    <mergeCell ref="N4:S4"/>
    <mergeCell ref="AN3:AN4"/>
    <mergeCell ref="AK3:AK4"/>
    <mergeCell ref="AM3:AM4"/>
    <mergeCell ref="AL3:AL4"/>
    <mergeCell ref="AA3:AI3"/>
    <mergeCell ref="AG5:AI5"/>
    <mergeCell ref="AD4:AI4"/>
    <mergeCell ref="AJ3:AJ4"/>
    <mergeCell ref="S6:S8"/>
    <mergeCell ref="AB6:AC7"/>
    <mergeCell ref="AE6:AF7"/>
    <mergeCell ref="O5:S5"/>
    <mergeCell ref="B3:C9"/>
    <mergeCell ref="X3:Y9"/>
    <mergeCell ref="I6:I8"/>
    <mergeCell ref="J6:J8"/>
    <mergeCell ref="K6:K8"/>
    <mergeCell ref="G3:M3"/>
    <mergeCell ref="M6:M8"/>
    <mergeCell ref="O6:O8"/>
    <mergeCell ref="L6:L8"/>
    <mergeCell ref="H4:M4"/>
    <mergeCell ref="I5:M5"/>
    <mergeCell ref="R6:R8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AN39"/>
  <sheetViews>
    <sheetView showZeros="0" zoomScale="80" zoomScaleNormal="80" zoomScalePageLayoutView="0" workbookViewId="0" topLeftCell="A1">
      <selection activeCell="C10" sqref="C10"/>
    </sheetView>
  </sheetViews>
  <sheetFormatPr defaultColWidth="9.00390625" defaultRowHeight="13.5" customHeight="1"/>
  <cols>
    <col min="1" max="1" width="2.75390625" style="111" customWidth="1"/>
    <col min="2" max="2" width="3.00390625" style="111" customWidth="1"/>
    <col min="3" max="3" width="26.00390625" style="111" bestFit="1" customWidth="1"/>
    <col min="4" max="20" width="10.25390625" style="111" customWidth="1"/>
    <col min="21" max="21" width="13.00390625" style="111" bestFit="1" customWidth="1"/>
    <col min="22" max="22" width="1.37890625" style="111" customWidth="1"/>
    <col min="23" max="23" width="2.75390625" style="111" customWidth="1"/>
    <col min="24" max="24" width="3.00390625" style="111" customWidth="1"/>
    <col min="25" max="25" width="26.00390625" style="111" bestFit="1" customWidth="1"/>
    <col min="26" max="39" width="11.75390625" style="111" customWidth="1"/>
    <col min="40" max="40" width="11.75390625" style="97" customWidth="1"/>
    <col min="41" max="16384" width="9.125" style="111" customWidth="1"/>
  </cols>
  <sheetData>
    <row r="1" spans="2:24" s="1" customFormat="1" ht="17.25" customHeight="1">
      <c r="B1" s="1" t="s">
        <v>99</v>
      </c>
      <c r="W1" s="2"/>
      <c r="X1" s="1" t="s">
        <v>100</v>
      </c>
    </row>
    <row r="2" spans="21:40" ht="13.5" customHeight="1" thickBot="1">
      <c r="U2" s="112" t="s">
        <v>0</v>
      </c>
      <c r="AA2" s="174"/>
      <c r="AD2" s="174"/>
      <c r="AM2" s="112"/>
      <c r="AN2" s="4" t="s">
        <v>0</v>
      </c>
    </row>
    <row r="3" spans="2:40" s="6" customFormat="1" ht="12.75" customHeight="1">
      <c r="B3" s="214" t="s">
        <v>1</v>
      </c>
      <c r="C3" s="215"/>
      <c r="D3" s="7" t="s">
        <v>2</v>
      </c>
      <c r="E3" s="7" t="s">
        <v>3</v>
      </c>
      <c r="F3" s="7" t="s">
        <v>4</v>
      </c>
      <c r="G3" s="231" t="s">
        <v>5</v>
      </c>
      <c r="H3" s="233"/>
      <c r="I3" s="233"/>
      <c r="J3" s="233"/>
      <c r="K3" s="233"/>
      <c r="L3" s="233"/>
      <c r="M3" s="234"/>
      <c r="N3" s="231" t="s">
        <v>6</v>
      </c>
      <c r="O3" s="233"/>
      <c r="P3" s="233"/>
      <c r="Q3" s="233"/>
      <c r="R3" s="233"/>
      <c r="S3" s="234"/>
      <c r="T3" s="7" t="s">
        <v>7</v>
      </c>
      <c r="U3" s="8" t="s">
        <v>75</v>
      </c>
      <c r="X3" s="220" t="s">
        <v>1</v>
      </c>
      <c r="Y3" s="221"/>
      <c r="Z3" s="226" t="s">
        <v>8</v>
      </c>
      <c r="AA3" s="231" t="s">
        <v>9</v>
      </c>
      <c r="AB3" s="232"/>
      <c r="AC3" s="232"/>
      <c r="AD3" s="233"/>
      <c r="AE3" s="233"/>
      <c r="AF3" s="233"/>
      <c r="AG3" s="233"/>
      <c r="AH3" s="233"/>
      <c r="AI3" s="234"/>
      <c r="AJ3" s="226" t="s">
        <v>10</v>
      </c>
      <c r="AK3" s="226" t="s">
        <v>76</v>
      </c>
      <c r="AL3" s="226" t="s">
        <v>77</v>
      </c>
      <c r="AM3" s="212" t="s">
        <v>78</v>
      </c>
      <c r="AN3" s="243" t="s">
        <v>11</v>
      </c>
    </row>
    <row r="4" spans="2:40" s="6" customFormat="1" ht="12.75" customHeight="1">
      <c r="B4" s="216"/>
      <c r="C4" s="217"/>
      <c r="D4" s="9"/>
      <c r="E4" s="9"/>
      <c r="F4" s="9"/>
      <c r="G4" s="9"/>
      <c r="H4" s="235" t="s">
        <v>12</v>
      </c>
      <c r="I4" s="245"/>
      <c r="J4" s="245"/>
      <c r="K4" s="245"/>
      <c r="L4" s="245"/>
      <c r="M4" s="246"/>
      <c r="N4" s="247"/>
      <c r="O4" s="248"/>
      <c r="P4" s="248"/>
      <c r="Q4" s="248"/>
      <c r="R4" s="248"/>
      <c r="S4" s="249"/>
      <c r="T4" s="9"/>
      <c r="U4" s="14" t="s">
        <v>79</v>
      </c>
      <c r="X4" s="222"/>
      <c r="Y4" s="223"/>
      <c r="Z4" s="227"/>
      <c r="AA4" s="10" t="s">
        <v>80</v>
      </c>
      <c r="AB4" s="15"/>
      <c r="AC4" s="16"/>
      <c r="AD4" s="235" t="s">
        <v>13</v>
      </c>
      <c r="AE4" s="236"/>
      <c r="AF4" s="236"/>
      <c r="AG4" s="237"/>
      <c r="AH4" s="237"/>
      <c r="AI4" s="238"/>
      <c r="AJ4" s="227"/>
      <c r="AK4" s="227"/>
      <c r="AL4" s="227"/>
      <c r="AM4" s="213"/>
      <c r="AN4" s="244"/>
    </row>
    <row r="5" spans="2:40" s="6" customFormat="1" ht="12.75" customHeight="1">
      <c r="B5" s="216"/>
      <c r="C5" s="217"/>
      <c r="D5" s="9"/>
      <c r="E5" s="9"/>
      <c r="F5" s="9"/>
      <c r="G5" s="9"/>
      <c r="H5" s="9"/>
      <c r="I5" s="209" t="s">
        <v>14</v>
      </c>
      <c r="J5" s="210"/>
      <c r="K5" s="210"/>
      <c r="L5" s="210"/>
      <c r="M5" s="211"/>
      <c r="N5" s="9"/>
      <c r="O5" s="209" t="s">
        <v>15</v>
      </c>
      <c r="P5" s="210"/>
      <c r="Q5" s="210"/>
      <c r="R5" s="210"/>
      <c r="S5" s="211"/>
      <c r="T5" s="9"/>
      <c r="U5" s="14"/>
      <c r="X5" s="222"/>
      <c r="Y5" s="223"/>
      <c r="Z5" s="17"/>
      <c r="AA5" s="11"/>
      <c r="AB5" s="12"/>
      <c r="AC5" s="13"/>
      <c r="AD5" s="11"/>
      <c r="AE5" s="18"/>
      <c r="AF5" s="19"/>
      <c r="AG5" s="235" t="s">
        <v>16</v>
      </c>
      <c r="AH5" s="237"/>
      <c r="AI5" s="238"/>
      <c r="AJ5" s="9"/>
      <c r="AK5" s="9"/>
      <c r="AL5" s="9"/>
      <c r="AM5" s="20"/>
      <c r="AN5" s="14"/>
    </row>
    <row r="6" spans="2:40" s="6" customFormat="1" ht="12" customHeight="1">
      <c r="B6" s="216"/>
      <c r="C6" s="217"/>
      <c r="D6" s="9"/>
      <c r="E6" s="9"/>
      <c r="F6" s="9"/>
      <c r="G6" s="9"/>
      <c r="H6" s="9"/>
      <c r="I6" s="228" t="s">
        <v>17</v>
      </c>
      <c r="J6" s="229" t="s">
        <v>18</v>
      </c>
      <c r="K6" s="229" t="s">
        <v>19</v>
      </c>
      <c r="L6" s="229" t="s">
        <v>20</v>
      </c>
      <c r="M6" s="230" t="s">
        <v>21</v>
      </c>
      <c r="N6" s="9"/>
      <c r="O6" s="228" t="s">
        <v>10</v>
      </c>
      <c r="P6" s="229" t="s">
        <v>18</v>
      </c>
      <c r="Q6" s="229" t="s">
        <v>19</v>
      </c>
      <c r="R6" s="229" t="s">
        <v>20</v>
      </c>
      <c r="S6" s="230" t="s">
        <v>21</v>
      </c>
      <c r="T6" s="9"/>
      <c r="U6" s="14"/>
      <c r="X6" s="222"/>
      <c r="Y6" s="223"/>
      <c r="Z6" s="17"/>
      <c r="AA6" s="9"/>
      <c r="AB6" s="239" t="s">
        <v>22</v>
      </c>
      <c r="AC6" s="240"/>
      <c r="AD6" s="9"/>
      <c r="AE6" s="239" t="s">
        <v>22</v>
      </c>
      <c r="AF6" s="240"/>
      <c r="AG6" s="9"/>
      <c r="AH6" s="209" t="s">
        <v>23</v>
      </c>
      <c r="AI6" s="211"/>
      <c r="AJ6" s="9"/>
      <c r="AK6" s="9"/>
      <c r="AL6" s="9"/>
      <c r="AM6" s="20"/>
      <c r="AN6" s="14"/>
    </row>
    <row r="7" spans="2:40" s="6" customFormat="1" ht="12" customHeight="1">
      <c r="B7" s="216"/>
      <c r="C7" s="217"/>
      <c r="D7" s="9"/>
      <c r="E7" s="9"/>
      <c r="F7" s="9"/>
      <c r="G7" s="9"/>
      <c r="H7" s="9"/>
      <c r="I7" s="228"/>
      <c r="J7" s="229"/>
      <c r="K7" s="229"/>
      <c r="L7" s="229"/>
      <c r="M7" s="230"/>
      <c r="N7" s="9"/>
      <c r="O7" s="228"/>
      <c r="P7" s="229"/>
      <c r="Q7" s="229"/>
      <c r="R7" s="229"/>
      <c r="S7" s="230"/>
      <c r="T7" s="9"/>
      <c r="U7" s="14"/>
      <c r="X7" s="222"/>
      <c r="Y7" s="223"/>
      <c r="Z7" s="17"/>
      <c r="AA7" s="9"/>
      <c r="AB7" s="241"/>
      <c r="AC7" s="242"/>
      <c r="AD7" s="9"/>
      <c r="AE7" s="241"/>
      <c r="AF7" s="242"/>
      <c r="AG7" s="9"/>
      <c r="AH7" s="228" t="s">
        <v>10</v>
      </c>
      <c r="AI7" s="230" t="s">
        <v>24</v>
      </c>
      <c r="AJ7" s="9"/>
      <c r="AK7" s="9"/>
      <c r="AL7" s="9"/>
      <c r="AM7" s="20"/>
      <c r="AN7" s="14"/>
    </row>
    <row r="8" spans="2:40" s="6" customFormat="1" ht="12" customHeight="1">
      <c r="B8" s="216"/>
      <c r="C8" s="217"/>
      <c r="D8" s="9"/>
      <c r="E8" s="9"/>
      <c r="F8" s="9"/>
      <c r="G8" s="9"/>
      <c r="H8" s="9"/>
      <c r="I8" s="228"/>
      <c r="J8" s="229"/>
      <c r="K8" s="229"/>
      <c r="L8" s="229"/>
      <c r="M8" s="230"/>
      <c r="N8" s="9"/>
      <c r="O8" s="228"/>
      <c r="P8" s="229"/>
      <c r="Q8" s="229"/>
      <c r="R8" s="229"/>
      <c r="S8" s="230"/>
      <c r="T8" s="9"/>
      <c r="U8" s="14"/>
      <c r="X8" s="222"/>
      <c r="Y8" s="223"/>
      <c r="Z8" s="21"/>
      <c r="AA8" s="22"/>
      <c r="AB8" s="23" t="s">
        <v>25</v>
      </c>
      <c r="AC8" s="24" t="s">
        <v>26</v>
      </c>
      <c r="AD8" s="22"/>
      <c r="AE8" s="23" t="s">
        <v>25</v>
      </c>
      <c r="AF8" s="24" t="s">
        <v>26</v>
      </c>
      <c r="AG8" s="22"/>
      <c r="AH8" s="228"/>
      <c r="AI8" s="230"/>
      <c r="AJ8" s="22"/>
      <c r="AK8" s="22"/>
      <c r="AL8" s="22"/>
      <c r="AM8" s="25"/>
      <c r="AN8" s="26"/>
    </row>
    <row r="9" spans="2:40" s="6" customFormat="1" ht="12.75" customHeight="1" thickBot="1">
      <c r="B9" s="218"/>
      <c r="C9" s="219"/>
      <c r="D9" s="27" t="s">
        <v>27</v>
      </c>
      <c r="E9" s="27" t="s">
        <v>28</v>
      </c>
      <c r="F9" s="27" t="s">
        <v>29</v>
      </c>
      <c r="G9" s="27" t="s">
        <v>30</v>
      </c>
      <c r="H9" s="27" t="s">
        <v>31</v>
      </c>
      <c r="I9" s="28" t="s">
        <v>32</v>
      </c>
      <c r="J9" s="29" t="s">
        <v>33</v>
      </c>
      <c r="K9" s="29" t="s">
        <v>34</v>
      </c>
      <c r="L9" s="29" t="s">
        <v>35</v>
      </c>
      <c r="M9" s="30" t="s">
        <v>36</v>
      </c>
      <c r="N9" s="27" t="s">
        <v>37</v>
      </c>
      <c r="O9" s="28" t="s">
        <v>38</v>
      </c>
      <c r="P9" s="29" t="s">
        <v>39</v>
      </c>
      <c r="Q9" s="29" t="s">
        <v>40</v>
      </c>
      <c r="R9" s="29" t="s">
        <v>41</v>
      </c>
      <c r="S9" s="30" t="s">
        <v>42</v>
      </c>
      <c r="T9" s="27" t="s">
        <v>43</v>
      </c>
      <c r="U9" s="31" t="s">
        <v>44</v>
      </c>
      <c r="X9" s="224"/>
      <c r="Y9" s="225"/>
      <c r="Z9" s="27" t="s">
        <v>45</v>
      </c>
      <c r="AA9" s="27" t="s">
        <v>46</v>
      </c>
      <c r="AB9" s="28"/>
      <c r="AC9" s="30"/>
      <c r="AD9" s="27" t="s">
        <v>47</v>
      </c>
      <c r="AE9" s="28"/>
      <c r="AF9" s="30"/>
      <c r="AG9" s="27" t="s">
        <v>48</v>
      </c>
      <c r="AH9" s="28" t="s">
        <v>49</v>
      </c>
      <c r="AI9" s="30" t="s">
        <v>50</v>
      </c>
      <c r="AJ9" s="27" t="s">
        <v>51</v>
      </c>
      <c r="AK9" s="27" t="s">
        <v>52</v>
      </c>
      <c r="AL9" s="27" t="s">
        <v>53</v>
      </c>
      <c r="AM9" s="32" t="s">
        <v>54</v>
      </c>
      <c r="AN9" s="31" t="s">
        <v>81</v>
      </c>
    </row>
    <row r="10" spans="2:40" ht="22.5" customHeight="1" thickBot="1">
      <c r="B10" s="113" t="s">
        <v>55</v>
      </c>
      <c r="C10" s="114"/>
      <c r="D10" s="115">
        <f aca="true" t="shared" si="0" ref="D10:U10">SUM(D11:D36)-D26</f>
        <v>7517016.117000001</v>
      </c>
      <c r="E10" s="115">
        <f t="shared" si="0"/>
        <v>33.958999999999996</v>
      </c>
      <c r="F10" s="115">
        <f t="shared" si="0"/>
        <v>7516982.157999999</v>
      </c>
      <c r="G10" s="115">
        <f t="shared" si="0"/>
        <v>6403020.513</v>
      </c>
      <c r="H10" s="115">
        <f t="shared" si="0"/>
        <v>102036.1</v>
      </c>
      <c r="I10" s="116">
        <f t="shared" si="0"/>
        <v>24366</v>
      </c>
      <c r="J10" s="117">
        <f t="shared" si="0"/>
        <v>0</v>
      </c>
      <c r="K10" s="117">
        <f t="shared" si="0"/>
        <v>57709.1</v>
      </c>
      <c r="L10" s="117">
        <f t="shared" si="0"/>
        <v>17254</v>
      </c>
      <c r="M10" s="118">
        <f t="shared" si="0"/>
        <v>2707</v>
      </c>
      <c r="N10" s="115">
        <f t="shared" si="0"/>
        <v>1113961.6450000005</v>
      </c>
      <c r="O10" s="116">
        <f t="shared" si="0"/>
        <v>208.43</v>
      </c>
      <c r="P10" s="117">
        <f t="shared" si="0"/>
        <v>0</v>
      </c>
      <c r="Q10" s="117">
        <f t="shared" si="0"/>
        <v>1111941.1450000005</v>
      </c>
      <c r="R10" s="117">
        <f t="shared" si="0"/>
        <v>1716.07</v>
      </c>
      <c r="S10" s="118">
        <f t="shared" si="0"/>
        <v>96</v>
      </c>
      <c r="T10" s="115">
        <f t="shared" si="0"/>
        <v>1191423.3150000006</v>
      </c>
      <c r="U10" s="119">
        <f t="shared" si="0"/>
        <v>0</v>
      </c>
      <c r="X10" s="113" t="s">
        <v>55</v>
      </c>
      <c r="Y10" s="114"/>
      <c r="Z10" s="115">
        <f aca="true" t="shared" si="1" ref="Z10:AN10">SUM(Z11:Z36)-Z26</f>
        <v>1188620.3150000006</v>
      </c>
      <c r="AA10" s="115">
        <f t="shared" si="1"/>
        <v>18970.07</v>
      </c>
      <c r="AB10" s="116">
        <f t="shared" si="1"/>
        <v>18839</v>
      </c>
      <c r="AC10" s="118">
        <f t="shared" si="1"/>
        <v>131.07</v>
      </c>
      <c r="AD10" s="115">
        <f t="shared" si="1"/>
        <v>1169650.2450000006</v>
      </c>
      <c r="AE10" s="116">
        <f t="shared" si="1"/>
        <v>1116320.0340000002</v>
      </c>
      <c r="AF10" s="118">
        <f t="shared" si="1"/>
        <v>53329.751</v>
      </c>
      <c r="AG10" s="120">
        <f t="shared" si="1"/>
        <v>60708.245473999996</v>
      </c>
      <c r="AH10" s="116">
        <f t="shared" si="1"/>
        <v>57101.80774</v>
      </c>
      <c r="AI10" s="118">
        <f t="shared" si="1"/>
        <v>3606.4377340000005</v>
      </c>
      <c r="AJ10" s="120">
        <f t="shared" si="1"/>
        <v>81676.23774000003</v>
      </c>
      <c r="AK10" s="115">
        <f t="shared" si="1"/>
        <v>22576.507734</v>
      </c>
      <c r="AL10" s="120">
        <f t="shared" si="1"/>
        <v>2803</v>
      </c>
      <c r="AM10" s="120">
        <f t="shared" si="1"/>
        <v>81710.19674000003</v>
      </c>
      <c r="AN10" s="39">
        <f t="shared" si="1"/>
        <v>7409926.412526002</v>
      </c>
    </row>
    <row r="11" spans="2:40" ht="22.5" customHeight="1">
      <c r="B11" s="42" t="s">
        <v>56</v>
      </c>
      <c r="C11" s="43"/>
      <c r="D11" s="121">
        <v>3202</v>
      </c>
      <c r="E11" s="122">
        <v>0</v>
      </c>
      <c r="F11" s="122">
        <v>3202</v>
      </c>
      <c r="G11" s="122">
        <v>0</v>
      </c>
      <c r="H11" s="122">
        <v>0</v>
      </c>
      <c r="I11" s="123">
        <v>0</v>
      </c>
      <c r="J11" s="124">
        <v>0</v>
      </c>
      <c r="K11" s="125">
        <v>0</v>
      </c>
      <c r="L11" s="126">
        <v>0</v>
      </c>
      <c r="M11" s="127">
        <v>0</v>
      </c>
      <c r="N11" s="121">
        <v>3202</v>
      </c>
      <c r="O11" s="128">
        <v>90</v>
      </c>
      <c r="P11" s="126">
        <v>0</v>
      </c>
      <c r="Q11" s="126">
        <v>2407</v>
      </c>
      <c r="R11" s="126">
        <v>705</v>
      </c>
      <c r="S11" s="127">
        <v>0</v>
      </c>
      <c r="T11" s="121">
        <v>3112</v>
      </c>
      <c r="U11" s="129">
        <v>0</v>
      </c>
      <c r="X11" s="42" t="s">
        <v>56</v>
      </c>
      <c r="Y11" s="43"/>
      <c r="Z11" s="121">
        <v>3112</v>
      </c>
      <c r="AA11" s="121">
        <v>705</v>
      </c>
      <c r="AB11" s="130">
        <v>705</v>
      </c>
      <c r="AC11" s="131">
        <v>0</v>
      </c>
      <c r="AD11" s="121">
        <v>2407</v>
      </c>
      <c r="AE11" s="130">
        <v>2340</v>
      </c>
      <c r="AF11" s="131">
        <v>67</v>
      </c>
      <c r="AG11" s="132">
        <v>2407</v>
      </c>
      <c r="AH11" s="128">
        <v>2407</v>
      </c>
      <c r="AI11" s="127">
        <v>0</v>
      </c>
      <c r="AJ11" s="132">
        <f>I11+O11+AH11</f>
        <v>2497</v>
      </c>
      <c r="AK11" s="121">
        <f>U11+AA11+AI11</f>
        <v>705</v>
      </c>
      <c r="AL11" s="132">
        <f>M11+S11</f>
        <v>0</v>
      </c>
      <c r="AM11" s="132">
        <f>E11+AJ11</f>
        <v>2497</v>
      </c>
      <c r="AN11" s="52">
        <f>G11-H11+AD11-AG11</f>
        <v>0</v>
      </c>
    </row>
    <row r="12" spans="2:40" ht="22.5" customHeight="1">
      <c r="B12" s="54" t="s">
        <v>57</v>
      </c>
      <c r="C12" s="55"/>
      <c r="D12" s="133">
        <v>7506610.562000001</v>
      </c>
      <c r="E12" s="122">
        <v>0</v>
      </c>
      <c r="F12" s="122">
        <v>7506610.562000001</v>
      </c>
      <c r="G12" s="122">
        <v>6403020.513</v>
      </c>
      <c r="H12" s="122">
        <v>102036.1</v>
      </c>
      <c r="I12" s="134">
        <v>24366</v>
      </c>
      <c r="J12" s="135">
        <v>0</v>
      </c>
      <c r="K12" s="136">
        <v>57709.1</v>
      </c>
      <c r="L12" s="136">
        <v>17254</v>
      </c>
      <c r="M12" s="137">
        <v>2707</v>
      </c>
      <c r="N12" s="133">
        <v>1103590.049</v>
      </c>
      <c r="O12" s="138">
        <v>39.6</v>
      </c>
      <c r="P12" s="136">
        <v>0</v>
      </c>
      <c r="Q12" s="136">
        <v>1102505.449</v>
      </c>
      <c r="R12" s="136">
        <v>949</v>
      </c>
      <c r="S12" s="137">
        <v>96</v>
      </c>
      <c r="T12" s="133">
        <v>1181220.549</v>
      </c>
      <c r="U12" s="139">
        <v>0</v>
      </c>
      <c r="X12" s="54" t="s">
        <v>57</v>
      </c>
      <c r="Y12" s="55"/>
      <c r="Z12" s="133">
        <v>1178417.549</v>
      </c>
      <c r="AA12" s="133">
        <v>18203</v>
      </c>
      <c r="AB12" s="140">
        <v>18134</v>
      </c>
      <c r="AC12" s="141">
        <v>69</v>
      </c>
      <c r="AD12" s="133">
        <v>1160214.549</v>
      </c>
      <c r="AE12" s="140">
        <v>1109553.44</v>
      </c>
      <c r="AF12" s="141">
        <v>50661.109</v>
      </c>
      <c r="AG12" s="142">
        <v>51603.13032</v>
      </c>
      <c r="AH12" s="138">
        <v>49139.4927</v>
      </c>
      <c r="AI12" s="137">
        <v>2463.6376200000004</v>
      </c>
      <c r="AJ12" s="142">
        <f aca="true" t="shared" si="2" ref="AJ12:AJ36">I12+O12+AH12</f>
        <v>73545.09270000001</v>
      </c>
      <c r="AK12" s="133">
        <f aca="true" t="shared" si="3" ref="AK12:AK36">U12+AA12+AI12</f>
        <v>20666.63762</v>
      </c>
      <c r="AL12" s="142">
        <f aca="true" t="shared" si="4" ref="AL12:AL36">M12+S12</f>
        <v>2803</v>
      </c>
      <c r="AM12" s="142">
        <f aca="true" t="shared" si="5" ref="AM12:AM36">E12+AJ12</f>
        <v>73545.09270000001</v>
      </c>
      <c r="AN12" s="62">
        <f aca="true" t="shared" si="6" ref="AN12:AN36">G12-H12+AD12-AG12</f>
        <v>7409595.831680002</v>
      </c>
    </row>
    <row r="13" spans="2:40" ht="22.5" customHeight="1">
      <c r="B13" s="54" t="s">
        <v>58</v>
      </c>
      <c r="C13" s="55"/>
      <c r="D13" s="133">
        <v>103.127</v>
      </c>
      <c r="E13" s="122">
        <v>9.99</v>
      </c>
      <c r="F13" s="122">
        <v>93.137</v>
      </c>
      <c r="G13" s="122">
        <v>0</v>
      </c>
      <c r="H13" s="122">
        <v>0</v>
      </c>
      <c r="I13" s="134">
        <v>0</v>
      </c>
      <c r="J13" s="135">
        <v>0</v>
      </c>
      <c r="K13" s="136">
        <v>0</v>
      </c>
      <c r="L13" s="136">
        <v>0</v>
      </c>
      <c r="M13" s="137">
        <v>0</v>
      </c>
      <c r="N13" s="133">
        <v>93.137</v>
      </c>
      <c r="O13" s="138">
        <v>16.67</v>
      </c>
      <c r="P13" s="136">
        <v>0</v>
      </c>
      <c r="Q13" s="136">
        <v>76.467</v>
      </c>
      <c r="R13" s="136">
        <v>0</v>
      </c>
      <c r="S13" s="137">
        <v>0</v>
      </c>
      <c r="T13" s="133">
        <v>76.467</v>
      </c>
      <c r="U13" s="139">
        <v>0</v>
      </c>
      <c r="X13" s="54" t="s">
        <v>58</v>
      </c>
      <c r="Y13" s="55"/>
      <c r="Z13" s="133">
        <v>76.467</v>
      </c>
      <c r="AA13" s="133">
        <v>0</v>
      </c>
      <c r="AB13" s="140">
        <v>0</v>
      </c>
      <c r="AC13" s="141">
        <v>0</v>
      </c>
      <c r="AD13" s="133">
        <v>76.467</v>
      </c>
      <c r="AE13" s="140">
        <v>50.277</v>
      </c>
      <c r="AF13" s="141">
        <v>26.19</v>
      </c>
      <c r="AG13" s="142">
        <v>16.720789999999997</v>
      </c>
      <c r="AH13" s="138">
        <v>15.70034</v>
      </c>
      <c r="AI13" s="137">
        <v>1.02045</v>
      </c>
      <c r="AJ13" s="142">
        <f t="shared" si="2"/>
        <v>32.37034</v>
      </c>
      <c r="AK13" s="133">
        <f t="shared" si="3"/>
        <v>1.02045</v>
      </c>
      <c r="AL13" s="142">
        <f t="shared" si="4"/>
        <v>0</v>
      </c>
      <c r="AM13" s="142">
        <f t="shared" si="5"/>
        <v>42.36034</v>
      </c>
      <c r="AN13" s="62">
        <f t="shared" si="6"/>
        <v>59.746210000000005</v>
      </c>
    </row>
    <row r="14" spans="2:40" ht="22.5" customHeight="1">
      <c r="B14" s="54" t="s">
        <v>59</v>
      </c>
      <c r="C14" s="55"/>
      <c r="D14" s="133">
        <v>23.232</v>
      </c>
      <c r="E14" s="122">
        <v>0</v>
      </c>
      <c r="F14" s="122">
        <v>23.232</v>
      </c>
      <c r="G14" s="122">
        <v>0</v>
      </c>
      <c r="H14" s="122">
        <v>0</v>
      </c>
      <c r="I14" s="134">
        <v>0</v>
      </c>
      <c r="J14" s="135">
        <v>0</v>
      </c>
      <c r="K14" s="136">
        <v>0</v>
      </c>
      <c r="L14" s="136">
        <v>0</v>
      </c>
      <c r="M14" s="137">
        <v>0</v>
      </c>
      <c r="N14" s="133">
        <v>23.232</v>
      </c>
      <c r="O14" s="138">
        <v>0</v>
      </c>
      <c r="P14" s="136">
        <v>0</v>
      </c>
      <c r="Q14" s="136">
        <v>23.232</v>
      </c>
      <c r="R14" s="136">
        <v>0</v>
      </c>
      <c r="S14" s="137">
        <v>0</v>
      </c>
      <c r="T14" s="133">
        <v>23.232</v>
      </c>
      <c r="U14" s="139">
        <v>0</v>
      </c>
      <c r="X14" s="54" t="s">
        <v>59</v>
      </c>
      <c r="Y14" s="55"/>
      <c r="Z14" s="133">
        <v>23.232</v>
      </c>
      <c r="AA14" s="133">
        <v>0</v>
      </c>
      <c r="AB14" s="140">
        <v>0</v>
      </c>
      <c r="AC14" s="141">
        <v>0</v>
      </c>
      <c r="AD14" s="133">
        <v>23.232</v>
      </c>
      <c r="AE14" s="140">
        <v>22.34</v>
      </c>
      <c r="AF14" s="141">
        <v>0.892</v>
      </c>
      <c r="AG14" s="142">
        <v>2.623356</v>
      </c>
      <c r="AH14" s="138">
        <v>0.1143</v>
      </c>
      <c r="AI14" s="137">
        <v>2.5090559999999997</v>
      </c>
      <c r="AJ14" s="142">
        <f t="shared" si="2"/>
        <v>0.1143</v>
      </c>
      <c r="AK14" s="133">
        <f t="shared" si="3"/>
        <v>2.5090559999999997</v>
      </c>
      <c r="AL14" s="142">
        <f t="shared" si="4"/>
        <v>0</v>
      </c>
      <c r="AM14" s="142">
        <f t="shared" si="5"/>
        <v>0.1143</v>
      </c>
      <c r="AN14" s="62">
        <f t="shared" si="6"/>
        <v>20.608643999999998</v>
      </c>
    </row>
    <row r="15" spans="2:40" ht="22.5" customHeight="1">
      <c r="B15" s="54" t="s">
        <v>60</v>
      </c>
      <c r="C15" s="55"/>
      <c r="D15" s="133">
        <v>8.386</v>
      </c>
      <c r="E15" s="122">
        <v>0</v>
      </c>
      <c r="F15" s="122">
        <v>8.386</v>
      </c>
      <c r="G15" s="122">
        <v>0</v>
      </c>
      <c r="H15" s="122">
        <v>0</v>
      </c>
      <c r="I15" s="134">
        <v>0</v>
      </c>
      <c r="J15" s="135">
        <v>0</v>
      </c>
      <c r="K15" s="136">
        <v>0</v>
      </c>
      <c r="L15" s="136">
        <v>0</v>
      </c>
      <c r="M15" s="137">
        <v>0</v>
      </c>
      <c r="N15" s="133">
        <v>8.386</v>
      </c>
      <c r="O15" s="138">
        <v>0</v>
      </c>
      <c r="P15" s="136">
        <v>0</v>
      </c>
      <c r="Q15" s="136">
        <v>8.386</v>
      </c>
      <c r="R15" s="136">
        <v>0</v>
      </c>
      <c r="S15" s="137">
        <v>0</v>
      </c>
      <c r="T15" s="133">
        <v>8.386</v>
      </c>
      <c r="U15" s="139">
        <v>0</v>
      </c>
      <c r="X15" s="54" t="s">
        <v>60</v>
      </c>
      <c r="Y15" s="55"/>
      <c r="Z15" s="133">
        <v>8.386</v>
      </c>
      <c r="AA15" s="133">
        <v>0</v>
      </c>
      <c r="AB15" s="140">
        <v>0</v>
      </c>
      <c r="AC15" s="141">
        <v>0</v>
      </c>
      <c r="AD15" s="133">
        <v>8.386</v>
      </c>
      <c r="AE15" s="140">
        <v>7.95</v>
      </c>
      <c r="AF15" s="141">
        <v>0.43599999999999994</v>
      </c>
      <c r="AG15" s="142">
        <v>1.040548</v>
      </c>
      <c r="AH15" s="138">
        <v>0.244</v>
      </c>
      <c r="AI15" s="137">
        <v>0.796548</v>
      </c>
      <c r="AJ15" s="142">
        <f t="shared" si="2"/>
        <v>0.244</v>
      </c>
      <c r="AK15" s="133">
        <f t="shared" si="3"/>
        <v>0.796548</v>
      </c>
      <c r="AL15" s="142">
        <f t="shared" si="4"/>
        <v>0</v>
      </c>
      <c r="AM15" s="142">
        <f t="shared" si="5"/>
        <v>0.244</v>
      </c>
      <c r="AN15" s="62">
        <f t="shared" si="6"/>
        <v>7.345451999999999</v>
      </c>
    </row>
    <row r="16" spans="2:40" ht="22.5" customHeight="1">
      <c r="B16" s="54" t="s">
        <v>82</v>
      </c>
      <c r="C16" s="55"/>
      <c r="D16" s="133">
        <v>337.332</v>
      </c>
      <c r="E16" s="122">
        <v>4.11</v>
      </c>
      <c r="F16" s="122">
        <v>333.222</v>
      </c>
      <c r="G16" s="122">
        <v>0</v>
      </c>
      <c r="H16" s="122">
        <v>0</v>
      </c>
      <c r="I16" s="134">
        <v>0</v>
      </c>
      <c r="J16" s="135">
        <v>0</v>
      </c>
      <c r="K16" s="136">
        <v>0</v>
      </c>
      <c r="L16" s="136">
        <v>0</v>
      </c>
      <c r="M16" s="137">
        <v>0</v>
      </c>
      <c r="N16" s="133">
        <v>333.222</v>
      </c>
      <c r="O16" s="138">
        <v>4.52</v>
      </c>
      <c r="P16" s="136">
        <v>0</v>
      </c>
      <c r="Q16" s="136">
        <v>328.632</v>
      </c>
      <c r="R16" s="136">
        <v>0.07</v>
      </c>
      <c r="S16" s="137">
        <v>0</v>
      </c>
      <c r="T16" s="133">
        <v>328.702</v>
      </c>
      <c r="U16" s="139">
        <v>0</v>
      </c>
      <c r="X16" s="54" t="s">
        <v>82</v>
      </c>
      <c r="Y16" s="55"/>
      <c r="Z16" s="133">
        <v>328.702</v>
      </c>
      <c r="AA16" s="133">
        <v>0.07</v>
      </c>
      <c r="AB16" s="140">
        <v>0</v>
      </c>
      <c r="AC16" s="141">
        <v>0.07</v>
      </c>
      <c r="AD16" s="133">
        <v>328.632</v>
      </c>
      <c r="AE16" s="140">
        <v>211.626</v>
      </c>
      <c r="AF16" s="141">
        <v>116.82600000000001</v>
      </c>
      <c r="AG16" s="142">
        <v>234.77280000000005</v>
      </c>
      <c r="AH16" s="138">
        <v>178.074</v>
      </c>
      <c r="AI16" s="137">
        <v>56.69879999999999</v>
      </c>
      <c r="AJ16" s="142">
        <f t="shared" si="2"/>
        <v>182.59400000000002</v>
      </c>
      <c r="AK16" s="133">
        <f t="shared" si="3"/>
        <v>56.76879999999999</v>
      </c>
      <c r="AL16" s="142">
        <f t="shared" si="4"/>
        <v>0</v>
      </c>
      <c r="AM16" s="142">
        <f t="shared" si="5"/>
        <v>186.70400000000004</v>
      </c>
      <c r="AN16" s="62">
        <f t="shared" si="6"/>
        <v>93.85919999999996</v>
      </c>
    </row>
    <row r="17" spans="2:40" ht="22.5" customHeight="1">
      <c r="B17" s="64" t="s">
        <v>61</v>
      </c>
      <c r="C17" s="65"/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34">
        <v>0</v>
      </c>
      <c r="J17" s="143">
        <v>0</v>
      </c>
      <c r="K17" s="144">
        <v>0</v>
      </c>
      <c r="L17" s="144">
        <v>0</v>
      </c>
      <c r="M17" s="145">
        <v>0</v>
      </c>
      <c r="N17" s="122">
        <v>0</v>
      </c>
      <c r="O17" s="134">
        <v>0</v>
      </c>
      <c r="P17" s="144">
        <v>0</v>
      </c>
      <c r="Q17" s="144">
        <v>0</v>
      </c>
      <c r="R17" s="144">
        <v>0</v>
      </c>
      <c r="S17" s="145">
        <v>0</v>
      </c>
      <c r="T17" s="122">
        <v>0</v>
      </c>
      <c r="U17" s="146">
        <v>0</v>
      </c>
      <c r="X17" s="64" t="s">
        <v>61</v>
      </c>
      <c r="Y17" s="65"/>
      <c r="Z17" s="122">
        <v>0</v>
      </c>
      <c r="AA17" s="122">
        <v>0</v>
      </c>
      <c r="AB17" s="147">
        <v>0</v>
      </c>
      <c r="AC17" s="148">
        <v>0</v>
      </c>
      <c r="AD17" s="122">
        <v>0</v>
      </c>
      <c r="AE17" s="147">
        <v>0</v>
      </c>
      <c r="AF17" s="148">
        <v>0</v>
      </c>
      <c r="AG17" s="149">
        <v>0</v>
      </c>
      <c r="AH17" s="134">
        <v>0</v>
      </c>
      <c r="AI17" s="145">
        <v>0</v>
      </c>
      <c r="AJ17" s="149">
        <f t="shared" si="2"/>
        <v>0</v>
      </c>
      <c r="AK17" s="122">
        <f t="shared" si="3"/>
        <v>0</v>
      </c>
      <c r="AL17" s="149">
        <f t="shared" si="4"/>
        <v>0</v>
      </c>
      <c r="AM17" s="149">
        <f t="shared" si="5"/>
        <v>0</v>
      </c>
      <c r="AN17" s="69">
        <f t="shared" si="6"/>
        <v>0</v>
      </c>
    </row>
    <row r="18" spans="2:40" ht="22.5" customHeight="1">
      <c r="B18" s="64" t="s">
        <v>62</v>
      </c>
      <c r="C18" s="65"/>
      <c r="D18" s="122">
        <v>46.3</v>
      </c>
      <c r="E18" s="122">
        <v>0</v>
      </c>
      <c r="F18" s="122">
        <v>46.3</v>
      </c>
      <c r="G18" s="122">
        <v>0</v>
      </c>
      <c r="H18" s="122">
        <v>0</v>
      </c>
      <c r="I18" s="134">
        <v>0</v>
      </c>
      <c r="J18" s="143">
        <v>0</v>
      </c>
      <c r="K18" s="144">
        <v>0</v>
      </c>
      <c r="L18" s="144">
        <v>0</v>
      </c>
      <c r="M18" s="145">
        <v>0</v>
      </c>
      <c r="N18" s="122">
        <v>46.3</v>
      </c>
      <c r="O18" s="134">
        <v>0</v>
      </c>
      <c r="P18" s="144">
        <v>0</v>
      </c>
      <c r="Q18" s="144">
        <v>46.3</v>
      </c>
      <c r="R18" s="144">
        <v>0</v>
      </c>
      <c r="S18" s="145">
        <v>0</v>
      </c>
      <c r="T18" s="122">
        <v>46.3</v>
      </c>
      <c r="U18" s="146">
        <v>0</v>
      </c>
      <c r="X18" s="64" t="s">
        <v>62</v>
      </c>
      <c r="Y18" s="65"/>
      <c r="Z18" s="122">
        <v>46.3</v>
      </c>
      <c r="AA18" s="122">
        <v>0</v>
      </c>
      <c r="AB18" s="147">
        <v>0</v>
      </c>
      <c r="AC18" s="148">
        <v>0</v>
      </c>
      <c r="AD18" s="122">
        <v>46.3</v>
      </c>
      <c r="AE18" s="147">
        <v>44.59</v>
      </c>
      <c r="AF18" s="148">
        <v>1.71</v>
      </c>
      <c r="AG18" s="149">
        <v>46.3</v>
      </c>
      <c r="AH18" s="134">
        <v>45.27</v>
      </c>
      <c r="AI18" s="145">
        <v>1.03</v>
      </c>
      <c r="AJ18" s="149">
        <f t="shared" si="2"/>
        <v>45.27</v>
      </c>
      <c r="AK18" s="122">
        <f t="shared" si="3"/>
        <v>1.03</v>
      </c>
      <c r="AL18" s="149">
        <f t="shared" si="4"/>
        <v>0</v>
      </c>
      <c r="AM18" s="149">
        <f t="shared" si="5"/>
        <v>45.27</v>
      </c>
      <c r="AN18" s="69">
        <f t="shared" si="6"/>
        <v>0</v>
      </c>
    </row>
    <row r="19" spans="2:40" ht="22.5" customHeight="1">
      <c r="B19" s="64" t="s">
        <v>63</v>
      </c>
      <c r="C19" s="65"/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34">
        <v>0</v>
      </c>
      <c r="J19" s="143">
        <v>0</v>
      </c>
      <c r="K19" s="144">
        <v>0</v>
      </c>
      <c r="L19" s="144">
        <v>0</v>
      </c>
      <c r="M19" s="145">
        <v>0</v>
      </c>
      <c r="N19" s="122">
        <v>0</v>
      </c>
      <c r="O19" s="134">
        <v>0</v>
      </c>
      <c r="P19" s="144">
        <v>0</v>
      </c>
      <c r="Q19" s="144">
        <v>0</v>
      </c>
      <c r="R19" s="144">
        <v>0</v>
      </c>
      <c r="S19" s="145">
        <v>0</v>
      </c>
      <c r="T19" s="122">
        <v>0</v>
      </c>
      <c r="U19" s="146">
        <v>0</v>
      </c>
      <c r="X19" s="64" t="s">
        <v>63</v>
      </c>
      <c r="Y19" s="65"/>
      <c r="Z19" s="122">
        <v>0</v>
      </c>
      <c r="AA19" s="122">
        <v>0</v>
      </c>
      <c r="AB19" s="147">
        <v>0</v>
      </c>
      <c r="AC19" s="148">
        <v>0</v>
      </c>
      <c r="AD19" s="122">
        <v>0</v>
      </c>
      <c r="AE19" s="147">
        <v>0</v>
      </c>
      <c r="AF19" s="148">
        <v>0</v>
      </c>
      <c r="AG19" s="149">
        <v>0</v>
      </c>
      <c r="AH19" s="134">
        <v>0</v>
      </c>
      <c r="AI19" s="145">
        <v>0</v>
      </c>
      <c r="AJ19" s="149">
        <f t="shared" si="2"/>
        <v>0</v>
      </c>
      <c r="AK19" s="122">
        <f t="shared" si="3"/>
        <v>0</v>
      </c>
      <c r="AL19" s="149">
        <f t="shared" si="4"/>
        <v>0</v>
      </c>
      <c r="AM19" s="149">
        <f t="shared" si="5"/>
        <v>0</v>
      </c>
      <c r="AN19" s="69">
        <f t="shared" si="6"/>
        <v>0</v>
      </c>
    </row>
    <row r="20" spans="2:40" ht="22.5" customHeight="1">
      <c r="B20" s="64" t="s">
        <v>64</v>
      </c>
      <c r="C20" s="65"/>
      <c r="D20" s="122">
        <v>0</v>
      </c>
      <c r="E20" s="122">
        <v>0</v>
      </c>
      <c r="F20" s="122">
        <v>0</v>
      </c>
      <c r="G20" s="122">
        <v>0</v>
      </c>
      <c r="H20" s="122">
        <v>0</v>
      </c>
      <c r="I20" s="134">
        <v>0</v>
      </c>
      <c r="J20" s="143">
        <v>0</v>
      </c>
      <c r="K20" s="144">
        <v>0</v>
      </c>
      <c r="L20" s="144">
        <v>0</v>
      </c>
      <c r="M20" s="145">
        <v>0</v>
      </c>
      <c r="N20" s="122">
        <v>0</v>
      </c>
      <c r="O20" s="134">
        <v>0</v>
      </c>
      <c r="P20" s="144">
        <v>0</v>
      </c>
      <c r="Q20" s="144">
        <v>0</v>
      </c>
      <c r="R20" s="144">
        <v>0</v>
      </c>
      <c r="S20" s="145">
        <v>0</v>
      </c>
      <c r="T20" s="122">
        <v>0</v>
      </c>
      <c r="U20" s="146">
        <v>0</v>
      </c>
      <c r="X20" s="64" t="s">
        <v>64</v>
      </c>
      <c r="Y20" s="65"/>
      <c r="Z20" s="122">
        <v>0</v>
      </c>
      <c r="AA20" s="122">
        <v>0</v>
      </c>
      <c r="AB20" s="147">
        <v>0</v>
      </c>
      <c r="AC20" s="148">
        <v>0</v>
      </c>
      <c r="AD20" s="122">
        <v>0</v>
      </c>
      <c r="AE20" s="147">
        <v>0</v>
      </c>
      <c r="AF20" s="148">
        <v>0</v>
      </c>
      <c r="AG20" s="149">
        <v>0</v>
      </c>
      <c r="AH20" s="134">
        <v>0</v>
      </c>
      <c r="AI20" s="145">
        <v>0</v>
      </c>
      <c r="AJ20" s="149">
        <f t="shared" si="2"/>
        <v>0</v>
      </c>
      <c r="AK20" s="122">
        <f t="shared" si="3"/>
        <v>0</v>
      </c>
      <c r="AL20" s="149">
        <f t="shared" si="4"/>
        <v>0</v>
      </c>
      <c r="AM20" s="149">
        <f t="shared" si="5"/>
        <v>0</v>
      </c>
      <c r="AN20" s="69">
        <f t="shared" si="6"/>
        <v>0</v>
      </c>
    </row>
    <row r="21" spans="2:40" ht="22.5" customHeight="1">
      <c r="B21" s="64" t="s">
        <v>83</v>
      </c>
      <c r="C21" s="65"/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34">
        <v>0</v>
      </c>
      <c r="J21" s="143">
        <v>0</v>
      </c>
      <c r="K21" s="144">
        <v>0</v>
      </c>
      <c r="L21" s="144">
        <v>0</v>
      </c>
      <c r="M21" s="145">
        <v>0</v>
      </c>
      <c r="N21" s="122">
        <v>0</v>
      </c>
      <c r="O21" s="134">
        <v>0</v>
      </c>
      <c r="P21" s="144">
        <v>0</v>
      </c>
      <c r="Q21" s="144">
        <v>0</v>
      </c>
      <c r="R21" s="144">
        <v>0</v>
      </c>
      <c r="S21" s="145">
        <v>0</v>
      </c>
      <c r="T21" s="122">
        <v>0</v>
      </c>
      <c r="U21" s="146">
        <v>0</v>
      </c>
      <c r="X21" s="64" t="s">
        <v>83</v>
      </c>
      <c r="Y21" s="65"/>
      <c r="Z21" s="122">
        <v>0</v>
      </c>
      <c r="AA21" s="122">
        <v>0</v>
      </c>
      <c r="AB21" s="147">
        <v>0</v>
      </c>
      <c r="AC21" s="148">
        <v>0</v>
      </c>
      <c r="AD21" s="122">
        <v>0</v>
      </c>
      <c r="AE21" s="147">
        <v>0</v>
      </c>
      <c r="AF21" s="148">
        <v>0</v>
      </c>
      <c r="AG21" s="149">
        <v>0</v>
      </c>
      <c r="AH21" s="134">
        <v>0</v>
      </c>
      <c r="AI21" s="145">
        <v>0</v>
      </c>
      <c r="AJ21" s="149">
        <f t="shared" si="2"/>
        <v>0</v>
      </c>
      <c r="AK21" s="122">
        <f t="shared" si="3"/>
        <v>0</v>
      </c>
      <c r="AL21" s="149">
        <f t="shared" si="4"/>
        <v>0</v>
      </c>
      <c r="AM21" s="149">
        <f t="shared" si="5"/>
        <v>0</v>
      </c>
      <c r="AN21" s="69">
        <f t="shared" si="6"/>
        <v>0</v>
      </c>
    </row>
    <row r="22" spans="2:40" ht="22.5" customHeight="1">
      <c r="B22" s="64" t="s">
        <v>65</v>
      </c>
      <c r="C22" s="65"/>
      <c r="D22" s="122">
        <v>0</v>
      </c>
      <c r="E22" s="122">
        <v>0</v>
      </c>
      <c r="F22" s="122">
        <v>0</v>
      </c>
      <c r="G22" s="122">
        <v>0</v>
      </c>
      <c r="H22" s="122">
        <v>0</v>
      </c>
      <c r="I22" s="134">
        <v>0</v>
      </c>
      <c r="J22" s="143">
        <v>0</v>
      </c>
      <c r="K22" s="144">
        <v>0</v>
      </c>
      <c r="L22" s="144">
        <v>0</v>
      </c>
      <c r="M22" s="145">
        <v>0</v>
      </c>
      <c r="N22" s="122">
        <v>0</v>
      </c>
      <c r="O22" s="134">
        <v>0</v>
      </c>
      <c r="P22" s="144">
        <v>0</v>
      </c>
      <c r="Q22" s="144">
        <v>0</v>
      </c>
      <c r="R22" s="144">
        <v>0</v>
      </c>
      <c r="S22" s="145">
        <v>0</v>
      </c>
      <c r="T22" s="122">
        <v>0</v>
      </c>
      <c r="U22" s="146">
        <v>0</v>
      </c>
      <c r="X22" s="64" t="s">
        <v>65</v>
      </c>
      <c r="Y22" s="65"/>
      <c r="Z22" s="122">
        <v>0</v>
      </c>
      <c r="AA22" s="122">
        <v>0</v>
      </c>
      <c r="AB22" s="147">
        <v>0</v>
      </c>
      <c r="AC22" s="148">
        <v>0</v>
      </c>
      <c r="AD22" s="122">
        <v>0</v>
      </c>
      <c r="AE22" s="147">
        <v>0</v>
      </c>
      <c r="AF22" s="148">
        <v>0</v>
      </c>
      <c r="AG22" s="149">
        <v>0</v>
      </c>
      <c r="AH22" s="134">
        <v>0</v>
      </c>
      <c r="AI22" s="145">
        <v>0</v>
      </c>
      <c r="AJ22" s="149">
        <f t="shared" si="2"/>
        <v>0</v>
      </c>
      <c r="AK22" s="122">
        <f t="shared" si="3"/>
        <v>0</v>
      </c>
      <c r="AL22" s="149">
        <f t="shared" si="4"/>
        <v>0</v>
      </c>
      <c r="AM22" s="149">
        <f t="shared" si="5"/>
        <v>0</v>
      </c>
      <c r="AN22" s="69">
        <f t="shared" si="6"/>
        <v>0</v>
      </c>
    </row>
    <row r="23" spans="2:40" ht="22.5" customHeight="1">
      <c r="B23" s="64" t="s">
        <v>66</v>
      </c>
      <c r="C23" s="65"/>
      <c r="D23" s="122">
        <v>268.303</v>
      </c>
      <c r="E23" s="122">
        <v>19.129</v>
      </c>
      <c r="F23" s="122">
        <v>249.174</v>
      </c>
      <c r="G23" s="122">
        <v>0</v>
      </c>
      <c r="H23" s="122">
        <v>0</v>
      </c>
      <c r="I23" s="134">
        <v>0</v>
      </c>
      <c r="J23" s="143">
        <v>0</v>
      </c>
      <c r="K23" s="144">
        <v>0</v>
      </c>
      <c r="L23" s="144">
        <v>0</v>
      </c>
      <c r="M23" s="145">
        <v>0</v>
      </c>
      <c r="N23" s="122">
        <v>249.174</v>
      </c>
      <c r="O23" s="134">
        <v>11.25</v>
      </c>
      <c r="P23" s="144">
        <v>0</v>
      </c>
      <c r="Q23" s="144">
        <v>237.924</v>
      </c>
      <c r="R23" s="144">
        <v>0</v>
      </c>
      <c r="S23" s="145">
        <v>0</v>
      </c>
      <c r="T23" s="122">
        <v>237.924</v>
      </c>
      <c r="U23" s="146">
        <v>0</v>
      </c>
      <c r="X23" s="64" t="s">
        <v>66</v>
      </c>
      <c r="Y23" s="65"/>
      <c r="Z23" s="122">
        <v>237.924</v>
      </c>
      <c r="AA23" s="122">
        <v>0</v>
      </c>
      <c r="AB23" s="147">
        <v>0</v>
      </c>
      <c r="AC23" s="148">
        <v>0</v>
      </c>
      <c r="AD23" s="122">
        <v>237.924</v>
      </c>
      <c r="AE23" s="147">
        <v>144.486</v>
      </c>
      <c r="AF23" s="148">
        <v>93.158</v>
      </c>
      <c r="AG23" s="149">
        <v>237.924</v>
      </c>
      <c r="AH23" s="134">
        <v>237.922</v>
      </c>
      <c r="AI23" s="145">
        <v>0.002</v>
      </c>
      <c r="AJ23" s="149">
        <f t="shared" si="2"/>
        <v>249.172</v>
      </c>
      <c r="AK23" s="122">
        <f t="shared" si="3"/>
        <v>0.002</v>
      </c>
      <c r="AL23" s="149">
        <f t="shared" si="4"/>
        <v>0</v>
      </c>
      <c r="AM23" s="149">
        <f t="shared" si="5"/>
        <v>268.301</v>
      </c>
      <c r="AN23" s="69">
        <f t="shared" si="6"/>
        <v>0</v>
      </c>
    </row>
    <row r="24" spans="2:40" ht="22.5" customHeight="1">
      <c r="B24" s="64" t="s">
        <v>67</v>
      </c>
      <c r="C24" s="65"/>
      <c r="D24" s="122">
        <v>208.39499999999995</v>
      </c>
      <c r="E24" s="122">
        <v>0</v>
      </c>
      <c r="F24" s="122">
        <v>208.39499999999995</v>
      </c>
      <c r="G24" s="122">
        <v>0</v>
      </c>
      <c r="H24" s="122">
        <v>0</v>
      </c>
      <c r="I24" s="134">
        <v>0</v>
      </c>
      <c r="J24" s="143">
        <v>0</v>
      </c>
      <c r="K24" s="144">
        <v>0</v>
      </c>
      <c r="L24" s="144">
        <v>0</v>
      </c>
      <c r="M24" s="145">
        <v>0</v>
      </c>
      <c r="N24" s="122">
        <v>208.39499999999995</v>
      </c>
      <c r="O24" s="134">
        <v>44.72</v>
      </c>
      <c r="P24" s="144">
        <v>0</v>
      </c>
      <c r="Q24" s="144">
        <v>163.67499999999995</v>
      </c>
      <c r="R24" s="144">
        <v>0</v>
      </c>
      <c r="S24" s="145">
        <v>0</v>
      </c>
      <c r="T24" s="122">
        <v>163.67499999999995</v>
      </c>
      <c r="U24" s="146">
        <v>0</v>
      </c>
      <c r="X24" s="64" t="s">
        <v>67</v>
      </c>
      <c r="Y24" s="65"/>
      <c r="Z24" s="122">
        <v>163.67499999999995</v>
      </c>
      <c r="AA24" s="122">
        <v>0</v>
      </c>
      <c r="AB24" s="147">
        <v>0</v>
      </c>
      <c r="AC24" s="148">
        <v>0</v>
      </c>
      <c r="AD24" s="122">
        <v>163.67499999999995</v>
      </c>
      <c r="AE24" s="147">
        <v>158.503</v>
      </c>
      <c r="AF24" s="148">
        <v>5.172</v>
      </c>
      <c r="AG24" s="149">
        <v>163.67499999999995</v>
      </c>
      <c r="AH24" s="134">
        <v>158.46200000000002</v>
      </c>
      <c r="AI24" s="145">
        <v>5.212999999999999</v>
      </c>
      <c r="AJ24" s="149">
        <f t="shared" si="2"/>
        <v>203.18200000000002</v>
      </c>
      <c r="AK24" s="122">
        <f t="shared" si="3"/>
        <v>5.212999999999999</v>
      </c>
      <c r="AL24" s="149">
        <f t="shared" si="4"/>
        <v>0</v>
      </c>
      <c r="AM24" s="149">
        <f t="shared" si="5"/>
        <v>203.18200000000002</v>
      </c>
      <c r="AN24" s="69">
        <f t="shared" si="6"/>
        <v>0</v>
      </c>
    </row>
    <row r="25" spans="2:40" ht="22.5" customHeight="1">
      <c r="B25" s="54" t="s">
        <v>68</v>
      </c>
      <c r="C25" s="55"/>
      <c r="D25" s="133">
        <v>0</v>
      </c>
      <c r="E25" s="122">
        <v>0</v>
      </c>
      <c r="F25" s="122">
        <v>0</v>
      </c>
      <c r="G25" s="122">
        <v>0</v>
      </c>
      <c r="H25" s="122">
        <v>0</v>
      </c>
      <c r="I25" s="134">
        <v>0</v>
      </c>
      <c r="J25" s="135">
        <v>0</v>
      </c>
      <c r="K25" s="136">
        <v>0</v>
      </c>
      <c r="L25" s="136">
        <v>0</v>
      </c>
      <c r="M25" s="137">
        <v>0</v>
      </c>
      <c r="N25" s="133">
        <v>0</v>
      </c>
      <c r="O25" s="138">
        <v>0</v>
      </c>
      <c r="P25" s="136">
        <v>0</v>
      </c>
      <c r="Q25" s="136">
        <v>0</v>
      </c>
      <c r="R25" s="136">
        <v>0</v>
      </c>
      <c r="S25" s="137">
        <v>0</v>
      </c>
      <c r="T25" s="133">
        <v>0</v>
      </c>
      <c r="U25" s="139">
        <v>0</v>
      </c>
      <c r="X25" s="54" t="s">
        <v>68</v>
      </c>
      <c r="Y25" s="55"/>
      <c r="Z25" s="133">
        <v>0</v>
      </c>
      <c r="AA25" s="133">
        <v>0</v>
      </c>
      <c r="AB25" s="140">
        <v>0</v>
      </c>
      <c r="AC25" s="141">
        <v>0</v>
      </c>
      <c r="AD25" s="133">
        <v>0</v>
      </c>
      <c r="AE25" s="140">
        <v>0</v>
      </c>
      <c r="AF25" s="141">
        <v>0</v>
      </c>
      <c r="AG25" s="142">
        <v>0</v>
      </c>
      <c r="AH25" s="138">
        <v>0</v>
      </c>
      <c r="AI25" s="137">
        <v>0</v>
      </c>
      <c r="AJ25" s="142">
        <f t="shared" si="2"/>
        <v>0</v>
      </c>
      <c r="AK25" s="133">
        <f t="shared" si="3"/>
        <v>0</v>
      </c>
      <c r="AL25" s="142">
        <f t="shared" si="4"/>
        <v>0</v>
      </c>
      <c r="AM25" s="142">
        <f t="shared" si="5"/>
        <v>0</v>
      </c>
      <c r="AN25" s="62">
        <f t="shared" si="6"/>
        <v>0</v>
      </c>
    </row>
    <row r="26" spans="2:40" ht="22.5" customHeight="1">
      <c r="B26" s="54" t="s">
        <v>69</v>
      </c>
      <c r="C26" s="55"/>
      <c r="D26" s="133">
        <v>3790.6110000000003</v>
      </c>
      <c r="E26" s="133">
        <v>0</v>
      </c>
      <c r="F26" s="133">
        <v>3790.6110000000003</v>
      </c>
      <c r="G26" s="133">
        <v>0</v>
      </c>
      <c r="H26" s="133">
        <v>0</v>
      </c>
      <c r="I26" s="138">
        <v>0</v>
      </c>
      <c r="J26" s="136">
        <v>0</v>
      </c>
      <c r="K26" s="136">
        <v>0</v>
      </c>
      <c r="L26" s="136">
        <v>0</v>
      </c>
      <c r="M26" s="137">
        <v>0</v>
      </c>
      <c r="N26" s="133">
        <v>3790.6110000000003</v>
      </c>
      <c r="O26" s="138">
        <v>0</v>
      </c>
      <c r="P26" s="136">
        <v>0</v>
      </c>
      <c r="Q26" s="136">
        <v>3787.453</v>
      </c>
      <c r="R26" s="136">
        <v>3.158</v>
      </c>
      <c r="S26" s="137">
        <v>0</v>
      </c>
      <c r="T26" s="133">
        <v>3790.6110000000003</v>
      </c>
      <c r="U26" s="139">
        <v>0</v>
      </c>
      <c r="X26" s="54" t="s">
        <v>69</v>
      </c>
      <c r="Y26" s="55"/>
      <c r="Z26" s="133">
        <v>3790.6110000000003</v>
      </c>
      <c r="AA26" s="133">
        <v>3.158</v>
      </c>
      <c r="AB26" s="140">
        <v>0</v>
      </c>
      <c r="AC26" s="141">
        <v>0</v>
      </c>
      <c r="AD26" s="133">
        <v>3787.453</v>
      </c>
      <c r="AE26" s="140">
        <v>2529.813</v>
      </c>
      <c r="AF26" s="141">
        <v>1257.64</v>
      </c>
      <c r="AG26" s="142">
        <v>3787.453</v>
      </c>
      <c r="AH26" s="138">
        <v>3429.8530000000005</v>
      </c>
      <c r="AI26" s="137">
        <v>357.6</v>
      </c>
      <c r="AJ26" s="142">
        <f t="shared" si="2"/>
        <v>3429.8530000000005</v>
      </c>
      <c r="AK26" s="133">
        <f t="shared" si="3"/>
        <v>360.75800000000004</v>
      </c>
      <c r="AL26" s="142">
        <f t="shared" si="4"/>
        <v>0</v>
      </c>
      <c r="AM26" s="142">
        <f t="shared" si="5"/>
        <v>3429.8530000000005</v>
      </c>
      <c r="AN26" s="62">
        <f t="shared" si="6"/>
        <v>0</v>
      </c>
    </row>
    <row r="27" spans="2:40" ht="22.5" customHeight="1">
      <c r="B27" s="71"/>
      <c r="C27" s="72" t="s">
        <v>70</v>
      </c>
      <c r="D27" s="150">
        <v>3227.7999999999997</v>
      </c>
      <c r="E27" s="150">
        <v>0</v>
      </c>
      <c r="F27" s="150">
        <v>3227.7999999999997</v>
      </c>
      <c r="G27" s="150">
        <v>0</v>
      </c>
      <c r="H27" s="150">
        <v>0</v>
      </c>
      <c r="I27" s="151">
        <v>0</v>
      </c>
      <c r="J27" s="152">
        <v>0</v>
      </c>
      <c r="K27" s="152">
        <v>0</v>
      </c>
      <c r="L27" s="152">
        <v>0</v>
      </c>
      <c r="M27" s="153">
        <v>0</v>
      </c>
      <c r="N27" s="150">
        <v>3227.7999999999997</v>
      </c>
      <c r="O27" s="151">
        <v>0</v>
      </c>
      <c r="P27" s="152">
        <v>0</v>
      </c>
      <c r="Q27" s="152">
        <v>3227.7999999999997</v>
      </c>
      <c r="R27" s="152">
        <v>0</v>
      </c>
      <c r="S27" s="153">
        <v>0</v>
      </c>
      <c r="T27" s="150">
        <v>3227.7999999999997</v>
      </c>
      <c r="U27" s="154">
        <v>0</v>
      </c>
      <c r="X27" s="71"/>
      <c r="Y27" s="72" t="s">
        <v>70</v>
      </c>
      <c r="Z27" s="150">
        <v>3227.7999999999997</v>
      </c>
      <c r="AA27" s="150">
        <v>0</v>
      </c>
      <c r="AB27" s="155">
        <v>0</v>
      </c>
      <c r="AC27" s="156">
        <v>0</v>
      </c>
      <c r="AD27" s="150">
        <v>3227.7999999999997</v>
      </c>
      <c r="AE27" s="155">
        <v>2403.94</v>
      </c>
      <c r="AF27" s="156">
        <v>823.86</v>
      </c>
      <c r="AG27" s="157">
        <v>3227.7999999999997</v>
      </c>
      <c r="AH27" s="151">
        <v>2882.94</v>
      </c>
      <c r="AI27" s="153">
        <v>344.86</v>
      </c>
      <c r="AJ27" s="157">
        <f t="shared" si="2"/>
        <v>2882.94</v>
      </c>
      <c r="AK27" s="150">
        <f t="shared" si="3"/>
        <v>344.86</v>
      </c>
      <c r="AL27" s="157">
        <f t="shared" si="4"/>
        <v>0</v>
      </c>
      <c r="AM27" s="157">
        <f t="shared" si="5"/>
        <v>2882.94</v>
      </c>
      <c r="AN27" s="77">
        <f t="shared" si="6"/>
        <v>0</v>
      </c>
    </row>
    <row r="28" spans="2:40" ht="22.5" customHeight="1">
      <c r="B28" s="71"/>
      <c r="C28" s="72" t="s">
        <v>71</v>
      </c>
      <c r="D28" s="150">
        <v>27.27</v>
      </c>
      <c r="E28" s="150">
        <v>0</v>
      </c>
      <c r="F28" s="150">
        <v>27.27</v>
      </c>
      <c r="G28" s="150">
        <v>0</v>
      </c>
      <c r="H28" s="150">
        <v>0</v>
      </c>
      <c r="I28" s="151">
        <v>0</v>
      </c>
      <c r="J28" s="152">
        <v>0</v>
      </c>
      <c r="K28" s="152">
        <v>0</v>
      </c>
      <c r="L28" s="152">
        <v>0</v>
      </c>
      <c r="M28" s="153">
        <v>0</v>
      </c>
      <c r="N28" s="150">
        <v>27.27</v>
      </c>
      <c r="O28" s="151">
        <v>0</v>
      </c>
      <c r="P28" s="152">
        <v>0</v>
      </c>
      <c r="Q28" s="152">
        <v>27.27</v>
      </c>
      <c r="R28" s="152">
        <v>0</v>
      </c>
      <c r="S28" s="153">
        <v>0</v>
      </c>
      <c r="T28" s="150">
        <v>27.27</v>
      </c>
      <c r="U28" s="154">
        <v>0</v>
      </c>
      <c r="X28" s="71"/>
      <c r="Y28" s="72" t="s">
        <v>71</v>
      </c>
      <c r="Z28" s="150">
        <v>27.27</v>
      </c>
      <c r="AA28" s="150">
        <v>0</v>
      </c>
      <c r="AB28" s="155">
        <v>0</v>
      </c>
      <c r="AC28" s="156">
        <v>0</v>
      </c>
      <c r="AD28" s="150">
        <v>27.27</v>
      </c>
      <c r="AE28" s="155">
        <v>25</v>
      </c>
      <c r="AF28" s="156">
        <v>2.27</v>
      </c>
      <c r="AG28" s="157">
        <v>27.27</v>
      </c>
      <c r="AH28" s="151">
        <v>27.27</v>
      </c>
      <c r="AI28" s="153">
        <v>0</v>
      </c>
      <c r="AJ28" s="157">
        <f t="shared" si="2"/>
        <v>27.27</v>
      </c>
      <c r="AK28" s="150">
        <f t="shared" si="3"/>
        <v>0</v>
      </c>
      <c r="AL28" s="157">
        <f t="shared" si="4"/>
        <v>0</v>
      </c>
      <c r="AM28" s="157">
        <f t="shared" si="5"/>
        <v>27.27</v>
      </c>
      <c r="AN28" s="77">
        <f t="shared" si="6"/>
        <v>0</v>
      </c>
    </row>
    <row r="29" spans="2:40" ht="22.5" customHeight="1">
      <c r="B29" s="79"/>
      <c r="C29" s="80" t="s">
        <v>72</v>
      </c>
      <c r="D29" s="158">
        <v>455.12</v>
      </c>
      <c r="E29" s="158">
        <v>0</v>
      </c>
      <c r="F29" s="158">
        <v>455.12</v>
      </c>
      <c r="G29" s="158">
        <v>0</v>
      </c>
      <c r="H29" s="158">
        <v>0</v>
      </c>
      <c r="I29" s="159">
        <v>0</v>
      </c>
      <c r="J29" s="160">
        <v>0</v>
      </c>
      <c r="K29" s="160">
        <v>0</v>
      </c>
      <c r="L29" s="160">
        <v>0</v>
      </c>
      <c r="M29" s="161">
        <v>0</v>
      </c>
      <c r="N29" s="158">
        <v>455.12</v>
      </c>
      <c r="O29" s="159">
        <v>0</v>
      </c>
      <c r="P29" s="160">
        <v>0</v>
      </c>
      <c r="Q29" s="160">
        <v>455.12</v>
      </c>
      <c r="R29" s="160">
        <v>0</v>
      </c>
      <c r="S29" s="161">
        <v>0</v>
      </c>
      <c r="T29" s="158">
        <v>455.12</v>
      </c>
      <c r="U29" s="162">
        <v>0</v>
      </c>
      <c r="X29" s="79"/>
      <c r="Y29" s="80" t="s">
        <v>72</v>
      </c>
      <c r="Z29" s="158">
        <v>455.12</v>
      </c>
      <c r="AA29" s="158">
        <v>0</v>
      </c>
      <c r="AB29" s="163">
        <v>0</v>
      </c>
      <c r="AC29" s="164">
        <v>0</v>
      </c>
      <c r="AD29" s="158">
        <v>455.12</v>
      </c>
      <c r="AE29" s="163">
        <v>21.57</v>
      </c>
      <c r="AF29" s="164">
        <v>433.55</v>
      </c>
      <c r="AG29" s="165">
        <v>455.12</v>
      </c>
      <c r="AH29" s="159">
        <v>454.27</v>
      </c>
      <c r="AI29" s="161">
        <v>0.85</v>
      </c>
      <c r="AJ29" s="165">
        <f t="shared" si="2"/>
        <v>454.27</v>
      </c>
      <c r="AK29" s="158">
        <f t="shared" si="3"/>
        <v>0.85</v>
      </c>
      <c r="AL29" s="165">
        <f t="shared" si="4"/>
        <v>0</v>
      </c>
      <c r="AM29" s="165">
        <f t="shared" si="5"/>
        <v>454.27</v>
      </c>
      <c r="AN29" s="85">
        <f t="shared" si="6"/>
        <v>0</v>
      </c>
    </row>
    <row r="30" spans="2:40" ht="22.5" customHeight="1">
      <c r="B30" s="64" t="s">
        <v>73</v>
      </c>
      <c r="C30" s="65"/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138">
        <v>0</v>
      </c>
      <c r="J30" s="136">
        <v>0</v>
      </c>
      <c r="K30" s="136">
        <v>0</v>
      </c>
      <c r="L30" s="136">
        <v>0</v>
      </c>
      <c r="M30" s="137">
        <v>0</v>
      </c>
      <c r="N30" s="133">
        <v>0</v>
      </c>
      <c r="O30" s="138">
        <v>0</v>
      </c>
      <c r="P30" s="136">
        <v>0</v>
      </c>
      <c r="Q30" s="136">
        <v>0</v>
      </c>
      <c r="R30" s="136">
        <v>0</v>
      </c>
      <c r="S30" s="137">
        <v>0</v>
      </c>
      <c r="T30" s="133">
        <v>0</v>
      </c>
      <c r="U30" s="139">
        <v>0</v>
      </c>
      <c r="X30" s="64" t="s">
        <v>73</v>
      </c>
      <c r="Y30" s="65"/>
      <c r="Z30" s="133">
        <v>0</v>
      </c>
      <c r="AA30" s="133">
        <v>0</v>
      </c>
      <c r="AB30" s="140">
        <v>0</v>
      </c>
      <c r="AC30" s="141">
        <v>0</v>
      </c>
      <c r="AD30" s="133">
        <v>0</v>
      </c>
      <c r="AE30" s="140">
        <v>0</v>
      </c>
      <c r="AF30" s="141">
        <v>0</v>
      </c>
      <c r="AG30" s="142">
        <v>0</v>
      </c>
      <c r="AH30" s="138">
        <v>0</v>
      </c>
      <c r="AI30" s="137">
        <v>0</v>
      </c>
      <c r="AJ30" s="142">
        <f t="shared" si="2"/>
        <v>0</v>
      </c>
      <c r="AK30" s="133">
        <f t="shared" si="3"/>
        <v>0</v>
      </c>
      <c r="AL30" s="142">
        <f t="shared" si="4"/>
        <v>0</v>
      </c>
      <c r="AM30" s="142">
        <f t="shared" si="5"/>
        <v>0</v>
      </c>
      <c r="AN30" s="62">
        <f t="shared" si="6"/>
        <v>0</v>
      </c>
    </row>
    <row r="31" spans="2:40" ht="22.5" customHeight="1">
      <c r="B31" s="64" t="s">
        <v>84</v>
      </c>
      <c r="C31" s="65"/>
      <c r="D31" s="122"/>
      <c r="E31" s="122"/>
      <c r="F31" s="122"/>
      <c r="G31" s="122"/>
      <c r="H31" s="122"/>
      <c r="I31" s="134"/>
      <c r="J31" s="144"/>
      <c r="K31" s="144"/>
      <c r="L31" s="144"/>
      <c r="M31" s="145"/>
      <c r="N31" s="122"/>
      <c r="O31" s="134"/>
      <c r="P31" s="144"/>
      <c r="Q31" s="144"/>
      <c r="R31" s="144"/>
      <c r="S31" s="145"/>
      <c r="T31" s="122"/>
      <c r="U31" s="146"/>
      <c r="X31" s="64" t="s">
        <v>84</v>
      </c>
      <c r="Y31" s="65"/>
      <c r="Z31" s="122"/>
      <c r="AA31" s="122"/>
      <c r="AB31" s="147"/>
      <c r="AC31" s="148"/>
      <c r="AD31" s="122"/>
      <c r="AE31" s="147"/>
      <c r="AF31" s="148"/>
      <c r="AG31" s="149"/>
      <c r="AH31" s="134"/>
      <c r="AI31" s="145"/>
      <c r="AJ31" s="149"/>
      <c r="AK31" s="122"/>
      <c r="AL31" s="149"/>
      <c r="AM31" s="149"/>
      <c r="AN31" s="69">
        <f t="shared" si="6"/>
        <v>0</v>
      </c>
    </row>
    <row r="32" spans="2:40" ht="22.5" customHeight="1">
      <c r="B32" s="54" t="s">
        <v>74</v>
      </c>
      <c r="C32" s="55"/>
      <c r="D32" s="122">
        <v>1789</v>
      </c>
      <c r="E32" s="122">
        <v>0</v>
      </c>
      <c r="F32" s="122">
        <v>1789</v>
      </c>
      <c r="G32" s="122">
        <v>0</v>
      </c>
      <c r="H32" s="122">
        <v>0</v>
      </c>
      <c r="I32" s="134">
        <v>0</v>
      </c>
      <c r="J32" s="144">
        <v>0</v>
      </c>
      <c r="K32" s="144">
        <v>0</v>
      </c>
      <c r="L32" s="144">
        <v>0</v>
      </c>
      <c r="M32" s="145">
        <v>0</v>
      </c>
      <c r="N32" s="122">
        <v>1789</v>
      </c>
      <c r="O32" s="134">
        <v>0</v>
      </c>
      <c r="P32" s="144">
        <v>0</v>
      </c>
      <c r="Q32" s="144">
        <v>1789</v>
      </c>
      <c r="R32" s="144">
        <v>0</v>
      </c>
      <c r="S32" s="145">
        <v>0</v>
      </c>
      <c r="T32" s="122">
        <v>1789</v>
      </c>
      <c r="U32" s="146">
        <v>0</v>
      </c>
      <c r="X32" s="54" t="s">
        <v>74</v>
      </c>
      <c r="Y32" s="55"/>
      <c r="Z32" s="122">
        <v>1789</v>
      </c>
      <c r="AA32" s="122">
        <v>0</v>
      </c>
      <c r="AB32" s="147">
        <v>0</v>
      </c>
      <c r="AC32" s="148">
        <v>0</v>
      </c>
      <c r="AD32" s="122">
        <v>1789</v>
      </c>
      <c r="AE32" s="147">
        <v>745</v>
      </c>
      <c r="AF32" s="148">
        <v>1044</v>
      </c>
      <c r="AG32" s="149">
        <v>1789</v>
      </c>
      <c r="AH32" s="134">
        <v>1377</v>
      </c>
      <c r="AI32" s="145">
        <v>412</v>
      </c>
      <c r="AJ32" s="149">
        <f t="shared" si="2"/>
        <v>1377</v>
      </c>
      <c r="AK32" s="122">
        <f t="shared" si="3"/>
        <v>412</v>
      </c>
      <c r="AL32" s="149">
        <f t="shared" si="4"/>
        <v>0</v>
      </c>
      <c r="AM32" s="149">
        <f t="shared" si="5"/>
        <v>1377</v>
      </c>
      <c r="AN32" s="69">
        <f t="shared" si="6"/>
        <v>0</v>
      </c>
    </row>
    <row r="33" spans="2:40" ht="22.5" customHeight="1">
      <c r="B33" s="208" t="s">
        <v>85</v>
      </c>
      <c r="C33" s="16"/>
      <c r="D33" s="122">
        <v>8.139999999999999</v>
      </c>
      <c r="E33" s="122">
        <v>0</v>
      </c>
      <c r="F33" s="122">
        <v>8.139999999999999</v>
      </c>
      <c r="G33" s="122">
        <v>0</v>
      </c>
      <c r="H33" s="122">
        <v>0</v>
      </c>
      <c r="I33" s="134">
        <v>0</v>
      </c>
      <c r="J33" s="144">
        <v>0</v>
      </c>
      <c r="K33" s="144">
        <v>0</v>
      </c>
      <c r="L33" s="144">
        <v>0</v>
      </c>
      <c r="M33" s="145">
        <v>0</v>
      </c>
      <c r="N33" s="122">
        <v>8.139999999999999</v>
      </c>
      <c r="O33" s="134">
        <v>0.08</v>
      </c>
      <c r="P33" s="144">
        <v>0</v>
      </c>
      <c r="Q33" s="144">
        <v>8.059999999999999</v>
      </c>
      <c r="R33" s="144">
        <v>0</v>
      </c>
      <c r="S33" s="145">
        <v>0</v>
      </c>
      <c r="T33" s="122">
        <v>8.059999999999999</v>
      </c>
      <c r="U33" s="146">
        <v>0</v>
      </c>
      <c r="X33" s="208" t="s">
        <v>85</v>
      </c>
      <c r="Y33" s="16"/>
      <c r="Z33" s="122">
        <v>8.059999999999999</v>
      </c>
      <c r="AA33" s="122">
        <v>0</v>
      </c>
      <c r="AB33" s="147">
        <v>0</v>
      </c>
      <c r="AC33" s="148">
        <v>0</v>
      </c>
      <c r="AD33" s="122">
        <v>8.059999999999999</v>
      </c>
      <c r="AE33" s="147">
        <v>4.381</v>
      </c>
      <c r="AF33" s="148">
        <v>3.679</v>
      </c>
      <c r="AG33" s="149">
        <v>6.297649999999999</v>
      </c>
      <c r="AH33" s="134">
        <v>6.214</v>
      </c>
      <c r="AI33" s="145">
        <v>0.08365</v>
      </c>
      <c r="AJ33" s="149">
        <f t="shared" si="2"/>
        <v>6.2940000000000005</v>
      </c>
      <c r="AK33" s="122">
        <f t="shared" si="3"/>
        <v>0.08365</v>
      </c>
      <c r="AL33" s="149">
        <f t="shared" si="4"/>
        <v>0</v>
      </c>
      <c r="AM33" s="149">
        <f t="shared" si="5"/>
        <v>6.2940000000000005</v>
      </c>
      <c r="AN33" s="69">
        <f t="shared" si="6"/>
        <v>1.7623499999999996</v>
      </c>
    </row>
    <row r="34" spans="2:40" ht="22.5" customHeight="1">
      <c r="B34" s="87" t="s">
        <v>86</v>
      </c>
      <c r="C34" s="88"/>
      <c r="D34" s="122">
        <v>701.1500000000001</v>
      </c>
      <c r="E34" s="122">
        <v>0.73</v>
      </c>
      <c r="F34" s="122">
        <v>700.4200000000001</v>
      </c>
      <c r="G34" s="122">
        <v>0</v>
      </c>
      <c r="H34" s="122">
        <v>0</v>
      </c>
      <c r="I34" s="134">
        <v>0</v>
      </c>
      <c r="J34" s="144">
        <v>0</v>
      </c>
      <c r="K34" s="144">
        <v>0</v>
      </c>
      <c r="L34" s="144">
        <v>0</v>
      </c>
      <c r="M34" s="145">
        <v>0</v>
      </c>
      <c r="N34" s="122">
        <v>700.4200000000001</v>
      </c>
      <c r="O34" s="134">
        <v>1.59</v>
      </c>
      <c r="P34" s="144">
        <v>0</v>
      </c>
      <c r="Q34" s="144">
        <v>636.83</v>
      </c>
      <c r="R34" s="144">
        <v>62</v>
      </c>
      <c r="S34" s="145">
        <v>0</v>
      </c>
      <c r="T34" s="122">
        <v>698.83</v>
      </c>
      <c r="U34" s="146">
        <v>0</v>
      </c>
      <c r="X34" s="87" t="s">
        <v>86</v>
      </c>
      <c r="Y34" s="88"/>
      <c r="Z34" s="122">
        <v>698.83</v>
      </c>
      <c r="AA34" s="122">
        <v>62</v>
      </c>
      <c r="AB34" s="147">
        <v>0</v>
      </c>
      <c r="AC34" s="148">
        <v>62</v>
      </c>
      <c r="AD34" s="122">
        <v>636.83</v>
      </c>
      <c r="AE34" s="147">
        <v>586.9309999999999</v>
      </c>
      <c r="AF34" s="148">
        <v>49.899</v>
      </c>
      <c r="AG34" s="149">
        <v>489.57101</v>
      </c>
      <c r="AH34" s="134">
        <v>171.83440000000002</v>
      </c>
      <c r="AI34" s="145">
        <v>317.73661</v>
      </c>
      <c r="AJ34" s="149">
        <f t="shared" si="2"/>
        <v>173.42440000000002</v>
      </c>
      <c r="AK34" s="122">
        <f t="shared" si="3"/>
        <v>379.73661</v>
      </c>
      <c r="AL34" s="149">
        <f t="shared" si="4"/>
        <v>0</v>
      </c>
      <c r="AM34" s="149">
        <f t="shared" si="5"/>
        <v>174.1544</v>
      </c>
      <c r="AN34" s="69">
        <f t="shared" si="6"/>
        <v>147.25899000000004</v>
      </c>
    </row>
    <row r="35" spans="2:40" ht="22.5" customHeight="1">
      <c r="B35" s="87" t="s">
        <v>87</v>
      </c>
      <c r="C35" s="88"/>
      <c r="D35" s="122">
        <v>0</v>
      </c>
      <c r="E35" s="122">
        <v>0</v>
      </c>
      <c r="F35" s="122">
        <v>0</v>
      </c>
      <c r="G35" s="122">
        <v>0</v>
      </c>
      <c r="H35" s="122">
        <v>0</v>
      </c>
      <c r="I35" s="134">
        <v>0</v>
      </c>
      <c r="J35" s="144">
        <v>0</v>
      </c>
      <c r="K35" s="144">
        <v>0</v>
      </c>
      <c r="L35" s="144">
        <v>0</v>
      </c>
      <c r="M35" s="145">
        <v>0</v>
      </c>
      <c r="N35" s="122">
        <v>0</v>
      </c>
      <c r="O35" s="134">
        <v>0</v>
      </c>
      <c r="P35" s="144">
        <v>0</v>
      </c>
      <c r="Q35" s="144">
        <v>0</v>
      </c>
      <c r="R35" s="144">
        <v>0</v>
      </c>
      <c r="S35" s="145">
        <v>0</v>
      </c>
      <c r="T35" s="122">
        <v>0</v>
      </c>
      <c r="U35" s="146">
        <v>0</v>
      </c>
      <c r="X35" s="87" t="s">
        <v>87</v>
      </c>
      <c r="Y35" s="88"/>
      <c r="Z35" s="122">
        <v>0</v>
      </c>
      <c r="AA35" s="122">
        <v>0</v>
      </c>
      <c r="AB35" s="147">
        <v>0</v>
      </c>
      <c r="AC35" s="148">
        <v>0</v>
      </c>
      <c r="AD35" s="122">
        <v>0</v>
      </c>
      <c r="AE35" s="147">
        <v>0</v>
      </c>
      <c r="AF35" s="148">
        <v>0</v>
      </c>
      <c r="AG35" s="149">
        <v>0</v>
      </c>
      <c r="AH35" s="134">
        <v>0</v>
      </c>
      <c r="AI35" s="145">
        <v>0</v>
      </c>
      <c r="AJ35" s="149">
        <f t="shared" si="2"/>
        <v>0</v>
      </c>
      <c r="AK35" s="122">
        <f t="shared" si="3"/>
        <v>0</v>
      </c>
      <c r="AL35" s="149">
        <f t="shared" si="4"/>
        <v>0</v>
      </c>
      <c r="AM35" s="149">
        <f t="shared" si="5"/>
        <v>0</v>
      </c>
      <c r="AN35" s="69">
        <f t="shared" si="6"/>
        <v>0</v>
      </c>
    </row>
    <row r="36" spans="2:40" ht="22.5" customHeight="1" thickBot="1">
      <c r="B36" s="89" t="s">
        <v>88</v>
      </c>
      <c r="C36" s="90"/>
      <c r="D36" s="166">
        <v>0</v>
      </c>
      <c r="E36" s="166">
        <v>0</v>
      </c>
      <c r="F36" s="166">
        <v>0</v>
      </c>
      <c r="G36" s="166">
        <v>0</v>
      </c>
      <c r="H36" s="166">
        <v>0</v>
      </c>
      <c r="I36" s="167">
        <v>0</v>
      </c>
      <c r="J36" s="168">
        <v>0</v>
      </c>
      <c r="K36" s="168">
        <v>0</v>
      </c>
      <c r="L36" s="168">
        <v>0</v>
      </c>
      <c r="M36" s="169">
        <v>0</v>
      </c>
      <c r="N36" s="166">
        <v>0</v>
      </c>
      <c r="O36" s="167">
        <v>0</v>
      </c>
      <c r="P36" s="168">
        <v>0</v>
      </c>
      <c r="Q36" s="168">
        <v>0</v>
      </c>
      <c r="R36" s="168">
        <v>0</v>
      </c>
      <c r="S36" s="169">
        <v>0</v>
      </c>
      <c r="T36" s="166">
        <v>0</v>
      </c>
      <c r="U36" s="170">
        <v>0</v>
      </c>
      <c r="X36" s="89" t="s">
        <v>88</v>
      </c>
      <c r="Y36" s="90"/>
      <c r="Z36" s="166">
        <v>0</v>
      </c>
      <c r="AA36" s="166">
        <v>0</v>
      </c>
      <c r="AB36" s="171">
        <v>0</v>
      </c>
      <c r="AC36" s="172">
        <v>0</v>
      </c>
      <c r="AD36" s="166">
        <v>0</v>
      </c>
      <c r="AE36" s="171">
        <v>0</v>
      </c>
      <c r="AF36" s="172">
        <v>0</v>
      </c>
      <c r="AG36" s="173">
        <v>0</v>
      </c>
      <c r="AH36" s="167">
        <v>0</v>
      </c>
      <c r="AI36" s="169">
        <v>0</v>
      </c>
      <c r="AJ36" s="173">
        <f t="shared" si="2"/>
        <v>0</v>
      </c>
      <c r="AK36" s="166">
        <f t="shared" si="3"/>
        <v>0</v>
      </c>
      <c r="AL36" s="173">
        <f t="shared" si="4"/>
        <v>0</v>
      </c>
      <c r="AM36" s="173">
        <f t="shared" si="5"/>
        <v>0</v>
      </c>
      <c r="AN36" s="95">
        <f t="shared" si="6"/>
        <v>0</v>
      </c>
    </row>
    <row r="37" ht="13.5" customHeight="1">
      <c r="D37" s="111">
        <v>0</v>
      </c>
    </row>
    <row r="38" spans="3:25" ht="13.5" customHeight="1">
      <c r="C38" s="112"/>
      <c r="D38" s="111">
        <v>0</v>
      </c>
      <c r="Y38" s="112"/>
    </row>
    <row r="39" ht="13.5" customHeight="1">
      <c r="D39" s="111">
        <v>0</v>
      </c>
    </row>
  </sheetData>
  <sheetProtection/>
  <mergeCells count="32">
    <mergeCell ref="N3:S3"/>
    <mergeCell ref="H4:M4"/>
    <mergeCell ref="N4:S4"/>
    <mergeCell ref="AH7:AH8"/>
    <mergeCell ref="R6:R8"/>
    <mergeCell ref="Q6:Q8"/>
    <mergeCell ref="AK3:AK4"/>
    <mergeCell ref="AB6:AC7"/>
    <mergeCell ref="AE6:AF7"/>
    <mergeCell ref="Z3:Z4"/>
    <mergeCell ref="AH6:AI6"/>
    <mergeCell ref="AD4:AI4"/>
    <mergeCell ref="B3:C9"/>
    <mergeCell ref="X3:Y9"/>
    <mergeCell ref="AJ3:AJ4"/>
    <mergeCell ref="I6:I8"/>
    <mergeCell ref="J6:J8"/>
    <mergeCell ref="K6:K8"/>
    <mergeCell ref="L6:L8"/>
    <mergeCell ref="AG5:AI5"/>
    <mergeCell ref="O6:O8"/>
    <mergeCell ref="G3:M3"/>
    <mergeCell ref="AN3:AN4"/>
    <mergeCell ref="M6:M8"/>
    <mergeCell ref="S6:S8"/>
    <mergeCell ref="I5:M5"/>
    <mergeCell ref="AM3:AM4"/>
    <mergeCell ref="AL3:AL4"/>
    <mergeCell ref="AI7:AI8"/>
    <mergeCell ref="AA3:AI3"/>
    <mergeCell ref="O5:S5"/>
    <mergeCell ref="P6:P8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AN39"/>
  <sheetViews>
    <sheetView showZeros="0" zoomScale="80" zoomScaleNormal="80" zoomScalePageLayoutView="0" workbookViewId="0" topLeftCell="A1">
      <selection activeCell="A10" sqref="A10"/>
    </sheetView>
  </sheetViews>
  <sheetFormatPr defaultColWidth="9.00390625" defaultRowHeight="13.5" customHeight="1"/>
  <cols>
    <col min="1" max="1" width="2.75390625" style="111" customWidth="1"/>
    <col min="2" max="2" width="3.00390625" style="111" customWidth="1"/>
    <col min="3" max="3" width="26.00390625" style="111" bestFit="1" customWidth="1"/>
    <col min="4" max="20" width="10.25390625" style="111" customWidth="1"/>
    <col min="21" max="21" width="13.00390625" style="111" bestFit="1" customWidth="1"/>
    <col min="22" max="22" width="1.37890625" style="111" customWidth="1"/>
    <col min="23" max="23" width="2.75390625" style="111" customWidth="1"/>
    <col min="24" max="24" width="3.00390625" style="111" customWidth="1"/>
    <col min="25" max="25" width="26.00390625" style="111" bestFit="1" customWidth="1"/>
    <col min="26" max="39" width="11.75390625" style="111" customWidth="1"/>
    <col min="40" max="40" width="11.75390625" style="97" customWidth="1"/>
    <col min="41" max="16384" width="9.125" style="111" customWidth="1"/>
  </cols>
  <sheetData>
    <row r="1" spans="2:24" s="1" customFormat="1" ht="17.25" customHeight="1">
      <c r="B1" s="1" t="s">
        <v>101</v>
      </c>
      <c r="W1" s="2"/>
      <c r="X1" s="1" t="s">
        <v>102</v>
      </c>
    </row>
    <row r="2" spans="21:40" ht="13.5" customHeight="1" thickBot="1">
      <c r="U2" s="112" t="s">
        <v>0</v>
      </c>
      <c r="AD2" s="174"/>
      <c r="AM2" s="112"/>
      <c r="AN2" s="4" t="s">
        <v>0</v>
      </c>
    </row>
    <row r="3" spans="2:40" s="6" customFormat="1" ht="12.75" customHeight="1">
      <c r="B3" s="214" t="s">
        <v>1</v>
      </c>
      <c r="C3" s="215"/>
      <c r="D3" s="7" t="s">
        <v>2</v>
      </c>
      <c r="E3" s="7" t="s">
        <v>3</v>
      </c>
      <c r="F3" s="7" t="s">
        <v>4</v>
      </c>
      <c r="G3" s="231" t="s">
        <v>5</v>
      </c>
      <c r="H3" s="233"/>
      <c r="I3" s="233"/>
      <c r="J3" s="233"/>
      <c r="K3" s="233"/>
      <c r="L3" s="233"/>
      <c r="M3" s="234"/>
      <c r="N3" s="231" t="s">
        <v>6</v>
      </c>
      <c r="O3" s="233"/>
      <c r="P3" s="233"/>
      <c r="Q3" s="233"/>
      <c r="R3" s="233"/>
      <c r="S3" s="234"/>
      <c r="T3" s="7" t="s">
        <v>7</v>
      </c>
      <c r="U3" s="8" t="s">
        <v>75</v>
      </c>
      <c r="X3" s="220" t="s">
        <v>1</v>
      </c>
      <c r="Y3" s="221"/>
      <c r="Z3" s="226" t="s">
        <v>8</v>
      </c>
      <c r="AA3" s="231" t="s">
        <v>9</v>
      </c>
      <c r="AB3" s="232"/>
      <c r="AC3" s="232"/>
      <c r="AD3" s="233"/>
      <c r="AE3" s="233"/>
      <c r="AF3" s="233"/>
      <c r="AG3" s="233"/>
      <c r="AH3" s="233"/>
      <c r="AI3" s="234"/>
      <c r="AJ3" s="226" t="s">
        <v>10</v>
      </c>
      <c r="AK3" s="226" t="s">
        <v>76</v>
      </c>
      <c r="AL3" s="226" t="s">
        <v>77</v>
      </c>
      <c r="AM3" s="212" t="s">
        <v>78</v>
      </c>
      <c r="AN3" s="243" t="s">
        <v>11</v>
      </c>
    </row>
    <row r="4" spans="2:40" s="6" customFormat="1" ht="12.75" customHeight="1">
      <c r="B4" s="216"/>
      <c r="C4" s="217"/>
      <c r="D4" s="9"/>
      <c r="E4" s="9"/>
      <c r="F4" s="9"/>
      <c r="G4" s="9"/>
      <c r="H4" s="235" t="s">
        <v>12</v>
      </c>
      <c r="I4" s="245"/>
      <c r="J4" s="245"/>
      <c r="K4" s="245"/>
      <c r="L4" s="245"/>
      <c r="M4" s="246"/>
      <c r="N4" s="247"/>
      <c r="O4" s="248"/>
      <c r="P4" s="248"/>
      <c r="Q4" s="248"/>
      <c r="R4" s="248"/>
      <c r="S4" s="249"/>
      <c r="T4" s="9"/>
      <c r="U4" s="14" t="s">
        <v>79</v>
      </c>
      <c r="X4" s="222"/>
      <c r="Y4" s="223"/>
      <c r="Z4" s="227"/>
      <c r="AA4" s="10" t="s">
        <v>80</v>
      </c>
      <c r="AB4" s="15"/>
      <c r="AC4" s="16"/>
      <c r="AD4" s="235" t="s">
        <v>13</v>
      </c>
      <c r="AE4" s="236"/>
      <c r="AF4" s="236"/>
      <c r="AG4" s="237"/>
      <c r="AH4" s="237"/>
      <c r="AI4" s="238"/>
      <c r="AJ4" s="227"/>
      <c r="AK4" s="227"/>
      <c r="AL4" s="227"/>
      <c r="AM4" s="213"/>
      <c r="AN4" s="244"/>
    </row>
    <row r="5" spans="2:40" s="6" customFormat="1" ht="12.75" customHeight="1">
      <c r="B5" s="216"/>
      <c r="C5" s="217"/>
      <c r="D5" s="9"/>
      <c r="E5" s="9"/>
      <c r="F5" s="9"/>
      <c r="G5" s="9"/>
      <c r="H5" s="9"/>
      <c r="I5" s="209" t="s">
        <v>14</v>
      </c>
      <c r="J5" s="210"/>
      <c r="K5" s="210"/>
      <c r="L5" s="210"/>
      <c r="M5" s="211"/>
      <c r="N5" s="9"/>
      <c r="O5" s="209" t="s">
        <v>15</v>
      </c>
      <c r="P5" s="210"/>
      <c r="Q5" s="210"/>
      <c r="R5" s="210"/>
      <c r="S5" s="211"/>
      <c r="T5" s="9"/>
      <c r="U5" s="14"/>
      <c r="X5" s="222"/>
      <c r="Y5" s="223"/>
      <c r="Z5" s="17"/>
      <c r="AA5" s="11"/>
      <c r="AB5" s="12"/>
      <c r="AC5" s="13"/>
      <c r="AD5" s="11"/>
      <c r="AE5" s="18"/>
      <c r="AF5" s="19"/>
      <c r="AG5" s="235" t="s">
        <v>16</v>
      </c>
      <c r="AH5" s="237"/>
      <c r="AI5" s="238"/>
      <c r="AJ5" s="9"/>
      <c r="AK5" s="9"/>
      <c r="AL5" s="9"/>
      <c r="AM5" s="20"/>
      <c r="AN5" s="14"/>
    </row>
    <row r="6" spans="2:40" s="6" customFormat="1" ht="12" customHeight="1">
      <c r="B6" s="216"/>
      <c r="C6" s="217"/>
      <c r="D6" s="9"/>
      <c r="E6" s="9"/>
      <c r="F6" s="9"/>
      <c r="G6" s="9"/>
      <c r="H6" s="9"/>
      <c r="I6" s="228" t="s">
        <v>17</v>
      </c>
      <c r="J6" s="229" t="s">
        <v>18</v>
      </c>
      <c r="K6" s="229" t="s">
        <v>19</v>
      </c>
      <c r="L6" s="229" t="s">
        <v>20</v>
      </c>
      <c r="M6" s="230" t="s">
        <v>21</v>
      </c>
      <c r="N6" s="9"/>
      <c r="O6" s="228" t="s">
        <v>10</v>
      </c>
      <c r="P6" s="229" t="s">
        <v>18</v>
      </c>
      <c r="Q6" s="229" t="s">
        <v>19</v>
      </c>
      <c r="R6" s="229" t="s">
        <v>20</v>
      </c>
      <c r="S6" s="230" t="s">
        <v>21</v>
      </c>
      <c r="T6" s="9"/>
      <c r="U6" s="14"/>
      <c r="X6" s="222"/>
      <c r="Y6" s="223"/>
      <c r="Z6" s="17"/>
      <c r="AA6" s="9"/>
      <c r="AB6" s="239" t="s">
        <v>22</v>
      </c>
      <c r="AC6" s="240"/>
      <c r="AD6" s="9"/>
      <c r="AE6" s="239" t="s">
        <v>22</v>
      </c>
      <c r="AF6" s="240"/>
      <c r="AG6" s="9"/>
      <c r="AH6" s="209" t="s">
        <v>23</v>
      </c>
      <c r="AI6" s="211"/>
      <c r="AJ6" s="9"/>
      <c r="AK6" s="9"/>
      <c r="AL6" s="9"/>
      <c r="AM6" s="20"/>
      <c r="AN6" s="14"/>
    </row>
    <row r="7" spans="2:40" s="6" customFormat="1" ht="12" customHeight="1">
      <c r="B7" s="216"/>
      <c r="C7" s="217"/>
      <c r="D7" s="9"/>
      <c r="E7" s="9"/>
      <c r="F7" s="9"/>
      <c r="G7" s="9"/>
      <c r="H7" s="9"/>
      <c r="I7" s="228"/>
      <c r="J7" s="229"/>
      <c r="K7" s="229"/>
      <c r="L7" s="229"/>
      <c r="M7" s="230"/>
      <c r="N7" s="9"/>
      <c r="O7" s="228"/>
      <c r="P7" s="229"/>
      <c r="Q7" s="229"/>
      <c r="R7" s="229"/>
      <c r="S7" s="230"/>
      <c r="T7" s="9"/>
      <c r="U7" s="14"/>
      <c r="X7" s="222"/>
      <c r="Y7" s="223"/>
      <c r="Z7" s="17"/>
      <c r="AA7" s="9"/>
      <c r="AB7" s="241"/>
      <c r="AC7" s="242"/>
      <c r="AD7" s="9"/>
      <c r="AE7" s="241"/>
      <c r="AF7" s="242"/>
      <c r="AG7" s="9"/>
      <c r="AH7" s="228" t="s">
        <v>10</v>
      </c>
      <c r="AI7" s="230" t="s">
        <v>24</v>
      </c>
      <c r="AJ7" s="9"/>
      <c r="AK7" s="9"/>
      <c r="AL7" s="9"/>
      <c r="AM7" s="20"/>
      <c r="AN7" s="14"/>
    </row>
    <row r="8" spans="2:40" s="6" customFormat="1" ht="12" customHeight="1">
      <c r="B8" s="216"/>
      <c r="C8" s="217"/>
      <c r="D8" s="9"/>
      <c r="E8" s="9"/>
      <c r="F8" s="9"/>
      <c r="G8" s="9"/>
      <c r="H8" s="9"/>
      <c r="I8" s="228"/>
      <c r="J8" s="229"/>
      <c r="K8" s="229"/>
      <c r="L8" s="229"/>
      <c r="M8" s="230"/>
      <c r="N8" s="9"/>
      <c r="O8" s="228"/>
      <c r="P8" s="229"/>
      <c r="Q8" s="229"/>
      <c r="R8" s="229"/>
      <c r="S8" s="230"/>
      <c r="T8" s="9"/>
      <c r="U8" s="14"/>
      <c r="X8" s="222"/>
      <c r="Y8" s="223"/>
      <c r="Z8" s="21"/>
      <c r="AA8" s="22"/>
      <c r="AB8" s="23" t="s">
        <v>25</v>
      </c>
      <c r="AC8" s="24" t="s">
        <v>26</v>
      </c>
      <c r="AD8" s="22"/>
      <c r="AE8" s="23" t="s">
        <v>25</v>
      </c>
      <c r="AF8" s="24" t="s">
        <v>26</v>
      </c>
      <c r="AG8" s="22"/>
      <c r="AH8" s="228"/>
      <c r="AI8" s="230"/>
      <c r="AJ8" s="22"/>
      <c r="AK8" s="22"/>
      <c r="AL8" s="22"/>
      <c r="AM8" s="25"/>
      <c r="AN8" s="26"/>
    </row>
    <row r="9" spans="2:40" s="6" customFormat="1" ht="12.75" customHeight="1" thickBot="1">
      <c r="B9" s="218"/>
      <c r="C9" s="219"/>
      <c r="D9" s="27" t="s">
        <v>27</v>
      </c>
      <c r="E9" s="27" t="s">
        <v>28</v>
      </c>
      <c r="F9" s="27" t="s">
        <v>29</v>
      </c>
      <c r="G9" s="27" t="s">
        <v>30</v>
      </c>
      <c r="H9" s="27" t="s">
        <v>31</v>
      </c>
      <c r="I9" s="28" t="s">
        <v>32</v>
      </c>
      <c r="J9" s="29" t="s">
        <v>33</v>
      </c>
      <c r="K9" s="29" t="s">
        <v>34</v>
      </c>
      <c r="L9" s="29" t="s">
        <v>35</v>
      </c>
      <c r="M9" s="30" t="s">
        <v>36</v>
      </c>
      <c r="N9" s="27" t="s">
        <v>37</v>
      </c>
      <c r="O9" s="28" t="s">
        <v>38</v>
      </c>
      <c r="P9" s="29" t="s">
        <v>39</v>
      </c>
      <c r="Q9" s="29" t="s">
        <v>40</v>
      </c>
      <c r="R9" s="29" t="s">
        <v>41</v>
      </c>
      <c r="S9" s="30" t="s">
        <v>42</v>
      </c>
      <c r="T9" s="27" t="s">
        <v>43</v>
      </c>
      <c r="U9" s="31" t="s">
        <v>44</v>
      </c>
      <c r="X9" s="224"/>
      <c r="Y9" s="225"/>
      <c r="Z9" s="27" t="s">
        <v>45</v>
      </c>
      <c r="AA9" s="27" t="s">
        <v>46</v>
      </c>
      <c r="AB9" s="28"/>
      <c r="AC9" s="30"/>
      <c r="AD9" s="27" t="s">
        <v>47</v>
      </c>
      <c r="AE9" s="28"/>
      <c r="AF9" s="30"/>
      <c r="AG9" s="27" t="s">
        <v>48</v>
      </c>
      <c r="AH9" s="28" t="s">
        <v>49</v>
      </c>
      <c r="AI9" s="30" t="s">
        <v>50</v>
      </c>
      <c r="AJ9" s="27" t="s">
        <v>51</v>
      </c>
      <c r="AK9" s="27" t="s">
        <v>52</v>
      </c>
      <c r="AL9" s="27" t="s">
        <v>53</v>
      </c>
      <c r="AM9" s="32" t="s">
        <v>54</v>
      </c>
      <c r="AN9" s="31" t="s">
        <v>81</v>
      </c>
    </row>
    <row r="10" spans="2:40" ht="22.5" customHeight="1" thickBot="1">
      <c r="B10" s="113" t="s">
        <v>55</v>
      </c>
      <c r="C10" s="114"/>
      <c r="D10" s="115">
        <f aca="true" t="shared" si="0" ref="D10:U10">SUM(D11:D36)-D26</f>
        <v>1344.6809999999998</v>
      </c>
      <c r="E10" s="115">
        <f t="shared" si="0"/>
        <v>0</v>
      </c>
      <c r="F10" s="115">
        <f t="shared" si="0"/>
        <v>1344.6809999999998</v>
      </c>
      <c r="G10" s="115">
        <f t="shared" si="0"/>
        <v>0</v>
      </c>
      <c r="H10" s="115">
        <f t="shared" si="0"/>
        <v>0</v>
      </c>
      <c r="I10" s="116">
        <f t="shared" si="0"/>
        <v>0</v>
      </c>
      <c r="J10" s="117">
        <f t="shared" si="0"/>
        <v>0</v>
      </c>
      <c r="K10" s="117">
        <f t="shared" si="0"/>
        <v>0</v>
      </c>
      <c r="L10" s="117">
        <f t="shared" si="0"/>
        <v>0</v>
      </c>
      <c r="M10" s="118">
        <f t="shared" si="0"/>
        <v>0</v>
      </c>
      <c r="N10" s="115">
        <f t="shared" si="0"/>
        <v>1344.6809999999998</v>
      </c>
      <c r="O10" s="116">
        <f t="shared" si="0"/>
        <v>88.831</v>
      </c>
      <c r="P10" s="117">
        <f t="shared" si="0"/>
        <v>0</v>
      </c>
      <c r="Q10" s="117">
        <f t="shared" si="0"/>
        <v>1254.137</v>
      </c>
      <c r="R10" s="117">
        <f t="shared" si="0"/>
        <v>1.713</v>
      </c>
      <c r="S10" s="118">
        <f t="shared" si="0"/>
        <v>0</v>
      </c>
      <c r="T10" s="115">
        <f t="shared" si="0"/>
        <v>1255.8500000000001</v>
      </c>
      <c r="U10" s="119">
        <f t="shared" si="0"/>
        <v>0</v>
      </c>
      <c r="X10" s="113" t="s">
        <v>55</v>
      </c>
      <c r="Y10" s="114"/>
      <c r="Z10" s="115">
        <f aca="true" t="shared" si="1" ref="Z10:AN10">SUM(Z11:Z36)-Z26</f>
        <v>1255.8500000000001</v>
      </c>
      <c r="AA10" s="115">
        <f t="shared" si="1"/>
        <v>1.713</v>
      </c>
      <c r="AB10" s="116">
        <f t="shared" si="1"/>
        <v>1.713</v>
      </c>
      <c r="AC10" s="118">
        <f t="shared" si="1"/>
        <v>0</v>
      </c>
      <c r="AD10" s="115">
        <f t="shared" si="1"/>
        <v>1254.137</v>
      </c>
      <c r="AE10" s="116">
        <f t="shared" si="1"/>
        <v>1194.3629999999998</v>
      </c>
      <c r="AF10" s="118">
        <f t="shared" si="1"/>
        <v>59.774</v>
      </c>
      <c r="AG10" s="120">
        <f t="shared" si="1"/>
        <v>1247.57251</v>
      </c>
      <c r="AH10" s="116">
        <f t="shared" si="1"/>
        <v>1080.809</v>
      </c>
      <c r="AI10" s="118">
        <f t="shared" si="1"/>
        <v>166.76351</v>
      </c>
      <c r="AJ10" s="120">
        <f t="shared" si="1"/>
        <v>1169.6399999999999</v>
      </c>
      <c r="AK10" s="115">
        <f t="shared" si="1"/>
        <v>168.47651000000002</v>
      </c>
      <c r="AL10" s="120">
        <f t="shared" si="1"/>
        <v>0</v>
      </c>
      <c r="AM10" s="120">
        <f t="shared" si="1"/>
        <v>1169.6399999999999</v>
      </c>
      <c r="AN10" s="39">
        <f t="shared" si="1"/>
        <v>6.56449</v>
      </c>
    </row>
    <row r="11" spans="2:40" ht="22.5" customHeight="1">
      <c r="B11" s="42" t="s">
        <v>56</v>
      </c>
      <c r="C11" s="43"/>
      <c r="D11" s="121">
        <v>0</v>
      </c>
      <c r="E11" s="122">
        <v>0</v>
      </c>
      <c r="F11" s="122">
        <v>0</v>
      </c>
      <c r="G11" s="122">
        <v>0</v>
      </c>
      <c r="H11" s="122">
        <v>0</v>
      </c>
      <c r="I11" s="123">
        <v>0</v>
      </c>
      <c r="J11" s="124">
        <v>0</v>
      </c>
      <c r="K11" s="125">
        <v>0</v>
      </c>
      <c r="L11" s="126">
        <v>0</v>
      </c>
      <c r="M11" s="127">
        <v>0</v>
      </c>
      <c r="N11" s="121">
        <v>0</v>
      </c>
      <c r="O11" s="128">
        <v>0</v>
      </c>
      <c r="P11" s="126">
        <v>0</v>
      </c>
      <c r="Q11" s="126">
        <v>0</v>
      </c>
      <c r="R11" s="126">
        <v>0</v>
      </c>
      <c r="S11" s="127">
        <v>0</v>
      </c>
      <c r="T11" s="121">
        <v>0</v>
      </c>
      <c r="U11" s="129">
        <v>0</v>
      </c>
      <c r="X11" s="42" t="s">
        <v>56</v>
      </c>
      <c r="Y11" s="43"/>
      <c r="Z11" s="121">
        <v>0</v>
      </c>
      <c r="AA11" s="121">
        <v>0</v>
      </c>
      <c r="AB11" s="130">
        <v>0</v>
      </c>
      <c r="AC11" s="131">
        <v>0</v>
      </c>
      <c r="AD11" s="121">
        <v>0</v>
      </c>
      <c r="AE11" s="130">
        <v>0</v>
      </c>
      <c r="AF11" s="131">
        <v>0</v>
      </c>
      <c r="AG11" s="132">
        <v>0</v>
      </c>
      <c r="AH11" s="128">
        <v>0</v>
      </c>
      <c r="AI11" s="127">
        <v>0</v>
      </c>
      <c r="AJ11" s="132">
        <f>I11+O11+AH11</f>
        <v>0</v>
      </c>
      <c r="AK11" s="121">
        <f>U11+AA11+AI11</f>
        <v>0</v>
      </c>
      <c r="AL11" s="132">
        <f>M11+S11</f>
        <v>0</v>
      </c>
      <c r="AM11" s="132">
        <f>E11+AJ11</f>
        <v>0</v>
      </c>
      <c r="AN11" s="52">
        <f>G11-H11+AD11-AG11</f>
        <v>0</v>
      </c>
    </row>
    <row r="12" spans="2:40" ht="22.5" customHeight="1">
      <c r="B12" s="54" t="s">
        <v>57</v>
      </c>
      <c r="C12" s="55"/>
      <c r="D12" s="133">
        <v>7.243</v>
      </c>
      <c r="E12" s="122">
        <v>0</v>
      </c>
      <c r="F12" s="122">
        <v>7.243</v>
      </c>
      <c r="G12" s="122">
        <v>0</v>
      </c>
      <c r="H12" s="122">
        <v>0</v>
      </c>
      <c r="I12" s="134">
        <v>0</v>
      </c>
      <c r="J12" s="135">
        <v>0</v>
      </c>
      <c r="K12" s="136">
        <v>0</v>
      </c>
      <c r="L12" s="136">
        <v>0</v>
      </c>
      <c r="M12" s="137">
        <v>0</v>
      </c>
      <c r="N12" s="133">
        <v>7.243</v>
      </c>
      <c r="O12" s="138">
        <v>0</v>
      </c>
      <c r="P12" s="136">
        <v>0</v>
      </c>
      <c r="Q12" s="136">
        <v>7.243</v>
      </c>
      <c r="R12" s="136">
        <v>0</v>
      </c>
      <c r="S12" s="137">
        <v>0</v>
      </c>
      <c r="T12" s="133">
        <v>7.243</v>
      </c>
      <c r="U12" s="139">
        <v>0</v>
      </c>
      <c r="X12" s="54" t="s">
        <v>57</v>
      </c>
      <c r="Y12" s="55"/>
      <c r="Z12" s="133">
        <v>7.243</v>
      </c>
      <c r="AA12" s="133">
        <v>0</v>
      </c>
      <c r="AB12" s="140">
        <v>0</v>
      </c>
      <c r="AC12" s="141">
        <v>0</v>
      </c>
      <c r="AD12" s="133">
        <v>7.243</v>
      </c>
      <c r="AE12" s="140">
        <v>5.361</v>
      </c>
      <c r="AF12" s="141">
        <v>1.882</v>
      </c>
      <c r="AG12" s="142">
        <v>1.8429000000000002</v>
      </c>
      <c r="AH12" s="138">
        <v>0</v>
      </c>
      <c r="AI12" s="137">
        <v>1.8429000000000002</v>
      </c>
      <c r="AJ12" s="142">
        <f aca="true" t="shared" si="2" ref="AJ12:AJ36">I12+O12+AH12</f>
        <v>0</v>
      </c>
      <c r="AK12" s="133">
        <f aca="true" t="shared" si="3" ref="AK12:AK36">U12+AA12+AI12</f>
        <v>1.8429000000000002</v>
      </c>
      <c r="AL12" s="142">
        <f aca="true" t="shared" si="4" ref="AL12:AL36">M12+S12</f>
        <v>0</v>
      </c>
      <c r="AM12" s="142">
        <f aca="true" t="shared" si="5" ref="AM12:AM36">E12+AJ12</f>
        <v>0</v>
      </c>
      <c r="AN12" s="62">
        <f aca="true" t="shared" si="6" ref="AN12:AN36">G12-H12+AD12-AG12</f>
        <v>5.4001</v>
      </c>
    </row>
    <row r="13" spans="2:40" ht="22.5" customHeight="1">
      <c r="B13" s="54" t="s">
        <v>58</v>
      </c>
      <c r="C13" s="55"/>
      <c r="D13" s="133">
        <v>0.657</v>
      </c>
      <c r="E13" s="122">
        <v>0</v>
      </c>
      <c r="F13" s="122">
        <v>0.657</v>
      </c>
      <c r="G13" s="122">
        <v>0</v>
      </c>
      <c r="H13" s="122">
        <v>0</v>
      </c>
      <c r="I13" s="134">
        <v>0</v>
      </c>
      <c r="J13" s="135">
        <v>0</v>
      </c>
      <c r="K13" s="136">
        <v>0</v>
      </c>
      <c r="L13" s="136">
        <v>0</v>
      </c>
      <c r="M13" s="137">
        <v>0</v>
      </c>
      <c r="N13" s="133">
        <v>0.657</v>
      </c>
      <c r="O13" s="138">
        <v>0</v>
      </c>
      <c r="P13" s="136">
        <v>0</v>
      </c>
      <c r="Q13" s="136">
        <v>0.657</v>
      </c>
      <c r="R13" s="136">
        <v>0</v>
      </c>
      <c r="S13" s="137">
        <v>0</v>
      </c>
      <c r="T13" s="133">
        <v>0.657</v>
      </c>
      <c r="U13" s="139">
        <v>0</v>
      </c>
      <c r="X13" s="54" t="s">
        <v>58</v>
      </c>
      <c r="Y13" s="55"/>
      <c r="Z13" s="133">
        <v>0.657</v>
      </c>
      <c r="AA13" s="133">
        <v>0</v>
      </c>
      <c r="AB13" s="140">
        <v>0</v>
      </c>
      <c r="AC13" s="141">
        <v>0</v>
      </c>
      <c r="AD13" s="133">
        <v>0.657</v>
      </c>
      <c r="AE13" s="140">
        <v>0.118</v>
      </c>
      <c r="AF13" s="141">
        <v>0.539</v>
      </c>
      <c r="AG13" s="142">
        <v>0.019710000000000002</v>
      </c>
      <c r="AH13" s="138">
        <v>0</v>
      </c>
      <c r="AI13" s="137">
        <v>0.019710000000000002</v>
      </c>
      <c r="AJ13" s="142">
        <f t="shared" si="2"/>
        <v>0</v>
      </c>
      <c r="AK13" s="133">
        <f t="shared" si="3"/>
        <v>0.019710000000000002</v>
      </c>
      <c r="AL13" s="142">
        <f t="shared" si="4"/>
        <v>0</v>
      </c>
      <c r="AM13" s="142">
        <f t="shared" si="5"/>
        <v>0</v>
      </c>
      <c r="AN13" s="62">
        <f t="shared" si="6"/>
        <v>0.63729</v>
      </c>
    </row>
    <row r="14" spans="2:40" ht="22.5" customHeight="1">
      <c r="B14" s="54" t="s">
        <v>59</v>
      </c>
      <c r="C14" s="55"/>
      <c r="D14" s="133">
        <v>0</v>
      </c>
      <c r="E14" s="122">
        <v>0</v>
      </c>
      <c r="F14" s="122">
        <v>0</v>
      </c>
      <c r="G14" s="122">
        <v>0</v>
      </c>
      <c r="H14" s="122">
        <v>0</v>
      </c>
      <c r="I14" s="134">
        <v>0</v>
      </c>
      <c r="J14" s="135">
        <v>0</v>
      </c>
      <c r="K14" s="136">
        <v>0</v>
      </c>
      <c r="L14" s="136">
        <v>0</v>
      </c>
      <c r="M14" s="137">
        <v>0</v>
      </c>
      <c r="N14" s="133">
        <v>0</v>
      </c>
      <c r="O14" s="138">
        <v>0</v>
      </c>
      <c r="P14" s="136">
        <v>0</v>
      </c>
      <c r="Q14" s="136">
        <v>0</v>
      </c>
      <c r="R14" s="136">
        <v>0</v>
      </c>
      <c r="S14" s="137">
        <v>0</v>
      </c>
      <c r="T14" s="133">
        <v>0</v>
      </c>
      <c r="U14" s="139">
        <v>0</v>
      </c>
      <c r="X14" s="54" t="s">
        <v>59</v>
      </c>
      <c r="Y14" s="55"/>
      <c r="Z14" s="133">
        <v>0</v>
      </c>
      <c r="AA14" s="133">
        <v>0</v>
      </c>
      <c r="AB14" s="140">
        <v>0</v>
      </c>
      <c r="AC14" s="141">
        <v>0</v>
      </c>
      <c r="AD14" s="133">
        <v>0</v>
      </c>
      <c r="AE14" s="140">
        <v>0</v>
      </c>
      <c r="AF14" s="141">
        <v>0</v>
      </c>
      <c r="AG14" s="142">
        <v>0</v>
      </c>
      <c r="AH14" s="138">
        <v>0</v>
      </c>
      <c r="AI14" s="137">
        <v>0</v>
      </c>
      <c r="AJ14" s="142">
        <f t="shared" si="2"/>
        <v>0</v>
      </c>
      <c r="AK14" s="133">
        <f t="shared" si="3"/>
        <v>0</v>
      </c>
      <c r="AL14" s="142">
        <f t="shared" si="4"/>
        <v>0</v>
      </c>
      <c r="AM14" s="142">
        <f t="shared" si="5"/>
        <v>0</v>
      </c>
      <c r="AN14" s="62">
        <f t="shared" si="6"/>
        <v>0</v>
      </c>
    </row>
    <row r="15" spans="2:40" ht="22.5" customHeight="1">
      <c r="B15" s="54" t="s">
        <v>60</v>
      </c>
      <c r="C15" s="55"/>
      <c r="D15" s="133">
        <v>0.539</v>
      </c>
      <c r="E15" s="122">
        <v>0</v>
      </c>
      <c r="F15" s="122">
        <v>0.539</v>
      </c>
      <c r="G15" s="122">
        <v>0</v>
      </c>
      <c r="H15" s="122">
        <v>0</v>
      </c>
      <c r="I15" s="134">
        <v>0</v>
      </c>
      <c r="J15" s="135">
        <v>0</v>
      </c>
      <c r="K15" s="136">
        <v>0</v>
      </c>
      <c r="L15" s="136">
        <v>0</v>
      </c>
      <c r="M15" s="137">
        <v>0</v>
      </c>
      <c r="N15" s="133">
        <v>0.539</v>
      </c>
      <c r="O15" s="138">
        <v>0</v>
      </c>
      <c r="P15" s="136">
        <v>0</v>
      </c>
      <c r="Q15" s="136">
        <v>0.539</v>
      </c>
      <c r="R15" s="136">
        <v>0</v>
      </c>
      <c r="S15" s="137">
        <v>0</v>
      </c>
      <c r="T15" s="133">
        <v>0.539</v>
      </c>
      <c r="U15" s="139">
        <v>0</v>
      </c>
      <c r="X15" s="54" t="s">
        <v>60</v>
      </c>
      <c r="Y15" s="55"/>
      <c r="Z15" s="133">
        <v>0.539</v>
      </c>
      <c r="AA15" s="133">
        <v>0</v>
      </c>
      <c r="AB15" s="140">
        <v>0</v>
      </c>
      <c r="AC15" s="141">
        <v>0</v>
      </c>
      <c r="AD15" s="133">
        <v>0.539</v>
      </c>
      <c r="AE15" s="140">
        <v>0</v>
      </c>
      <c r="AF15" s="141">
        <v>0.539</v>
      </c>
      <c r="AG15" s="142">
        <v>0.0539</v>
      </c>
      <c r="AH15" s="138">
        <v>0</v>
      </c>
      <c r="AI15" s="137">
        <v>0.0539</v>
      </c>
      <c r="AJ15" s="142">
        <f t="shared" si="2"/>
        <v>0</v>
      </c>
      <c r="AK15" s="133">
        <f t="shared" si="3"/>
        <v>0.0539</v>
      </c>
      <c r="AL15" s="142">
        <f t="shared" si="4"/>
        <v>0</v>
      </c>
      <c r="AM15" s="142">
        <f t="shared" si="5"/>
        <v>0</v>
      </c>
      <c r="AN15" s="62">
        <f t="shared" si="6"/>
        <v>0.48510000000000003</v>
      </c>
    </row>
    <row r="16" spans="2:40" ht="22.5" customHeight="1">
      <c r="B16" s="54" t="s">
        <v>82</v>
      </c>
      <c r="C16" s="55"/>
      <c r="D16" s="133">
        <v>125.11699999999999</v>
      </c>
      <c r="E16" s="122">
        <v>0</v>
      </c>
      <c r="F16" s="122">
        <v>125.11699999999999</v>
      </c>
      <c r="G16" s="122">
        <v>0</v>
      </c>
      <c r="H16" s="122">
        <v>0</v>
      </c>
      <c r="I16" s="134">
        <v>0</v>
      </c>
      <c r="J16" s="135">
        <v>0</v>
      </c>
      <c r="K16" s="136">
        <v>0</v>
      </c>
      <c r="L16" s="136">
        <v>0</v>
      </c>
      <c r="M16" s="137">
        <v>0</v>
      </c>
      <c r="N16" s="133">
        <v>125.11699999999999</v>
      </c>
      <c r="O16" s="138">
        <v>0</v>
      </c>
      <c r="P16" s="136">
        <v>0</v>
      </c>
      <c r="Q16" s="136">
        <v>125.11699999999999</v>
      </c>
      <c r="R16" s="136">
        <v>0</v>
      </c>
      <c r="S16" s="137">
        <v>0</v>
      </c>
      <c r="T16" s="133">
        <v>125.11699999999999</v>
      </c>
      <c r="U16" s="139">
        <v>0</v>
      </c>
      <c r="X16" s="54" t="s">
        <v>82</v>
      </c>
      <c r="Y16" s="55"/>
      <c r="Z16" s="133">
        <v>125.11699999999999</v>
      </c>
      <c r="AA16" s="133">
        <v>0</v>
      </c>
      <c r="AB16" s="140">
        <v>0</v>
      </c>
      <c r="AC16" s="141">
        <v>0</v>
      </c>
      <c r="AD16" s="133">
        <v>125.11699999999999</v>
      </c>
      <c r="AE16" s="140">
        <v>111.54400000000001</v>
      </c>
      <c r="AF16" s="141">
        <v>13.573</v>
      </c>
      <c r="AG16" s="142">
        <v>125.11699999999999</v>
      </c>
      <c r="AH16" s="138">
        <v>27.616</v>
      </c>
      <c r="AI16" s="137">
        <v>97.501</v>
      </c>
      <c r="AJ16" s="142">
        <f t="shared" si="2"/>
        <v>27.616</v>
      </c>
      <c r="AK16" s="133">
        <f t="shared" si="3"/>
        <v>97.501</v>
      </c>
      <c r="AL16" s="142">
        <f t="shared" si="4"/>
        <v>0</v>
      </c>
      <c r="AM16" s="142">
        <f t="shared" si="5"/>
        <v>27.616</v>
      </c>
      <c r="AN16" s="62">
        <f t="shared" si="6"/>
        <v>0</v>
      </c>
    </row>
    <row r="17" spans="2:40" ht="22.5" customHeight="1">
      <c r="B17" s="64" t="s">
        <v>61</v>
      </c>
      <c r="C17" s="65"/>
      <c r="D17" s="122">
        <v>728.918</v>
      </c>
      <c r="E17" s="122">
        <v>0</v>
      </c>
      <c r="F17" s="122">
        <v>728.918</v>
      </c>
      <c r="G17" s="122">
        <v>0</v>
      </c>
      <c r="H17" s="122">
        <v>0</v>
      </c>
      <c r="I17" s="134">
        <v>0</v>
      </c>
      <c r="J17" s="143">
        <v>0</v>
      </c>
      <c r="K17" s="144">
        <v>0</v>
      </c>
      <c r="L17" s="144">
        <v>0</v>
      </c>
      <c r="M17" s="145">
        <v>0</v>
      </c>
      <c r="N17" s="122">
        <v>728.918</v>
      </c>
      <c r="O17" s="134">
        <v>88.831</v>
      </c>
      <c r="P17" s="144">
        <v>0</v>
      </c>
      <c r="Q17" s="144">
        <v>640.087</v>
      </c>
      <c r="R17" s="144">
        <v>0</v>
      </c>
      <c r="S17" s="145">
        <v>0</v>
      </c>
      <c r="T17" s="122">
        <v>640.087</v>
      </c>
      <c r="U17" s="146">
        <v>0</v>
      </c>
      <c r="X17" s="64" t="s">
        <v>61</v>
      </c>
      <c r="Y17" s="65"/>
      <c r="Z17" s="122">
        <v>640.087</v>
      </c>
      <c r="AA17" s="122">
        <v>0</v>
      </c>
      <c r="AB17" s="147">
        <v>0</v>
      </c>
      <c r="AC17" s="148">
        <v>0</v>
      </c>
      <c r="AD17" s="122">
        <v>640.087</v>
      </c>
      <c r="AE17" s="147">
        <v>620.1339999999999</v>
      </c>
      <c r="AF17" s="148">
        <v>19.953</v>
      </c>
      <c r="AG17" s="149">
        <v>640.087</v>
      </c>
      <c r="AH17" s="134">
        <v>640.087</v>
      </c>
      <c r="AI17" s="145">
        <v>0</v>
      </c>
      <c r="AJ17" s="149">
        <f t="shared" si="2"/>
        <v>728.918</v>
      </c>
      <c r="AK17" s="122">
        <f t="shared" si="3"/>
        <v>0</v>
      </c>
      <c r="AL17" s="149">
        <f t="shared" si="4"/>
        <v>0</v>
      </c>
      <c r="AM17" s="149">
        <f t="shared" si="5"/>
        <v>728.918</v>
      </c>
      <c r="AN17" s="69">
        <f t="shared" si="6"/>
        <v>0</v>
      </c>
    </row>
    <row r="18" spans="2:40" ht="22.5" customHeight="1">
      <c r="B18" s="64" t="s">
        <v>62</v>
      </c>
      <c r="C18" s="65"/>
      <c r="D18" s="122">
        <v>0</v>
      </c>
      <c r="E18" s="122">
        <v>0</v>
      </c>
      <c r="F18" s="122">
        <v>0</v>
      </c>
      <c r="G18" s="122">
        <v>0</v>
      </c>
      <c r="H18" s="122">
        <v>0</v>
      </c>
      <c r="I18" s="134">
        <v>0</v>
      </c>
      <c r="J18" s="143">
        <v>0</v>
      </c>
      <c r="K18" s="144">
        <v>0</v>
      </c>
      <c r="L18" s="144">
        <v>0</v>
      </c>
      <c r="M18" s="145">
        <v>0</v>
      </c>
      <c r="N18" s="122">
        <v>0</v>
      </c>
      <c r="O18" s="134">
        <v>0</v>
      </c>
      <c r="P18" s="144">
        <v>0</v>
      </c>
      <c r="Q18" s="144">
        <v>0</v>
      </c>
      <c r="R18" s="144">
        <v>0</v>
      </c>
      <c r="S18" s="145">
        <v>0</v>
      </c>
      <c r="T18" s="122">
        <v>0</v>
      </c>
      <c r="U18" s="146">
        <v>0</v>
      </c>
      <c r="X18" s="64" t="s">
        <v>62</v>
      </c>
      <c r="Y18" s="65"/>
      <c r="Z18" s="122">
        <v>0</v>
      </c>
      <c r="AA18" s="122">
        <v>0</v>
      </c>
      <c r="AB18" s="147">
        <v>0</v>
      </c>
      <c r="AC18" s="148">
        <v>0</v>
      </c>
      <c r="AD18" s="122">
        <v>0</v>
      </c>
      <c r="AE18" s="147">
        <v>0</v>
      </c>
      <c r="AF18" s="148">
        <v>0</v>
      </c>
      <c r="AG18" s="149">
        <v>0</v>
      </c>
      <c r="AH18" s="134">
        <v>0</v>
      </c>
      <c r="AI18" s="145">
        <v>0</v>
      </c>
      <c r="AJ18" s="149">
        <f t="shared" si="2"/>
        <v>0</v>
      </c>
      <c r="AK18" s="122">
        <f t="shared" si="3"/>
        <v>0</v>
      </c>
      <c r="AL18" s="149">
        <f t="shared" si="4"/>
        <v>0</v>
      </c>
      <c r="AM18" s="149">
        <f t="shared" si="5"/>
        <v>0</v>
      </c>
      <c r="AN18" s="69">
        <f t="shared" si="6"/>
        <v>0</v>
      </c>
    </row>
    <row r="19" spans="2:40" ht="22.5" customHeight="1">
      <c r="B19" s="64" t="s">
        <v>63</v>
      </c>
      <c r="C19" s="65"/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34">
        <v>0</v>
      </c>
      <c r="J19" s="143">
        <v>0</v>
      </c>
      <c r="K19" s="144">
        <v>0</v>
      </c>
      <c r="L19" s="144">
        <v>0</v>
      </c>
      <c r="M19" s="145">
        <v>0</v>
      </c>
      <c r="N19" s="122">
        <v>0</v>
      </c>
      <c r="O19" s="134">
        <v>0</v>
      </c>
      <c r="P19" s="144">
        <v>0</v>
      </c>
      <c r="Q19" s="144">
        <v>0</v>
      </c>
      <c r="R19" s="144">
        <v>0</v>
      </c>
      <c r="S19" s="145">
        <v>0</v>
      </c>
      <c r="T19" s="122">
        <v>0</v>
      </c>
      <c r="U19" s="146">
        <v>0</v>
      </c>
      <c r="X19" s="64" t="s">
        <v>63</v>
      </c>
      <c r="Y19" s="65"/>
      <c r="Z19" s="122">
        <v>0</v>
      </c>
      <c r="AA19" s="122">
        <v>0</v>
      </c>
      <c r="AB19" s="147">
        <v>0</v>
      </c>
      <c r="AC19" s="148">
        <v>0</v>
      </c>
      <c r="AD19" s="122">
        <v>0</v>
      </c>
      <c r="AE19" s="147">
        <v>0</v>
      </c>
      <c r="AF19" s="148">
        <v>0</v>
      </c>
      <c r="AG19" s="149">
        <v>0</v>
      </c>
      <c r="AH19" s="134">
        <v>0</v>
      </c>
      <c r="AI19" s="145">
        <v>0</v>
      </c>
      <c r="AJ19" s="149">
        <f t="shared" si="2"/>
        <v>0</v>
      </c>
      <c r="AK19" s="122">
        <f t="shared" si="3"/>
        <v>0</v>
      </c>
      <c r="AL19" s="149">
        <f t="shared" si="4"/>
        <v>0</v>
      </c>
      <c r="AM19" s="149">
        <f t="shared" si="5"/>
        <v>0</v>
      </c>
      <c r="AN19" s="69">
        <f t="shared" si="6"/>
        <v>0</v>
      </c>
    </row>
    <row r="20" spans="2:40" ht="22.5" customHeight="1">
      <c r="B20" s="64" t="s">
        <v>64</v>
      </c>
      <c r="C20" s="65"/>
      <c r="D20" s="122">
        <v>0</v>
      </c>
      <c r="E20" s="122">
        <v>0</v>
      </c>
      <c r="F20" s="122">
        <v>0</v>
      </c>
      <c r="G20" s="122">
        <v>0</v>
      </c>
      <c r="H20" s="122">
        <v>0</v>
      </c>
      <c r="I20" s="134">
        <v>0</v>
      </c>
      <c r="J20" s="143">
        <v>0</v>
      </c>
      <c r="K20" s="144">
        <v>0</v>
      </c>
      <c r="L20" s="144">
        <v>0</v>
      </c>
      <c r="M20" s="145">
        <v>0</v>
      </c>
      <c r="N20" s="122">
        <v>0</v>
      </c>
      <c r="O20" s="134">
        <v>0</v>
      </c>
      <c r="P20" s="144">
        <v>0</v>
      </c>
      <c r="Q20" s="144">
        <v>0</v>
      </c>
      <c r="R20" s="144">
        <v>0</v>
      </c>
      <c r="S20" s="145">
        <v>0</v>
      </c>
      <c r="T20" s="122">
        <v>0</v>
      </c>
      <c r="U20" s="146">
        <v>0</v>
      </c>
      <c r="X20" s="64" t="s">
        <v>64</v>
      </c>
      <c r="Y20" s="65"/>
      <c r="Z20" s="122">
        <v>0</v>
      </c>
      <c r="AA20" s="122">
        <v>0</v>
      </c>
      <c r="AB20" s="147">
        <v>0</v>
      </c>
      <c r="AC20" s="148">
        <v>0</v>
      </c>
      <c r="AD20" s="122">
        <v>0</v>
      </c>
      <c r="AE20" s="147">
        <v>0</v>
      </c>
      <c r="AF20" s="148">
        <v>0</v>
      </c>
      <c r="AG20" s="149">
        <v>0</v>
      </c>
      <c r="AH20" s="134">
        <v>0</v>
      </c>
      <c r="AI20" s="145">
        <v>0</v>
      </c>
      <c r="AJ20" s="149">
        <f t="shared" si="2"/>
        <v>0</v>
      </c>
      <c r="AK20" s="122">
        <f t="shared" si="3"/>
        <v>0</v>
      </c>
      <c r="AL20" s="149">
        <f t="shared" si="4"/>
        <v>0</v>
      </c>
      <c r="AM20" s="149">
        <f t="shared" si="5"/>
        <v>0</v>
      </c>
      <c r="AN20" s="69">
        <f t="shared" si="6"/>
        <v>0</v>
      </c>
    </row>
    <row r="21" spans="2:40" ht="22.5" customHeight="1">
      <c r="B21" s="64" t="s">
        <v>83</v>
      </c>
      <c r="C21" s="65"/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34">
        <v>0</v>
      </c>
      <c r="J21" s="143">
        <v>0</v>
      </c>
      <c r="K21" s="144">
        <v>0</v>
      </c>
      <c r="L21" s="144">
        <v>0</v>
      </c>
      <c r="M21" s="145">
        <v>0</v>
      </c>
      <c r="N21" s="122">
        <v>0</v>
      </c>
      <c r="O21" s="134">
        <v>0</v>
      </c>
      <c r="P21" s="144">
        <v>0</v>
      </c>
      <c r="Q21" s="144">
        <v>0</v>
      </c>
      <c r="R21" s="144">
        <v>0</v>
      </c>
      <c r="S21" s="145">
        <v>0</v>
      </c>
      <c r="T21" s="122">
        <v>0</v>
      </c>
      <c r="U21" s="146">
        <v>0</v>
      </c>
      <c r="X21" s="64" t="s">
        <v>83</v>
      </c>
      <c r="Y21" s="65"/>
      <c r="Z21" s="122">
        <v>0</v>
      </c>
      <c r="AA21" s="122">
        <v>0</v>
      </c>
      <c r="AB21" s="147">
        <v>0</v>
      </c>
      <c r="AC21" s="148">
        <v>0</v>
      </c>
      <c r="AD21" s="122">
        <v>0</v>
      </c>
      <c r="AE21" s="147">
        <v>0</v>
      </c>
      <c r="AF21" s="148">
        <v>0</v>
      </c>
      <c r="AG21" s="149">
        <v>0</v>
      </c>
      <c r="AH21" s="134">
        <v>0</v>
      </c>
      <c r="AI21" s="145">
        <v>0</v>
      </c>
      <c r="AJ21" s="149"/>
      <c r="AK21" s="122"/>
      <c r="AL21" s="149"/>
      <c r="AM21" s="149"/>
      <c r="AN21" s="69">
        <f t="shared" si="6"/>
        <v>0</v>
      </c>
    </row>
    <row r="22" spans="2:40" ht="22.5" customHeight="1">
      <c r="B22" s="64" t="s">
        <v>65</v>
      </c>
      <c r="C22" s="65"/>
      <c r="D22" s="122">
        <v>0</v>
      </c>
      <c r="E22" s="122">
        <v>0</v>
      </c>
      <c r="F22" s="122">
        <v>0</v>
      </c>
      <c r="G22" s="122">
        <v>0</v>
      </c>
      <c r="H22" s="122">
        <v>0</v>
      </c>
      <c r="I22" s="134">
        <v>0</v>
      </c>
      <c r="J22" s="143">
        <v>0</v>
      </c>
      <c r="K22" s="144">
        <v>0</v>
      </c>
      <c r="L22" s="144">
        <v>0</v>
      </c>
      <c r="M22" s="145">
        <v>0</v>
      </c>
      <c r="N22" s="122">
        <v>0</v>
      </c>
      <c r="O22" s="134">
        <v>0</v>
      </c>
      <c r="P22" s="144">
        <v>0</v>
      </c>
      <c r="Q22" s="144">
        <v>0</v>
      </c>
      <c r="R22" s="144">
        <v>0</v>
      </c>
      <c r="S22" s="145">
        <v>0</v>
      </c>
      <c r="T22" s="122">
        <v>0</v>
      </c>
      <c r="U22" s="146">
        <v>0</v>
      </c>
      <c r="X22" s="64" t="s">
        <v>65</v>
      </c>
      <c r="Y22" s="65"/>
      <c r="Z22" s="122">
        <v>0</v>
      </c>
      <c r="AA22" s="122">
        <v>0</v>
      </c>
      <c r="AB22" s="147">
        <v>0</v>
      </c>
      <c r="AC22" s="148">
        <v>0</v>
      </c>
      <c r="AD22" s="122">
        <v>0</v>
      </c>
      <c r="AE22" s="147">
        <v>0</v>
      </c>
      <c r="AF22" s="148">
        <v>0</v>
      </c>
      <c r="AG22" s="149">
        <v>0</v>
      </c>
      <c r="AH22" s="134">
        <v>0</v>
      </c>
      <c r="AI22" s="145">
        <v>0</v>
      </c>
      <c r="AJ22" s="149">
        <f t="shared" si="2"/>
        <v>0</v>
      </c>
      <c r="AK22" s="122">
        <f t="shared" si="3"/>
        <v>0</v>
      </c>
      <c r="AL22" s="149">
        <f t="shared" si="4"/>
        <v>0</v>
      </c>
      <c r="AM22" s="149">
        <f t="shared" si="5"/>
        <v>0</v>
      </c>
      <c r="AN22" s="69">
        <f t="shared" si="6"/>
        <v>0</v>
      </c>
    </row>
    <row r="23" spans="2:40" ht="22.5" customHeight="1">
      <c r="B23" s="64" t="s">
        <v>66</v>
      </c>
      <c r="C23" s="65"/>
      <c r="D23" s="122">
        <v>90.206</v>
      </c>
      <c r="E23" s="122">
        <v>0</v>
      </c>
      <c r="F23" s="122">
        <v>90.206</v>
      </c>
      <c r="G23" s="122">
        <v>0</v>
      </c>
      <c r="H23" s="122">
        <v>0</v>
      </c>
      <c r="I23" s="134">
        <v>0</v>
      </c>
      <c r="J23" s="143">
        <v>0</v>
      </c>
      <c r="K23" s="144">
        <v>0</v>
      </c>
      <c r="L23" s="144">
        <v>0</v>
      </c>
      <c r="M23" s="145">
        <v>0</v>
      </c>
      <c r="N23" s="122">
        <v>90.206</v>
      </c>
      <c r="O23" s="134">
        <v>0</v>
      </c>
      <c r="P23" s="144">
        <v>0</v>
      </c>
      <c r="Q23" s="144">
        <v>90.206</v>
      </c>
      <c r="R23" s="144">
        <v>0</v>
      </c>
      <c r="S23" s="145">
        <v>0</v>
      </c>
      <c r="T23" s="122">
        <v>90.206</v>
      </c>
      <c r="U23" s="146">
        <v>0</v>
      </c>
      <c r="X23" s="64" t="s">
        <v>66</v>
      </c>
      <c r="Y23" s="65"/>
      <c r="Z23" s="122">
        <v>90.206</v>
      </c>
      <c r="AA23" s="122">
        <v>0</v>
      </c>
      <c r="AB23" s="147">
        <v>0</v>
      </c>
      <c r="AC23" s="148">
        <v>0</v>
      </c>
      <c r="AD23" s="122">
        <v>90.206</v>
      </c>
      <c r="AE23" s="147">
        <v>90.206</v>
      </c>
      <c r="AF23" s="148">
        <v>0</v>
      </c>
      <c r="AG23" s="149">
        <v>90.206</v>
      </c>
      <c r="AH23" s="134">
        <v>52.161</v>
      </c>
      <c r="AI23" s="145">
        <v>38.045</v>
      </c>
      <c r="AJ23" s="149">
        <f t="shared" si="2"/>
        <v>52.161</v>
      </c>
      <c r="AK23" s="122">
        <f t="shared" si="3"/>
        <v>38.045</v>
      </c>
      <c r="AL23" s="149">
        <f t="shared" si="4"/>
        <v>0</v>
      </c>
      <c r="AM23" s="149">
        <f t="shared" si="5"/>
        <v>52.161</v>
      </c>
      <c r="AN23" s="69">
        <f t="shared" si="6"/>
        <v>0</v>
      </c>
    </row>
    <row r="24" spans="2:40" ht="22.5" customHeight="1">
      <c r="B24" s="64" t="s">
        <v>67</v>
      </c>
      <c r="C24" s="65"/>
      <c r="D24" s="122">
        <v>5.177</v>
      </c>
      <c r="E24" s="122">
        <v>0</v>
      </c>
      <c r="F24" s="122">
        <v>5.177</v>
      </c>
      <c r="G24" s="122">
        <v>0</v>
      </c>
      <c r="H24" s="122">
        <v>0</v>
      </c>
      <c r="I24" s="134">
        <v>0</v>
      </c>
      <c r="J24" s="143">
        <v>0</v>
      </c>
      <c r="K24" s="144">
        <v>0</v>
      </c>
      <c r="L24" s="144">
        <v>0</v>
      </c>
      <c r="M24" s="145">
        <v>0</v>
      </c>
      <c r="N24" s="122">
        <v>5.177</v>
      </c>
      <c r="O24" s="134">
        <v>0</v>
      </c>
      <c r="P24" s="144">
        <v>0</v>
      </c>
      <c r="Q24" s="144">
        <v>5.177</v>
      </c>
      <c r="R24" s="144">
        <v>0</v>
      </c>
      <c r="S24" s="145">
        <v>0</v>
      </c>
      <c r="T24" s="122">
        <v>5.177</v>
      </c>
      <c r="U24" s="146">
        <v>0</v>
      </c>
      <c r="X24" s="64" t="s">
        <v>67</v>
      </c>
      <c r="Y24" s="65"/>
      <c r="Z24" s="122">
        <v>5.177</v>
      </c>
      <c r="AA24" s="122">
        <v>0</v>
      </c>
      <c r="AB24" s="147">
        <v>0</v>
      </c>
      <c r="AC24" s="148">
        <v>0</v>
      </c>
      <c r="AD24" s="122">
        <v>5.177</v>
      </c>
      <c r="AE24" s="147">
        <v>5.177</v>
      </c>
      <c r="AF24" s="148">
        <v>0</v>
      </c>
      <c r="AG24" s="149">
        <v>5.177</v>
      </c>
      <c r="AH24" s="134">
        <v>2.353</v>
      </c>
      <c r="AI24" s="145">
        <v>2.824</v>
      </c>
      <c r="AJ24" s="149">
        <f t="shared" si="2"/>
        <v>2.353</v>
      </c>
      <c r="AK24" s="122">
        <f t="shared" si="3"/>
        <v>2.824</v>
      </c>
      <c r="AL24" s="149">
        <f t="shared" si="4"/>
        <v>0</v>
      </c>
      <c r="AM24" s="149">
        <f t="shared" si="5"/>
        <v>2.353</v>
      </c>
      <c r="AN24" s="69">
        <f t="shared" si="6"/>
        <v>0</v>
      </c>
    </row>
    <row r="25" spans="2:40" ht="22.5" customHeight="1">
      <c r="B25" s="54" t="s">
        <v>68</v>
      </c>
      <c r="C25" s="55"/>
      <c r="D25" s="133">
        <v>0</v>
      </c>
      <c r="E25" s="122">
        <v>0</v>
      </c>
      <c r="F25" s="122">
        <v>0</v>
      </c>
      <c r="G25" s="122">
        <v>0</v>
      </c>
      <c r="H25" s="122">
        <v>0</v>
      </c>
      <c r="I25" s="134">
        <v>0</v>
      </c>
      <c r="J25" s="135">
        <v>0</v>
      </c>
      <c r="K25" s="136">
        <v>0</v>
      </c>
      <c r="L25" s="136">
        <v>0</v>
      </c>
      <c r="M25" s="137">
        <v>0</v>
      </c>
      <c r="N25" s="133">
        <v>0</v>
      </c>
      <c r="O25" s="138">
        <v>0</v>
      </c>
      <c r="P25" s="136">
        <v>0</v>
      </c>
      <c r="Q25" s="136">
        <v>0</v>
      </c>
      <c r="R25" s="136">
        <v>0</v>
      </c>
      <c r="S25" s="137">
        <v>0</v>
      </c>
      <c r="T25" s="133">
        <v>0</v>
      </c>
      <c r="U25" s="139">
        <v>0</v>
      </c>
      <c r="X25" s="54" t="s">
        <v>68</v>
      </c>
      <c r="Y25" s="55"/>
      <c r="Z25" s="133">
        <v>0</v>
      </c>
      <c r="AA25" s="133">
        <v>0</v>
      </c>
      <c r="AB25" s="140">
        <v>0</v>
      </c>
      <c r="AC25" s="141">
        <v>0</v>
      </c>
      <c r="AD25" s="133">
        <v>0</v>
      </c>
      <c r="AE25" s="140">
        <v>0</v>
      </c>
      <c r="AF25" s="141">
        <v>0</v>
      </c>
      <c r="AG25" s="142">
        <v>0</v>
      </c>
      <c r="AH25" s="138">
        <v>0</v>
      </c>
      <c r="AI25" s="137">
        <v>0</v>
      </c>
      <c r="AJ25" s="142">
        <f t="shared" si="2"/>
        <v>0</v>
      </c>
      <c r="AK25" s="133">
        <f t="shared" si="3"/>
        <v>0</v>
      </c>
      <c r="AL25" s="142">
        <f t="shared" si="4"/>
        <v>0</v>
      </c>
      <c r="AM25" s="142">
        <f t="shared" si="5"/>
        <v>0</v>
      </c>
      <c r="AN25" s="62">
        <f t="shared" si="6"/>
        <v>0</v>
      </c>
    </row>
    <row r="26" spans="2:40" ht="22.5" customHeight="1">
      <c r="B26" s="54" t="s">
        <v>69</v>
      </c>
      <c r="C26" s="55"/>
      <c r="D26" s="133">
        <v>0</v>
      </c>
      <c r="E26" s="133">
        <v>0</v>
      </c>
      <c r="F26" s="133">
        <v>0</v>
      </c>
      <c r="G26" s="133">
        <v>0</v>
      </c>
      <c r="H26" s="133">
        <v>0</v>
      </c>
      <c r="I26" s="138">
        <v>0</v>
      </c>
      <c r="J26" s="136">
        <v>0</v>
      </c>
      <c r="K26" s="136">
        <v>0</v>
      </c>
      <c r="L26" s="136">
        <v>0</v>
      </c>
      <c r="M26" s="137">
        <v>0</v>
      </c>
      <c r="N26" s="133">
        <v>0</v>
      </c>
      <c r="O26" s="138">
        <v>0</v>
      </c>
      <c r="P26" s="136">
        <v>0</v>
      </c>
      <c r="Q26" s="136">
        <v>0</v>
      </c>
      <c r="R26" s="136">
        <v>0</v>
      </c>
      <c r="S26" s="137">
        <v>0</v>
      </c>
      <c r="T26" s="133">
        <v>0</v>
      </c>
      <c r="U26" s="139">
        <v>0</v>
      </c>
      <c r="X26" s="54" t="s">
        <v>69</v>
      </c>
      <c r="Y26" s="55"/>
      <c r="Z26" s="133">
        <v>0</v>
      </c>
      <c r="AA26" s="133">
        <v>0</v>
      </c>
      <c r="AB26" s="140">
        <v>0</v>
      </c>
      <c r="AC26" s="141">
        <v>0</v>
      </c>
      <c r="AD26" s="133">
        <v>0</v>
      </c>
      <c r="AE26" s="140">
        <v>0</v>
      </c>
      <c r="AF26" s="141">
        <v>0</v>
      </c>
      <c r="AG26" s="142">
        <v>0</v>
      </c>
      <c r="AH26" s="138">
        <v>0</v>
      </c>
      <c r="AI26" s="137">
        <v>0</v>
      </c>
      <c r="AJ26" s="142">
        <f t="shared" si="2"/>
        <v>0</v>
      </c>
      <c r="AK26" s="133">
        <f t="shared" si="3"/>
        <v>0</v>
      </c>
      <c r="AL26" s="142">
        <f t="shared" si="4"/>
        <v>0</v>
      </c>
      <c r="AM26" s="142">
        <f t="shared" si="5"/>
        <v>0</v>
      </c>
      <c r="AN26" s="62">
        <f t="shared" si="6"/>
        <v>0</v>
      </c>
    </row>
    <row r="27" spans="2:40" ht="22.5" customHeight="1">
      <c r="B27" s="71"/>
      <c r="C27" s="72" t="s">
        <v>70</v>
      </c>
      <c r="D27" s="150">
        <v>0</v>
      </c>
      <c r="E27" s="150">
        <v>0</v>
      </c>
      <c r="F27" s="150">
        <v>0</v>
      </c>
      <c r="G27" s="150">
        <v>0</v>
      </c>
      <c r="H27" s="150">
        <v>0</v>
      </c>
      <c r="I27" s="151">
        <v>0</v>
      </c>
      <c r="J27" s="152">
        <v>0</v>
      </c>
      <c r="K27" s="152">
        <v>0</v>
      </c>
      <c r="L27" s="152">
        <v>0</v>
      </c>
      <c r="M27" s="153">
        <v>0</v>
      </c>
      <c r="N27" s="150">
        <v>0</v>
      </c>
      <c r="O27" s="151">
        <v>0</v>
      </c>
      <c r="P27" s="152">
        <v>0</v>
      </c>
      <c r="Q27" s="152">
        <v>0</v>
      </c>
      <c r="R27" s="152">
        <v>0</v>
      </c>
      <c r="S27" s="153">
        <v>0</v>
      </c>
      <c r="T27" s="150">
        <v>0</v>
      </c>
      <c r="U27" s="154">
        <v>0</v>
      </c>
      <c r="X27" s="71"/>
      <c r="Y27" s="72" t="s">
        <v>70</v>
      </c>
      <c r="Z27" s="150">
        <v>0</v>
      </c>
      <c r="AA27" s="150">
        <v>0</v>
      </c>
      <c r="AB27" s="155">
        <v>0</v>
      </c>
      <c r="AC27" s="156">
        <v>0</v>
      </c>
      <c r="AD27" s="150">
        <v>0</v>
      </c>
      <c r="AE27" s="155">
        <v>0</v>
      </c>
      <c r="AF27" s="156">
        <v>0</v>
      </c>
      <c r="AG27" s="157">
        <v>0</v>
      </c>
      <c r="AH27" s="151">
        <v>0</v>
      </c>
      <c r="AI27" s="153">
        <v>0</v>
      </c>
      <c r="AJ27" s="157">
        <f t="shared" si="2"/>
        <v>0</v>
      </c>
      <c r="AK27" s="150">
        <f t="shared" si="3"/>
        <v>0</v>
      </c>
      <c r="AL27" s="157">
        <f t="shared" si="4"/>
        <v>0</v>
      </c>
      <c r="AM27" s="157">
        <f t="shared" si="5"/>
        <v>0</v>
      </c>
      <c r="AN27" s="77">
        <f t="shared" si="6"/>
        <v>0</v>
      </c>
    </row>
    <row r="28" spans="2:40" ht="22.5" customHeight="1">
      <c r="B28" s="71"/>
      <c r="C28" s="72" t="s">
        <v>71</v>
      </c>
      <c r="D28" s="150">
        <v>0</v>
      </c>
      <c r="E28" s="150">
        <v>0</v>
      </c>
      <c r="F28" s="150">
        <v>0</v>
      </c>
      <c r="G28" s="150">
        <v>0</v>
      </c>
      <c r="H28" s="150">
        <v>0</v>
      </c>
      <c r="I28" s="151">
        <v>0</v>
      </c>
      <c r="J28" s="152">
        <v>0</v>
      </c>
      <c r="K28" s="152">
        <v>0</v>
      </c>
      <c r="L28" s="152">
        <v>0</v>
      </c>
      <c r="M28" s="153">
        <v>0</v>
      </c>
      <c r="N28" s="150">
        <v>0</v>
      </c>
      <c r="O28" s="151">
        <v>0</v>
      </c>
      <c r="P28" s="152">
        <v>0</v>
      </c>
      <c r="Q28" s="152">
        <v>0</v>
      </c>
      <c r="R28" s="152">
        <v>0</v>
      </c>
      <c r="S28" s="153">
        <v>0</v>
      </c>
      <c r="T28" s="150">
        <v>0</v>
      </c>
      <c r="U28" s="154">
        <v>0</v>
      </c>
      <c r="X28" s="71"/>
      <c r="Y28" s="72" t="s">
        <v>71</v>
      </c>
      <c r="Z28" s="150">
        <v>0</v>
      </c>
      <c r="AA28" s="150">
        <v>0</v>
      </c>
      <c r="AB28" s="155">
        <v>0</v>
      </c>
      <c r="AC28" s="156">
        <v>0</v>
      </c>
      <c r="AD28" s="150">
        <v>0</v>
      </c>
      <c r="AE28" s="155">
        <v>0</v>
      </c>
      <c r="AF28" s="156">
        <v>0</v>
      </c>
      <c r="AG28" s="157">
        <v>0</v>
      </c>
      <c r="AH28" s="151">
        <v>0</v>
      </c>
      <c r="AI28" s="153">
        <v>0</v>
      </c>
      <c r="AJ28" s="157">
        <f t="shared" si="2"/>
        <v>0</v>
      </c>
      <c r="AK28" s="150">
        <f t="shared" si="3"/>
        <v>0</v>
      </c>
      <c r="AL28" s="157">
        <f t="shared" si="4"/>
        <v>0</v>
      </c>
      <c r="AM28" s="157">
        <f t="shared" si="5"/>
        <v>0</v>
      </c>
      <c r="AN28" s="77">
        <f t="shared" si="6"/>
        <v>0</v>
      </c>
    </row>
    <row r="29" spans="2:40" ht="22.5" customHeight="1">
      <c r="B29" s="79"/>
      <c r="C29" s="80" t="s">
        <v>72</v>
      </c>
      <c r="D29" s="158">
        <v>0</v>
      </c>
      <c r="E29" s="158">
        <v>0</v>
      </c>
      <c r="F29" s="158">
        <v>0</v>
      </c>
      <c r="G29" s="158">
        <v>0</v>
      </c>
      <c r="H29" s="158">
        <v>0</v>
      </c>
      <c r="I29" s="159">
        <v>0</v>
      </c>
      <c r="J29" s="160">
        <v>0</v>
      </c>
      <c r="K29" s="160">
        <v>0</v>
      </c>
      <c r="L29" s="160">
        <v>0</v>
      </c>
      <c r="M29" s="161">
        <v>0</v>
      </c>
      <c r="N29" s="158">
        <v>0</v>
      </c>
      <c r="O29" s="159">
        <v>0</v>
      </c>
      <c r="P29" s="160">
        <v>0</v>
      </c>
      <c r="Q29" s="160">
        <v>0</v>
      </c>
      <c r="R29" s="160">
        <v>0</v>
      </c>
      <c r="S29" s="161">
        <v>0</v>
      </c>
      <c r="T29" s="158">
        <v>0</v>
      </c>
      <c r="U29" s="162">
        <v>0</v>
      </c>
      <c r="X29" s="79"/>
      <c r="Y29" s="80" t="s">
        <v>72</v>
      </c>
      <c r="Z29" s="158">
        <v>0</v>
      </c>
      <c r="AA29" s="158">
        <v>0</v>
      </c>
      <c r="AB29" s="163">
        <v>0</v>
      </c>
      <c r="AC29" s="164">
        <v>0</v>
      </c>
      <c r="AD29" s="158">
        <v>0</v>
      </c>
      <c r="AE29" s="163">
        <v>0</v>
      </c>
      <c r="AF29" s="164">
        <v>0</v>
      </c>
      <c r="AG29" s="165">
        <v>0</v>
      </c>
      <c r="AH29" s="159">
        <v>0</v>
      </c>
      <c r="AI29" s="161">
        <v>0</v>
      </c>
      <c r="AJ29" s="165">
        <f t="shared" si="2"/>
        <v>0</v>
      </c>
      <c r="AK29" s="158">
        <f t="shared" si="3"/>
        <v>0</v>
      </c>
      <c r="AL29" s="165">
        <f t="shared" si="4"/>
        <v>0</v>
      </c>
      <c r="AM29" s="165">
        <f t="shared" si="5"/>
        <v>0</v>
      </c>
      <c r="AN29" s="85">
        <f t="shared" si="6"/>
        <v>0</v>
      </c>
    </row>
    <row r="30" spans="2:40" ht="22.5" customHeight="1">
      <c r="B30" s="64" t="s">
        <v>73</v>
      </c>
      <c r="C30" s="65"/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138">
        <v>0</v>
      </c>
      <c r="J30" s="136">
        <v>0</v>
      </c>
      <c r="K30" s="136">
        <v>0</v>
      </c>
      <c r="L30" s="136">
        <v>0</v>
      </c>
      <c r="M30" s="137">
        <v>0</v>
      </c>
      <c r="N30" s="133">
        <v>0</v>
      </c>
      <c r="O30" s="138">
        <v>0</v>
      </c>
      <c r="P30" s="136">
        <v>0</v>
      </c>
      <c r="Q30" s="136">
        <v>0</v>
      </c>
      <c r="R30" s="136">
        <v>0</v>
      </c>
      <c r="S30" s="137">
        <v>0</v>
      </c>
      <c r="T30" s="133">
        <v>0</v>
      </c>
      <c r="U30" s="139">
        <v>0</v>
      </c>
      <c r="X30" s="64" t="s">
        <v>73</v>
      </c>
      <c r="Y30" s="65"/>
      <c r="Z30" s="133">
        <v>0</v>
      </c>
      <c r="AA30" s="133">
        <v>0</v>
      </c>
      <c r="AB30" s="140">
        <v>0</v>
      </c>
      <c r="AC30" s="141">
        <v>0</v>
      </c>
      <c r="AD30" s="133">
        <v>0</v>
      </c>
      <c r="AE30" s="140">
        <v>0</v>
      </c>
      <c r="AF30" s="141">
        <v>0</v>
      </c>
      <c r="AG30" s="142">
        <v>0</v>
      </c>
      <c r="AH30" s="138">
        <v>0</v>
      </c>
      <c r="AI30" s="137">
        <v>0</v>
      </c>
      <c r="AJ30" s="142">
        <f t="shared" si="2"/>
        <v>0</v>
      </c>
      <c r="AK30" s="133">
        <f t="shared" si="3"/>
        <v>0</v>
      </c>
      <c r="AL30" s="142">
        <f t="shared" si="4"/>
        <v>0</v>
      </c>
      <c r="AM30" s="142">
        <f t="shared" si="5"/>
        <v>0</v>
      </c>
      <c r="AN30" s="62">
        <f t="shared" si="6"/>
        <v>0</v>
      </c>
    </row>
    <row r="31" spans="2:40" ht="22.5" customHeight="1">
      <c r="B31" s="64" t="s">
        <v>84</v>
      </c>
      <c r="C31" s="65"/>
      <c r="D31" s="122"/>
      <c r="E31" s="122"/>
      <c r="F31" s="122"/>
      <c r="G31" s="122"/>
      <c r="H31" s="122"/>
      <c r="I31" s="134"/>
      <c r="J31" s="144"/>
      <c r="K31" s="144"/>
      <c r="L31" s="144"/>
      <c r="M31" s="145"/>
      <c r="N31" s="122"/>
      <c r="O31" s="134"/>
      <c r="P31" s="144"/>
      <c r="Q31" s="144"/>
      <c r="R31" s="144"/>
      <c r="S31" s="145"/>
      <c r="T31" s="122"/>
      <c r="U31" s="146"/>
      <c r="X31" s="64" t="s">
        <v>84</v>
      </c>
      <c r="Y31" s="65"/>
      <c r="Z31" s="122"/>
      <c r="AA31" s="122"/>
      <c r="AB31" s="147"/>
      <c r="AC31" s="148"/>
      <c r="AD31" s="122"/>
      <c r="AE31" s="147"/>
      <c r="AF31" s="148"/>
      <c r="AG31" s="149"/>
      <c r="AH31" s="134"/>
      <c r="AI31" s="145"/>
      <c r="AJ31" s="149">
        <f t="shared" si="2"/>
        <v>0</v>
      </c>
      <c r="AK31" s="122">
        <f t="shared" si="3"/>
        <v>0</v>
      </c>
      <c r="AL31" s="149">
        <f t="shared" si="4"/>
        <v>0</v>
      </c>
      <c r="AM31" s="149">
        <f t="shared" si="5"/>
        <v>0</v>
      </c>
      <c r="AN31" s="69">
        <f t="shared" si="6"/>
        <v>0</v>
      </c>
    </row>
    <row r="32" spans="2:40" ht="22.5" customHeight="1">
      <c r="B32" s="54" t="s">
        <v>74</v>
      </c>
      <c r="C32" s="55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34">
        <v>0</v>
      </c>
      <c r="J32" s="144">
        <v>0</v>
      </c>
      <c r="K32" s="144">
        <v>0</v>
      </c>
      <c r="L32" s="144">
        <v>0</v>
      </c>
      <c r="M32" s="145">
        <v>0</v>
      </c>
      <c r="N32" s="122">
        <v>0</v>
      </c>
      <c r="O32" s="134">
        <v>0</v>
      </c>
      <c r="P32" s="144">
        <v>0</v>
      </c>
      <c r="Q32" s="144">
        <v>0</v>
      </c>
      <c r="R32" s="144">
        <v>0</v>
      </c>
      <c r="S32" s="145">
        <v>0</v>
      </c>
      <c r="T32" s="122">
        <v>0</v>
      </c>
      <c r="U32" s="146">
        <v>0</v>
      </c>
      <c r="X32" s="54" t="s">
        <v>74</v>
      </c>
      <c r="Y32" s="55"/>
      <c r="Z32" s="122">
        <v>0</v>
      </c>
      <c r="AA32" s="122">
        <v>0</v>
      </c>
      <c r="AB32" s="147">
        <v>0</v>
      </c>
      <c r="AC32" s="148">
        <v>0</v>
      </c>
      <c r="AD32" s="122">
        <v>0</v>
      </c>
      <c r="AE32" s="147">
        <v>0</v>
      </c>
      <c r="AF32" s="148">
        <v>0</v>
      </c>
      <c r="AG32" s="149">
        <v>0</v>
      </c>
      <c r="AH32" s="134">
        <v>0</v>
      </c>
      <c r="AI32" s="145">
        <v>0</v>
      </c>
      <c r="AJ32" s="149">
        <f t="shared" si="2"/>
        <v>0</v>
      </c>
      <c r="AK32" s="122">
        <f t="shared" si="3"/>
        <v>0</v>
      </c>
      <c r="AL32" s="149">
        <f t="shared" si="4"/>
        <v>0</v>
      </c>
      <c r="AM32" s="149">
        <f t="shared" si="5"/>
        <v>0</v>
      </c>
      <c r="AN32" s="69">
        <f t="shared" si="6"/>
        <v>0</v>
      </c>
    </row>
    <row r="33" spans="2:40" ht="22.5" customHeight="1">
      <c r="B33" s="208" t="s">
        <v>85</v>
      </c>
      <c r="C33" s="16"/>
      <c r="D33" s="122">
        <v>2.953</v>
      </c>
      <c r="E33" s="122">
        <v>0</v>
      </c>
      <c r="F33" s="122">
        <v>2.953</v>
      </c>
      <c r="G33" s="122">
        <v>0</v>
      </c>
      <c r="H33" s="122">
        <v>0</v>
      </c>
      <c r="I33" s="134">
        <v>0</v>
      </c>
      <c r="J33" s="144">
        <v>0</v>
      </c>
      <c r="K33" s="144">
        <v>0</v>
      </c>
      <c r="L33" s="144">
        <v>0</v>
      </c>
      <c r="M33" s="145">
        <v>0</v>
      </c>
      <c r="N33" s="122">
        <v>2.953</v>
      </c>
      <c r="O33" s="134">
        <v>0</v>
      </c>
      <c r="P33" s="144">
        <v>0</v>
      </c>
      <c r="Q33" s="144">
        <v>2.953</v>
      </c>
      <c r="R33" s="144">
        <v>0</v>
      </c>
      <c r="S33" s="145">
        <v>0</v>
      </c>
      <c r="T33" s="122">
        <v>2.953</v>
      </c>
      <c r="U33" s="146">
        <v>0</v>
      </c>
      <c r="X33" s="208" t="s">
        <v>85</v>
      </c>
      <c r="Y33" s="16"/>
      <c r="Z33" s="122">
        <v>2.953</v>
      </c>
      <c r="AA33" s="122">
        <v>0</v>
      </c>
      <c r="AB33" s="147">
        <v>0</v>
      </c>
      <c r="AC33" s="148">
        <v>0</v>
      </c>
      <c r="AD33" s="122">
        <v>2.953</v>
      </c>
      <c r="AE33" s="147">
        <v>2.929</v>
      </c>
      <c r="AF33" s="148">
        <v>0.024</v>
      </c>
      <c r="AG33" s="149">
        <v>2.953</v>
      </c>
      <c r="AH33" s="134">
        <v>0.276</v>
      </c>
      <c r="AI33" s="145">
        <v>2.677</v>
      </c>
      <c r="AJ33" s="149">
        <f t="shared" si="2"/>
        <v>0.276</v>
      </c>
      <c r="AK33" s="122">
        <f t="shared" si="3"/>
        <v>2.677</v>
      </c>
      <c r="AL33" s="149">
        <f t="shared" si="4"/>
        <v>0</v>
      </c>
      <c r="AM33" s="149">
        <f t="shared" si="5"/>
        <v>0.276</v>
      </c>
      <c r="AN33" s="69">
        <f t="shared" si="6"/>
        <v>0</v>
      </c>
    </row>
    <row r="34" spans="2:40" ht="22.5" customHeight="1">
      <c r="B34" s="87" t="s">
        <v>86</v>
      </c>
      <c r="C34" s="88"/>
      <c r="D34" s="122">
        <v>383.716</v>
      </c>
      <c r="E34" s="122">
        <v>0</v>
      </c>
      <c r="F34" s="122">
        <v>383.716</v>
      </c>
      <c r="G34" s="122">
        <v>0</v>
      </c>
      <c r="H34" s="122">
        <v>0</v>
      </c>
      <c r="I34" s="134">
        <v>0</v>
      </c>
      <c r="J34" s="144">
        <v>0</v>
      </c>
      <c r="K34" s="144">
        <v>0</v>
      </c>
      <c r="L34" s="144">
        <v>0</v>
      </c>
      <c r="M34" s="145">
        <v>0</v>
      </c>
      <c r="N34" s="122">
        <v>383.716</v>
      </c>
      <c r="O34" s="134">
        <v>0</v>
      </c>
      <c r="P34" s="144">
        <v>0</v>
      </c>
      <c r="Q34" s="144">
        <v>382.003</v>
      </c>
      <c r="R34" s="144">
        <v>1.713</v>
      </c>
      <c r="S34" s="145">
        <v>0</v>
      </c>
      <c r="T34" s="122">
        <v>383.716</v>
      </c>
      <c r="U34" s="146">
        <v>0</v>
      </c>
      <c r="X34" s="87" t="s">
        <v>86</v>
      </c>
      <c r="Y34" s="88"/>
      <c r="Z34" s="122">
        <v>383.716</v>
      </c>
      <c r="AA34" s="122">
        <v>1.713</v>
      </c>
      <c r="AB34" s="147">
        <v>1.713</v>
      </c>
      <c r="AC34" s="148">
        <v>0</v>
      </c>
      <c r="AD34" s="122">
        <v>382.003</v>
      </c>
      <c r="AE34" s="147">
        <v>358.739</v>
      </c>
      <c r="AF34" s="148">
        <v>23.264</v>
      </c>
      <c r="AG34" s="149">
        <v>382.003</v>
      </c>
      <c r="AH34" s="134">
        <v>358.316</v>
      </c>
      <c r="AI34" s="145">
        <v>23.686999999999998</v>
      </c>
      <c r="AJ34" s="149">
        <f t="shared" si="2"/>
        <v>358.316</v>
      </c>
      <c r="AK34" s="122">
        <f t="shared" si="3"/>
        <v>25.4</v>
      </c>
      <c r="AL34" s="149">
        <f t="shared" si="4"/>
        <v>0</v>
      </c>
      <c r="AM34" s="149">
        <f t="shared" si="5"/>
        <v>358.316</v>
      </c>
      <c r="AN34" s="69">
        <f t="shared" si="6"/>
        <v>0</v>
      </c>
    </row>
    <row r="35" spans="2:40" ht="22.5" customHeight="1">
      <c r="B35" s="87" t="s">
        <v>87</v>
      </c>
      <c r="C35" s="88"/>
      <c r="D35" s="122">
        <v>0.155</v>
      </c>
      <c r="E35" s="122">
        <v>0</v>
      </c>
      <c r="F35" s="122">
        <v>0.155</v>
      </c>
      <c r="G35" s="122">
        <v>0</v>
      </c>
      <c r="H35" s="122">
        <v>0</v>
      </c>
      <c r="I35" s="134">
        <v>0</v>
      </c>
      <c r="J35" s="144">
        <v>0</v>
      </c>
      <c r="K35" s="144">
        <v>0</v>
      </c>
      <c r="L35" s="144">
        <v>0</v>
      </c>
      <c r="M35" s="145">
        <v>0</v>
      </c>
      <c r="N35" s="122">
        <v>0.155</v>
      </c>
      <c r="O35" s="134">
        <v>0</v>
      </c>
      <c r="P35" s="144">
        <v>0</v>
      </c>
      <c r="Q35" s="144">
        <v>0.155</v>
      </c>
      <c r="R35" s="144">
        <v>0</v>
      </c>
      <c r="S35" s="145">
        <v>0</v>
      </c>
      <c r="T35" s="122">
        <v>0.155</v>
      </c>
      <c r="U35" s="146">
        <v>0</v>
      </c>
      <c r="X35" s="87" t="s">
        <v>87</v>
      </c>
      <c r="Y35" s="88"/>
      <c r="Z35" s="122">
        <v>0.155</v>
      </c>
      <c r="AA35" s="122">
        <v>0</v>
      </c>
      <c r="AB35" s="147">
        <v>0</v>
      </c>
      <c r="AC35" s="148">
        <v>0</v>
      </c>
      <c r="AD35" s="122">
        <v>0.155</v>
      </c>
      <c r="AE35" s="147">
        <v>0.155</v>
      </c>
      <c r="AF35" s="148">
        <v>0</v>
      </c>
      <c r="AG35" s="149">
        <v>0.113</v>
      </c>
      <c r="AH35" s="134">
        <v>0</v>
      </c>
      <c r="AI35" s="145">
        <v>0.113</v>
      </c>
      <c r="AJ35" s="149">
        <f t="shared" si="2"/>
        <v>0</v>
      </c>
      <c r="AK35" s="122">
        <f t="shared" si="3"/>
        <v>0.113</v>
      </c>
      <c r="AL35" s="149">
        <f t="shared" si="4"/>
        <v>0</v>
      </c>
      <c r="AM35" s="149">
        <f t="shared" si="5"/>
        <v>0</v>
      </c>
      <c r="AN35" s="69">
        <f t="shared" si="6"/>
        <v>0.041999999999999996</v>
      </c>
    </row>
    <row r="36" spans="2:40" ht="22.5" customHeight="1" thickBot="1">
      <c r="B36" s="89" t="s">
        <v>88</v>
      </c>
      <c r="C36" s="90"/>
      <c r="D36" s="166">
        <v>0</v>
      </c>
      <c r="E36" s="166">
        <v>0</v>
      </c>
      <c r="F36" s="166">
        <v>0</v>
      </c>
      <c r="G36" s="166">
        <v>0</v>
      </c>
      <c r="H36" s="166">
        <v>0</v>
      </c>
      <c r="I36" s="167">
        <v>0</v>
      </c>
      <c r="J36" s="168">
        <v>0</v>
      </c>
      <c r="K36" s="168">
        <v>0</v>
      </c>
      <c r="L36" s="168">
        <v>0</v>
      </c>
      <c r="M36" s="169">
        <v>0</v>
      </c>
      <c r="N36" s="166">
        <v>0</v>
      </c>
      <c r="O36" s="167">
        <v>0</v>
      </c>
      <c r="P36" s="168">
        <v>0</v>
      </c>
      <c r="Q36" s="168">
        <v>0</v>
      </c>
      <c r="R36" s="168">
        <v>0</v>
      </c>
      <c r="S36" s="169">
        <v>0</v>
      </c>
      <c r="T36" s="166">
        <v>0</v>
      </c>
      <c r="U36" s="170">
        <v>0</v>
      </c>
      <c r="X36" s="89" t="s">
        <v>88</v>
      </c>
      <c r="Y36" s="90"/>
      <c r="Z36" s="166">
        <v>0</v>
      </c>
      <c r="AA36" s="166">
        <v>0</v>
      </c>
      <c r="AB36" s="171">
        <v>0</v>
      </c>
      <c r="AC36" s="172">
        <v>0</v>
      </c>
      <c r="AD36" s="166">
        <v>0</v>
      </c>
      <c r="AE36" s="171">
        <v>0</v>
      </c>
      <c r="AF36" s="172">
        <v>0</v>
      </c>
      <c r="AG36" s="173">
        <v>0</v>
      </c>
      <c r="AH36" s="167">
        <v>0</v>
      </c>
      <c r="AI36" s="169">
        <v>0</v>
      </c>
      <c r="AJ36" s="173">
        <f t="shared" si="2"/>
        <v>0</v>
      </c>
      <c r="AK36" s="166">
        <f t="shared" si="3"/>
        <v>0</v>
      </c>
      <c r="AL36" s="173">
        <f t="shared" si="4"/>
        <v>0</v>
      </c>
      <c r="AM36" s="173">
        <f t="shared" si="5"/>
        <v>0</v>
      </c>
      <c r="AN36" s="95">
        <f t="shared" si="6"/>
        <v>0</v>
      </c>
    </row>
    <row r="37" ht="13.5" customHeight="1">
      <c r="D37" s="111">
        <v>0</v>
      </c>
    </row>
    <row r="38" spans="3:25" ht="13.5" customHeight="1">
      <c r="C38" s="112"/>
      <c r="D38" s="111">
        <v>0</v>
      </c>
      <c r="Y38" s="112"/>
    </row>
    <row r="39" ht="13.5" customHeight="1">
      <c r="D39" s="111">
        <v>0</v>
      </c>
    </row>
  </sheetData>
  <sheetProtection/>
  <mergeCells count="32">
    <mergeCell ref="B3:C9"/>
    <mergeCell ref="X3:Y9"/>
    <mergeCell ref="K6:K8"/>
    <mergeCell ref="L6:L8"/>
    <mergeCell ref="H4:M4"/>
    <mergeCell ref="I6:I8"/>
    <mergeCell ref="J6:J8"/>
    <mergeCell ref="M6:M8"/>
    <mergeCell ref="AH6:AI6"/>
    <mergeCell ref="P6:P8"/>
    <mergeCell ref="Q6:Q8"/>
    <mergeCell ref="N3:S3"/>
    <mergeCell ref="O6:O8"/>
    <mergeCell ref="Z3:Z4"/>
    <mergeCell ref="AE6:AF7"/>
    <mergeCell ref="AN3:AN4"/>
    <mergeCell ref="AB6:AC7"/>
    <mergeCell ref="N4:S4"/>
    <mergeCell ref="AL3:AL4"/>
    <mergeCell ref="AH7:AH8"/>
    <mergeCell ref="AI7:AI8"/>
    <mergeCell ref="R6:R8"/>
    <mergeCell ref="S6:S8"/>
    <mergeCell ref="AD4:AI4"/>
    <mergeCell ref="AG5:AI5"/>
    <mergeCell ref="AM3:AM4"/>
    <mergeCell ref="AK3:AK4"/>
    <mergeCell ref="G3:M3"/>
    <mergeCell ref="I5:M5"/>
    <mergeCell ref="O5:S5"/>
    <mergeCell ref="AJ3:AJ4"/>
    <mergeCell ref="AA3:AI3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AN39"/>
  <sheetViews>
    <sheetView showZeros="0" zoomScale="80" zoomScaleNormal="80" zoomScalePageLayoutView="0" workbookViewId="0" topLeftCell="A1">
      <selection activeCell="A10" sqref="A10"/>
    </sheetView>
  </sheetViews>
  <sheetFormatPr defaultColWidth="9.00390625" defaultRowHeight="13.5" customHeight="1"/>
  <cols>
    <col min="1" max="1" width="2.75390625" style="97" customWidth="1"/>
    <col min="2" max="2" width="3.00390625" style="175" customWidth="1"/>
    <col min="3" max="3" width="26.00390625" style="175" bestFit="1" customWidth="1"/>
    <col min="4" max="20" width="10.25390625" style="175" customWidth="1"/>
    <col min="21" max="21" width="13.00390625" style="175" bestFit="1" customWidth="1"/>
    <col min="22" max="22" width="1.37890625" style="175" customWidth="1"/>
    <col min="23" max="23" width="2.75390625" style="175" customWidth="1"/>
    <col min="24" max="24" width="3.00390625" style="175" customWidth="1"/>
    <col min="25" max="25" width="26.00390625" style="175" bestFit="1" customWidth="1"/>
    <col min="26" max="39" width="11.75390625" style="175" customWidth="1"/>
    <col min="40" max="40" width="11.75390625" style="97" customWidth="1"/>
    <col min="41" max="16384" width="9.125" style="97" customWidth="1"/>
  </cols>
  <sheetData>
    <row r="1" spans="2:24" s="1" customFormat="1" ht="17.25" customHeight="1">
      <c r="B1" s="1" t="s">
        <v>103</v>
      </c>
      <c r="W1" s="2"/>
      <c r="X1" s="1" t="s">
        <v>104</v>
      </c>
    </row>
    <row r="2" spans="21:40" ht="13.5" customHeight="1" thickBot="1">
      <c r="U2" s="176" t="s">
        <v>0</v>
      </c>
      <c r="AM2" s="176"/>
      <c r="AN2" s="4" t="s">
        <v>0</v>
      </c>
    </row>
    <row r="3" spans="2:40" s="6" customFormat="1" ht="12.75" customHeight="1">
      <c r="B3" s="214" t="s">
        <v>1</v>
      </c>
      <c r="C3" s="215"/>
      <c r="D3" s="7" t="s">
        <v>2</v>
      </c>
      <c r="E3" s="7" t="s">
        <v>3</v>
      </c>
      <c r="F3" s="7" t="s">
        <v>4</v>
      </c>
      <c r="G3" s="231" t="s">
        <v>5</v>
      </c>
      <c r="H3" s="233"/>
      <c r="I3" s="233"/>
      <c r="J3" s="233"/>
      <c r="K3" s="233"/>
      <c r="L3" s="233"/>
      <c r="M3" s="234"/>
      <c r="N3" s="231" t="s">
        <v>6</v>
      </c>
      <c r="O3" s="233"/>
      <c r="P3" s="233"/>
      <c r="Q3" s="233"/>
      <c r="R3" s="233"/>
      <c r="S3" s="234"/>
      <c r="T3" s="7" t="s">
        <v>7</v>
      </c>
      <c r="U3" s="8" t="s">
        <v>75</v>
      </c>
      <c r="X3" s="220" t="s">
        <v>1</v>
      </c>
      <c r="Y3" s="221"/>
      <c r="Z3" s="226" t="s">
        <v>8</v>
      </c>
      <c r="AA3" s="231" t="s">
        <v>9</v>
      </c>
      <c r="AB3" s="232"/>
      <c r="AC3" s="232"/>
      <c r="AD3" s="233"/>
      <c r="AE3" s="233"/>
      <c r="AF3" s="233"/>
      <c r="AG3" s="233"/>
      <c r="AH3" s="233"/>
      <c r="AI3" s="234"/>
      <c r="AJ3" s="226" t="s">
        <v>10</v>
      </c>
      <c r="AK3" s="226" t="s">
        <v>76</v>
      </c>
      <c r="AL3" s="226" t="s">
        <v>77</v>
      </c>
      <c r="AM3" s="212" t="s">
        <v>78</v>
      </c>
      <c r="AN3" s="243" t="s">
        <v>11</v>
      </c>
    </row>
    <row r="4" spans="2:40" s="6" customFormat="1" ht="12.75" customHeight="1">
      <c r="B4" s="216"/>
      <c r="C4" s="217"/>
      <c r="D4" s="9"/>
      <c r="E4" s="9"/>
      <c r="F4" s="9"/>
      <c r="G4" s="9"/>
      <c r="H4" s="235" t="s">
        <v>12</v>
      </c>
      <c r="I4" s="245"/>
      <c r="J4" s="245"/>
      <c r="K4" s="245"/>
      <c r="L4" s="245"/>
      <c r="M4" s="246"/>
      <c r="N4" s="247"/>
      <c r="O4" s="248"/>
      <c r="P4" s="248"/>
      <c r="Q4" s="248"/>
      <c r="R4" s="248"/>
      <c r="S4" s="249"/>
      <c r="T4" s="9"/>
      <c r="U4" s="14" t="s">
        <v>79</v>
      </c>
      <c r="X4" s="222"/>
      <c r="Y4" s="223"/>
      <c r="Z4" s="227"/>
      <c r="AA4" s="10" t="s">
        <v>80</v>
      </c>
      <c r="AB4" s="15"/>
      <c r="AC4" s="16"/>
      <c r="AD4" s="235" t="s">
        <v>13</v>
      </c>
      <c r="AE4" s="236"/>
      <c r="AF4" s="236"/>
      <c r="AG4" s="237"/>
      <c r="AH4" s="237"/>
      <c r="AI4" s="238"/>
      <c r="AJ4" s="227"/>
      <c r="AK4" s="227"/>
      <c r="AL4" s="227"/>
      <c r="AM4" s="213"/>
      <c r="AN4" s="244"/>
    </row>
    <row r="5" spans="2:40" s="6" customFormat="1" ht="12.75" customHeight="1">
      <c r="B5" s="216"/>
      <c r="C5" s="217"/>
      <c r="D5" s="9"/>
      <c r="E5" s="9"/>
      <c r="F5" s="9"/>
      <c r="G5" s="9"/>
      <c r="H5" s="9"/>
      <c r="I5" s="209" t="s">
        <v>14</v>
      </c>
      <c r="J5" s="210"/>
      <c r="K5" s="210"/>
      <c r="L5" s="210"/>
      <c r="M5" s="211"/>
      <c r="N5" s="9"/>
      <c r="O5" s="209" t="s">
        <v>15</v>
      </c>
      <c r="P5" s="210"/>
      <c r="Q5" s="210"/>
      <c r="R5" s="210"/>
      <c r="S5" s="211"/>
      <c r="T5" s="9"/>
      <c r="U5" s="14"/>
      <c r="X5" s="222"/>
      <c r="Y5" s="223"/>
      <c r="Z5" s="17"/>
      <c r="AA5" s="11"/>
      <c r="AB5" s="12"/>
      <c r="AC5" s="13"/>
      <c r="AD5" s="11"/>
      <c r="AE5" s="18"/>
      <c r="AF5" s="19"/>
      <c r="AG5" s="235" t="s">
        <v>16</v>
      </c>
      <c r="AH5" s="237"/>
      <c r="AI5" s="238"/>
      <c r="AJ5" s="9"/>
      <c r="AK5" s="9"/>
      <c r="AL5" s="9"/>
      <c r="AM5" s="20"/>
      <c r="AN5" s="14"/>
    </row>
    <row r="6" spans="2:40" s="6" customFormat="1" ht="12" customHeight="1">
      <c r="B6" s="216"/>
      <c r="C6" s="217"/>
      <c r="D6" s="9"/>
      <c r="E6" s="9"/>
      <c r="F6" s="9"/>
      <c r="G6" s="9"/>
      <c r="H6" s="9"/>
      <c r="I6" s="228" t="s">
        <v>17</v>
      </c>
      <c r="J6" s="229" t="s">
        <v>18</v>
      </c>
      <c r="K6" s="229" t="s">
        <v>19</v>
      </c>
      <c r="L6" s="229" t="s">
        <v>20</v>
      </c>
      <c r="M6" s="230" t="s">
        <v>21</v>
      </c>
      <c r="N6" s="9"/>
      <c r="O6" s="228" t="s">
        <v>10</v>
      </c>
      <c r="P6" s="229" t="s">
        <v>18</v>
      </c>
      <c r="Q6" s="229" t="s">
        <v>19</v>
      </c>
      <c r="R6" s="229" t="s">
        <v>20</v>
      </c>
      <c r="S6" s="230" t="s">
        <v>21</v>
      </c>
      <c r="T6" s="9"/>
      <c r="U6" s="14"/>
      <c r="X6" s="222"/>
      <c r="Y6" s="223"/>
      <c r="Z6" s="17"/>
      <c r="AA6" s="9"/>
      <c r="AB6" s="239" t="s">
        <v>22</v>
      </c>
      <c r="AC6" s="240"/>
      <c r="AD6" s="9"/>
      <c r="AE6" s="239" t="s">
        <v>22</v>
      </c>
      <c r="AF6" s="240"/>
      <c r="AG6" s="9"/>
      <c r="AH6" s="209" t="s">
        <v>23</v>
      </c>
      <c r="AI6" s="211"/>
      <c r="AJ6" s="9"/>
      <c r="AK6" s="9"/>
      <c r="AL6" s="9"/>
      <c r="AM6" s="20"/>
      <c r="AN6" s="14"/>
    </row>
    <row r="7" spans="2:40" s="6" customFormat="1" ht="12" customHeight="1">
      <c r="B7" s="216"/>
      <c r="C7" s="217"/>
      <c r="D7" s="9"/>
      <c r="E7" s="9"/>
      <c r="F7" s="9"/>
      <c r="G7" s="9"/>
      <c r="H7" s="9"/>
      <c r="I7" s="228"/>
      <c r="J7" s="229"/>
      <c r="K7" s="229"/>
      <c r="L7" s="229"/>
      <c r="M7" s="230"/>
      <c r="N7" s="9"/>
      <c r="O7" s="228"/>
      <c r="P7" s="229"/>
      <c r="Q7" s="229"/>
      <c r="R7" s="229"/>
      <c r="S7" s="230"/>
      <c r="T7" s="9"/>
      <c r="U7" s="14"/>
      <c r="X7" s="222"/>
      <c r="Y7" s="223"/>
      <c r="Z7" s="17"/>
      <c r="AA7" s="9"/>
      <c r="AB7" s="241"/>
      <c r="AC7" s="242"/>
      <c r="AD7" s="9"/>
      <c r="AE7" s="241"/>
      <c r="AF7" s="242"/>
      <c r="AG7" s="9"/>
      <c r="AH7" s="228" t="s">
        <v>10</v>
      </c>
      <c r="AI7" s="230" t="s">
        <v>24</v>
      </c>
      <c r="AJ7" s="9"/>
      <c r="AK7" s="9"/>
      <c r="AL7" s="9"/>
      <c r="AM7" s="20"/>
      <c r="AN7" s="14"/>
    </row>
    <row r="8" spans="2:40" s="6" customFormat="1" ht="12" customHeight="1">
      <c r="B8" s="216"/>
      <c r="C8" s="217"/>
      <c r="D8" s="9"/>
      <c r="E8" s="9"/>
      <c r="F8" s="9"/>
      <c r="G8" s="9"/>
      <c r="H8" s="9"/>
      <c r="I8" s="228"/>
      <c r="J8" s="229"/>
      <c r="K8" s="229"/>
      <c r="L8" s="229"/>
      <c r="M8" s="230"/>
      <c r="N8" s="9"/>
      <c r="O8" s="228"/>
      <c r="P8" s="229"/>
      <c r="Q8" s="229"/>
      <c r="R8" s="229"/>
      <c r="S8" s="230"/>
      <c r="T8" s="9"/>
      <c r="U8" s="14"/>
      <c r="X8" s="222"/>
      <c r="Y8" s="223"/>
      <c r="Z8" s="21"/>
      <c r="AA8" s="22"/>
      <c r="AB8" s="23" t="s">
        <v>25</v>
      </c>
      <c r="AC8" s="24" t="s">
        <v>26</v>
      </c>
      <c r="AD8" s="22"/>
      <c r="AE8" s="23" t="s">
        <v>25</v>
      </c>
      <c r="AF8" s="24" t="s">
        <v>26</v>
      </c>
      <c r="AG8" s="22"/>
      <c r="AH8" s="228"/>
      <c r="AI8" s="230"/>
      <c r="AJ8" s="22"/>
      <c r="AK8" s="22"/>
      <c r="AL8" s="22"/>
      <c r="AM8" s="25"/>
      <c r="AN8" s="26"/>
    </row>
    <row r="9" spans="2:40" s="6" customFormat="1" ht="12.75" customHeight="1" thickBot="1">
      <c r="B9" s="218"/>
      <c r="C9" s="219"/>
      <c r="D9" s="27" t="s">
        <v>27</v>
      </c>
      <c r="E9" s="27" t="s">
        <v>28</v>
      </c>
      <c r="F9" s="27" t="s">
        <v>29</v>
      </c>
      <c r="G9" s="27" t="s">
        <v>30</v>
      </c>
      <c r="H9" s="27" t="s">
        <v>31</v>
      </c>
      <c r="I9" s="28" t="s">
        <v>32</v>
      </c>
      <c r="J9" s="29" t="s">
        <v>33</v>
      </c>
      <c r="K9" s="29" t="s">
        <v>34</v>
      </c>
      <c r="L9" s="29" t="s">
        <v>35</v>
      </c>
      <c r="M9" s="30" t="s">
        <v>36</v>
      </c>
      <c r="N9" s="27" t="s">
        <v>37</v>
      </c>
      <c r="O9" s="28" t="s">
        <v>38</v>
      </c>
      <c r="P9" s="29" t="s">
        <v>39</v>
      </c>
      <c r="Q9" s="29" t="s">
        <v>40</v>
      </c>
      <c r="R9" s="29" t="s">
        <v>41</v>
      </c>
      <c r="S9" s="30" t="s">
        <v>42</v>
      </c>
      <c r="T9" s="27" t="s">
        <v>43</v>
      </c>
      <c r="U9" s="31" t="s">
        <v>44</v>
      </c>
      <c r="X9" s="224"/>
      <c r="Y9" s="225"/>
      <c r="Z9" s="27" t="s">
        <v>45</v>
      </c>
      <c r="AA9" s="27" t="s">
        <v>46</v>
      </c>
      <c r="AB9" s="28"/>
      <c r="AC9" s="30"/>
      <c r="AD9" s="27" t="s">
        <v>47</v>
      </c>
      <c r="AE9" s="28"/>
      <c r="AF9" s="30"/>
      <c r="AG9" s="27" t="s">
        <v>48</v>
      </c>
      <c r="AH9" s="28" t="s">
        <v>49</v>
      </c>
      <c r="AI9" s="30" t="s">
        <v>50</v>
      </c>
      <c r="AJ9" s="27" t="s">
        <v>51</v>
      </c>
      <c r="AK9" s="27" t="s">
        <v>52</v>
      </c>
      <c r="AL9" s="27" t="s">
        <v>53</v>
      </c>
      <c r="AM9" s="32" t="s">
        <v>54</v>
      </c>
      <c r="AN9" s="31" t="s">
        <v>81</v>
      </c>
    </row>
    <row r="10" spans="2:40" ht="22.5" customHeight="1" thickBot="1">
      <c r="B10" s="177" t="s">
        <v>55</v>
      </c>
      <c r="C10" s="178"/>
      <c r="D10" s="115">
        <f aca="true" t="shared" si="0" ref="D10:U10">SUM(D11:D36)-D26</f>
        <v>20168.607000000004</v>
      </c>
      <c r="E10" s="115">
        <f t="shared" si="0"/>
        <v>1526.555</v>
      </c>
      <c r="F10" s="115">
        <f t="shared" si="0"/>
        <v>18642.051999999996</v>
      </c>
      <c r="G10" s="115">
        <f t="shared" si="0"/>
        <v>136</v>
      </c>
      <c r="H10" s="115">
        <f t="shared" si="0"/>
        <v>136</v>
      </c>
      <c r="I10" s="116">
        <f t="shared" si="0"/>
        <v>0</v>
      </c>
      <c r="J10" s="117">
        <f t="shared" si="0"/>
        <v>0</v>
      </c>
      <c r="K10" s="117">
        <f t="shared" si="0"/>
        <v>135</v>
      </c>
      <c r="L10" s="117">
        <f t="shared" si="0"/>
        <v>0</v>
      </c>
      <c r="M10" s="118">
        <f t="shared" si="0"/>
        <v>1</v>
      </c>
      <c r="N10" s="115">
        <f t="shared" si="0"/>
        <v>18506.051999999996</v>
      </c>
      <c r="O10" s="116">
        <f t="shared" si="0"/>
        <v>1335.154</v>
      </c>
      <c r="P10" s="117">
        <f t="shared" si="0"/>
        <v>0</v>
      </c>
      <c r="Q10" s="117">
        <f t="shared" si="0"/>
        <v>17168.905</v>
      </c>
      <c r="R10" s="117">
        <f t="shared" si="0"/>
        <v>0.993</v>
      </c>
      <c r="S10" s="118">
        <f t="shared" si="0"/>
        <v>1</v>
      </c>
      <c r="T10" s="115">
        <f t="shared" si="0"/>
        <v>17306.897999999997</v>
      </c>
      <c r="U10" s="119">
        <f t="shared" si="0"/>
        <v>0</v>
      </c>
      <c r="X10" s="177" t="s">
        <v>55</v>
      </c>
      <c r="Y10" s="178"/>
      <c r="Z10" s="115">
        <f aca="true" t="shared" si="1" ref="Z10:AN10">SUM(Z11:Z36)-Z26</f>
        <v>17304.897999999997</v>
      </c>
      <c r="AA10" s="115">
        <f t="shared" si="1"/>
        <v>0.993</v>
      </c>
      <c r="AB10" s="116">
        <f t="shared" si="1"/>
        <v>0.993</v>
      </c>
      <c r="AC10" s="118">
        <f t="shared" si="1"/>
        <v>0</v>
      </c>
      <c r="AD10" s="115">
        <f t="shared" si="1"/>
        <v>17303.905</v>
      </c>
      <c r="AE10" s="116">
        <f t="shared" si="1"/>
        <v>13879.901999999998</v>
      </c>
      <c r="AF10" s="118">
        <f t="shared" si="1"/>
        <v>3424.0029999999997</v>
      </c>
      <c r="AG10" s="120">
        <f t="shared" si="1"/>
        <v>15157.245578000002</v>
      </c>
      <c r="AH10" s="116">
        <f t="shared" si="1"/>
        <v>9744.26675</v>
      </c>
      <c r="AI10" s="118">
        <f t="shared" si="1"/>
        <v>5412.978828</v>
      </c>
      <c r="AJ10" s="120">
        <f t="shared" si="1"/>
        <v>11079.420750000001</v>
      </c>
      <c r="AK10" s="115">
        <f t="shared" si="1"/>
        <v>5413.971828000001</v>
      </c>
      <c r="AL10" s="120">
        <f t="shared" si="1"/>
        <v>2</v>
      </c>
      <c r="AM10" s="120">
        <f t="shared" si="1"/>
        <v>12605.975750000001</v>
      </c>
      <c r="AN10" s="39">
        <f t="shared" si="1"/>
        <v>2146.6594219999997</v>
      </c>
    </row>
    <row r="11" spans="2:40" ht="22.5" customHeight="1">
      <c r="B11" s="42" t="s">
        <v>56</v>
      </c>
      <c r="C11" s="43"/>
      <c r="D11" s="121">
        <v>11.017</v>
      </c>
      <c r="E11" s="122">
        <v>0</v>
      </c>
      <c r="F11" s="122">
        <v>11.017</v>
      </c>
      <c r="G11" s="122">
        <v>0</v>
      </c>
      <c r="H11" s="122">
        <v>0</v>
      </c>
      <c r="I11" s="123">
        <v>0</v>
      </c>
      <c r="J11" s="124">
        <v>0</v>
      </c>
      <c r="K11" s="125">
        <v>0</v>
      </c>
      <c r="L11" s="126">
        <v>0</v>
      </c>
      <c r="M11" s="127">
        <v>0</v>
      </c>
      <c r="N11" s="121">
        <v>11.017</v>
      </c>
      <c r="O11" s="128">
        <v>0</v>
      </c>
      <c r="P11" s="126">
        <v>0</v>
      </c>
      <c r="Q11" s="126">
        <v>11.017</v>
      </c>
      <c r="R11" s="126">
        <v>0</v>
      </c>
      <c r="S11" s="127">
        <v>0</v>
      </c>
      <c r="T11" s="121">
        <v>11.017</v>
      </c>
      <c r="U11" s="129">
        <v>0</v>
      </c>
      <c r="X11" s="42" t="s">
        <v>56</v>
      </c>
      <c r="Y11" s="43"/>
      <c r="Z11" s="121">
        <v>11.017</v>
      </c>
      <c r="AA11" s="121">
        <v>0</v>
      </c>
      <c r="AB11" s="130">
        <v>0</v>
      </c>
      <c r="AC11" s="131">
        <v>0</v>
      </c>
      <c r="AD11" s="121">
        <v>11.017</v>
      </c>
      <c r="AE11" s="130">
        <v>11.017</v>
      </c>
      <c r="AF11" s="131">
        <v>0</v>
      </c>
      <c r="AG11" s="132">
        <v>11.017</v>
      </c>
      <c r="AH11" s="128">
        <v>0</v>
      </c>
      <c r="AI11" s="127">
        <v>11.017</v>
      </c>
      <c r="AJ11" s="132">
        <f>I11+O11+AH11</f>
        <v>0</v>
      </c>
      <c r="AK11" s="121">
        <f>U11+AA11+AI11</f>
        <v>11.017</v>
      </c>
      <c r="AL11" s="132">
        <f>M11+S11</f>
        <v>0</v>
      </c>
      <c r="AM11" s="132">
        <f>E11+AJ11</f>
        <v>0</v>
      </c>
      <c r="AN11" s="52">
        <f>G11-H11+AD11-AG11</f>
        <v>0</v>
      </c>
    </row>
    <row r="12" spans="2:40" ht="22.5" customHeight="1">
      <c r="B12" s="54" t="s">
        <v>57</v>
      </c>
      <c r="C12" s="55"/>
      <c r="D12" s="133">
        <v>1062.574</v>
      </c>
      <c r="E12" s="122">
        <v>0</v>
      </c>
      <c r="F12" s="122">
        <v>1062.574</v>
      </c>
      <c r="G12" s="122">
        <v>1</v>
      </c>
      <c r="H12" s="122">
        <v>1</v>
      </c>
      <c r="I12" s="134">
        <v>0</v>
      </c>
      <c r="J12" s="135">
        <v>0</v>
      </c>
      <c r="K12" s="136">
        <v>0</v>
      </c>
      <c r="L12" s="136">
        <v>0</v>
      </c>
      <c r="M12" s="137">
        <v>1</v>
      </c>
      <c r="N12" s="133">
        <v>1061.574</v>
      </c>
      <c r="O12" s="138">
        <v>21.204</v>
      </c>
      <c r="P12" s="136">
        <v>0</v>
      </c>
      <c r="Q12" s="136">
        <v>1040.3700000000001</v>
      </c>
      <c r="R12" s="136">
        <v>0</v>
      </c>
      <c r="S12" s="137">
        <v>0</v>
      </c>
      <c r="T12" s="133">
        <v>1041.3700000000001</v>
      </c>
      <c r="U12" s="139">
        <v>0</v>
      </c>
      <c r="X12" s="54" t="s">
        <v>57</v>
      </c>
      <c r="Y12" s="55"/>
      <c r="Z12" s="133">
        <v>1040.3700000000001</v>
      </c>
      <c r="AA12" s="133">
        <v>0</v>
      </c>
      <c r="AB12" s="140">
        <v>0</v>
      </c>
      <c r="AC12" s="141">
        <v>0</v>
      </c>
      <c r="AD12" s="133">
        <v>1040.3700000000001</v>
      </c>
      <c r="AE12" s="140">
        <v>587.242</v>
      </c>
      <c r="AF12" s="141">
        <v>453.128</v>
      </c>
      <c r="AG12" s="142">
        <v>645.94245</v>
      </c>
      <c r="AH12" s="138">
        <v>439.48246</v>
      </c>
      <c r="AI12" s="137">
        <v>206.45999</v>
      </c>
      <c r="AJ12" s="142">
        <f aca="true" t="shared" si="2" ref="AJ12:AJ36">I12+O12+AH12</f>
        <v>460.68646</v>
      </c>
      <c r="AK12" s="133">
        <f aca="true" t="shared" si="3" ref="AK12:AK36">U12+AA12+AI12</f>
        <v>206.45999</v>
      </c>
      <c r="AL12" s="142">
        <f aca="true" t="shared" si="4" ref="AL12:AL36">M12+S12</f>
        <v>1</v>
      </c>
      <c r="AM12" s="142">
        <f aca="true" t="shared" si="5" ref="AM12:AM36">E12+AJ12</f>
        <v>460.68646</v>
      </c>
      <c r="AN12" s="62">
        <f aca="true" t="shared" si="6" ref="AN12:AN36">G12-H12+AD12-AG12</f>
        <v>394.4275500000001</v>
      </c>
    </row>
    <row r="13" spans="2:40" ht="22.5" customHeight="1">
      <c r="B13" s="54" t="s">
        <v>58</v>
      </c>
      <c r="C13" s="55"/>
      <c r="D13" s="133">
        <v>490.73600000000005</v>
      </c>
      <c r="E13" s="122">
        <v>92.942</v>
      </c>
      <c r="F13" s="122">
        <v>397.79400000000004</v>
      </c>
      <c r="G13" s="122">
        <v>0</v>
      </c>
      <c r="H13" s="122">
        <v>0</v>
      </c>
      <c r="I13" s="134">
        <v>0</v>
      </c>
      <c r="J13" s="135">
        <v>0</v>
      </c>
      <c r="K13" s="136">
        <v>0</v>
      </c>
      <c r="L13" s="136">
        <v>0</v>
      </c>
      <c r="M13" s="137">
        <v>0</v>
      </c>
      <c r="N13" s="133">
        <v>397.79400000000004</v>
      </c>
      <c r="O13" s="138">
        <v>14.674</v>
      </c>
      <c r="P13" s="136">
        <v>0</v>
      </c>
      <c r="Q13" s="136">
        <v>383.12000000000006</v>
      </c>
      <c r="R13" s="136">
        <v>0</v>
      </c>
      <c r="S13" s="137">
        <v>0</v>
      </c>
      <c r="T13" s="133">
        <v>383.12000000000006</v>
      </c>
      <c r="U13" s="139">
        <v>0</v>
      </c>
      <c r="X13" s="54" t="s">
        <v>58</v>
      </c>
      <c r="Y13" s="55"/>
      <c r="Z13" s="133">
        <v>383.12000000000006</v>
      </c>
      <c r="AA13" s="133">
        <v>0</v>
      </c>
      <c r="AB13" s="140">
        <v>0</v>
      </c>
      <c r="AC13" s="141">
        <v>0</v>
      </c>
      <c r="AD13" s="133">
        <v>383.12000000000006</v>
      </c>
      <c r="AE13" s="140">
        <v>101.099</v>
      </c>
      <c r="AF13" s="141">
        <v>282.021</v>
      </c>
      <c r="AG13" s="142">
        <v>154.66498</v>
      </c>
      <c r="AH13" s="138">
        <v>137.09467</v>
      </c>
      <c r="AI13" s="137">
        <v>17.57031</v>
      </c>
      <c r="AJ13" s="142">
        <f t="shared" si="2"/>
        <v>151.76867000000001</v>
      </c>
      <c r="AK13" s="133">
        <f t="shared" si="3"/>
        <v>17.57031</v>
      </c>
      <c r="AL13" s="142">
        <f t="shared" si="4"/>
        <v>0</v>
      </c>
      <c r="AM13" s="142">
        <f t="shared" si="5"/>
        <v>244.71067</v>
      </c>
      <c r="AN13" s="62">
        <f t="shared" si="6"/>
        <v>228.45502000000005</v>
      </c>
    </row>
    <row r="14" spans="2:40" ht="22.5" customHeight="1">
      <c r="B14" s="54" t="s">
        <v>59</v>
      </c>
      <c r="C14" s="55"/>
      <c r="D14" s="133">
        <v>712.994</v>
      </c>
      <c r="E14" s="122">
        <v>0</v>
      </c>
      <c r="F14" s="122">
        <v>712.994</v>
      </c>
      <c r="G14" s="122">
        <v>0</v>
      </c>
      <c r="H14" s="122">
        <v>0</v>
      </c>
      <c r="I14" s="134">
        <v>0</v>
      </c>
      <c r="J14" s="135">
        <v>0</v>
      </c>
      <c r="K14" s="136">
        <v>0</v>
      </c>
      <c r="L14" s="136">
        <v>0</v>
      </c>
      <c r="M14" s="137">
        <v>0</v>
      </c>
      <c r="N14" s="133">
        <v>712.994</v>
      </c>
      <c r="O14" s="138">
        <v>0</v>
      </c>
      <c r="P14" s="136">
        <v>0</v>
      </c>
      <c r="Q14" s="136">
        <v>712.994</v>
      </c>
      <c r="R14" s="136">
        <v>0</v>
      </c>
      <c r="S14" s="137">
        <v>0</v>
      </c>
      <c r="T14" s="133">
        <v>712.994</v>
      </c>
      <c r="U14" s="139">
        <v>0</v>
      </c>
      <c r="X14" s="54" t="s">
        <v>59</v>
      </c>
      <c r="Y14" s="55"/>
      <c r="Z14" s="133">
        <v>712.994</v>
      </c>
      <c r="AA14" s="133">
        <v>0</v>
      </c>
      <c r="AB14" s="140">
        <v>0</v>
      </c>
      <c r="AC14" s="141">
        <v>0</v>
      </c>
      <c r="AD14" s="133">
        <v>712.994</v>
      </c>
      <c r="AE14" s="140">
        <v>36.722</v>
      </c>
      <c r="AF14" s="141">
        <v>676.2719999999999</v>
      </c>
      <c r="AG14" s="142">
        <v>675.415916</v>
      </c>
      <c r="AH14" s="138">
        <v>675.265</v>
      </c>
      <c r="AI14" s="137">
        <v>0.150916</v>
      </c>
      <c r="AJ14" s="142">
        <f t="shared" si="2"/>
        <v>675.265</v>
      </c>
      <c r="AK14" s="133">
        <f t="shared" si="3"/>
        <v>0.150916</v>
      </c>
      <c r="AL14" s="142">
        <f t="shared" si="4"/>
        <v>0</v>
      </c>
      <c r="AM14" s="142">
        <f t="shared" si="5"/>
        <v>675.265</v>
      </c>
      <c r="AN14" s="62">
        <f t="shared" si="6"/>
        <v>37.57808399999999</v>
      </c>
    </row>
    <row r="15" spans="2:40" ht="22.5" customHeight="1">
      <c r="B15" s="54" t="s">
        <v>60</v>
      </c>
      <c r="C15" s="55"/>
      <c r="D15" s="133">
        <v>13.011000000000001</v>
      </c>
      <c r="E15" s="122">
        <v>0</v>
      </c>
      <c r="F15" s="122">
        <v>13.011000000000001</v>
      </c>
      <c r="G15" s="122">
        <v>0</v>
      </c>
      <c r="H15" s="122">
        <v>0</v>
      </c>
      <c r="I15" s="134">
        <v>0</v>
      </c>
      <c r="J15" s="135">
        <v>0</v>
      </c>
      <c r="K15" s="136">
        <v>0</v>
      </c>
      <c r="L15" s="136">
        <v>0</v>
      </c>
      <c r="M15" s="137">
        <v>0</v>
      </c>
      <c r="N15" s="133">
        <v>13.011000000000001</v>
      </c>
      <c r="O15" s="138">
        <v>0</v>
      </c>
      <c r="P15" s="136">
        <v>0</v>
      </c>
      <c r="Q15" s="136">
        <v>13.011000000000001</v>
      </c>
      <c r="R15" s="136">
        <v>0</v>
      </c>
      <c r="S15" s="137">
        <v>0</v>
      </c>
      <c r="T15" s="133">
        <v>13.011000000000001</v>
      </c>
      <c r="U15" s="139">
        <v>0</v>
      </c>
      <c r="X15" s="54" t="s">
        <v>60</v>
      </c>
      <c r="Y15" s="55"/>
      <c r="Z15" s="133">
        <v>13.011000000000001</v>
      </c>
      <c r="AA15" s="133">
        <v>0</v>
      </c>
      <c r="AB15" s="140">
        <v>0</v>
      </c>
      <c r="AC15" s="141">
        <v>0</v>
      </c>
      <c r="AD15" s="133">
        <v>13.011000000000001</v>
      </c>
      <c r="AE15" s="140">
        <v>8.178</v>
      </c>
      <c r="AF15" s="141">
        <v>4.833</v>
      </c>
      <c r="AG15" s="142">
        <v>1.9462920000000001</v>
      </c>
      <c r="AH15" s="138">
        <v>1.6829</v>
      </c>
      <c r="AI15" s="137">
        <v>0.26339199999999996</v>
      </c>
      <c r="AJ15" s="142">
        <f t="shared" si="2"/>
        <v>1.6829</v>
      </c>
      <c r="AK15" s="133">
        <f t="shared" si="3"/>
        <v>0.26339199999999996</v>
      </c>
      <c r="AL15" s="142">
        <f t="shared" si="4"/>
        <v>0</v>
      </c>
      <c r="AM15" s="142">
        <f t="shared" si="5"/>
        <v>1.6829</v>
      </c>
      <c r="AN15" s="62">
        <f t="shared" si="6"/>
        <v>11.064708000000001</v>
      </c>
    </row>
    <row r="16" spans="2:40" ht="22.5" customHeight="1">
      <c r="B16" s="54" t="s">
        <v>82</v>
      </c>
      <c r="C16" s="55"/>
      <c r="D16" s="133">
        <v>7593.694</v>
      </c>
      <c r="E16" s="122">
        <v>161.52999999999997</v>
      </c>
      <c r="F16" s="122">
        <v>7432.164</v>
      </c>
      <c r="G16" s="122">
        <v>0</v>
      </c>
      <c r="H16" s="122">
        <v>0</v>
      </c>
      <c r="I16" s="134">
        <v>0</v>
      </c>
      <c r="J16" s="135">
        <v>0</v>
      </c>
      <c r="K16" s="136">
        <v>0</v>
      </c>
      <c r="L16" s="136">
        <v>0</v>
      </c>
      <c r="M16" s="137">
        <v>0</v>
      </c>
      <c r="N16" s="133">
        <v>7432.164</v>
      </c>
      <c r="O16" s="138">
        <v>266.55</v>
      </c>
      <c r="P16" s="136">
        <v>0</v>
      </c>
      <c r="Q16" s="136">
        <v>7165.6140000000005</v>
      </c>
      <c r="R16" s="136">
        <v>0</v>
      </c>
      <c r="S16" s="137">
        <v>0</v>
      </c>
      <c r="T16" s="133">
        <v>7165.6140000000005</v>
      </c>
      <c r="U16" s="139">
        <v>0</v>
      </c>
      <c r="X16" s="54" t="s">
        <v>82</v>
      </c>
      <c r="Y16" s="55"/>
      <c r="Z16" s="133">
        <v>7165.6140000000005</v>
      </c>
      <c r="AA16" s="133">
        <v>0</v>
      </c>
      <c r="AB16" s="140">
        <v>0</v>
      </c>
      <c r="AC16" s="141">
        <v>0</v>
      </c>
      <c r="AD16" s="133">
        <v>7165.6140000000005</v>
      </c>
      <c r="AE16" s="140">
        <v>5818.29</v>
      </c>
      <c r="AF16" s="141">
        <v>1347.324</v>
      </c>
      <c r="AG16" s="142">
        <v>6327.544800000001</v>
      </c>
      <c r="AH16" s="138">
        <v>3123.3645</v>
      </c>
      <c r="AI16" s="137">
        <v>3204.1803</v>
      </c>
      <c r="AJ16" s="142">
        <f t="shared" si="2"/>
        <v>3389.9145000000003</v>
      </c>
      <c r="AK16" s="133">
        <f t="shared" si="3"/>
        <v>3204.1803</v>
      </c>
      <c r="AL16" s="142">
        <f t="shared" si="4"/>
        <v>0</v>
      </c>
      <c r="AM16" s="142">
        <f t="shared" si="5"/>
        <v>3551.4445000000005</v>
      </c>
      <c r="AN16" s="62">
        <f t="shared" si="6"/>
        <v>838.0691999999999</v>
      </c>
    </row>
    <row r="17" spans="2:40" ht="22.5" customHeight="1">
      <c r="B17" s="64" t="s">
        <v>61</v>
      </c>
      <c r="C17" s="65"/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34">
        <v>0</v>
      </c>
      <c r="J17" s="143">
        <v>0</v>
      </c>
      <c r="K17" s="144">
        <v>0</v>
      </c>
      <c r="L17" s="144">
        <v>0</v>
      </c>
      <c r="M17" s="145">
        <v>0</v>
      </c>
      <c r="N17" s="122">
        <v>0</v>
      </c>
      <c r="O17" s="134">
        <v>0</v>
      </c>
      <c r="P17" s="144">
        <v>0</v>
      </c>
      <c r="Q17" s="144">
        <v>0</v>
      </c>
      <c r="R17" s="144">
        <v>0</v>
      </c>
      <c r="S17" s="145">
        <v>0</v>
      </c>
      <c r="T17" s="122">
        <v>0</v>
      </c>
      <c r="U17" s="146">
        <v>0</v>
      </c>
      <c r="X17" s="64" t="s">
        <v>61</v>
      </c>
      <c r="Y17" s="65"/>
      <c r="Z17" s="122">
        <v>0</v>
      </c>
      <c r="AA17" s="122">
        <v>0</v>
      </c>
      <c r="AB17" s="147">
        <v>0</v>
      </c>
      <c r="AC17" s="148">
        <v>0</v>
      </c>
      <c r="AD17" s="122">
        <v>0</v>
      </c>
      <c r="AE17" s="147">
        <v>0</v>
      </c>
      <c r="AF17" s="148">
        <v>0</v>
      </c>
      <c r="AG17" s="149">
        <v>0</v>
      </c>
      <c r="AH17" s="134">
        <v>0</v>
      </c>
      <c r="AI17" s="145">
        <v>0</v>
      </c>
      <c r="AJ17" s="149">
        <f t="shared" si="2"/>
        <v>0</v>
      </c>
      <c r="AK17" s="122">
        <f t="shared" si="3"/>
        <v>0</v>
      </c>
      <c r="AL17" s="149">
        <f t="shared" si="4"/>
        <v>0</v>
      </c>
      <c r="AM17" s="149">
        <f t="shared" si="5"/>
        <v>0</v>
      </c>
      <c r="AN17" s="69">
        <f t="shared" si="6"/>
        <v>0</v>
      </c>
    </row>
    <row r="18" spans="2:40" ht="22.5" customHeight="1">
      <c r="B18" s="64" t="s">
        <v>62</v>
      </c>
      <c r="C18" s="65"/>
      <c r="D18" s="122">
        <v>4189.741</v>
      </c>
      <c r="E18" s="122">
        <v>205.906</v>
      </c>
      <c r="F18" s="122">
        <v>3983.835</v>
      </c>
      <c r="G18" s="122">
        <v>0</v>
      </c>
      <c r="H18" s="122">
        <v>0</v>
      </c>
      <c r="I18" s="134">
        <v>0</v>
      </c>
      <c r="J18" s="143">
        <v>0</v>
      </c>
      <c r="K18" s="144">
        <v>0</v>
      </c>
      <c r="L18" s="144">
        <v>0</v>
      </c>
      <c r="M18" s="145">
        <v>0</v>
      </c>
      <c r="N18" s="122">
        <v>3983.835</v>
      </c>
      <c r="O18" s="134">
        <v>84.568</v>
      </c>
      <c r="P18" s="144">
        <v>0</v>
      </c>
      <c r="Q18" s="144">
        <v>3899.267</v>
      </c>
      <c r="R18" s="144">
        <v>0</v>
      </c>
      <c r="S18" s="145">
        <v>0</v>
      </c>
      <c r="T18" s="122">
        <v>3899.267</v>
      </c>
      <c r="U18" s="146">
        <v>0</v>
      </c>
      <c r="X18" s="64" t="s">
        <v>62</v>
      </c>
      <c r="Y18" s="65"/>
      <c r="Z18" s="122">
        <v>3899.267</v>
      </c>
      <c r="AA18" s="122">
        <v>0</v>
      </c>
      <c r="AB18" s="147">
        <v>0</v>
      </c>
      <c r="AC18" s="148">
        <v>0</v>
      </c>
      <c r="AD18" s="122">
        <v>3899.267</v>
      </c>
      <c r="AE18" s="147">
        <v>3687.7010000000005</v>
      </c>
      <c r="AF18" s="148">
        <v>211.566</v>
      </c>
      <c r="AG18" s="149">
        <v>3552.82545</v>
      </c>
      <c r="AH18" s="134">
        <v>3146.2666</v>
      </c>
      <c r="AI18" s="145">
        <v>406.55885</v>
      </c>
      <c r="AJ18" s="149">
        <f t="shared" si="2"/>
        <v>3230.8346</v>
      </c>
      <c r="AK18" s="122">
        <f t="shared" si="3"/>
        <v>406.55885</v>
      </c>
      <c r="AL18" s="149">
        <f t="shared" si="4"/>
        <v>0</v>
      </c>
      <c r="AM18" s="149">
        <f t="shared" si="5"/>
        <v>3436.7406</v>
      </c>
      <c r="AN18" s="69">
        <f t="shared" si="6"/>
        <v>346.44155</v>
      </c>
    </row>
    <row r="19" spans="2:40" ht="22.5" customHeight="1">
      <c r="B19" s="64" t="s">
        <v>63</v>
      </c>
      <c r="C19" s="65"/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34">
        <v>0</v>
      </c>
      <c r="J19" s="143">
        <v>0</v>
      </c>
      <c r="K19" s="144">
        <v>0</v>
      </c>
      <c r="L19" s="144">
        <v>0</v>
      </c>
      <c r="M19" s="145">
        <v>0</v>
      </c>
      <c r="N19" s="122">
        <v>0</v>
      </c>
      <c r="O19" s="134">
        <v>0</v>
      </c>
      <c r="P19" s="144">
        <v>0</v>
      </c>
      <c r="Q19" s="144">
        <v>0</v>
      </c>
      <c r="R19" s="144">
        <v>0</v>
      </c>
      <c r="S19" s="145">
        <v>0</v>
      </c>
      <c r="T19" s="122">
        <v>0</v>
      </c>
      <c r="U19" s="146">
        <v>0</v>
      </c>
      <c r="X19" s="64" t="s">
        <v>63</v>
      </c>
      <c r="Y19" s="65"/>
      <c r="Z19" s="122">
        <v>0</v>
      </c>
      <c r="AA19" s="122">
        <v>0</v>
      </c>
      <c r="AB19" s="147">
        <v>0</v>
      </c>
      <c r="AC19" s="148">
        <v>0</v>
      </c>
      <c r="AD19" s="122">
        <v>0</v>
      </c>
      <c r="AE19" s="147">
        <v>0</v>
      </c>
      <c r="AF19" s="148">
        <v>0</v>
      </c>
      <c r="AG19" s="149">
        <v>0</v>
      </c>
      <c r="AH19" s="134">
        <v>0</v>
      </c>
      <c r="AI19" s="145">
        <v>0</v>
      </c>
      <c r="AJ19" s="149">
        <f t="shared" si="2"/>
        <v>0</v>
      </c>
      <c r="AK19" s="122">
        <f t="shared" si="3"/>
        <v>0</v>
      </c>
      <c r="AL19" s="149">
        <f t="shared" si="4"/>
        <v>0</v>
      </c>
      <c r="AM19" s="149">
        <f t="shared" si="5"/>
        <v>0</v>
      </c>
      <c r="AN19" s="69">
        <f t="shared" si="6"/>
        <v>0</v>
      </c>
    </row>
    <row r="20" spans="2:40" ht="22.5" customHeight="1">
      <c r="B20" s="64" t="s">
        <v>64</v>
      </c>
      <c r="C20" s="65"/>
      <c r="D20" s="122">
        <v>0</v>
      </c>
      <c r="E20" s="122">
        <v>0</v>
      </c>
      <c r="F20" s="122">
        <v>0</v>
      </c>
      <c r="G20" s="122">
        <v>0</v>
      </c>
      <c r="H20" s="122">
        <v>0</v>
      </c>
      <c r="I20" s="134">
        <v>0</v>
      </c>
      <c r="J20" s="143">
        <v>0</v>
      </c>
      <c r="K20" s="144">
        <v>0</v>
      </c>
      <c r="L20" s="144">
        <v>0</v>
      </c>
      <c r="M20" s="145">
        <v>0</v>
      </c>
      <c r="N20" s="122">
        <v>0</v>
      </c>
      <c r="O20" s="134">
        <v>0</v>
      </c>
      <c r="P20" s="144">
        <v>0</v>
      </c>
      <c r="Q20" s="144">
        <v>0</v>
      </c>
      <c r="R20" s="144">
        <v>0</v>
      </c>
      <c r="S20" s="145">
        <v>0</v>
      </c>
      <c r="T20" s="122">
        <v>0</v>
      </c>
      <c r="U20" s="146">
        <v>0</v>
      </c>
      <c r="X20" s="64" t="s">
        <v>64</v>
      </c>
      <c r="Y20" s="65"/>
      <c r="Z20" s="122">
        <v>0</v>
      </c>
      <c r="AA20" s="122">
        <v>0</v>
      </c>
      <c r="AB20" s="147">
        <v>0</v>
      </c>
      <c r="AC20" s="148">
        <v>0</v>
      </c>
      <c r="AD20" s="122">
        <v>0</v>
      </c>
      <c r="AE20" s="147">
        <v>0</v>
      </c>
      <c r="AF20" s="148">
        <v>0</v>
      </c>
      <c r="AG20" s="149">
        <v>0</v>
      </c>
      <c r="AH20" s="134">
        <v>0</v>
      </c>
      <c r="AI20" s="145">
        <v>0</v>
      </c>
      <c r="AJ20" s="149">
        <f t="shared" si="2"/>
        <v>0</v>
      </c>
      <c r="AK20" s="122">
        <f t="shared" si="3"/>
        <v>0</v>
      </c>
      <c r="AL20" s="149">
        <f t="shared" si="4"/>
        <v>0</v>
      </c>
      <c r="AM20" s="149">
        <f t="shared" si="5"/>
        <v>0</v>
      </c>
      <c r="AN20" s="69">
        <f t="shared" si="6"/>
        <v>0</v>
      </c>
    </row>
    <row r="21" spans="2:40" ht="22.5" customHeight="1">
      <c r="B21" s="64" t="s">
        <v>83</v>
      </c>
      <c r="C21" s="65"/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34">
        <v>0</v>
      </c>
      <c r="J21" s="143">
        <v>0</v>
      </c>
      <c r="K21" s="144">
        <v>0</v>
      </c>
      <c r="L21" s="144">
        <v>0</v>
      </c>
      <c r="M21" s="145">
        <v>0</v>
      </c>
      <c r="N21" s="122">
        <v>0</v>
      </c>
      <c r="O21" s="134">
        <v>0</v>
      </c>
      <c r="P21" s="144">
        <v>0</v>
      </c>
      <c r="Q21" s="144">
        <v>0</v>
      </c>
      <c r="R21" s="144">
        <v>0</v>
      </c>
      <c r="S21" s="145">
        <v>0</v>
      </c>
      <c r="T21" s="122">
        <v>0</v>
      </c>
      <c r="U21" s="146">
        <v>0</v>
      </c>
      <c r="X21" s="64" t="s">
        <v>83</v>
      </c>
      <c r="Y21" s="65"/>
      <c r="Z21" s="122">
        <v>0</v>
      </c>
      <c r="AA21" s="122">
        <v>0</v>
      </c>
      <c r="AB21" s="147">
        <v>0</v>
      </c>
      <c r="AC21" s="148">
        <v>0</v>
      </c>
      <c r="AD21" s="122">
        <v>0</v>
      </c>
      <c r="AE21" s="147">
        <v>0</v>
      </c>
      <c r="AF21" s="148">
        <v>0</v>
      </c>
      <c r="AG21" s="149">
        <v>0</v>
      </c>
      <c r="AH21" s="134">
        <v>0</v>
      </c>
      <c r="AI21" s="145">
        <v>0</v>
      </c>
      <c r="AJ21" s="149"/>
      <c r="AK21" s="122"/>
      <c r="AL21" s="149"/>
      <c r="AM21" s="149"/>
      <c r="AN21" s="69">
        <f t="shared" si="6"/>
        <v>0</v>
      </c>
    </row>
    <row r="22" spans="2:40" ht="22.5" customHeight="1">
      <c r="B22" s="64" t="s">
        <v>65</v>
      </c>
      <c r="C22" s="65"/>
      <c r="D22" s="122">
        <v>27.959999999999997</v>
      </c>
      <c r="E22" s="122">
        <v>0</v>
      </c>
      <c r="F22" s="122">
        <v>27.959999999999997</v>
      </c>
      <c r="G22" s="122">
        <v>0</v>
      </c>
      <c r="H22" s="122">
        <v>0</v>
      </c>
      <c r="I22" s="134">
        <v>0</v>
      </c>
      <c r="J22" s="143">
        <v>0</v>
      </c>
      <c r="K22" s="144">
        <v>0</v>
      </c>
      <c r="L22" s="144">
        <v>0</v>
      </c>
      <c r="M22" s="145">
        <v>0</v>
      </c>
      <c r="N22" s="122">
        <v>27.959999999999997</v>
      </c>
      <c r="O22" s="134">
        <v>0</v>
      </c>
      <c r="P22" s="144">
        <v>0</v>
      </c>
      <c r="Q22" s="144">
        <v>26.967</v>
      </c>
      <c r="R22" s="144">
        <v>0.993</v>
      </c>
      <c r="S22" s="145">
        <v>0</v>
      </c>
      <c r="T22" s="122">
        <v>27.959999999999997</v>
      </c>
      <c r="U22" s="146">
        <v>0</v>
      </c>
      <c r="X22" s="64" t="s">
        <v>65</v>
      </c>
      <c r="Y22" s="65"/>
      <c r="Z22" s="122">
        <v>27.959999999999997</v>
      </c>
      <c r="AA22" s="122">
        <v>0.993</v>
      </c>
      <c r="AB22" s="147">
        <v>0.993</v>
      </c>
      <c r="AC22" s="148">
        <v>0</v>
      </c>
      <c r="AD22" s="122">
        <v>26.967</v>
      </c>
      <c r="AE22" s="147">
        <v>26.967</v>
      </c>
      <c r="AF22" s="148">
        <v>0</v>
      </c>
      <c r="AG22" s="149">
        <v>24.93194</v>
      </c>
      <c r="AH22" s="134">
        <v>17</v>
      </c>
      <c r="AI22" s="145">
        <v>7.93194</v>
      </c>
      <c r="AJ22" s="149">
        <f t="shared" si="2"/>
        <v>17</v>
      </c>
      <c r="AK22" s="122">
        <f t="shared" si="3"/>
        <v>8.92494</v>
      </c>
      <c r="AL22" s="149">
        <f t="shared" si="4"/>
        <v>0</v>
      </c>
      <c r="AM22" s="149">
        <f t="shared" si="5"/>
        <v>17</v>
      </c>
      <c r="AN22" s="69">
        <f t="shared" si="6"/>
        <v>2.035059999999998</v>
      </c>
    </row>
    <row r="23" spans="2:40" ht="22.5" customHeight="1">
      <c r="B23" s="64" t="s">
        <v>66</v>
      </c>
      <c r="C23" s="65"/>
      <c r="D23" s="122">
        <v>3504.441</v>
      </c>
      <c r="E23" s="122">
        <v>999.2579999999999</v>
      </c>
      <c r="F23" s="122">
        <v>2505.1829999999995</v>
      </c>
      <c r="G23" s="122">
        <v>0</v>
      </c>
      <c r="H23" s="122">
        <v>0</v>
      </c>
      <c r="I23" s="134">
        <v>0</v>
      </c>
      <c r="J23" s="143">
        <v>0</v>
      </c>
      <c r="K23" s="144">
        <v>0</v>
      </c>
      <c r="L23" s="144">
        <v>0</v>
      </c>
      <c r="M23" s="145">
        <v>0</v>
      </c>
      <c r="N23" s="122">
        <v>2505.1829999999995</v>
      </c>
      <c r="O23" s="134">
        <v>944.122</v>
      </c>
      <c r="P23" s="144">
        <v>0</v>
      </c>
      <c r="Q23" s="144">
        <v>1561.061</v>
      </c>
      <c r="R23" s="144">
        <v>0</v>
      </c>
      <c r="S23" s="145">
        <v>0</v>
      </c>
      <c r="T23" s="122">
        <v>1561.061</v>
      </c>
      <c r="U23" s="146">
        <v>0</v>
      </c>
      <c r="X23" s="64" t="s">
        <v>66</v>
      </c>
      <c r="Y23" s="65"/>
      <c r="Z23" s="122">
        <v>1561.061</v>
      </c>
      <c r="AA23" s="122">
        <v>0</v>
      </c>
      <c r="AB23" s="147">
        <v>0</v>
      </c>
      <c r="AC23" s="148">
        <v>0</v>
      </c>
      <c r="AD23" s="122">
        <v>1561.061</v>
      </c>
      <c r="AE23" s="147">
        <v>1399.39</v>
      </c>
      <c r="AF23" s="148">
        <v>161.671</v>
      </c>
      <c r="AG23" s="149">
        <v>1561.061</v>
      </c>
      <c r="AH23" s="134">
        <v>886.7080000000001</v>
      </c>
      <c r="AI23" s="145">
        <v>674.353</v>
      </c>
      <c r="AJ23" s="149">
        <f t="shared" si="2"/>
        <v>1830.83</v>
      </c>
      <c r="AK23" s="122">
        <f t="shared" si="3"/>
        <v>674.353</v>
      </c>
      <c r="AL23" s="149">
        <f t="shared" si="4"/>
        <v>0</v>
      </c>
      <c r="AM23" s="149">
        <f t="shared" si="5"/>
        <v>2830.0879999999997</v>
      </c>
      <c r="AN23" s="69">
        <f t="shared" si="6"/>
        <v>0</v>
      </c>
    </row>
    <row r="24" spans="2:40" ht="22.5" customHeight="1">
      <c r="B24" s="64" t="s">
        <v>67</v>
      </c>
      <c r="C24" s="65"/>
      <c r="D24" s="122">
        <v>345.017</v>
      </c>
      <c r="E24" s="122">
        <v>2.084</v>
      </c>
      <c r="F24" s="122">
        <v>342.933</v>
      </c>
      <c r="G24" s="122">
        <v>56</v>
      </c>
      <c r="H24" s="122">
        <v>56</v>
      </c>
      <c r="I24" s="134">
        <v>0</v>
      </c>
      <c r="J24" s="143">
        <v>0</v>
      </c>
      <c r="K24" s="144">
        <v>56</v>
      </c>
      <c r="L24" s="144">
        <v>0</v>
      </c>
      <c r="M24" s="145">
        <v>0</v>
      </c>
      <c r="N24" s="122">
        <v>286.933</v>
      </c>
      <c r="O24" s="134">
        <v>0.496</v>
      </c>
      <c r="P24" s="144">
        <v>0</v>
      </c>
      <c r="Q24" s="144">
        <v>286.43699999999995</v>
      </c>
      <c r="R24" s="144">
        <v>0</v>
      </c>
      <c r="S24" s="145">
        <v>0</v>
      </c>
      <c r="T24" s="122">
        <v>342.437</v>
      </c>
      <c r="U24" s="146">
        <v>0</v>
      </c>
      <c r="X24" s="64" t="s">
        <v>67</v>
      </c>
      <c r="Y24" s="65"/>
      <c r="Z24" s="122">
        <v>342.437</v>
      </c>
      <c r="AA24" s="122">
        <v>0</v>
      </c>
      <c r="AB24" s="147">
        <v>0</v>
      </c>
      <c r="AC24" s="148">
        <v>0</v>
      </c>
      <c r="AD24" s="122">
        <v>342.437</v>
      </c>
      <c r="AE24" s="147">
        <v>274.92499999999995</v>
      </c>
      <c r="AF24" s="148">
        <v>67.512</v>
      </c>
      <c r="AG24" s="149">
        <v>342.437</v>
      </c>
      <c r="AH24" s="134">
        <v>89.9</v>
      </c>
      <c r="AI24" s="145">
        <v>252.53699999999998</v>
      </c>
      <c r="AJ24" s="149">
        <f t="shared" si="2"/>
        <v>90.396</v>
      </c>
      <c r="AK24" s="122">
        <f t="shared" si="3"/>
        <v>252.53699999999998</v>
      </c>
      <c r="AL24" s="149">
        <f t="shared" si="4"/>
        <v>0</v>
      </c>
      <c r="AM24" s="149">
        <f t="shared" si="5"/>
        <v>92.48</v>
      </c>
      <c r="AN24" s="69">
        <f t="shared" si="6"/>
        <v>0</v>
      </c>
    </row>
    <row r="25" spans="2:40" ht="22.5" customHeight="1">
      <c r="B25" s="54" t="s">
        <v>68</v>
      </c>
      <c r="C25" s="55"/>
      <c r="D25" s="133">
        <v>0</v>
      </c>
      <c r="E25" s="122">
        <v>0</v>
      </c>
      <c r="F25" s="122">
        <v>0</v>
      </c>
      <c r="G25" s="122">
        <v>0</v>
      </c>
      <c r="H25" s="122">
        <v>0</v>
      </c>
      <c r="I25" s="134">
        <v>0</v>
      </c>
      <c r="J25" s="135">
        <v>0</v>
      </c>
      <c r="K25" s="136">
        <v>0</v>
      </c>
      <c r="L25" s="136">
        <v>0</v>
      </c>
      <c r="M25" s="137">
        <v>0</v>
      </c>
      <c r="N25" s="133">
        <v>0</v>
      </c>
      <c r="O25" s="138">
        <v>0</v>
      </c>
      <c r="P25" s="136">
        <v>0</v>
      </c>
      <c r="Q25" s="136">
        <v>0</v>
      </c>
      <c r="R25" s="136">
        <v>0</v>
      </c>
      <c r="S25" s="137">
        <v>0</v>
      </c>
      <c r="T25" s="133">
        <v>0</v>
      </c>
      <c r="U25" s="139">
        <v>0</v>
      </c>
      <c r="X25" s="54" t="s">
        <v>68</v>
      </c>
      <c r="Y25" s="55"/>
      <c r="Z25" s="133">
        <v>0</v>
      </c>
      <c r="AA25" s="133">
        <v>0</v>
      </c>
      <c r="AB25" s="140">
        <v>0</v>
      </c>
      <c r="AC25" s="141">
        <v>0</v>
      </c>
      <c r="AD25" s="133">
        <v>0</v>
      </c>
      <c r="AE25" s="140">
        <v>0</v>
      </c>
      <c r="AF25" s="141">
        <v>0</v>
      </c>
      <c r="AG25" s="142">
        <v>0</v>
      </c>
      <c r="AH25" s="138">
        <v>0</v>
      </c>
      <c r="AI25" s="137">
        <v>0</v>
      </c>
      <c r="AJ25" s="142">
        <f t="shared" si="2"/>
        <v>0</v>
      </c>
      <c r="AK25" s="133">
        <f t="shared" si="3"/>
        <v>0</v>
      </c>
      <c r="AL25" s="142">
        <f t="shared" si="4"/>
        <v>0</v>
      </c>
      <c r="AM25" s="142">
        <f t="shared" si="5"/>
        <v>0</v>
      </c>
      <c r="AN25" s="62">
        <f t="shared" si="6"/>
        <v>0</v>
      </c>
    </row>
    <row r="26" spans="2:40" ht="22.5" customHeight="1">
      <c r="B26" s="54" t="s">
        <v>69</v>
      </c>
      <c r="C26" s="55"/>
      <c r="D26" s="133">
        <v>108.00399999999999</v>
      </c>
      <c r="E26" s="133">
        <v>0</v>
      </c>
      <c r="F26" s="133">
        <v>108.00399999999999</v>
      </c>
      <c r="G26" s="133">
        <v>79</v>
      </c>
      <c r="H26" s="133">
        <v>79</v>
      </c>
      <c r="I26" s="138">
        <v>0</v>
      </c>
      <c r="J26" s="136">
        <v>0</v>
      </c>
      <c r="K26" s="136">
        <v>79</v>
      </c>
      <c r="L26" s="136">
        <v>0</v>
      </c>
      <c r="M26" s="137">
        <v>0</v>
      </c>
      <c r="N26" s="133">
        <v>29.004</v>
      </c>
      <c r="O26" s="138">
        <v>0</v>
      </c>
      <c r="P26" s="136">
        <v>0</v>
      </c>
      <c r="Q26" s="136">
        <v>29.004</v>
      </c>
      <c r="R26" s="136">
        <v>0</v>
      </c>
      <c r="S26" s="137">
        <v>0</v>
      </c>
      <c r="T26" s="133">
        <v>108.00399999999999</v>
      </c>
      <c r="U26" s="139">
        <v>0</v>
      </c>
      <c r="X26" s="54" t="s">
        <v>69</v>
      </c>
      <c r="Y26" s="55"/>
      <c r="Z26" s="133">
        <v>108.00399999999999</v>
      </c>
      <c r="AA26" s="133">
        <v>0</v>
      </c>
      <c r="AB26" s="140">
        <v>0</v>
      </c>
      <c r="AC26" s="141">
        <v>0</v>
      </c>
      <c r="AD26" s="133">
        <v>108.00399999999999</v>
      </c>
      <c r="AE26" s="140">
        <v>100.98400000000001</v>
      </c>
      <c r="AF26" s="141">
        <v>7.02</v>
      </c>
      <c r="AG26" s="142">
        <v>108.00399999999999</v>
      </c>
      <c r="AH26" s="138">
        <v>87.02</v>
      </c>
      <c r="AI26" s="137">
        <v>20.984</v>
      </c>
      <c r="AJ26" s="142">
        <f t="shared" si="2"/>
        <v>87.02</v>
      </c>
      <c r="AK26" s="133">
        <f t="shared" si="3"/>
        <v>20.984</v>
      </c>
      <c r="AL26" s="142">
        <f t="shared" si="4"/>
        <v>0</v>
      </c>
      <c r="AM26" s="142">
        <f t="shared" si="5"/>
        <v>87.02</v>
      </c>
      <c r="AN26" s="62">
        <f t="shared" si="6"/>
        <v>0</v>
      </c>
    </row>
    <row r="27" spans="2:40" ht="22.5" customHeight="1">
      <c r="B27" s="71"/>
      <c r="C27" s="72" t="s">
        <v>70</v>
      </c>
      <c r="D27" s="150">
        <v>1</v>
      </c>
      <c r="E27" s="150">
        <v>0</v>
      </c>
      <c r="F27" s="150">
        <v>1</v>
      </c>
      <c r="G27" s="150">
        <v>0</v>
      </c>
      <c r="H27" s="150">
        <v>0</v>
      </c>
      <c r="I27" s="151">
        <v>0</v>
      </c>
      <c r="J27" s="152">
        <v>0</v>
      </c>
      <c r="K27" s="152">
        <v>0</v>
      </c>
      <c r="L27" s="152">
        <v>0</v>
      </c>
      <c r="M27" s="153">
        <v>0</v>
      </c>
      <c r="N27" s="150">
        <v>1</v>
      </c>
      <c r="O27" s="151">
        <v>0</v>
      </c>
      <c r="P27" s="152">
        <v>0</v>
      </c>
      <c r="Q27" s="152">
        <v>1</v>
      </c>
      <c r="R27" s="152">
        <v>0</v>
      </c>
      <c r="S27" s="153">
        <v>0</v>
      </c>
      <c r="T27" s="150">
        <v>1</v>
      </c>
      <c r="U27" s="154">
        <v>0</v>
      </c>
      <c r="X27" s="71"/>
      <c r="Y27" s="72" t="s">
        <v>70</v>
      </c>
      <c r="Z27" s="150">
        <v>1</v>
      </c>
      <c r="AA27" s="150">
        <v>0</v>
      </c>
      <c r="AB27" s="155">
        <v>0</v>
      </c>
      <c r="AC27" s="156">
        <v>0</v>
      </c>
      <c r="AD27" s="150">
        <v>1</v>
      </c>
      <c r="AE27" s="155">
        <v>1</v>
      </c>
      <c r="AF27" s="156">
        <v>0</v>
      </c>
      <c r="AG27" s="157">
        <v>1</v>
      </c>
      <c r="AH27" s="151">
        <v>1</v>
      </c>
      <c r="AI27" s="153">
        <v>0</v>
      </c>
      <c r="AJ27" s="157">
        <f t="shared" si="2"/>
        <v>1</v>
      </c>
      <c r="AK27" s="150">
        <f t="shared" si="3"/>
        <v>0</v>
      </c>
      <c r="AL27" s="157">
        <f t="shared" si="4"/>
        <v>0</v>
      </c>
      <c r="AM27" s="157">
        <f t="shared" si="5"/>
        <v>1</v>
      </c>
      <c r="AN27" s="77">
        <f t="shared" si="6"/>
        <v>0</v>
      </c>
    </row>
    <row r="28" spans="2:40" ht="22.5" customHeight="1">
      <c r="B28" s="71"/>
      <c r="C28" s="72" t="s">
        <v>71</v>
      </c>
      <c r="D28" s="150">
        <v>0.02</v>
      </c>
      <c r="E28" s="150">
        <v>0</v>
      </c>
      <c r="F28" s="150">
        <v>0.02</v>
      </c>
      <c r="G28" s="150">
        <v>0</v>
      </c>
      <c r="H28" s="150">
        <v>0</v>
      </c>
      <c r="I28" s="151">
        <v>0</v>
      </c>
      <c r="J28" s="152">
        <v>0</v>
      </c>
      <c r="K28" s="152">
        <v>0</v>
      </c>
      <c r="L28" s="152">
        <v>0</v>
      </c>
      <c r="M28" s="153">
        <v>0</v>
      </c>
      <c r="N28" s="150">
        <v>0.02</v>
      </c>
      <c r="O28" s="151">
        <v>0</v>
      </c>
      <c r="P28" s="152">
        <v>0</v>
      </c>
      <c r="Q28" s="152">
        <v>0.02</v>
      </c>
      <c r="R28" s="152">
        <v>0</v>
      </c>
      <c r="S28" s="153">
        <v>0</v>
      </c>
      <c r="T28" s="150">
        <v>0.02</v>
      </c>
      <c r="U28" s="154">
        <v>0</v>
      </c>
      <c r="X28" s="71"/>
      <c r="Y28" s="72" t="s">
        <v>71</v>
      </c>
      <c r="Z28" s="150">
        <v>0.02</v>
      </c>
      <c r="AA28" s="150">
        <v>0</v>
      </c>
      <c r="AB28" s="155">
        <v>0</v>
      </c>
      <c r="AC28" s="156">
        <v>0</v>
      </c>
      <c r="AD28" s="150">
        <v>0.02</v>
      </c>
      <c r="AE28" s="155">
        <v>0</v>
      </c>
      <c r="AF28" s="156">
        <v>0.02</v>
      </c>
      <c r="AG28" s="157">
        <v>0.02</v>
      </c>
      <c r="AH28" s="151">
        <v>0.02</v>
      </c>
      <c r="AI28" s="153">
        <v>0</v>
      </c>
      <c r="AJ28" s="157">
        <f t="shared" si="2"/>
        <v>0.02</v>
      </c>
      <c r="AK28" s="150">
        <f t="shared" si="3"/>
        <v>0</v>
      </c>
      <c r="AL28" s="157">
        <f t="shared" si="4"/>
        <v>0</v>
      </c>
      <c r="AM28" s="157">
        <f t="shared" si="5"/>
        <v>0.02</v>
      </c>
      <c r="AN28" s="77">
        <f t="shared" si="6"/>
        <v>0</v>
      </c>
    </row>
    <row r="29" spans="2:40" ht="22.5" customHeight="1">
      <c r="B29" s="79"/>
      <c r="C29" s="80" t="s">
        <v>72</v>
      </c>
      <c r="D29" s="158">
        <v>106.98400000000001</v>
      </c>
      <c r="E29" s="158">
        <v>0</v>
      </c>
      <c r="F29" s="158">
        <v>106.98400000000001</v>
      </c>
      <c r="G29" s="158">
        <v>79</v>
      </c>
      <c r="H29" s="158">
        <v>79</v>
      </c>
      <c r="I29" s="159">
        <v>0</v>
      </c>
      <c r="J29" s="160">
        <v>0</v>
      </c>
      <c r="K29" s="160">
        <v>79</v>
      </c>
      <c r="L29" s="160">
        <v>0</v>
      </c>
      <c r="M29" s="161">
        <v>0</v>
      </c>
      <c r="N29" s="158">
        <v>27.984</v>
      </c>
      <c r="O29" s="159">
        <v>0</v>
      </c>
      <c r="P29" s="160">
        <v>0</v>
      </c>
      <c r="Q29" s="160">
        <v>27.984</v>
      </c>
      <c r="R29" s="160">
        <v>0</v>
      </c>
      <c r="S29" s="161">
        <v>0</v>
      </c>
      <c r="T29" s="158">
        <v>106.98400000000001</v>
      </c>
      <c r="U29" s="162">
        <v>0</v>
      </c>
      <c r="X29" s="79"/>
      <c r="Y29" s="80" t="s">
        <v>72</v>
      </c>
      <c r="Z29" s="158">
        <v>106.98400000000001</v>
      </c>
      <c r="AA29" s="158">
        <v>0</v>
      </c>
      <c r="AB29" s="163">
        <v>0</v>
      </c>
      <c r="AC29" s="164">
        <v>0</v>
      </c>
      <c r="AD29" s="158">
        <v>106.98400000000001</v>
      </c>
      <c r="AE29" s="163">
        <v>99.98400000000001</v>
      </c>
      <c r="AF29" s="164">
        <v>7</v>
      </c>
      <c r="AG29" s="165">
        <v>106.98400000000001</v>
      </c>
      <c r="AH29" s="159">
        <v>86</v>
      </c>
      <c r="AI29" s="161">
        <v>20.984</v>
      </c>
      <c r="AJ29" s="165">
        <f t="shared" si="2"/>
        <v>86</v>
      </c>
      <c r="AK29" s="158">
        <f t="shared" si="3"/>
        <v>20.984</v>
      </c>
      <c r="AL29" s="165">
        <f t="shared" si="4"/>
        <v>0</v>
      </c>
      <c r="AM29" s="165">
        <f t="shared" si="5"/>
        <v>86</v>
      </c>
      <c r="AN29" s="85">
        <f t="shared" si="6"/>
        <v>0</v>
      </c>
    </row>
    <row r="30" spans="2:40" ht="22.5" customHeight="1">
      <c r="B30" s="64" t="s">
        <v>73</v>
      </c>
      <c r="C30" s="65"/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138">
        <v>0</v>
      </c>
      <c r="J30" s="136">
        <v>0</v>
      </c>
      <c r="K30" s="136">
        <v>0</v>
      </c>
      <c r="L30" s="136">
        <v>0</v>
      </c>
      <c r="M30" s="137">
        <v>0</v>
      </c>
      <c r="N30" s="133">
        <v>0</v>
      </c>
      <c r="O30" s="138">
        <v>0</v>
      </c>
      <c r="P30" s="136">
        <v>0</v>
      </c>
      <c r="Q30" s="136">
        <v>0</v>
      </c>
      <c r="R30" s="136">
        <v>0</v>
      </c>
      <c r="S30" s="137">
        <v>0</v>
      </c>
      <c r="T30" s="133">
        <v>0</v>
      </c>
      <c r="U30" s="139">
        <v>0</v>
      </c>
      <c r="X30" s="64" t="s">
        <v>73</v>
      </c>
      <c r="Y30" s="65"/>
      <c r="Z30" s="133">
        <v>0</v>
      </c>
      <c r="AA30" s="133">
        <v>0</v>
      </c>
      <c r="AB30" s="140">
        <v>0</v>
      </c>
      <c r="AC30" s="141">
        <v>0</v>
      </c>
      <c r="AD30" s="133">
        <v>0</v>
      </c>
      <c r="AE30" s="140">
        <v>0</v>
      </c>
      <c r="AF30" s="141">
        <v>0</v>
      </c>
      <c r="AG30" s="142">
        <v>0</v>
      </c>
      <c r="AH30" s="138">
        <v>0</v>
      </c>
      <c r="AI30" s="137">
        <v>0</v>
      </c>
      <c r="AJ30" s="142">
        <f t="shared" si="2"/>
        <v>0</v>
      </c>
      <c r="AK30" s="133">
        <f t="shared" si="3"/>
        <v>0</v>
      </c>
      <c r="AL30" s="142">
        <f t="shared" si="4"/>
        <v>0</v>
      </c>
      <c r="AM30" s="142">
        <f t="shared" si="5"/>
        <v>0</v>
      </c>
      <c r="AN30" s="62">
        <f t="shared" si="6"/>
        <v>0</v>
      </c>
    </row>
    <row r="31" spans="2:40" ht="22.5" customHeight="1">
      <c r="B31" s="64" t="s">
        <v>84</v>
      </c>
      <c r="C31" s="65"/>
      <c r="D31" s="122"/>
      <c r="E31" s="122"/>
      <c r="F31" s="122"/>
      <c r="G31" s="122"/>
      <c r="H31" s="122"/>
      <c r="I31" s="134"/>
      <c r="J31" s="144"/>
      <c r="K31" s="144"/>
      <c r="L31" s="144"/>
      <c r="M31" s="145"/>
      <c r="N31" s="122"/>
      <c r="O31" s="134"/>
      <c r="P31" s="144"/>
      <c r="Q31" s="144"/>
      <c r="R31" s="144"/>
      <c r="S31" s="145"/>
      <c r="T31" s="122"/>
      <c r="U31" s="146"/>
      <c r="X31" s="64" t="s">
        <v>84</v>
      </c>
      <c r="Y31" s="65"/>
      <c r="Z31" s="122"/>
      <c r="AA31" s="122"/>
      <c r="AB31" s="147"/>
      <c r="AC31" s="148"/>
      <c r="AD31" s="122"/>
      <c r="AE31" s="147"/>
      <c r="AF31" s="148"/>
      <c r="AG31" s="149"/>
      <c r="AH31" s="134"/>
      <c r="AI31" s="145"/>
      <c r="AJ31" s="149">
        <f t="shared" si="2"/>
        <v>0</v>
      </c>
      <c r="AK31" s="122">
        <f t="shared" si="3"/>
        <v>0</v>
      </c>
      <c r="AL31" s="149">
        <f t="shared" si="4"/>
        <v>0</v>
      </c>
      <c r="AM31" s="149">
        <f t="shared" si="5"/>
        <v>0</v>
      </c>
      <c r="AN31" s="69">
        <f t="shared" si="6"/>
        <v>0</v>
      </c>
    </row>
    <row r="32" spans="2:40" ht="22.5" customHeight="1">
      <c r="B32" s="54" t="s">
        <v>74</v>
      </c>
      <c r="C32" s="55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34">
        <v>0</v>
      </c>
      <c r="J32" s="144">
        <v>0</v>
      </c>
      <c r="K32" s="144">
        <v>0</v>
      </c>
      <c r="L32" s="144">
        <v>0</v>
      </c>
      <c r="M32" s="145">
        <v>0</v>
      </c>
      <c r="N32" s="122">
        <v>0</v>
      </c>
      <c r="O32" s="134">
        <v>0</v>
      </c>
      <c r="P32" s="144">
        <v>0</v>
      </c>
      <c r="Q32" s="144">
        <v>0</v>
      </c>
      <c r="R32" s="144">
        <v>0</v>
      </c>
      <c r="S32" s="145">
        <v>0</v>
      </c>
      <c r="T32" s="122">
        <v>0</v>
      </c>
      <c r="U32" s="146">
        <v>0</v>
      </c>
      <c r="X32" s="54" t="s">
        <v>74</v>
      </c>
      <c r="Y32" s="55"/>
      <c r="Z32" s="122">
        <v>0</v>
      </c>
      <c r="AA32" s="122">
        <v>0</v>
      </c>
      <c r="AB32" s="147">
        <v>0</v>
      </c>
      <c r="AC32" s="148">
        <v>0</v>
      </c>
      <c r="AD32" s="122">
        <v>0</v>
      </c>
      <c r="AE32" s="147">
        <v>0</v>
      </c>
      <c r="AF32" s="148">
        <v>0</v>
      </c>
      <c r="AG32" s="149">
        <v>0</v>
      </c>
      <c r="AH32" s="134">
        <v>0</v>
      </c>
      <c r="AI32" s="145">
        <v>0</v>
      </c>
      <c r="AJ32" s="149">
        <f t="shared" si="2"/>
        <v>0</v>
      </c>
      <c r="AK32" s="122">
        <f t="shared" si="3"/>
        <v>0</v>
      </c>
      <c r="AL32" s="149">
        <f t="shared" si="4"/>
        <v>0</v>
      </c>
      <c r="AM32" s="149">
        <f t="shared" si="5"/>
        <v>0</v>
      </c>
      <c r="AN32" s="69">
        <f t="shared" si="6"/>
        <v>0</v>
      </c>
    </row>
    <row r="33" spans="2:40" ht="22.5" customHeight="1">
      <c r="B33" s="208" t="s">
        <v>85</v>
      </c>
      <c r="C33" s="16"/>
      <c r="D33" s="122">
        <v>15.126999999999999</v>
      </c>
      <c r="E33" s="122">
        <v>0</v>
      </c>
      <c r="F33" s="122">
        <v>15.126999999999999</v>
      </c>
      <c r="G33" s="122">
        <v>0</v>
      </c>
      <c r="H33" s="122">
        <v>0</v>
      </c>
      <c r="I33" s="134">
        <v>0</v>
      </c>
      <c r="J33" s="144">
        <v>0</v>
      </c>
      <c r="K33" s="144">
        <v>0</v>
      </c>
      <c r="L33" s="144">
        <v>0</v>
      </c>
      <c r="M33" s="145">
        <v>0</v>
      </c>
      <c r="N33" s="122">
        <v>15.126999999999999</v>
      </c>
      <c r="O33" s="134">
        <v>1.54</v>
      </c>
      <c r="P33" s="144">
        <v>0</v>
      </c>
      <c r="Q33" s="144">
        <v>13.587</v>
      </c>
      <c r="R33" s="144">
        <v>0</v>
      </c>
      <c r="S33" s="145">
        <v>0</v>
      </c>
      <c r="T33" s="122">
        <v>13.587</v>
      </c>
      <c r="U33" s="146">
        <v>0</v>
      </c>
      <c r="X33" s="208" t="s">
        <v>85</v>
      </c>
      <c r="Y33" s="16"/>
      <c r="Z33" s="122">
        <v>13.587</v>
      </c>
      <c r="AA33" s="122">
        <v>0</v>
      </c>
      <c r="AB33" s="147">
        <v>0</v>
      </c>
      <c r="AC33" s="148">
        <v>0</v>
      </c>
      <c r="AD33" s="122">
        <v>13.587</v>
      </c>
      <c r="AE33" s="147">
        <v>1.4</v>
      </c>
      <c r="AF33" s="148">
        <v>12.187000000000001</v>
      </c>
      <c r="AG33" s="149">
        <v>13.46386</v>
      </c>
      <c r="AH33" s="134">
        <v>4.60798</v>
      </c>
      <c r="AI33" s="145">
        <v>8.855879999999999</v>
      </c>
      <c r="AJ33" s="149">
        <f t="shared" si="2"/>
        <v>6.1479800000000004</v>
      </c>
      <c r="AK33" s="122">
        <f t="shared" si="3"/>
        <v>8.855879999999999</v>
      </c>
      <c r="AL33" s="149">
        <f t="shared" si="4"/>
        <v>0</v>
      </c>
      <c r="AM33" s="149">
        <f t="shared" si="5"/>
        <v>6.1479800000000004</v>
      </c>
      <c r="AN33" s="69">
        <f t="shared" si="6"/>
        <v>0.12313999999999936</v>
      </c>
    </row>
    <row r="34" spans="2:40" ht="22.5" customHeight="1">
      <c r="B34" s="87" t="s">
        <v>86</v>
      </c>
      <c r="C34" s="88"/>
      <c r="D34" s="122">
        <v>1948.291</v>
      </c>
      <c r="E34" s="122">
        <v>64.835</v>
      </c>
      <c r="F34" s="122">
        <v>1883.456</v>
      </c>
      <c r="G34" s="122">
        <v>0</v>
      </c>
      <c r="H34" s="122">
        <v>0</v>
      </c>
      <c r="I34" s="134">
        <v>0</v>
      </c>
      <c r="J34" s="144">
        <v>0</v>
      </c>
      <c r="K34" s="144">
        <v>0</v>
      </c>
      <c r="L34" s="144">
        <v>0</v>
      </c>
      <c r="M34" s="145">
        <v>0</v>
      </c>
      <c r="N34" s="122">
        <v>1883.456</v>
      </c>
      <c r="O34" s="134">
        <v>2</v>
      </c>
      <c r="P34" s="144">
        <v>0</v>
      </c>
      <c r="Q34" s="144">
        <v>1880.456</v>
      </c>
      <c r="R34" s="144">
        <v>0</v>
      </c>
      <c r="S34" s="145">
        <v>1</v>
      </c>
      <c r="T34" s="122">
        <v>1881.456</v>
      </c>
      <c r="U34" s="146">
        <v>0</v>
      </c>
      <c r="X34" s="87" t="s">
        <v>86</v>
      </c>
      <c r="Y34" s="88"/>
      <c r="Z34" s="122">
        <v>1880.456</v>
      </c>
      <c r="AA34" s="122">
        <v>0</v>
      </c>
      <c r="AB34" s="147">
        <v>0</v>
      </c>
      <c r="AC34" s="148">
        <v>0</v>
      </c>
      <c r="AD34" s="122">
        <v>1880.456</v>
      </c>
      <c r="AE34" s="147">
        <v>1679.987</v>
      </c>
      <c r="AF34" s="148">
        <v>200.469</v>
      </c>
      <c r="AG34" s="149">
        <v>1720.47089</v>
      </c>
      <c r="AH34" s="134">
        <v>1118.35464</v>
      </c>
      <c r="AI34" s="145">
        <v>602.11625</v>
      </c>
      <c r="AJ34" s="149">
        <f t="shared" si="2"/>
        <v>1120.35464</v>
      </c>
      <c r="AK34" s="122">
        <f t="shared" si="3"/>
        <v>602.11625</v>
      </c>
      <c r="AL34" s="149">
        <f t="shared" si="4"/>
        <v>1</v>
      </c>
      <c r="AM34" s="149">
        <f t="shared" si="5"/>
        <v>1185.18964</v>
      </c>
      <c r="AN34" s="69">
        <f t="shared" si="6"/>
        <v>159.98510999999985</v>
      </c>
    </row>
    <row r="35" spans="2:40" ht="22.5" customHeight="1">
      <c r="B35" s="87" t="s">
        <v>87</v>
      </c>
      <c r="C35" s="88"/>
      <c r="D35" s="122">
        <v>146</v>
      </c>
      <c r="E35" s="122">
        <v>0</v>
      </c>
      <c r="F35" s="122">
        <v>146</v>
      </c>
      <c r="G35" s="122">
        <v>0</v>
      </c>
      <c r="H35" s="122">
        <v>0</v>
      </c>
      <c r="I35" s="134">
        <v>0</v>
      </c>
      <c r="J35" s="144">
        <v>0</v>
      </c>
      <c r="K35" s="144">
        <v>0</v>
      </c>
      <c r="L35" s="144">
        <v>0</v>
      </c>
      <c r="M35" s="145">
        <v>0</v>
      </c>
      <c r="N35" s="122">
        <v>146</v>
      </c>
      <c r="O35" s="134">
        <v>0</v>
      </c>
      <c r="P35" s="144">
        <v>0</v>
      </c>
      <c r="Q35" s="144">
        <v>146</v>
      </c>
      <c r="R35" s="144">
        <v>0</v>
      </c>
      <c r="S35" s="145">
        <v>0</v>
      </c>
      <c r="T35" s="122">
        <v>146</v>
      </c>
      <c r="U35" s="146">
        <v>0</v>
      </c>
      <c r="X35" s="87" t="s">
        <v>87</v>
      </c>
      <c r="Y35" s="88"/>
      <c r="Z35" s="122">
        <v>146</v>
      </c>
      <c r="AA35" s="122">
        <v>0</v>
      </c>
      <c r="AB35" s="147">
        <v>0</v>
      </c>
      <c r="AC35" s="148">
        <v>0</v>
      </c>
      <c r="AD35" s="122">
        <v>146</v>
      </c>
      <c r="AE35" s="147">
        <v>146</v>
      </c>
      <c r="AF35" s="148">
        <v>0</v>
      </c>
      <c r="AG35" s="149">
        <v>17.52</v>
      </c>
      <c r="AH35" s="134">
        <v>17.52</v>
      </c>
      <c r="AI35" s="145">
        <v>0</v>
      </c>
      <c r="AJ35" s="149">
        <f t="shared" si="2"/>
        <v>17.52</v>
      </c>
      <c r="AK35" s="122">
        <f t="shared" si="3"/>
        <v>0</v>
      </c>
      <c r="AL35" s="149">
        <f t="shared" si="4"/>
        <v>0</v>
      </c>
      <c r="AM35" s="149">
        <f t="shared" si="5"/>
        <v>17.52</v>
      </c>
      <c r="AN35" s="69">
        <f t="shared" si="6"/>
        <v>128.48</v>
      </c>
    </row>
    <row r="36" spans="2:40" ht="22.5" customHeight="1" thickBot="1">
      <c r="B36" s="89" t="s">
        <v>88</v>
      </c>
      <c r="C36" s="90"/>
      <c r="D36" s="166">
        <v>0</v>
      </c>
      <c r="E36" s="166">
        <v>0</v>
      </c>
      <c r="F36" s="166">
        <v>0</v>
      </c>
      <c r="G36" s="166">
        <v>0</v>
      </c>
      <c r="H36" s="166">
        <v>0</v>
      </c>
      <c r="I36" s="167">
        <v>0</v>
      </c>
      <c r="J36" s="168">
        <v>0</v>
      </c>
      <c r="K36" s="168">
        <v>0</v>
      </c>
      <c r="L36" s="168">
        <v>0</v>
      </c>
      <c r="M36" s="169">
        <v>0</v>
      </c>
      <c r="N36" s="166">
        <v>0</v>
      </c>
      <c r="O36" s="167">
        <v>0</v>
      </c>
      <c r="P36" s="168">
        <v>0</v>
      </c>
      <c r="Q36" s="168">
        <v>0</v>
      </c>
      <c r="R36" s="168">
        <v>0</v>
      </c>
      <c r="S36" s="169">
        <v>0</v>
      </c>
      <c r="T36" s="166">
        <v>0</v>
      </c>
      <c r="U36" s="170">
        <v>0</v>
      </c>
      <c r="X36" s="89" t="s">
        <v>88</v>
      </c>
      <c r="Y36" s="90"/>
      <c r="Z36" s="166">
        <v>0</v>
      </c>
      <c r="AA36" s="166">
        <v>0</v>
      </c>
      <c r="AB36" s="171">
        <v>0</v>
      </c>
      <c r="AC36" s="172">
        <v>0</v>
      </c>
      <c r="AD36" s="166">
        <v>0</v>
      </c>
      <c r="AE36" s="171">
        <v>0</v>
      </c>
      <c r="AF36" s="172">
        <v>0</v>
      </c>
      <c r="AG36" s="173">
        <v>0</v>
      </c>
      <c r="AH36" s="167">
        <v>0</v>
      </c>
      <c r="AI36" s="169">
        <v>0</v>
      </c>
      <c r="AJ36" s="173">
        <f t="shared" si="2"/>
        <v>0</v>
      </c>
      <c r="AK36" s="166">
        <f t="shared" si="3"/>
        <v>0</v>
      </c>
      <c r="AL36" s="173">
        <f t="shared" si="4"/>
        <v>0</v>
      </c>
      <c r="AM36" s="173">
        <f t="shared" si="5"/>
        <v>0</v>
      </c>
      <c r="AN36" s="95">
        <f t="shared" si="6"/>
        <v>0</v>
      </c>
    </row>
    <row r="37" ht="13.5" customHeight="1">
      <c r="D37" s="175">
        <v>0</v>
      </c>
    </row>
    <row r="38" spans="3:25" ht="13.5" customHeight="1">
      <c r="C38" s="176"/>
      <c r="D38" s="175">
        <v>0</v>
      </c>
      <c r="Y38" s="176"/>
    </row>
    <row r="39" ht="13.5" customHeight="1">
      <c r="D39" s="175">
        <v>0</v>
      </c>
    </row>
  </sheetData>
  <sheetProtection/>
  <mergeCells count="32">
    <mergeCell ref="AH6:AI6"/>
    <mergeCell ref="P6:P8"/>
    <mergeCell ref="Q6:Q8"/>
    <mergeCell ref="B3:C9"/>
    <mergeCell ref="X3:Y9"/>
    <mergeCell ref="G3:M3"/>
    <mergeCell ref="N3:S3"/>
    <mergeCell ref="I6:I8"/>
    <mergeCell ref="J6:J8"/>
    <mergeCell ref="R6:R8"/>
    <mergeCell ref="L6:L8"/>
    <mergeCell ref="AE6:AF7"/>
    <mergeCell ref="O6:O8"/>
    <mergeCell ref="AB6:AC7"/>
    <mergeCell ref="S6:S8"/>
    <mergeCell ref="M6:M8"/>
    <mergeCell ref="AI7:AI8"/>
    <mergeCell ref="AN3:AN4"/>
    <mergeCell ref="I5:M5"/>
    <mergeCell ref="AM3:AM4"/>
    <mergeCell ref="AL3:AL4"/>
    <mergeCell ref="AA3:AI3"/>
    <mergeCell ref="H4:M4"/>
    <mergeCell ref="N4:S4"/>
    <mergeCell ref="AH7:AH8"/>
    <mergeCell ref="K6:K8"/>
    <mergeCell ref="AK3:AK4"/>
    <mergeCell ref="O5:S5"/>
    <mergeCell ref="AD4:AI4"/>
    <mergeCell ref="AG5:AI5"/>
    <mergeCell ref="Z3:Z4"/>
    <mergeCell ref="AJ3:AJ4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AN39"/>
  <sheetViews>
    <sheetView showZeros="0" zoomScale="80" zoomScaleNormal="80" zoomScalePageLayoutView="0" workbookViewId="0" topLeftCell="B1">
      <selection activeCell="B10" sqref="B10"/>
    </sheetView>
  </sheetViews>
  <sheetFormatPr defaultColWidth="9.00390625" defaultRowHeight="13.5" customHeight="1"/>
  <cols>
    <col min="1" max="1" width="2.75390625" style="97" customWidth="1"/>
    <col min="2" max="2" width="3.00390625" style="179" customWidth="1"/>
    <col min="3" max="3" width="26.00390625" style="179" bestFit="1" customWidth="1"/>
    <col min="4" max="20" width="10.25390625" style="179" customWidth="1"/>
    <col min="21" max="21" width="13.00390625" style="179" bestFit="1" customWidth="1"/>
    <col min="22" max="22" width="1.37890625" style="179" customWidth="1"/>
    <col min="23" max="23" width="2.75390625" style="179" customWidth="1"/>
    <col min="24" max="24" width="3.00390625" style="179" customWidth="1"/>
    <col min="25" max="25" width="26.00390625" style="179" bestFit="1" customWidth="1"/>
    <col min="26" max="39" width="11.75390625" style="179" customWidth="1"/>
    <col min="40" max="40" width="11.75390625" style="97" customWidth="1"/>
    <col min="41" max="16384" width="9.125" style="97" customWidth="1"/>
  </cols>
  <sheetData>
    <row r="1" spans="2:24" s="1" customFormat="1" ht="17.25" customHeight="1">
      <c r="B1" s="1" t="s">
        <v>105</v>
      </c>
      <c r="W1" s="2"/>
      <c r="X1" s="1" t="s">
        <v>106</v>
      </c>
    </row>
    <row r="2" spans="21:40" ht="13.5" customHeight="1" thickBot="1">
      <c r="U2" s="180" t="s">
        <v>0</v>
      </c>
      <c r="AD2" s="181"/>
      <c r="AM2" s="180"/>
      <c r="AN2" s="4" t="s">
        <v>0</v>
      </c>
    </row>
    <row r="3" spans="2:40" s="6" customFormat="1" ht="12.75" customHeight="1">
      <c r="B3" s="214" t="s">
        <v>1</v>
      </c>
      <c r="C3" s="215"/>
      <c r="D3" s="7" t="s">
        <v>2</v>
      </c>
      <c r="E3" s="7" t="s">
        <v>3</v>
      </c>
      <c r="F3" s="7" t="s">
        <v>4</v>
      </c>
      <c r="G3" s="231" t="s">
        <v>5</v>
      </c>
      <c r="H3" s="233"/>
      <c r="I3" s="233"/>
      <c r="J3" s="233"/>
      <c r="K3" s="233"/>
      <c r="L3" s="233"/>
      <c r="M3" s="234"/>
      <c r="N3" s="231" t="s">
        <v>6</v>
      </c>
      <c r="O3" s="233"/>
      <c r="P3" s="233"/>
      <c r="Q3" s="233"/>
      <c r="R3" s="233"/>
      <c r="S3" s="234"/>
      <c r="T3" s="7" t="s">
        <v>7</v>
      </c>
      <c r="U3" s="8" t="s">
        <v>75</v>
      </c>
      <c r="X3" s="220" t="s">
        <v>1</v>
      </c>
      <c r="Y3" s="221"/>
      <c r="Z3" s="226" t="s">
        <v>8</v>
      </c>
      <c r="AA3" s="231" t="s">
        <v>9</v>
      </c>
      <c r="AB3" s="232"/>
      <c r="AC3" s="232"/>
      <c r="AD3" s="233"/>
      <c r="AE3" s="233"/>
      <c r="AF3" s="233"/>
      <c r="AG3" s="233"/>
      <c r="AH3" s="233"/>
      <c r="AI3" s="234"/>
      <c r="AJ3" s="226" t="s">
        <v>10</v>
      </c>
      <c r="AK3" s="226" t="s">
        <v>76</v>
      </c>
      <c r="AL3" s="226" t="s">
        <v>77</v>
      </c>
      <c r="AM3" s="212" t="s">
        <v>78</v>
      </c>
      <c r="AN3" s="243" t="s">
        <v>11</v>
      </c>
    </row>
    <row r="4" spans="2:40" s="6" customFormat="1" ht="12.75" customHeight="1">
      <c r="B4" s="216"/>
      <c r="C4" s="217"/>
      <c r="D4" s="9"/>
      <c r="E4" s="9"/>
      <c r="F4" s="9"/>
      <c r="G4" s="9"/>
      <c r="H4" s="235" t="s">
        <v>12</v>
      </c>
      <c r="I4" s="245"/>
      <c r="J4" s="245"/>
      <c r="K4" s="245"/>
      <c r="L4" s="245"/>
      <c r="M4" s="246"/>
      <c r="N4" s="247"/>
      <c r="O4" s="248"/>
      <c r="P4" s="248"/>
      <c r="Q4" s="248"/>
      <c r="R4" s="248"/>
      <c r="S4" s="249"/>
      <c r="T4" s="9"/>
      <c r="U4" s="14" t="s">
        <v>79</v>
      </c>
      <c r="X4" s="222"/>
      <c r="Y4" s="223"/>
      <c r="Z4" s="227"/>
      <c r="AA4" s="10" t="s">
        <v>80</v>
      </c>
      <c r="AB4" s="15"/>
      <c r="AC4" s="16"/>
      <c r="AD4" s="235" t="s">
        <v>13</v>
      </c>
      <c r="AE4" s="236"/>
      <c r="AF4" s="236"/>
      <c r="AG4" s="237"/>
      <c r="AH4" s="237"/>
      <c r="AI4" s="238"/>
      <c r="AJ4" s="227"/>
      <c r="AK4" s="227"/>
      <c r="AL4" s="227"/>
      <c r="AM4" s="213"/>
      <c r="AN4" s="244"/>
    </row>
    <row r="5" spans="2:40" s="6" customFormat="1" ht="12.75" customHeight="1">
      <c r="B5" s="216"/>
      <c r="C5" s="217"/>
      <c r="D5" s="9"/>
      <c r="E5" s="9"/>
      <c r="F5" s="9"/>
      <c r="G5" s="9"/>
      <c r="H5" s="9"/>
      <c r="I5" s="209" t="s">
        <v>14</v>
      </c>
      <c r="J5" s="210"/>
      <c r="K5" s="210"/>
      <c r="L5" s="210"/>
      <c r="M5" s="211"/>
      <c r="N5" s="9"/>
      <c r="O5" s="209" t="s">
        <v>15</v>
      </c>
      <c r="P5" s="210"/>
      <c r="Q5" s="210"/>
      <c r="R5" s="210"/>
      <c r="S5" s="211"/>
      <c r="T5" s="9"/>
      <c r="U5" s="14"/>
      <c r="X5" s="222"/>
      <c r="Y5" s="223"/>
      <c r="Z5" s="17"/>
      <c r="AA5" s="11"/>
      <c r="AB5" s="12"/>
      <c r="AC5" s="13"/>
      <c r="AD5" s="11"/>
      <c r="AE5" s="18"/>
      <c r="AF5" s="19"/>
      <c r="AG5" s="235" t="s">
        <v>16</v>
      </c>
      <c r="AH5" s="237"/>
      <c r="AI5" s="238"/>
      <c r="AJ5" s="9"/>
      <c r="AK5" s="9"/>
      <c r="AL5" s="9"/>
      <c r="AM5" s="20"/>
      <c r="AN5" s="14"/>
    </row>
    <row r="6" spans="2:40" s="6" customFormat="1" ht="12" customHeight="1">
      <c r="B6" s="216"/>
      <c r="C6" s="217"/>
      <c r="D6" s="9"/>
      <c r="E6" s="9"/>
      <c r="F6" s="9"/>
      <c r="G6" s="9"/>
      <c r="H6" s="9"/>
      <c r="I6" s="228" t="s">
        <v>17</v>
      </c>
      <c r="J6" s="229" t="s">
        <v>18</v>
      </c>
      <c r="K6" s="229" t="s">
        <v>19</v>
      </c>
      <c r="L6" s="229" t="s">
        <v>20</v>
      </c>
      <c r="M6" s="230" t="s">
        <v>21</v>
      </c>
      <c r="N6" s="9"/>
      <c r="O6" s="228" t="s">
        <v>10</v>
      </c>
      <c r="P6" s="229" t="s">
        <v>18</v>
      </c>
      <c r="Q6" s="229" t="s">
        <v>19</v>
      </c>
      <c r="R6" s="229" t="s">
        <v>20</v>
      </c>
      <c r="S6" s="230" t="s">
        <v>21</v>
      </c>
      <c r="T6" s="9"/>
      <c r="U6" s="14"/>
      <c r="X6" s="222"/>
      <c r="Y6" s="223"/>
      <c r="Z6" s="17"/>
      <c r="AA6" s="9"/>
      <c r="AB6" s="239" t="s">
        <v>22</v>
      </c>
      <c r="AC6" s="240"/>
      <c r="AD6" s="9"/>
      <c r="AE6" s="239" t="s">
        <v>22</v>
      </c>
      <c r="AF6" s="240"/>
      <c r="AG6" s="9"/>
      <c r="AH6" s="209" t="s">
        <v>23</v>
      </c>
      <c r="AI6" s="211"/>
      <c r="AJ6" s="9"/>
      <c r="AK6" s="9"/>
      <c r="AL6" s="9"/>
      <c r="AM6" s="20"/>
      <c r="AN6" s="14"/>
    </row>
    <row r="7" spans="2:40" s="6" customFormat="1" ht="12" customHeight="1">
      <c r="B7" s="216"/>
      <c r="C7" s="217"/>
      <c r="D7" s="9"/>
      <c r="E7" s="9"/>
      <c r="F7" s="9"/>
      <c r="G7" s="9"/>
      <c r="H7" s="9"/>
      <c r="I7" s="228"/>
      <c r="J7" s="229"/>
      <c r="K7" s="229"/>
      <c r="L7" s="229"/>
      <c r="M7" s="230"/>
      <c r="N7" s="9"/>
      <c r="O7" s="228"/>
      <c r="P7" s="229"/>
      <c r="Q7" s="229"/>
      <c r="R7" s="229"/>
      <c r="S7" s="230"/>
      <c r="T7" s="9"/>
      <c r="U7" s="14"/>
      <c r="X7" s="222"/>
      <c r="Y7" s="223"/>
      <c r="Z7" s="17"/>
      <c r="AA7" s="9"/>
      <c r="AB7" s="241"/>
      <c r="AC7" s="242"/>
      <c r="AD7" s="9"/>
      <c r="AE7" s="241"/>
      <c r="AF7" s="242"/>
      <c r="AG7" s="9"/>
      <c r="AH7" s="228" t="s">
        <v>10</v>
      </c>
      <c r="AI7" s="230" t="s">
        <v>24</v>
      </c>
      <c r="AJ7" s="9"/>
      <c r="AK7" s="9"/>
      <c r="AL7" s="9"/>
      <c r="AM7" s="20"/>
      <c r="AN7" s="14"/>
    </row>
    <row r="8" spans="2:40" s="6" customFormat="1" ht="12" customHeight="1">
      <c r="B8" s="216"/>
      <c r="C8" s="217"/>
      <c r="D8" s="9"/>
      <c r="E8" s="9"/>
      <c r="F8" s="9"/>
      <c r="G8" s="9"/>
      <c r="H8" s="9"/>
      <c r="I8" s="228"/>
      <c r="J8" s="229"/>
      <c r="K8" s="229"/>
      <c r="L8" s="229"/>
      <c r="M8" s="230"/>
      <c r="N8" s="9"/>
      <c r="O8" s="228"/>
      <c r="P8" s="229"/>
      <c r="Q8" s="229"/>
      <c r="R8" s="229"/>
      <c r="S8" s="230"/>
      <c r="T8" s="9"/>
      <c r="U8" s="14"/>
      <c r="X8" s="222"/>
      <c r="Y8" s="223"/>
      <c r="Z8" s="21"/>
      <c r="AA8" s="22"/>
      <c r="AB8" s="23" t="s">
        <v>25</v>
      </c>
      <c r="AC8" s="24" t="s">
        <v>26</v>
      </c>
      <c r="AD8" s="22"/>
      <c r="AE8" s="23" t="s">
        <v>25</v>
      </c>
      <c r="AF8" s="24" t="s">
        <v>26</v>
      </c>
      <c r="AG8" s="22"/>
      <c r="AH8" s="228"/>
      <c r="AI8" s="230"/>
      <c r="AJ8" s="22"/>
      <c r="AK8" s="22"/>
      <c r="AL8" s="22"/>
      <c r="AM8" s="25"/>
      <c r="AN8" s="26"/>
    </row>
    <row r="9" spans="2:40" s="6" customFormat="1" ht="12.75" customHeight="1" thickBot="1">
      <c r="B9" s="218"/>
      <c r="C9" s="219"/>
      <c r="D9" s="27" t="s">
        <v>27</v>
      </c>
      <c r="E9" s="27" t="s">
        <v>28</v>
      </c>
      <c r="F9" s="27" t="s">
        <v>29</v>
      </c>
      <c r="G9" s="27" t="s">
        <v>30</v>
      </c>
      <c r="H9" s="27" t="s">
        <v>31</v>
      </c>
      <c r="I9" s="28" t="s">
        <v>32</v>
      </c>
      <c r="J9" s="29" t="s">
        <v>33</v>
      </c>
      <c r="K9" s="29" t="s">
        <v>34</v>
      </c>
      <c r="L9" s="29" t="s">
        <v>35</v>
      </c>
      <c r="M9" s="30" t="s">
        <v>36</v>
      </c>
      <c r="N9" s="27" t="s">
        <v>37</v>
      </c>
      <c r="O9" s="28" t="s">
        <v>38</v>
      </c>
      <c r="P9" s="29" t="s">
        <v>39</v>
      </c>
      <c r="Q9" s="29" t="s">
        <v>40</v>
      </c>
      <c r="R9" s="29" t="s">
        <v>41</v>
      </c>
      <c r="S9" s="30" t="s">
        <v>42</v>
      </c>
      <c r="T9" s="27" t="s">
        <v>43</v>
      </c>
      <c r="U9" s="31" t="s">
        <v>44</v>
      </c>
      <c r="X9" s="224"/>
      <c r="Y9" s="225"/>
      <c r="Z9" s="27" t="s">
        <v>45</v>
      </c>
      <c r="AA9" s="27" t="s">
        <v>46</v>
      </c>
      <c r="AB9" s="28"/>
      <c r="AC9" s="30"/>
      <c r="AD9" s="27" t="s">
        <v>47</v>
      </c>
      <c r="AE9" s="28"/>
      <c r="AF9" s="30"/>
      <c r="AG9" s="27" t="s">
        <v>48</v>
      </c>
      <c r="AH9" s="28" t="s">
        <v>49</v>
      </c>
      <c r="AI9" s="30" t="s">
        <v>50</v>
      </c>
      <c r="AJ9" s="27" t="s">
        <v>51</v>
      </c>
      <c r="AK9" s="27" t="s">
        <v>52</v>
      </c>
      <c r="AL9" s="27" t="s">
        <v>53</v>
      </c>
      <c r="AM9" s="32" t="s">
        <v>54</v>
      </c>
      <c r="AN9" s="31" t="s">
        <v>81</v>
      </c>
    </row>
    <row r="10" spans="2:40" ht="22.5" customHeight="1" thickBot="1">
      <c r="B10" s="182" t="s">
        <v>55</v>
      </c>
      <c r="C10" s="183"/>
      <c r="D10" s="115">
        <f aca="true" t="shared" si="0" ref="D10:U10">SUM(D11:D36)-D26</f>
        <v>55948.312999999995</v>
      </c>
      <c r="E10" s="115">
        <f t="shared" si="0"/>
        <v>6644.447999999999</v>
      </c>
      <c r="F10" s="115">
        <f t="shared" si="0"/>
        <v>49303.865</v>
      </c>
      <c r="G10" s="115">
        <f t="shared" si="0"/>
        <v>2608.9159999999997</v>
      </c>
      <c r="H10" s="115">
        <f t="shared" si="0"/>
        <v>1645.9869999999999</v>
      </c>
      <c r="I10" s="116">
        <f t="shared" si="0"/>
        <v>15.107</v>
      </c>
      <c r="J10" s="117">
        <f t="shared" si="0"/>
        <v>0</v>
      </c>
      <c r="K10" s="117">
        <f t="shared" si="0"/>
        <v>1586.3939999999998</v>
      </c>
      <c r="L10" s="117">
        <f t="shared" si="0"/>
        <v>44.486000000000004</v>
      </c>
      <c r="M10" s="118">
        <f t="shared" si="0"/>
        <v>0</v>
      </c>
      <c r="N10" s="115">
        <f t="shared" si="0"/>
        <v>46694.949000000015</v>
      </c>
      <c r="O10" s="116">
        <f t="shared" si="0"/>
        <v>746.3100000000001</v>
      </c>
      <c r="P10" s="117">
        <f t="shared" si="0"/>
        <v>0</v>
      </c>
      <c r="Q10" s="117">
        <f t="shared" si="0"/>
        <v>45902.852000000006</v>
      </c>
      <c r="R10" s="117">
        <f t="shared" si="0"/>
        <v>45.787</v>
      </c>
      <c r="S10" s="118">
        <f t="shared" si="0"/>
        <v>0</v>
      </c>
      <c r="T10" s="115">
        <f t="shared" si="0"/>
        <v>47579.51899999999</v>
      </c>
      <c r="U10" s="119">
        <f t="shared" si="0"/>
        <v>0</v>
      </c>
      <c r="X10" s="182" t="s">
        <v>55</v>
      </c>
      <c r="Y10" s="183"/>
      <c r="Z10" s="115">
        <f aca="true" t="shared" si="1" ref="Z10:AN10">SUM(Z11:Z36)-Z26</f>
        <v>47579.51899999999</v>
      </c>
      <c r="AA10" s="115">
        <f t="shared" si="1"/>
        <v>90.27300000000001</v>
      </c>
      <c r="AB10" s="116">
        <f t="shared" si="1"/>
        <v>33.352000000000004</v>
      </c>
      <c r="AC10" s="118">
        <f t="shared" si="1"/>
        <v>56.92100000000001</v>
      </c>
      <c r="AD10" s="115">
        <f t="shared" si="1"/>
        <v>47489.24600000001</v>
      </c>
      <c r="AE10" s="116">
        <f t="shared" si="1"/>
        <v>26459.441</v>
      </c>
      <c r="AF10" s="118">
        <f t="shared" si="1"/>
        <v>21029.805000000004</v>
      </c>
      <c r="AG10" s="120">
        <f t="shared" si="1"/>
        <v>40926.28239</v>
      </c>
      <c r="AH10" s="116">
        <f t="shared" si="1"/>
        <v>33606.8148968</v>
      </c>
      <c r="AI10" s="118">
        <f t="shared" si="1"/>
        <v>7319.467493200001</v>
      </c>
      <c r="AJ10" s="120">
        <f t="shared" si="1"/>
        <v>34368.231896799996</v>
      </c>
      <c r="AK10" s="115">
        <f t="shared" si="1"/>
        <v>7409.7404932</v>
      </c>
      <c r="AL10" s="120">
        <f t="shared" si="1"/>
        <v>0</v>
      </c>
      <c r="AM10" s="120">
        <f t="shared" si="1"/>
        <v>41012.6798968</v>
      </c>
      <c r="AN10" s="39">
        <f t="shared" si="1"/>
        <v>7525.892610000004</v>
      </c>
    </row>
    <row r="11" spans="2:40" ht="22.5" customHeight="1">
      <c r="B11" s="42" t="s">
        <v>56</v>
      </c>
      <c r="C11" s="43"/>
      <c r="D11" s="121">
        <v>0</v>
      </c>
      <c r="E11" s="122">
        <v>0</v>
      </c>
      <c r="F11" s="122">
        <v>0</v>
      </c>
      <c r="G11" s="122">
        <v>0</v>
      </c>
      <c r="H11" s="122">
        <v>0</v>
      </c>
      <c r="I11" s="123">
        <v>0</v>
      </c>
      <c r="J11" s="124">
        <v>0</v>
      </c>
      <c r="K11" s="125">
        <v>0</v>
      </c>
      <c r="L11" s="126">
        <v>0</v>
      </c>
      <c r="M11" s="127">
        <v>0</v>
      </c>
      <c r="N11" s="121">
        <v>0</v>
      </c>
      <c r="O11" s="128">
        <v>0</v>
      </c>
      <c r="P11" s="126">
        <v>0</v>
      </c>
      <c r="Q11" s="126">
        <v>0</v>
      </c>
      <c r="R11" s="126">
        <v>0</v>
      </c>
      <c r="S11" s="127">
        <v>0</v>
      </c>
      <c r="T11" s="121">
        <v>0</v>
      </c>
      <c r="U11" s="129">
        <v>0</v>
      </c>
      <c r="X11" s="42" t="s">
        <v>56</v>
      </c>
      <c r="Y11" s="43"/>
      <c r="Z11" s="121">
        <v>0</v>
      </c>
      <c r="AA11" s="121">
        <v>0</v>
      </c>
      <c r="AB11" s="130">
        <v>0</v>
      </c>
      <c r="AC11" s="131">
        <v>0</v>
      </c>
      <c r="AD11" s="121">
        <v>0</v>
      </c>
      <c r="AE11" s="130">
        <v>0</v>
      </c>
      <c r="AF11" s="131">
        <v>0</v>
      </c>
      <c r="AG11" s="132">
        <v>0</v>
      </c>
      <c r="AH11" s="128">
        <v>0</v>
      </c>
      <c r="AI11" s="127">
        <v>0</v>
      </c>
      <c r="AJ11" s="132">
        <f>I11+O11+AH11</f>
        <v>0</v>
      </c>
      <c r="AK11" s="121">
        <f>U11+AA11+AI11</f>
        <v>0</v>
      </c>
      <c r="AL11" s="132">
        <f>M11+S11</f>
        <v>0</v>
      </c>
      <c r="AM11" s="132">
        <f>E11+AJ11</f>
        <v>0</v>
      </c>
      <c r="AN11" s="52">
        <f>G11-H11+AD11-AG11</f>
        <v>0</v>
      </c>
    </row>
    <row r="12" spans="2:40" ht="22.5" customHeight="1">
      <c r="B12" s="54" t="s">
        <v>57</v>
      </c>
      <c r="C12" s="55"/>
      <c r="D12" s="133">
        <v>8686.491</v>
      </c>
      <c r="E12" s="122">
        <v>0</v>
      </c>
      <c r="F12" s="122">
        <v>8686.491</v>
      </c>
      <c r="G12" s="122">
        <v>1000</v>
      </c>
      <c r="H12" s="122">
        <v>100</v>
      </c>
      <c r="I12" s="134">
        <v>0</v>
      </c>
      <c r="J12" s="135">
        <v>0</v>
      </c>
      <c r="K12" s="136">
        <v>100</v>
      </c>
      <c r="L12" s="136">
        <v>0</v>
      </c>
      <c r="M12" s="137">
        <v>0</v>
      </c>
      <c r="N12" s="133">
        <v>7686.491000000001</v>
      </c>
      <c r="O12" s="138">
        <v>0</v>
      </c>
      <c r="P12" s="136">
        <v>0</v>
      </c>
      <c r="Q12" s="136">
        <v>7654.088000000001</v>
      </c>
      <c r="R12" s="136">
        <v>32.403</v>
      </c>
      <c r="S12" s="137">
        <v>0</v>
      </c>
      <c r="T12" s="133">
        <v>7786.491000000001</v>
      </c>
      <c r="U12" s="139">
        <v>0</v>
      </c>
      <c r="X12" s="54" t="s">
        <v>57</v>
      </c>
      <c r="Y12" s="55"/>
      <c r="Z12" s="133">
        <v>7786.491000000001</v>
      </c>
      <c r="AA12" s="133">
        <v>32.403</v>
      </c>
      <c r="AB12" s="140">
        <v>27.53</v>
      </c>
      <c r="AC12" s="141">
        <v>4.873</v>
      </c>
      <c r="AD12" s="133">
        <v>7754.088000000001</v>
      </c>
      <c r="AE12" s="140">
        <v>1796.1999999999998</v>
      </c>
      <c r="AF12" s="141">
        <v>5957.888000000001</v>
      </c>
      <c r="AG12" s="142">
        <v>5986.646769999999</v>
      </c>
      <c r="AH12" s="138">
        <v>5489.01283</v>
      </c>
      <c r="AI12" s="137">
        <v>497.63394</v>
      </c>
      <c r="AJ12" s="142">
        <f aca="true" t="shared" si="2" ref="AJ12:AJ36">I12+O12+AH12</f>
        <v>5489.01283</v>
      </c>
      <c r="AK12" s="133">
        <f aca="true" t="shared" si="3" ref="AK12:AK36">U12+AA12+AI12</f>
        <v>530.03694</v>
      </c>
      <c r="AL12" s="142">
        <f aca="true" t="shared" si="4" ref="AL12:AL36">M12+S12</f>
        <v>0</v>
      </c>
      <c r="AM12" s="142">
        <f aca="true" t="shared" si="5" ref="AM12:AM36">E12+AJ12</f>
        <v>5489.01283</v>
      </c>
      <c r="AN12" s="62">
        <f aca="true" t="shared" si="6" ref="AN12:AN36">G12-H12+AD12-AG12</f>
        <v>2667.4412300000004</v>
      </c>
    </row>
    <row r="13" spans="2:40" ht="22.5" customHeight="1">
      <c r="B13" s="54" t="s">
        <v>58</v>
      </c>
      <c r="C13" s="55"/>
      <c r="D13" s="133">
        <v>7560.059</v>
      </c>
      <c r="E13" s="122">
        <v>4039.062</v>
      </c>
      <c r="F13" s="122">
        <v>3520.9970000000003</v>
      </c>
      <c r="G13" s="122">
        <v>0</v>
      </c>
      <c r="H13" s="122">
        <v>0</v>
      </c>
      <c r="I13" s="134">
        <v>0</v>
      </c>
      <c r="J13" s="135">
        <v>0</v>
      </c>
      <c r="K13" s="136">
        <v>0</v>
      </c>
      <c r="L13" s="136">
        <v>0</v>
      </c>
      <c r="M13" s="137">
        <v>0</v>
      </c>
      <c r="N13" s="133">
        <v>3520.9970000000003</v>
      </c>
      <c r="O13" s="138">
        <v>97.71600000000001</v>
      </c>
      <c r="P13" s="136">
        <v>0</v>
      </c>
      <c r="Q13" s="136">
        <v>3423.281</v>
      </c>
      <c r="R13" s="136">
        <v>0</v>
      </c>
      <c r="S13" s="137">
        <v>0</v>
      </c>
      <c r="T13" s="133">
        <v>3423.281</v>
      </c>
      <c r="U13" s="139">
        <v>0</v>
      </c>
      <c r="X13" s="54" t="s">
        <v>58</v>
      </c>
      <c r="Y13" s="55"/>
      <c r="Z13" s="133">
        <v>3423.281</v>
      </c>
      <c r="AA13" s="133">
        <v>0</v>
      </c>
      <c r="AB13" s="140">
        <v>0</v>
      </c>
      <c r="AC13" s="141">
        <v>0</v>
      </c>
      <c r="AD13" s="133">
        <v>3423.281</v>
      </c>
      <c r="AE13" s="140">
        <v>1007.3179999999999</v>
      </c>
      <c r="AF13" s="141">
        <v>2415.9629999999997</v>
      </c>
      <c r="AG13" s="142">
        <v>1525.36418</v>
      </c>
      <c r="AH13" s="138">
        <v>1471.4792788000002</v>
      </c>
      <c r="AI13" s="137">
        <v>53.8849012</v>
      </c>
      <c r="AJ13" s="142">
        <f t="shared" si="2"/>
        <v>1569.1952788000003</v>
      </c>
      <c r="AK13" s="133">
        <f t="shared" si="3"/>
        <v>53.8849012</v>
      </c>
      <c r="AL13" s="142">
        <f t="shared" si="4"/>
        <v>0</v>
      </c>
      <c r="AM13" s="142">
        <f t="shared" si="5"/>
        <v>5608.2572788</v>
      </c>
      <c r="AN13" s="62">
        <f t="shared" si="6"/>
        <v>1897.91682</v>
      </c>
    </row>
    <row r="14" spans="2:40" ht="22.5" customHeight="1">
      <c r="B14" s="54" t="s">
        <v>59</v>
      </c>
      <c r="C14" s="55"/>
      <c r="D14" s="133">
        <v>185.125</v>
      </c>
      <c r="E14" s="122">
        <v>8.417</v>
      </c>
      <c r="F14" s="122">
        <v>176.70800000000003</v>
      </c>
      <c r="G14" s="122">
        <v>0</v>
      </c>
      <c r="H14" s="122">
        <v>0</v>
      </c>
      <c r="I14" s="134">
        <v>0</v>
      </c>
      <c r="J14" s="135">
        <v>0</v>
      </c>
      <c r="K14" s="136">
        <v>0</v>
      </c>
      <c r="L14" s="136">
        <v>0</v>
      </c>
      <c r="M14" s="137">
        <v>0</v>
      </c>
      <c r="N14" s="133">
        <v>176.70800000000003</v>
      </c>
      <c r="O14" s="138">
        <v>0</v>
      </c>
      <c r="P14" s="136">
        <v>0</v>
      </c>
      <c r="Q14" s="136">
        <v>176.70800000000003</v>
      </c>
      <c r="R14" s="136">
        <v>0</v>
      </c>
      <c r="S14" s="137">
        <v>0</v>
      </c>
      <c r="T14" s="133">
        <v>176.70800000000003</v>
      </c>
      <c r="U14" s="139">
        <v>0</v>
      </c>
      <c r="X14" s="54" t="s">
        <v>59</v>
      </c>
      <c r="Y14" s="55"/>
      <c r="Z14" s="133">
        <v>176.70800000000003</v>
      </c>
      <c r="AA14" s="133">
        <v>0</v>
      </c>
      <c r="AB14" s="140">
        <v>0</v>
      </c>
      <c r="AC14" s="141">
        <v>0</v>
      </c>
      <c r="AD14" s="133">
        <v>176.70800000000003</v>
      </c>
      <c r="AE14" s="140">
        <v>176.70800000000003</v>
      </c>
      <c r="AF14" s="141">
        <v>0</v>
      </c>
      <c r="AG14" s="142">
        <v>79.932788</v>
      </c>
      <c r="AH14" s="138">
        <v>79.72104</v>
      </c>
      <c r="AI14" s="137">
        <v>0.211748</v>
      </c>
      <c r="AJ14" s="142">
        <f t="shared" si="2"/>
        <v>79.72104</v>
      </c>
      <c r="AK14" s="133">
        <f t="shared" si="3"/>
        <v>0.211748</v>
      </c>
      <c r="AL14" s="142">
        <f t="shared" si="4"/>
        <v>0</v>
      </c>
      <c r="AM14" s="142">
        <f t="shared" si="5"/>
        <v>88.13804</v>
      </c>
      <c r="AN14" s="62">
        <f t="shared" si="6"/>
        <v>96.77521200000002</v>
      </c>
    </row>
    <row r="15" spans="2:40" ht="22.5" customHeight="1">
      <c r="B15" s="54" t="s">
        <v>60</v>
      </c>
      <c r="C15" s="55"/>
      <c r="D15" s="133">
        <v>987.772</v>
      </c>
      <c r="E15" s="122">
        <v>17.813</v>
      </c>
      <c r="F15" s="122">
        <v>969.959</v>
      </c>
      <c r="G15" s="122">
        <v>0</v>
      </c>
      <c r="H15" s="122">
        <v>0</v>
      </c>
      <c r="I15" s="134">
        <v>0</v>
      </c>
      <c r="J15" s="135">
        <v>0</v>
      </c>
      <c r="K15" s="136">
        <v>0</v>
      </c>
      <c r="L15" s="136">
        <v>0</v>
      </c>
      <c r="M15" s="137">
        <v>0</v>
      </c>
      <c r="N15" s="133">
        <v>969.959</v>
      </c>
      <c r="O15" s="138">
        <v>0.949</v>
      </c>
      <c r="P15" s="136">
        <v>0</v>
      </c>
      <c r="Q15" s="136">
        <v>969.0100000000001</v>
      </c>
      <c r="R15" s="136">
        <v>0</v>
      </c>
      <c r="S15" s="137">
        <v>0</v>
      </c>
      <c r="T15" s="133">
        <v>969.0100000000001</v>
      </c>
      <c r="U15" s="139">
        <v>0</v>
      </c>
      <c r="X15" s="54" t="s">
        <v>60</v>
      </c>
      <c r="Y15" s="55"/>
      <c r="Z15" s="133">
        <v>969.0100000000001</v>
      </c>
      <c r="AA15" s="133">
        <v>0</v>
      </c>
      <c r="AB15" s="140">
        <v>0</v>
      </c>
      <c r="AC15" s="141">
        <v>0</v>
      </c>
      <c r="AD15" s="133">
        <v>969.0100000000001</v>
      </c>
      <c r="AE15" s="140">
        <v>522.146</v>
      </c>
      <c r="AF15" s="141">
        <v>446.864</v>
      </c>
      <c r="AG15" s="142">
        <v>482.00321199999996</v>
      </c>
      <c r="AH15" s="138">
        <v>475.455508</v>
      </c>
      <c r="AI15" s="137">
        <v>6.5477039999999995</v>
      </c>
      <c r="AJ15" s="142">
        <f t="shared" si="2"/>
        <v>476.404508</v>
      </c>
      <c r="AK15" s="133">
        <f t="shared" si="3"/>
        <v>6.5477039999999995</v>
      </c>
      <c r="AL15" s="142">
        <f t="shared" si="4"/>
        <v>0</v>
      </c>
      <c r="AM15" s="142">
        <f t="shared" si="5"/>
        <v>494.217508</v>
      </c>
      <c r="AN15" s="62">
        <f t="shared" si="6"/>
        <v>487.00678800000014</v>
      </c>
    </row>
    <row r="16" spans="2:40" ht="22.5" customHeight="1">
      <c r="B16" s="54" t="s">
        <v>82</v>
      </c>
      <c r="C16" s="55"/>
      <c r="D16" s="133">
        <v>19714.401</v>
      </c>
      <c r="E16" s="122">
        <v>204.46900000000002</v>
      </c>
      <c r="F16" s="122">
        <v>19509.932</v>
      </c>
      <c r="G16" s="122">
        <v>1574.878</v>
      </c>
      <c r="H16" s="122">
        <v>1511.9489999999998</v>
      </c>
      <c r="I16" s="134">
        <v>15.107</v>
      </c>
      <c r="J16" s="135">
        <v>0</v>
      </c>
      <c r="K16" s="136">
        <v>1485.7679999999998</v>
      </c>
      <c r="L16" s="136">
        <v>11.074</v>
      </c>
      <c r="M16" s="137">
        <v>0</v>
      </c>
      <c r="N16" s="133">
        <v>17935.054000000004</v>
      </c>
      <c r="O16" s="138">
        <v>624.111</v>
      </c>
      <c r="P16" s="136">
        <v>0</v>
      </c>
      <c r="Q16" s="136">
        <v>17303.381</v>
      </c>
      <c r="R16" s="136">
        <v>7.562</v>
      </c>
      <c r="S16" s="137">
        <v>0</v>
      </c>
      <c r="T16" s="133">
        <v>18807.785</v>
      </c>
      <c r="U16" s="139">
        <v>0</v>
      </c>
      <c r="X16" s="54" t="s">
        <v>82</v>
      </c>
      <c r="Y16" s="55"/>
      <c r="Z16" s="133">
        <v>18807.785</v>
      </c>
      <c r="AA16" s="133">
        <v>18.636</v>
      </c>
      <c r="AB16" s="140">
        <v>0</v>
      </c>
      <c r="AC16" s="141">
        <v>18.636</v>
      </c>
      <c r="AD16" s="133">
        <v>18789.149</v>
      </c>
      <c r="AE16" s="140">
        <v>10887.114000000001</v>
      </c>
      <c r="AF16" s="141">
        <v>7902.035</v>
      </c>
      <c r="AG16" s="142">
        <v>16975.23509</v>
      </c>
      <c r="AH16" s="138">
        <v>14519.426669999999</v>
      </c>
      <c r="AI16" s="137">
        <v>2455.80842</v>
      </c>
      <c r="AJ16" s="142">
        <f t="shared" si="2"/>
        <v>15158.64467</v>
      </c>
      <c r="AK16" s="133">
        <f t="shared" si="3"/>
        <v>2474.44442</v>
      </c>
      <c r="AL16" s="142">
        <f t="shared" si="4"/>
        <v>0</v>
      </c>
      <c r="AM16" s="142">
        <f t="shared" si="5"/>
        <v>15363.113669999999</v>
      </c>
      <c r="AN16" s="62">
        <f t="shared" si="6"/>
        <v>1876.842910000003</v>
      </c>
    </row>
    <row r="17" spans="2:40" ht="22.5" customHeight="1">
      <c r="B17" s="64" t="s">
        <v>61</v>
      </c>
      <c r="C17" s="65"/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34">
        <v>0</v>
      </c>
      <c r="J17" s="143">
        <v>0</v>
      </c>
      <c r="K17" s="144">
        <v>0</v>
      </c>
      <c r="L17" s="144">
        <v>0</v>
      </c>
      <c r="M17" s="145">
        <v>0</v>
      </c>
      <c r="N17" s="122">
        <v>0</v>
      </c>
      <c r="O17" s="134">
        <v>0</v>
      </c>
      <c r="P17" s="144">
        <v>0</v>
      </c>
      <c r="Q17" s="144">
        <v>0</v>
      </c>
      <c r="R17" s="144">
        <v>0</v>
      </c>
      <c r="S17" s="145">
        <v>0</v>
      </c>
      <c r="T17" s="122">
        <v>0</v>
      </c>
      <c r="U17" s="146">
        <v>0</v>
      </c>
      <c r="X17" s="64" t="s">
        <v>61</v>
      </c>
      <c r="Y17" s="65"/>
      <c r="Z17" s="122">
        <v>0</v>
      </c>
      <c r="AA17" s="122">
        <v>0</v>
      </c>
      <c r="AB17" s="147">
        <v>0</v>
      </c>
      <c r="AC17" s="148">
        <v>0</v>
      </c>
      <c r="AD17" s="122">
        <v>0</v>
      </c>
      <c r="AE17" s="147">
        <v>0</v>
      </c>
      <c r="AF17" s="148">
        <v>0</v>
      </c>
      <c r="AG17" s="149">
        <v>0</v>
      </c>
      <c r="AH17" s="134">
        <v>0</v>
      </c>
      <c r="AI17" s="145">
        <v>0</v>
      </c>
      <c r="AJ17" s="149">
        <f t="shared" si="2"/>
        <v>0</v>
      </c>
      <c r="AK17" s="122">
        <f t="shared" si="3"/>
        <v>0</v>
      </c>
      <c r="AL17" s="149">
        <f t="shared" si="4"/>
        <v>0</v>
      </c>
      <c r="AM17" s="149">
        <f t="shared" si="5"/>
        <v>0</v>
      </c>
      <c r="AN17" s="69">
        <f t="shared" si="6"/>
        <v>0</v>
      </c>
    </row>
    <row r="18" spans="2:40" ht="22.5" customHeight="1">
      <c r="B18" s="64" t="s">
        <v>62</v>
      </c>
      <c r="C18" s="65"/>
      <c r="D18" s="122">
        <v>1748.4859999999999</v>
      </c>
      <c r="E18" s="122">
        <v>0</v>
      </c>
      <c r="F18" s="122">
        <v>1748.4859999999999</v>
      </c>
      <c r="G18" s="122">
        <v>0</v>
      </c>
      <c r="H18" s="122">
        <v>0</v>
      </c>
      <c r="I18" s="134">
        <v>0</v>
      </c>
      <c r="J18" s="143">
        <v>0</v>
      </c>
      <c r="K18" s="144">
        <v>0</v>
      </c>
      <c r="L18" s="144">
        <v>0</v>
      </c>
      <c r="M18" s="145">
        <v>0</v>
      </c>
      <c r="N18" s="122">
        <v>1748.4859999999999</v>
      </c>
      <c r="O18" s="134">
        <v>0</v>
      </c>
      <c r="P18" s="144">
        <v>0</v>
      </c>
      <c r="Q18" s="144">
        <v>1748.4859999999999</v>
      </c>
      <c r="R18" s="144">
        <v>0</v>
      </c>
      <c r="S18" s="145">
        <v>0</v>
      </c>
      <c r="T18" s="122">
        <v>1748.4859999999999</v>
      </c>
      <c r="U18" s="146">
        <v>0</v>
      </c>
      <c r="X18" s="64" t="s">
        <v>62</v>
      </c>
      <c r="Y18" s="65"/>
      <c r="Z18" s="122">
        <v>1748.4859999999999</v>
      </c>
      <c r="AA18" s="122">
        <v>0</v>
      </c>
      <c r="AB18" s="147">
        <v>0</v>
      </c>
      <c r="AC18" s="148">
        <v>0</v>
      </c>
      <c r="AD18" s="122">
        <v>1748.4859999999999</v>
      </c>
      <c r="AE18" s="147">
        <v>1744.9109999999998</v>
      </c>
      <c r="AF18" s="148">
        <v>3.575</v>
      </c>
      <c r="AG18" s="149">
        <v>1745.06986</v>
      </c>
      <c r="AH18" s="134">
        <v>528.0210000000001</v>
      </c>
      <c r="AI18" s="145">
        <v>1217.04886</v>
      </c>
      <c r="AJ18" s="149">
        <f t="shared" si="2"/>
        <v>528.0210000000001</v>
      </c>
      <c r="AK18" s="122">
        <f t="shared" si="3"/>
        <v>1217.04886</v>
      </c>
      <c r="AL18" s="149">
        <f t="shared" si="4"/>
        <v>0</v>
      </c>
      <c r="AM18" s="149">
        <f t="shared" si="5"/>
        <v>528.0210000000001</v>
      </c>
      <c r="AN18" s="69">
        <f t="shared" si="6"/>
        <v>3.416139999999814</v>
      </c>
    </row>
    <row r="19" spans="2:40" ht="22.5" customHeight="1">
      <c r="B19" s="64" t="s">
        <v>63</v>
      </c>
      <c r="C19" s="65"/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34">
        <v>0</v>
      </c>
      <c r="J19" s="143">
        <v>0</v>
      </c>
      <c r="K19" s="144">
        <v>0</v>
      </c>
      <c r="L19" s="144">
        <v>0</v>
      </c>
      <c r="M19" s="145">
        <v>0</v>
      </c>
      <c r="N19" s="122">
        <v>0</v>
      </c>
      <c r="O19" s="134">
        <v>0</v>
      </c>
      <c r="P19" s="144">
        <v>0</v>
      </c>
      <c r="Q19" s="144">
        <v>0</v>
      </c>
      <c r="R19" s="144">
        <v>0</v>
      </c>
      <c r="S19" s="145">
        <v>0</v>
      </c>
      <c r="T19" s="122">
        <v>0</v>
      </c>
      <c r="U19" s="146">
        <v>0</v>
      </c>
      <c r="X19" s="64" t="s">
        <v>63</v>
      </c>
      <c r="Y19" s="65"/>
      <c r="Z19" s="122">
        <v>0</v>
      </c>
      <c r="AA19" s="122">
        <v>0</v>
      </c>
      <c r="AB19" s="147">
        <v>0</v>
      </c>
      <c r="AC19" s="148">
        <v>0</v>
      </c>
      <c r="AD19" s="122">
        <v>0</v>
      </c>
      <c r="AE19" s="147">
        <v>0</v>
      </c>
      <c r="AF19" s="148">
        <v>0</v>
      </c>
      <c r="AG19" s="149">
        <v>0</v>
      </c>
      <c r="AH19" s="134">
        <v>0</v>
      </c>
      <c r="AI19" s="145">
        <v>0</v>
      </c>
      <c r="AJ19" s="149">
        <f t="shared" si="2"/>
        <v>0</v>
      </c>
      <c r="AK19" s="122">
        <f t="shared" si="3"/>
        <v>0</v>
      </c>
      <c r="AL19" s="149">
        <f t="shared" si="4"/>
        <v>0</v>
      </c>
      <c r="AM19" s="149">
        <f t="shared" si="5"/>
        <v>0</v>
      </c>
      <c r="AN19" s="69">
        <f t="shared" si="6"/>
        <v>0</v>
      </c>
    </row>
    <row r="20" spans="2:40" ht="22.5" customHeight="1">
      <c r="B20" s="64" t="s">
        <v>64</v>
      </c>
      <c r="C20" s="65"/>
      <c r="D20" s="122">
        <v>0</v>
      </c>
      <c r="E20" s="122">
        <v>0</v>
      </c>
      <c r="F20" s="122">
        <v>0</v>
      </c>
      <c r="G20" s="122">
        <v>0</v>
      </c>
      <c r="H20" s="122">
        <v>0</v>
      </c>
      <c r="I20" s="134">
        <v>0</v>
      </c>
      <c r="J20" s="143">
        <v>0</v>
      </c>
      <c r="K20" s="144">
        <v>0</v>
      </c>
      <c r="L20" s="144">
        <v>0</v>
      </c>
      <c r="M20" s="145">
        <v>0</v>
      </c>
      <c r="N20" s="122">
        <v>0</v>
      </c>
      <c r="O20" s="134">
        <v>0</v>
      </c>
      <c r="P20" s="144">
        <v>0</v>
      </c>
      <c r="Q20" s="144">
        <v>0</v>
      </c>
      <c r="R20" s="144">
        <v>0</v>
      </c>
      <c r="S20" s="145">
        <v>0</v>
      </c>
      <c r="T20" s="122">
        <v>0</v>
      </c>
      <c r="U20" s="146">
        <v>0</v>
      </c>
      <c r="X20" s="64" t="s">
        <v>64</v>
      </c>
      <c r="Y20" s="65"/>
      <c r="Z20" s="122">
        <v>0</v>
      </c>
      <c r="AA20" s="122">
        <v>0</v>
      </c>
      <c r="AB20" s="147">
        <v>0</v>
      </c>
      <c r="AC20" s="148">
        <v>0</v>
      </c>
      <c r="AD20" s="122">
        <v>0</v>
      </c>
      <c r="AE20" s="147">
        <v>0</v>
      </c>
      <c r="AF20" s="148">
        <v>0</v>
      </c>
      <c r="AG20" s="149">
        <v>0</v>
      </c>
      <c r="AH20" s="134">
        <v>0</v>
      </c>
      <c r="AI20" s="145">
        <v>0</v>
      </c>
      <c r="AJ20" s="149">
        <f t="shared" si="2"/>
        <v>0</v>
      </c>
      <c r="AK20" s="122">
        <f t="shared" si="3"/>
        <v>0</v>
      </c>
      <c r="AL20" s="149">
        <f t="shared" si="4"/>
        <v>0</v>
      </c>
      <c r="AM20" s="149">
        <f t="shared" si="5"/>
        <v>0</v>
      </c>
      <c r="AN20" s="69">
        <f t="shared" si="6"/>
        <v>0</v>
      </c>
    </row>
    <row r="21" spans="2:40" ht="22.5" customHeight="1">
      <c r="B21" s="64" t="s">
        <v>83</v>
      </c>
      <c r="C21" s="65"/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34">
        <v>0</v>
      </c>
      <c r="J21" s="143">
        <v>0</v>
      </c>
      <c r="K21" s="144">
        <v>0</v>
      </c>
      <c r="L21" s="144">
        <v>0</v>
      </c>
      <c r="M21" s="145">
        <v>0</v>
      </c>
      <c r="N21" s="122">
        <v>0</v>
      </c>
      <c r="O21" s="134">
        <v>0</v>
      </c>
      <c r="P21" s="144">
        <v>0</v>
      </c>
      <c r="Q21" s="144">
        <v>0</v>
      </c>
      <c r="R21" s="144">
        <v>0</v>
      </c>
      <c r="S21" s="145">
        <v>0</v>
      </c>
      <c r="T21" s="122">
        <v>0</v>
      </c>
      <c r="U21" s="146">
        <v>0</v>
      </c>
      <c r="X21" s="64" t="s">
        <v>83</v>
      </c>
      <c r="Y21" s="65"/>
      <c r="Z21" s="122">
        <v>0</v>
      </c>
      <c r="AA21" s="122">
        <v>0</v>
      </c>
      <c r="AB21" s="147">
        <v>0</v>
      </c>
      <c r="AC21" s="148">
        <v>0</v>
      </c>
      <c r="AD21" s="122">
        <v>0</v>
      </c>
      <c r="AE21" s="147">
        <v>0</v>
      </c>
      <c r="AF21" s="148">
        <v>0</v>
      </c>
      <c r="AG21" s="149">
        <v>0</v>
      </c>
      <c r="AH21" s="134">
        <v>0</v>
      </c>
      <c r="AI21" s="145">
        <v>0</v>
      </c>
      <c r="AJ21" s="149"/>
      <c r="AK21" s="122"/>
      <c r="AL21" s="149"/>
      <c r="AM21" s="149"/>
      <c r="AN21" s="69">
        <f t="shared" si="6"/>
        <v>0</v>
      </c>
    </row>
    <row r="22" spans="2:40" ht="22.5" customHeight="1">
      <c r="B22" s="64" t="s">
        <v>65</v>
      </c>
      <c r="C22" s="65"/>
      <c r="D22" s="122">
        <v>1.651</v>
      </c>
      <c r="E22" s="122">
        <v>0</v>
      </c>
      <c r="F22" s="122">
        <v>1.651</v>
      </c>
      <c r="G22" s="122">
        <v>1.645</v>
      </c>
      <c r="H22" s="122">
        <v>1.645</v>
      </c>
      <c r="I22" s="134">
        <v>0</v>
      </c>
      <c r="J22" s="143">
        <v>0</v>
      </c>
      <c r="K22" s="144">
        <v>0</v>
      </c>
      <c r="L22" s="144">
        <v>1.645</v>
      </c>
      <c r="M22" s="145">
        <v>0</v>
      </c>
      <c r="N22" s="122">
        <v>0.006</v>
      </c>
      <c r="O22" s="134">
        <v>0</v>
      </c>
      <c r="P22" s="144">
        <v>0</v>
      </c>
      <c r="Q22" s="144">
        <v>0.006</v>
      </c>
      <c r="R22" s="144">
        <v>0</v>
      </c>
      <c r="S22" s="145">
        <v>0</v>
      </c>
      <c r="T22" s="122">
        <v>1.651</v>
      </c>
      <c r="U22" s="146">
        <v>0</v>
      </c>
      <c r="X22" s="64" t="s">
        <v>65</v>
      </c>
      <c r="Y22" s="65"/>
      <c r="Z22" s="122">
        <v>1.651</v>
      </c>
      <c r="AA22" s="122">
        <v>1.645</v>
      </c>
      <c r="AB22" s="147">
        <v>0</v>
      </c>
      <c r="AC22" s="148">
        <v>1.645</v>
      </c>
      <c r="AD22" s="122">
        <v>0.006</v>
      </c>
      <c r="AE22" s="147">
        <v>0.006</v>
      </c>
      <c r="AF22" s="148">
        <v>0</v>
      </c>
      <c r="AG22" s="149">
        <v>0.006</v>
      </c>
      <c r="AH22" s="134">
        <v>0.006</v>
      </c>
      <c r="AI22" s="145">
        <v>0</v>
      </c>
      <c r="AJ22" s="149">
        <f t="shared" si="2"/>
        <v>0.006</v>
      </c>
      <c r="AK22" s="122">
        <f t="shared" si="3"/>
        <v>1.645</v>
      </c>
      <c r="AL22" s="149">
        <f t="shared" si="4"/>
        <v>0</v>
      </c>
      <c r="AM22" s="149">
        <f t="shared" si="5"/>
        <v>0.006</v>
      </c>
      <c r="AN22" s="69">
        <f t="shared" si="6"/>
        <v>0</v>
      </c>
    </row>
    <row r="23" spans="2:40" ht="22.5" customHeight="1">
      <c r="B23" s="64" t="s">
        <v>66</v>
      </c>
      <c r="C23" s="65"/>
      <c r="D23" s="122">
        <v>8508.017999999998</v>
      </c>
      <c r="E23" s="122">
        <v>1495.24</v>
      </c>
      <c r="F23" s="122">
        <v>7012.777999999999</v>
      </c>
      <c r="G23" s="122">
        <v>29.229</v>
      </c>
      <c r="H23" s="122">
        <v>29.229</v>
      </c>
      <c r="I23" s="134">
        <v>0</v>
      </c>
      <c r="J23" s="143">
        <v>0</v>
      </c>
      <c r="K23" s="144">
        <v>0.626</v>
      </c>
      <c r="L23" s="144">
        <v>28.603</v>
      </c>
      <c r="M23" s="145">
        <v>0</v>
      </c>
      <c r="N23" s="122">
        <v>6983.548999999999</v>
      </c>
      <c r="O23" s="134">
        <v>9.808</v>
      </c>
      <c r="P23" s="144">
        <v>0</v>
      </c>
      <c r="Q23" s="144">
        <v>6967.918999999999</v>
      </c>
      <c r="R23" s="144">
        <v>5.822</v>
      </c>
      <c r="S23" s="145">
        <v>0</v>
      </c>
      <c r="T23" s="122">
        <v>7002.969999999999</v>
      </c>
      <c r="U23" s="146">
        <v>0</v>
      </c>
      <c r="X23" s="64" t="s">
        <v>66</v>
      </c>
      <c r="Y23" s="65"/>
      <c r="Z23" s="122">
        <v>7002.969999999999</v>
      </c>
      <c r="AA23" s="122">
        <v>34.425</v>
      </c>
      <c r="AB23" s="147">
        <v>5.822</v>
      </c>
      <c r="AC23" s="148">
        <v>28.603</v>
      </c>
      <c r="AD23" s="122">
        <v>6968.544999999999</v>
      </c>
      <c r="AE23" s="147">
        <v>5179.806</v>
      </c>
      <c r="AF23" s="148">
        <v>1788.739</v>
      </c>
      <c r="AG23" s="149">
        <v>6968.544999999999</v>
      </c>
      <c r="AH23" s="134">
        <v>6412.9729</v>
      </c>
      <c r="AI23" s="145">
        <v>555.5721</v>
      </c>
      <c r="AJ23" s="149">
        <f t="shared" si="2"/>
        <v>6422.7809</v>
      </c>
      <c r="AK23" s="122">
        <f t="shared" si="3"/>
        <v>589.9970999999999</v>
      </c>
      <c r="AL23" s="149">
        <f t="shared" si="4"/>
        <v>0</v>
      </c>
      <c r="AM23" s="149">
        <f t="shared" si="5"/>
        <v>7918.0208999999995</v>
      </c>
      <c r="AN23" s="69">
        <f t="shared" si="6"/>
        <v>0</v>
      </c>
    </row>
    <row r="24" spans="2:40" ht="22.5" customHeight="1">
      <c r="B24" s="64" t="s">
        <v>67</v>
      </c>
      <c r="C24" s="65"/>
      <c r="D24" s="122">
        <v>179.986</v>
      </c>
      <c r="E24" s="122">
        <v>51.354</v>
      </c>
      <c r="F24" s="122">
        <v>128.632</v>
      </c>
      <c r="G24" s="122">
        <v>3.164</v>
      </c>
      <c r="H24" s="122">
        <v>3.164</v>
      </c>
      <c r="I24" s="134">
        <v>0</v>
      </c>
      <c r="J24" s="143">
        <v>0</v>
      </c>
      <c r="K24" s="144">
        <v>0</v>
      </c>
      <c r="L24" s="144">
        <v>3.164</v>
      </c>
      <c r="M24" s="145">
        <v>0</v>
      </c>
      <c r="N24" s="122">
        <v>125.46799999999999</v>
      </c>
      <c r="O24" s="134">
        <v>0.316</v>
      </c>
      <c r="P24" s="144">
        <v>0</v>
      </c>
      <c r="Q24" s="144">
        <v>125.15199999999999</v>
      </c>
      <c r="R24" s="144">
        <v>0</v>
      </c>
      <c r="S24" s="145">
        <v>0</v>
      </c>
      <c r="T24" s="122">
        <v>128.316</v>
      </c>
      <c r="U24" s="146">
        <v>0</v>
      </c>
      <c r="X24" s="64" t="s">
        <v>67</v>
      </c>
      <c r="Y24" s="65"/>
      <c r="Z24" s="122">
        <v>128.316</v>
      </c>
      <c r="AA24" s="122">
        <v>3.164</v>
      </c>
      <c r="AB24" s="147">
        <v>0</v>
      </c>
      <c r="AC24" s="148">
        <v>3.164</v>
      </c>
      <c r="AD24" s="122">
        <v>125.15199999999999</v>
      </c>
      <c r="AE24" s="147">
        <v>125.092</v>
      </c>
      <c r="AF24" s="148">
        <v>0.06</v>
      </c>
      <c r="AG24" s="149">
        <v>125.15199999999999</v>
      </c>
      <c r="AH24" s="134">
        <v>120.158</v>
      </c>
      <c r="AI24" s="145">
        <v>4.994</v>
      </c>
      <c r="AJ24" s="149">
        <f t="shared" si="2"/>
        <v>120.474</v>
      </c>
      <c r="AK24" s="122">
        <f t="shared" si="3"/>
        <v>8.158</v>
      </c>
      <c r="AL24" s="149">
        <f t="shared" si="4"/>
        <v>0</v>
      </c>
      <c r="AM24" s="149">
        <f t="shared" si="5"/>
        <v>171.828</v>
      </c>
      <c r="AN24" s="69">
        <f t="shared" si="6"/>
        <v>0</v>
      </c>
    </row>
    <row r="25" spans="2:40" ht="22.5" customHeight="1">
      <c r="B25" s="54" t="s">
        <v>68</v>
      </c>
      <c r="C25" s="55"/>
      <c r="D25" s="133">
        <v>0</v>
      </c>
      <c r="E25" s="122">
        <v>0</v>
      </c>
      <c r="F25" s="122">
        <v>0</v>
      </c>
      <c r="G25" s="122">
        <v>0</v>
      </c>
      <c r="H25" s="122">
        <v>0</v>
      </c>
      <c r="I25" s="134">
        <v>0</v>
      </c>
      <c r="J25" s="135">
        <v>0</v>
      </c>
      <c r="K25" s="136">
        <v>0</v>
      </c>
      <c r="L25" s="136">
        <v>0</v>
      </c>
      <c r="M25" s="137">
        <v>0</v>
      </c>
      <c r="N25" s="133">
        <v>0</v>
      </c>
      <c r="O25" s="138">
        <v>0</v>
      </c>
      <c r="P25" s="136">
        <v>0</v>
      </c>
      <c r="Q25" s="136">
        <v>0</v>
      </c>
      <c r="R25" s="136">
        <v>0</v>
      </c>
      <c r="S25" s="137">
        <v>0</v>
      </c>
      <c r="T25" s="133">
        <v>0</v>
      </c>
      <c r="U25" s="139">
        <v>0</v>
      </c>
      <c r="X25" s="54" t="s">
        <v>68</v>
      </c>
      <c r="Y25" s="55"/>
      <c r="Z25" s="133">
        <v>0</v>
      </c>
      <c r="AA25" s="133">
        <v>0</v>
      </c>
      <c r="AB25" s="140">
        <v>0</v>
      </c>
      <c r="AC25" s="141">
        <v>0</v>
      </c>
      <c r="AD25" s="133">
        <v>0</v>
      </c>
      <c r="AE25" s="140">
        <v>0</v>
      </c>
      <c r="AF25" s="141">
        <v>0</v>
      </c>
      <c r="AG25" s="142">
        <v>0</v>
      </c>
      <c r="AH25" s="138">
        <v>0</v>
      </c>
      <c r="AI25" s="137">
        <v>0</v>
      </c>
      <c r="AJ25" s="142">
        <f t="shared" si="2"/>
        <v>0</v>
      </c>
      <c r="AK25" s="133">
        <f t="shared" si="3"/>
        <v>0</v>
      </c>
      <c r="AL25" s="142">
        <f t="shared" si="4"/>
        <v>0</v>
      </c>
      <c r="AM25" s="142">
        <f t="shared" si="5"/>
        <v>0</v>
      </c>
      <c r="AN25" s="62">
        <f t="shared" si="6"/>
        <v>0</v>
      </c>
    </row>
    <row r="26" spans="2:40" ht="22.5" customHeight="1">
      <c r="B26" s="54" t="s">
        <v>69</v>
      </c>
      <c r="C26" s="55"/>
      <c r="D26" s="133">
        <v>25.448999999999998</v>
      </c>
      <c r="E26" s="133">
        <v>0</v>
      </c>
      <c r="F26" s="133">
        <v>25.448999999999998</v>
      </c>
      <c r="G26" s="133">
        <v>0</v>
      </c>
      <c r="H26" s="133">
        <v>0</v>
      </c>
      <c r="I26" s="138">
        <v>0</v>
      </c>
      <c r="J26" s="136">
        <v>0</v>
      </c>
      <c r="K26" s="136">
        <v>0</v>
      </c>
      <c r="L26" s="136">
        <v>0</v>
      </c>
      <c r="M26" s="137">
        <v>0</v>
      </c>
      <c r="N26" s="133">
        <v>25.448999999999998</v>
      </c>
      <c r="O26" s="138">
        <v>0</v>
      </c>
      <c r="P26" s="136">
        <v>0</v>
      </c>
      <c r="Q26" s="136">
        <v>25.448999999999998</v>
      </c>
      <c r="R26" s="136">
        <v>0</v>
      </c>
      <c r="S26" s="137">
        <v>0</v>
      </c>
      <c r="T26" s="133">
        <v>25.448999999999998</v>
      </c>
      <c r="U26" s="139">
        <v>0</v>
      </c>
      <c r="X26" s="54" t="s">
        <v>69</v>
      </c>
      <c r="Y26" s="55"/>
      <c r="Z26" s="133">
        <v>25.448999999999998</v>
      </c>
      <c r="AA26" s="133">
        <v>0</v>
      </c>
      <c r="AB26" s="140">
        <v>0</v>
      </c>
      <c r="AC26" s="141">
        <v>0</v>
      </c>
      <c r="AD26" s="133">
        <v>25.448999999999998</v>
      </c>
      <c r="AE26" s="140">
        <v>15.641</v>
      </c>
      <c r="AF26" s="141">
        <v>9.808</v>
      </c>
      <c r="AG26" s="142">
        <v>25.448999999999998</v>
      </c>
      <c r="AH26" s="138">
        <v>25.448999999999998</v>
      </c>
      <c r="AI26" s="137">
        <v>0</v>
      </c>
      <c r="AJ26" s="142">
        <f t="shared" si="2"/>
        <v>25.448999999999998</v>
      </c>
      <c r="AK26" s="133">
        <f t="shared" si="3"/>
        <v>0</v>
      </c>
      <c r="AL26" s="142">
        <f t="shared" si="4"/>
        <v>0</v>
      </c>
      <c r="AM26" s="142">
        <f t="shared" si="5"/>
        <v>25.448999999999998</v>
      </c>
      <c r="AN26" s="62">
        <f t="shared" si="6"/>
        <v>0</v>
      </c>
    </row>
    <row r="27" spans="2:40" ht="22.5" customHeight="1">
      <c r="B27" s="71"/>
      <c r="C27" s="72" t="s">
        <v>70</v>
      </c>
      <c r="D27" s="150">
        <v>0</v>
      </c>
      <c r="E27" s="150">
        <v>0</v>
      </c>
      <c r="F27" s="150">
        <v>0</v>
      </c>
      <c r="G27" s="150">
        <v>0</v>
      </c>
      <c r="H27" s="150">
        <v>0</v>
      </c>
      <c r="I27" s="151">
        <v>0</v>
      </c>
      <c r="J27" s="152">
        <v>0</v>
      </c>
      <c r="K27" s="152">
        <v>0</v>
      </c>
      <c r="L27" s="152">
        <v>0</v>
      </c>
      <c r="M27" s="153">
        <v>0</v>
      </c>
      <c r="N27" s="150">
        <v>0</v>
      </c>
      <c r="O27" s="151">
        <v>0</v>
      </c>
      <c r="P27" s="152">
        <v>0</v>
      </c>
      <c r="Q27" s="152">
        <v>0</v>
      </c>
      <c r="R27" s="152">
        <v>0</v>
      </c>
      <c r="S27" s="153">
        <v>0</v>
      </c>
      <c r="T27" s="150">
        <v>0</v>
      </c>
      <c r="U27" s="154">
        <v>0</v>
      </c>
      <c r="X27" s="71"/>
      <c r="Y27" s="72" t="s">
        <v>70</v>
      </c>
      <c r="Z27" s="150">
        <v>0</v>
      </c>
      <c r="AA27" s="150">
        <v>0</v>
      </c>
      <c r="AB27" s="155">
        <v>0</v>
      </c>
      <c r="AC27" s="156">
        <v>0</v>
      </c>
      <c r="AD27" s="150">
        <v>0</v>
      </c>
      <c r="AE27" s="155">
        <v>0</v>
      </c>
      <c r="AF27" s="156">
        <v>0</v>
      </c>
      <c r="AG27" s="157">
        <v>0</v>
      </c>
      <c r="AH27" s="151">
        <v>0</v>
      </c>
      <c r="AI27" s="153">
        <v>0</v>
      </c>
      <c r="AJ27" s="157">
        <f t="shared" si="2"/>
        <v>0</v>
      </c>
      <c r="AK27" s="150">
        <f t="shared" si="3"/>
        <v>0</v>
      </c>
      <c r="AL27" s="157">
        <f t="shared" si="4"/>
        <v>0</v>
      </c>
      <c r="AM27" s="157">
        <f t="shared" si="5"/>
        <v>0</v>
      </c>
      <c r="AN27" s="77">
        <f t="shared" si="6"/>
        <v>0</v>
      </c>
    </row>
    <row r="28" spans="2:40" ht="22.5" customHeight="1">
      <c r="B28" s="71"/>
      <c r="C28" s="72" t="s">
        <v>71</v>
      </c>
      <c r="D28" s="150">
        <v>0</v>
      </c>
      <c r="E28" s="150">
        <v>0</v>
      </c>
      <c r="F28" s="150">
        <v>0</v>
      </c>
      <c r="G28" s="150">
        <v>0</v>
      </c>
      <c r="H28" s="150">
        <v>0</v>
      </c>
      <c r="I28" s="151">
        <v>0</v>
      </c>
      <c r="J28" s="152">
        <v>0</v>
      </c>
      <c r="K28" s="152">
        <v>0</v>
      </c>
      <c r="L28" s="152">
        <v>0</v>
      </c>
      <c r="M28" s="153">
        <v>0</v>
      </c>
      <c r="N28" s="150">
        <v>0</v>
      </c>
      <c r="O28" s="151">
        <v>0</v>
      </c>
      <c r="P28" s="152">
        <v>0</v>
      </c>
      <c r="Q28" s="152">
        <v>0</v>
      </c>
      <c r="R28" s="152">
        <v>0</v>
      </c>
      <c r="S28" s="153">
        <v>0</v>
      </c>
      <c r="T28" s="150">
        <v>0</v>
      </c>
      <c r="U28" s="154">
        <v>0</v>
      </c>
      <c r="X28" s="71"/>
      <c r="Y28" s="72" t="s">
        <v>71</v>
      </c>
      <c r="Z28" s="150">
        <v>0</v>
      </c>
      <c r="AA28" s="150">
        <v>0</v>
      </c>
      <c r="AB28" s="155">
        <v>0</v>
      </c>
      <c r="AC28" s="156">
        <v>0</v>
      </c>
      <c r="AD28" s="150">
        <v>0</v>
      </c>
      <c r="AE28" s="155">
        <v>0</v>
      </c>
      <c r="AF28" s="156">
        <v>0</v>
      </c>
      <c r="AG28" s="157">
        <v>0</v>
      </c>
      <c r="AH28" s="151">
        <v>0</v>
      </c>
      <c r="AI28" s="153">
        <v>0</v>
      </c>
      <c r="AJ28" s="157">
        <f t="shared" si="2"/>
        <v>0</v>
      </c>
      <c r="AK28" s="150">
        <f t="shared" si="3"/>
        <v>0</v>
      </c>
      <c r="AL28" s="157">
        <f t="shared" si="4"/>
        <v>0</v>
      </c>
      <c r="AM28" s="157">
        <f t="shared" si="5"/>
        <v>0</v>
      </c>
      <c r="AN28" s="77">
        <f t="shared" si="6"/>
        <v>0</v>
      </c>
    </row>
    <row r="29" spans="2:40" ht="22.5" customHeight="1">
      <c r="B29" s="79"/>
      <c r="C29" s="80" t="s">
        <v>72</v>
      </c>
      <c r="D29" s="158">
        <v>25.448999999999998</v>
      </c>
      <c r="E29" s="158">
        <v>0</v>
      </c>
      <c r="F29" s="158">
        <v>25.448999999999998</v>
      </c>
      <c r="G29" s="158">
        <v>0</v>
      </c>
      <c r="H29" s="158">
        <v>0</v>
      </c>
      <c r="I29" s="159">
        <v>0</v>
      </c>
      <c r="J29" s="160">
        <v>0</v>
      </c>
      <c r="K29" s="160">
        <v>0</v>
      </c>
      <c r="L29" s="160">
        <v>0</v>
      </c>
      <c r="M29" s="161">
        <v>0</v>
      </c>
      <c r="N29" s="158">
        <v>25.448999999999998</v>
      </c>
      <c r="O29" s="159">
        <v>0</v>
      </c>
      <c r="P29" s="160">
        <v>0</v>
      </c>
      <c r="Q29" s="160">
        <v>25.448999999999998</v>
      </c>
      <c r="R29" s="160">
        <v>0</v>
      </c>
      <c r="S29" s="161">
        <v>0</v>
      </c>
      <c r="T29" s="158">
        <v>25.448999999999998</v>
      </c>
      <c r="U29" s="162">
        <v>0</v>
      </c>
      <c r="X29" s="79"/>
      <c r="Y29" s="80" t="s">
        <v>72</v>
      </c>
      <c r="Z29" s="158">
        <v>25.448999999999998</v>
      </c>
      <c r="AA29" s="158">
        <v>0</v>
      </c>
      <c r="AB29" s="163">
        <v>0</v>
      </c>
      <c r="AC29" s="164">
        <v>0</v>
      </c>
      <c r="AD29" s="158">
        <v>25.448999999999998</v>
      </c>
      <c r="AE29" s="163">
        <v>15.641</v>
      </c>
      <c r="AF29" s="164">
        <v>9.808</v>
      </c>
      <c r="AG29" s="165">
        <v>25.448999999999998</v>
      </c>
      <c r="AH29" s="159">
        <v>25.448999999999998</v>
      </c>
      <c r="AI29" s="161">
        <v>0</v>
      </c>
      <c r="AJ29" s="165">
        <f t="shared" si="2"/>
        <v>25.448999999999998</v>
      </c>
      <c r="AK29" s="158">
        <f t="shared" si="3"/>
        <v>0</v>
      </c>
      <c r="AL29" s="165">
        <f t="shared" si="4"/>
        <v>0</v>
      </c>
      <c r="AM29" s="165">
        <f t="shared" si="5"/>
        <v>25.448999999999998</v>
      </c>
      <c r="AN29" s="85">
        <f t="shared" si="6"/>
        <v>0</v>
      </c>
    </row>
    <row r="30" spans="2:40" ht="22.5" customHeight="1">
      <c r="B30" s="64" t="s">
        <v>73</v>
      </c>
      <c r="C30" s="65"/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138">
        <v>0</v>
      </c>
      <c r="J30" s="136">
        <v>0</v>
      </c>
      <c r="K30" s="136">
        <v>0</v>
      </c>
      <c r="L30" s="136">
        <v>0</v>
      </c>
      <c r="M30" s="137">
        <v>0</v>
      </c>
      <c r="N30" s="133">
        <v>0</v>
      </c>
      <c r="O30" s="138">
        <v>0</v>
      </c>
      <c r="P30" s="136">
        <v>0</v>
      </c>
      <c r="Q30" s="136">
        <v>0</v>
      </c>
      <c r="R30" s="136">
        <v>0</v>
      </c>
      <c r="S30" s="137">
        <v>0</v>
      </c>
      <c r="T30" s="133">
        <v>0</v>
      </c>
      <c r="U30" s="139">
        <v>0</v>
      </c>
      <c r="X30" s="64" t="s">
        <v>73</v>
      </c>
      <c r="Y30" s="65"/>
      <c r="Z30" s="133">
        <v>0</v>
      </c>
      <c r="AA30" s="133">
        <v>0</v>
      </c>
      <c r="AB30" s="140">
        <v>0</v>
      </c>
      <c r="AC30" s="141">
        <v>0</v>
      </c>
      <c r="AD30" s="133">
        <v>0</v>
      </c>
      <c r="AE30" s="140">
        <v>0</v>
      </c>
      <c r="AF30" s="141">
        <v>0</v>
      </c>
      <c r="AG30" s="142">
        <v>0</v>
      </c>
      <c r="AH30" s="138">
        <v>0</v>
      </c>
      <c r="AI30" s="137">
        <v>0</v>
      </c>
      <c r="AJ30" s="142">
        <f t="shared" si="2"/>
        <v>0</v>
      </c>
      <c r="AK30" s="133">
        <f t="shared" si="3"/>
        <v>0</v>
      </c>
      <c r="AL30" s="142">
        <f t="shared" si="4"/>
        <v>0</v>
      </c>
      <c r="AM30" s="142">
        <f t="shared" si="5"/>
        <v>0</v>
      </c>
      <c r="AN30" s="62">
        <f t="shared" si="6"/>
        <v>0</v>
      </c>
    </row>
    <row r="31" spans="2:40" ht="22.5" customHeight="1">
      <c r="B31" s="64" t="s">
        <v>84</v>
      </c>
      <c r="C31" s="65"/>
      <c r="D31" s="122"/>
      <c r="E31" s="122"/>
      <c r="F31" s="122"/>
      <c r="G31" s="122"/>
      <c r="H31" s="122"/>
      <c r="I31" s="134"/>
      <c r="J31" s="144"/>
      <c r="K31" s="144"/>
      <c r="L31" s="144"/>
      <c r="M31" s="145"/>
      <c r="N31" s="122"/>
      <c r="O31" s="134"/>
      <c r="P31" s="144"/>
      <c r="Q31" s="144"/>
      <c r="R31" s="144"/>
      <c r="S31" s="145"/>
      <c r="T31" s="122"/>
      <c r="U31" s="146"/>
      <c r="X31" s="64" t="s">
        <v>84</v>
      </c>
      <c r="Y31" s="65"/>
      <c r="Z31" s="122"/>
      <c r="AA31" s="122"/>
      <c r="AB31" s="147"/>
      <c r="AC31" s="148"/>
      <c r="AD31" s="122"/>
      <c r="AE31" s="147"/>
      <c r="AF31" s="148"/>
      <c r="AG31" s="149"/>
      <c r="AH31" s="134"/>
      <c r="AI31" s="145"/>
      <c r="AJ31" s="149">
        <f t="shared" si="2"/>
        <v>0</v>
      </c>
      <c r="AK31" s="122">
        <f t="shared" si="3"/>
        <v>0</v>
      </c>
      <c r="AL31" s="149">
        <f t="shared" si="4"/>
        <v>0</v>
      </c>
      <c r="AM31" s="149">
        <f t="shared" si="5"/>
        <v>0</v>
      </c>
      <c r="AN31" s="69">
        <f t="shared" si="6"/>
        <v>0</v>
      </c>
    </row>
    <row r="32" spans="2:40" ht="22.5" customHeight="1">
      <c r="B32" s="54" t="s">
        <v>74</v>
      </c>
      <c r="C32" s="55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34">
        <v>0</v>
      </c>
      <c r="J32" s="144">
        <v>0</v>
      </c>
      <c r="K32" s="144">
        <v>0</v>
      </c>
      <c r="L32" s="144">
        <v>0</v>
      </c>
      <c r="M32" s="145">
        <v>0</v>
      </c>
      <c r="N32" s="122">
        <v>0</v>
      </c>
      <c r="O32" s="134">
        <v>0</v>
      </c>
      <c r="P32" s="144">
        <v>0</v>
      </c>
      <c r="Q32" s="144">
        <v>0</v>
      </c>
      <c r="R32" s="144">
        <v>0</v>
      </c>
      <c r="S32" s="145">
        <v>0</v>
      </c>
      <c r="T32" s="122">
        <v>0</v>
      </c>
      <c r="U32" s="146">
        <v>0</v>
      </c>
      <c r="X32" s="54" t="s">
        <v>74</v>
      </c>
      <c r="Y32" s="55"/>
      <c r="Z32" s="122">
        <v>0</v>
      </c>
      <c r="AA32" s="122">
        <v>0</v>
      </c>
      <c r="AB32" s="147">
        <v>0</v>
      </c>
      <c r="AC32" s="148">
        <v>0</v>
      </c>
      <c r="AD32" s="122">
        <v>0</v>
      </c>
      <c r="AE32" s="147">
        <v>0</v>
      </c>
      <c r="AF32" s="148">
        <v>0</v>
      </c>
      <c r="AG32" s="149">
        <v>0</v>
      </c>
      <c r="AH32" s="134">
        <v>0</v>
      </c>
      <c r="AI32" s="145">
        <v>0</v>
      </c>
      <c r="AJ32" s="149">
        <f t="shared" si="2"/>
        <v>0</v>
      </c>
      <c r="AK32" s="122">
        <f t="shared" si="3"/>
        <v>0</v>
      </c>
      <c r="AL32" s="149">
        <f t="shared" si="4"/>
        <v>0</v>
      </c>
      <c r="AM32" s="149">
        <f t="shared" si="5"/>
        <v>0</v>
      </c>
      <c r="AN32" s="69">
        <f t="shared" si="6"/>
        <v>0</v>
      </c>
    </row>
    <row r="33" spans="2:40" ht="22.5" customHeight="1">
      <c r="B33" s="208" t="s">
        <v>85</v>
      </c>
      <c r="C33" s="16"/>
      <c r="D33" s="122">
        <v>61.533</v>
      </c>
      <c r="E33" s="122">
        <v>0</v>
      </c>
      <c r="F33" s="122">
        <v>61.533</v>
      </c>
      <c r="G33" s="122">
        <v>0</v>
      </c>
      <c r="H33" s="122">
        <v>0</v>
      </c>
      <c r="I33" s="134">
        <v>0</v>
      </c>
      <c r="J33" s="144">
        <v>0</v>
      </c>
      <c r="K33" s="144">
        <v>0</v>
      </c>
      <c r="L33" s="144">
        <v>0</v>
      </c>
      <c r="M33" s="145">
        <v>0</v>
      </c>
      <c r="N33" s="122">
        <v>61.533</v>
      </c>
      <c r="O33" s="134">
        <v>0.854</v>
      </c>
      <c r="P33" s="144">
        <v>0</v>
      </c>
      <c r="Q33" s="144">
        <v>60.679</v>
      </c>
      <c r="R33" s="144">
        <v>0</v>
      </c>
      <c r="S33" s="145">
        <v>0</v>
      </c>
      <c r="T33" s="122">
        <v>60.679</v>
      </c>
      <c r="U33" s="146">
        <v>0</v>
      </c>
      <c r="X33" s="208" t="s">
        <v>85</v>
      </c>
      <c r="Y33" s="16"/>
      <c r="Z33" s="122">
        <v>60.679</v>
      </c>
      <c r="AA33" s="122">
        <v>0</v>
      </c>
      <c r="AB33" s="147">
        <v>0</v>
      </c>
      <c r="AC33" s="148">
        <v>0</v>
      </c>
      <c r="AD33" s="122">
        <v>60.679</v>
      </c>
      <c r="AE33" s="147">
        <v>6.37</v>
      </c>
      <c r="AF33" s="148">
        <v>54.309</v>
      </c>
      <c r="AG33" s="149">
        <v>51.605180000000004</v>
      </c>
      <c r="AH33" s="134">
        <v>50.574740000000006</v>
      </c>
      <c r="AI33" s="145">
        <v>1.03044</v>
      </c>
      <c r="AJ33" s="149">
        <f t="shared" si="2"/>
        <v>51.428740000000005</v>
      </c>
      <c r="AK33" s="122">
        <f t="shared" si="3"/>
        <v>1.03044</v>
      </c>
      <c r="AL33" s="149">
        <f t="shared" si="4"/>
        <v>0</v>
      </c>
      <c r="AM33" s="149">
        <f t="shared" si="5"/>
        <v>51.428740000000005</v>
      </c>
      <c r="AN33" s="69">
        <f t="shared" si="6"/>
        <v>9.073819999999998</v>
      </c>
    </row>
    <row r="34" spans="2:40" ht="22.5" customHeight="1">
      <c r="B34" s="87" t="s">
        <v>86</v>
      </c>
      <c r="C34" s="88"/>
      <c r="D34" s="122">
        <v>8288.542</v>
      </c>
      <c r="E34" s="122">
        <v>828.093</v>
      </c>
      <c r="F34" s="122">
        <v>7460.449</v>
      </c>
      <c r="G34" s="122">
        <v>0</v>
      </c>
      <c r="H34" s="122">
        <v>0</v>
      </c>
      <c r="I34" s="134">
        <v>0</v>
      </c>
      <c r="J34" s="144">
        <v>0</v>
      </c>
      <c r="K34" s="144">
        <v>0</v>
      </c>
      <c r="L34" s="144">
        <v>0</v>
      </c>
      <c r="M34" s="145">
        <v>0</v>
      </c>
      <c r="N34" s="122">
        <v>7460.449</v>
      </c>
      <c r="O34" s="134">
        <v>12.556</v>
      </c>
      <c r="P34" s="144">
        <v>0</v>
      </c>
      <c r="Q34" s="144">
        <v>7447.893</v>
      </c>
      <c r="R34" s="144">
        <v>0</v>
      </c>
      <c r="S34" s="145">
        <v>0</v>
      </c>
      <c r="T34" s="122">
        <v>7447.893</v>
      </c>
      <c r="U34" s="146">
        <v>0</v>
      </c>
      <c r="X34" s="87" t="s">
        <v>86</v>
      </c>
      <c r="Y34" s="88"/>
      <c r="Z34" s="122">
        <v>7447.893</v>
      </c>
      <c r="AA34" s="122">
        <v>0</v>
      </c>
      <c r="AB34" s="147">
        <v>0</v>
      </c>
      <c r="AC34" s="148">
        <v>0</v>
      </c>
      <c r="AD34" s="122">
        <v>7447.893</v>
      </c>
      <c r="AE34" s="147">
        <v>4997.329</v>
      </c>
      <c r="AF34" s="148">
        <v>2450.5640000000003</v>
      </c>
      <c r="AG34" s="149">
        <v>6961.12811</v>
      </c>
      <c r="AH34" s="134">
        <v>4434.39753</v>
      </c>
      <c r="AI34" s="145">
        <v>2526.73058</v>
      </c>
      <c r="AJ34" s="149">
        <f t="shared" si="2"/>
        <v>4446.95353</v>
      </c>
      <c r="AK34" s="122">
        <f t="shared" si="3"/>
        <v>2526.73058</v>
      </c>
      <c r="AL34" s="149">
        <f t="shared" si="4"/>
        <v>0</v>
      </c>
      <c r="AM34" s="149">
        <f t="shared" si="5"/>
        <v>5275.04653</v>
      </c>
      <c r="AN34" s="69">
        <f t="shared" si="6"/>
        <v>486.7648900000004</v>
      </c>
    </row>
    <row r="35" spans="2:40" ht="22.5" customHeight="1">
      <c r="B35" s="87" t="s">
        <v>87</v>
      </c>
      <c r="C35" s="88"/>
      <c r="D35" s="122">
        <v>0.8</v>
      </c>
      <c r="E35" s="122">
        <v>0</v>
      </c>
      <c r="F35" s="122">
        <v>0.8</v>
      </c>
      <c r="G35" s="122">
        <v>0</v>
      </c>
      <c r="H35" s="122">
        <v>0</v>
      </c>
      <c r="I35" s="134">
        <v>0</v>
      </c>
      <c r="J35" s="144">
        <v>0</v>
      </c>
      <c r="K35" s="144">
        <v>0</v>
      </c>
      <c r="L35" s="144">
        <v>0</v>
      </c>
      <c r="M35" s="145">
        <v>0</v>
      </c>
      <c r="N35" s="122">
        <v>0.8</v>
      </c>
      <c r="O35" s="134">
        <v>0</v>
      </c>
      <c r="P35" s="144">
        <v>0</v>
      </c>
      <c r="Q35" s="144">
        <v>0.8</v>
      </c>
      <c r="R35" s="144">
        <v>0</v>
      </c>
      <c r="S35" s="145">
        <v>0</v>
      </c>
      <c r="T35" s="122">
        <v>0.8</v>
      </c>
      <c r="U35" s="146">
        <v>0</v>
      </c>
      <c r="X35" s="87" t="s">
        <v>87</v>
      </c>
      <c r="Y35" s="88"/>
      <c r="Z35" s="122">
        <v>0.8</v>
      </c>
      <c r="AA35" s="122">
        <v>0</v>
      </c>
      <c r="AB35" s="147">
        <v>0</v>
      </c>
      <c r="AC35" s="148">
        <v>0</v>
      </c>
      <c r="AD35" s="122">
        <v>0.8</v>
      </c>
      <c r="AE35" s="147">
        <v>0.8</v>
      </c>
      <c r="AF35" s="148">
        <v>0</v>
      </c>
      <c r="AG35" s="149">
        <v>0.1452</v>
      </c>
      <c r="AH35" s="134">
        <v>0.1404</v>
      </c>
      <c r="AI35" s="145">
        <v>0.0048</v>
      </c>
      <c r="AJ35" s="149">
        <f t="shared" si="2"/>
        <v>0.1404</v>
      </c>
      <c r="AK35" s="122">
        <f t="shared" si="3"/>
        <v>0.0048</v>
      </c>
      <c r="AL35" s="149">
        <f t="shared" si="4"/>
        <v>0</v>
      </c>
      <c r="AM35" s="149">
        <f t="shared" si="5"/>
        <v>0.1404</v>
      </c>
      <c r="AN35" s="69">
        <f t="shared" si="6"/>
        <v>0.6548</v>
      </c>
    </row>
    <row r="36" spans="2:40" ht="22.5" customHeight="1" thickBot="1">
      <c r="B36" s="89" t="s">
        <v>88</v>
      </c>
      <c r="C36" s="90"/>
      <c r="D36" s="166">
        <v>0</v>
      </c>
      <c r="E36" s="166">
        <v>0</v>
      </c>
      <c r="F36" s="166">
        <v>0</v>
      </c>
      <c r="G36" s="166">
        <v>0</v>
      </c>
      <c r="H36" s="166">
        <v>0</v>
      </c>
      <c r="I36" s="167">
        <v>0</v>
      </c>
      <c r="J36" s="168">
        <v>0</v>
      </c>
      <c r="K36" s="168">
        <v>0</v>
      </c>
      <c r="L36" s="168">
        <v>0</v>
      </c>
      <c r="M36" s="169">
        <v>0</v>
      </c>
      <c r="N36" s="166">
        <v>0</v>
      </c>
      <c r="O36" s="167">
        <v>0</v>
      </c>
      <c r="P36" s="168">
        <v>0</v>
      </c>
      <c r="Q36" s="168">
        <v>0</v>
      </c>
      <c r="R36" s="168">
        <v>0</v>
      </c>
      <c r="S36" s="169">
        <v>0</v>
      </c>
      <c r="T36" s="166">
        <v>0</v>
      </c>
      <c r="U36" s="170">
        <v>0</v>
      </c>
      <c r="X36" s="89" t="s">
        <v>88</v>
      </c>
      <c r="Y36" s="90"/>
      <c r="Z36" s="166">
        <v>0</v>
      </c>
      <c r="AA36" s="166">
        <v>0</v>
      </c>
      <c r="AB36" s="171">
        <v>0</v>
      </c>
      <c r="AC36" s="172">
        <v>0</v>
      </c>
      <c r="AD36" s="166">
        <v>0</v>
      </c>
      <c r="AE36" s="171">
        <v>0</v>
      </c>
      <c r="AF36" s="172">
        <v>0</v>
      </c>
      <c r="AG36" s="173">
        <v>0</v>
      </c>
      <c r="AH36" s="167">
        <v>0</v>
      </c>
      <c r="AI36" s="169">
        <v>0</v>
      </c>
      <c r="AJ36" s="173">
        <f t="shared" si="2"/>
        <v>0</v>
      </c>
      <c r="AK36" s="166">
        <f t="shared" si="3"/>
        <v>0</v>
      </c>
      <c r="AL36" s="173">
        <f t="shared" si="4"/>
        <v>0</v>
      </c>
      <c r="AM36" s="173">
        <f t="shared" si="5"/>
        <v>0</v>
      </c>
      <c r="AN36" s="95">
        <f t="shared" si="6"/>
        <v>0</v>
      </c>
    </row>
    <row r="37" ht="13.5" customHeight="1">
      <c r="D37" s="179">
        <v>0</v>
      </c>
    </row>
    <row r="38" spans="3:25" ht="13.5" customHeight="1">
      <c r="C38" s="180"/>
      <c r="D38" s="179">
        <v>0</v>
      </c>
      <c r="Y38" s="180"/>
    </row>
    <row r="39" ht="13.5" customHeight="1">
      <c r="D39" s="179">
        <v>0</v>
      </c>
    </row>
  </sheetData>
  <sheetProtection/>
  <mergeCells count="32">
    <mergeCell ref="K6:K8"/>
    <mergeCell ref="AL3:AL4"/>
    <mergeCell ref="L6:L8"/>
    <mergeCell ref="Q6:Q8"/>
    <mergeCell ref="R6:R8"/>
    <mergeCell ref="M6:M8"/>
    <mergeCell ref="S6:S8"/>
    <mergeCell ref="Z3:Z4"/>
    <mergeCell ref="AH6:AI6"/>
    <mergeCell ref="AH7:AH8"/>
    <mergeCell ref="AN3:AN4"/>
    <mergeCell ref="B3:C9"/>
    <mergeCell ref="X3:Y9"/>
    <mergeCell ref="AJ3:AJ4"/>
    <mergeCell ref="I6:I8"/>
    <mergeCell ref="J6:J8"/>
    <mergeCell ref="O6:O8"/>
    <mergeCell ref="I5:M5"/>
    <mergeCell ref="AA3:AI3"/>
    <mergeCell ref="AD4:AI4"/>
    <mergeCell ref="AI7:AI8"/>
    <mergeCell ref="O5:S5"/>
    <mergeCell ref="P6:P8"/>
    <mergeCell ref="AB6:AC7"/>
    <mergeCell ref="AE6:AF7"/>
    <mergeCell ref="AG5:AI5"/>
    <mergeCell ref="G3:M3"/>
    <mergeCell ref="N3:S3"/>
    <mergeCell ref="H4:M4"/>
    <mergeCell ref="N4:S4"/>
    <mergeCell ref="AM3:AM4"/>
    <mergeCell ref="AK3:AK4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2021-04-23T05:00:47Z</dcterms:created>
  <dcterms:modified xsi:type="dcterms:W3CDTF">2021-04-23T05:00:52Z</dcterms:modified>
  <cp:category/>
  <cp:version/>
  <cp:contentType/>
  <cp:contentStatus/>
</cp:coreProperties>
</file>