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470" windowHeight="7680" tabRatio="855" activeTab="0"/>
  </bookViews>
  <sheets>
    <sheet name="障がい児" sheetId="1" r:id="rId1"/>
  </sheets>
  <definedNames>
    <definedName name="_xlnm.Print_Area" localSheetId="0">'障がい児'!$A$1:$U$50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<sst xmlns="http://schemas.openxmlformats.org/spreadsheetml/2006/main" count="82" uniqueCount="59">
  <si>
    <t>羽曳野市</t>
  </si>
  <si>
    <t>泉佐野市</t>
  </si>
  <si>
    <t>合計</t>
  </si>
  <si>
    <t>市町村</t>
  </si>
  <si>
    <t>児童発達支援</t>
  </si>
  <si>
    <t>医療型児童発達支援</t>
  </si>
  <si>
    <t>放課後等デイサービス</t>
  </si>
  <si>
    <t>回数／月</t>
  </si>
  <si>
    <t>保育所等訪問支援</t>
  </si>
  <si>
    <t>障がい児相談支援</t>
  </si>
  <si>
    <t>人／月</t>
  </si>
  <si>
    <t>人日分／月</t>
  </si>
  <si>
    <t>（６）障がい児支援サービス</t>
  </si>
  <si>
    <t>居宅訪問型児童発達支援</t>
  </si>
  <si>
    <t>R2年度
見込量</t>
  </si>
  <si>
    <t>R2年度
実績値</t>
  </si>
  <si>
    <t>R2年度
実績値</t>
  </si>
  <si>
    <t>R2年度
実績値</t>
  </si>
  <si>
    <t>河南町</t>
  </si>
  <si>
    <t>忠岡町</t>
  </si>
  <si>
    <t>門真市</t>
  </si>
  <si>
    <t>泉南市</t>
  </si>
  <si>
    <t>柏原市</t>
  </si>
  <si>
    <t>高石市</t>
  </si>
  <si>
    <t>八尾市</t>
  </si>
  <si>
    <t>枚方市</t>
  </si>
  <si>
    <t>河内長野市</t>
  </si>
  <si>
    <t>熊取町</t>
  </si>
  <si>
    <t>阪南市</t>
  </si>
  <si>
    <t>松原市</t>
  </si>
  <si>
    <t>摂津市</t>
  </si>
  <si>
    <t>泉大津市</t>
  </si>
  <si>
    <t>田尻町</t>
  </si>
  <si>
    <t>島本町</t>
  </si>
  <si>
    <t>東大阪市</t>
  </si>
  <si>
    <t>藤井寺市</t>
  </si>
  <si>
    <t>富田林市</t>
  </si>
  <si>
    <t>豊中市</t>
  </si>
  <si>
    <t>岬町</t>
  </si>
  <si>
    <t>貝塚市</t>
  </si>
  <si>
    <t>吹田市</t>
  </si>
  <si>
    <t>堺市</t>
  </si>
  <si>
    <t>池田市</t>
  </si>
  <si>
    <t>守口市</t>
  </si>
  <si>
    <t>茨木市</t>
  </si>
  <si>
    <t>岸和田市</t>
  </si>
  <si>
    <t>交野市</t>
  </si>
  <si>
    <t>四條畷市</t>
  </si>
  <si>
    <t>大阪狭山市</t>
  </si>
  <si>
    <t>大阪市</t>
  </si>
  <si>
    <t>大東市</t>
  </si>
  <si>
    <t>能勢町</t>
  </si>
  <si>
    <t>豊能町</t>
  </si>
  <si>
    <t>箕面市</t>
  </si>
  <si>
    <t>和泉市</t>
  </si>
  <si>
    <t>千早赤阪村</t>
  </si>
  <si>
    <t>太子町</t>
  </si>
  <si>
    <t>高槻市</t>
  </si>
  <si>
    <t>寝屋川市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</si>
</sst>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i/>
      <sz val="14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28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17" fontId="50" fillId="0" borderId="0" xfId="0" applyNumberFormat="1" applyFont="1" applyFill="1" applyBorder="1" applyAlignment="1">
      <alignment horizontal="right" vertical="center"/>
    </xf>
    <xf numFmtId="0" fontId="11" fillId="33" borderId="13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217" fontId="50" fillId="34" borderId="15" xfId="0" applyNumberFormat="1" applyFont="1" applyFill="1" applyBorder="1" applyAlignment="1">
      <alignment horizontal="right" vertical="center" shrinkToFit="1"/>
    </xf>
    <xf numFmtId="217" fontId="50" fillId="34" borderId="16" xfId="0" applyNumberFormat="1" applyFont="1" applyFill="1" applyBorder="1" applyAlignment="1">
      <alignment horizontal="right" vertical="center" shrinkToFit="1"/>
    </xf>
    <xf numFmtId="217" fontId="50" fillId="34" borderId="17" xfId="0" applyNumberFormat="1" applyFont="1" applyFill="1" applyBorder="1" applyAlignment="1">
      <alignment horizontal="right" vertical="center" shrinkToFit="1"/>
    </xf>
    <xf numFmtId="217" fontId="50" fillId="34" borderId="18" xfId="0" applyNumberFormat="1" applyFont="1" applyFill="1" applyBorder="1" applyAlignment="1">
      <alignment horizontal="right" vertical="center" shrinkToFit="1"/>
    </xf>
    <xf numFmtId="217" fontId="50" fillId="34" borderId="19" xfId="0" applyNumberFormat="1" applyFont="1" applyFill="1" applyBorder="1" applyAlignment="1">
      <alignment horizontal="right" vertical="center" shrinkToFit="1"/>
    </xf>
    <xf numFmtId="38" fontId="50" fillId="34" borderId="19" xfId="49" applyFont="1" applyFill="1" applyBorder="1" applyAlignment="1">
      <alignment horizontal="right" vertical="center" shrinkToFit="1"/>
    </xf>
    <xf numFmtId="38" fontId="50" fillId="34" borderId="13" xfId="49" applyFont="1" applyFill="1" applyBorder="1" applyAlignment="1">
      <alignment horizontal="right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3" xfId="0" applyFont="1" applyFill="1" applyBorder="1" applyAlignment="1" applyProtection="1">
      <alignment horizontal="center" vertical="center" shrinkToFit="1"/>
      <protection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217" fontId="50" fillId="34" borderId="21" xfId="0" applyNumberFormat="1" applyFont="1" applyFill="1" applyBorder="1" applyAlignment="1">
      <alignment horizontal="right" vertical="center" shrinkToFit="1"/>
    </xf>
    <xf numFmtId="0" fontId="9" fillId="0" borderId="22" xfId="0" applyFont="1" applyFill="1" applyBorder="1" applyAlignment="1" applyProtection="1">
      <alignment horizontal="center" vertical="center" wrapText="1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38" fontId="50" fillId="34" borderId="22" xfId="49" applyFont="1" applyFill="1" applyBorder="1" applyAlignment="1">
      <alignment horizontal="right" vertical="center" shrinkToFit="1"/>
    </xf>
    <xf numFmtId="0" fontId="4" fillId="9" borderId="15" xfId="0" applyFont="1" applyFill="1" applyBorder="1" applyAlignment="1">
      <alignment horizontal="center" vertical="center" shrinkToFit="1"/>
    </xf>
    <xf numFmtId="0" fontId="4" fillId="9" borderId="16" xfId="0" applyFont="1" applyFill="1" applyBorder="1" applyAlignment="1">
      <alignment horizontal="center" vertical="center" shrinkToFit="1"/>
    </xf>
    <xf numFmtId="0" fontId="4" fillId="9" borderId="19" xfId="0" applyFont="1" applyFill="1" applyBorder="1" applyAlignment="1">
      <alignment horizontal="center" vertical="center" shrinkToFit="1"/>
    </xf>
    <xf numFmtId="0" fontId="9" fillId="9" borderId="23" xfId="0" applyFont="1" applyFill="1" applyBorder="1" applyAlignment="1" applyProtection="1">
      <alignment horizontal="center" vertical="center" wrapText="1" shrinkToFit="1"/>
      <protection/>
    </xf>
    <xf numFmtId="0" fontId="9" fillId="9" borderId="19" xfId="0" applyFont="1" applyFill="1" applyBorder="1" applyAlignment="1" applyProtection="1">
      <alignment horizontal="center" vertical="center" shrinkToFit="1"/>
      <protection/>
    </xf>
    <xf numFmtId="217" fontId="51" fillId="9" borderId="24" xfId="0" applyNumberFormat="1" applyFont="1" applyFill="1" applyBorder="1" applyAlignment="1">
      <alignment vertical="center"/>
    </xf>
    <xf numFmtId="217" fontId="51" fillId="9" borderId="25" xfId="0" applyNumberFormat="1" applyFont="1" applyFill="1" applyBorder="1" applyAlignment="1">
      <alignment vertical="center"/>
    </xf>
    <xf numFmtId="217" fontId="51" fillId="9" borderId="26" xfId="0" applyNumberFormat="1" applyFont="1" applyFill="1" applyBorder="1" applyAlignment="1">
      <alignment vertical="center"/>
    </xf>
    <xf numFmtId="38" fontId="51" fillId="9" borderId="26" xfId="49" applyFont="1" applyFill="1" applyBorder="1" applyAlignment="1">
      <alignment vertical="center"/>
    </xf>
    <xf numFmtId="38" fontId="51" fillId="9" borderId="27" xfId="49" applyFont="1" applyFill="1" applyBorder="1" applyAlignment="1">
      <alignment vertical="center"/>
    </xf>
    <xf numFmtId="38" fontId="51" fillId="9" borderId="28" xfId="49" applyFont="1" applyFill="1" applyBorder="1" applyAlignment="1">
      <alignment vertical="center"/>
    </xf>
    <xf numFmtId="217" fontId="12" fillId="9" borderId="24" xfId="0" applyNumberFormat="1" applyFont="1" applyFill="1" applyBorder="1" applyAlignment="1">
      <alignment vertical="center"/>
    </xf>
    <xf numFmtId="217" fontId="12" fillId="9" borderId="25" xfId="0" applyNumberFormat="1" applyFont="1" applyFill="1" applyBorder="1" applyAlignment="1">
      <alignment vertical="center"/>
    </xf>
    <xf numFmtId="217" fontId="12" fillId="9" borderId="26" xfId="0" applyNumberFormat="1" applyFont="1" applyFill="1" applyBorder="1" applyAlignment="1">
      <alignment vertical="center"/>
    </xf>
    <xf numFmtId="38" fontId="12" fillId="9" borderId="28" xfId="49" applyFont="1" applyFill="1" applyBorder="1" applyAlignment="1">
      <alignment vertical="center"/>
    </xf>
    <xf numFmtId="217" fontId="51" fillId="9" borderId="29" xfId="0" applyNumberFormat="1" applyFont="1" applyFill="1" applyBorder="1" applyAlignment="1">
      <alignment vertical="center"/>
    </xf>
    <xf numFmtId="38" fontId="51" fillId="9" borderId="30" xfId="49" applyFont="1" applyFill="1" applyBorder="1" applyAlignment="1">
      <alignment vertical="center"/>
    </xf>
    <xf numFmtId="38" fontId="51" fillId="9" borderId="31" xfId="49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217" fontId="51" fillId="0" borderId="33" xfId="0" applyNumberFormat="1" applyFont="1" applyFill="1" applyBorder="1" applyAlignment="1">
      <alignment vertical="center"/>
    </xf>
    <xf numFmtId="217" fontId="51" fillId="0" borderId="25" xfId="0" applyNumberFormat="1" applyFont="1" applyFill="1" applyBorder="1" applyAlignment="1">
      <alignment vertical="center"/>
    </xf>
    <xf numFmtId="217" fontId="51" fillId="0" borderId="34" xfId="0" applyNumberFormat="1" applyFont="1" applyFill="1" applyBorder="1" applyAlignment="1">
      <alignment vertical="center"/>
    </xf>
    <xf numFmtId="217" fontId="51" fillId="0" borderId="35" xfId="0" applyNumberFormat="1" applyFont="1" applyFill="1" applyBorder="1" applyAlignment="1">
      <alignment vertical="center"/>
    </xf>
    <xf numFmtId="38" fontId="51" fillId="0" borderId="36" xfId="49" applyFont="1" applyFill="1" applyBorder="1" applyAlignment="1">
      <alignment vertical="center"/>
    </xf>
    <xf numFmtId="38" fontId="51" fillId="0" borderId="37" xfId="49" applyFont="1" applyFill="1" applyBorder="1" applyAlignment="1">
      <alignment vertical="center"/>
    </xf>
    <xf numFmtId="38" fontId="51" fillId="0" borderId="38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39" xfId="49" applyFont="1" applyFill="1" applyBorder="1" applyAlignment="1">
      <alignment vertical="center"/>
    </xf>
    <xf numFmtId="217" fontId="51" fillId="0" borderId="33" xfId="0" applyNumberFormat="1" applyFont="1" applyFill="1" applyBorder="1" applyAlignment="1">
      <alignment vertical="center"/>
    </xf>
    <xf numFmtId="217" fontId="51" fillId="0" borderId="25" xfId="0" applyNumberFormat="1" applyFont="1" applyFill="1" applyBorder="1" applyAlignment="1">
      <alignment vertical="center"/>
    </xf>
    <xf numFmtId="38" fontId="51" fillId="0" borderId="40" xfId="49" applyFont="1" applyFill="1" applyBorder="1" applyAlignment="1">
      <alignment vertical="center"/>
    </xf>
    <xf numFmtId="0" fontId="10" fillId="35" borderId="41" xfId="0" applyFont="1" applyFill="1" applyBorder="1" applyAlignment="1">
      <alignment horizontal="center" vertical="center"/>
    </xf>
    <xf numFmtId="0" fontId="10" fillId="35" borderId="42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 shrinkToFit="1"/>
    </xf>
    <xf numFmtId="0" fontId="10" fillId="0" borderId="44" xfId="0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shrinkToFit="1"/>
    </xf>
    <xf numFmtId="0" fontId="10" fillId="9" borderId="19" xfId="0" applyFont="1" applyFill="1" applyBorder="1" applyAlignment="1">
      <alignment horizontal="center" vertical="center" wrapText="1" shrinkToFit="1"/>
    </xf>
    <xf numFmtId="0" fontId="10" fillId="9" borderId="15" xfId="0" applyFont="1" applyFill="1" applyBorder="1" applyAlignment="1">
      <alignment horizontal="center" vertical="center" shrinkToFit="1"/>
    </xf>
    <xf numFmtId="0" fontId="10" fillId="35" borderId="19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0" fillId="35" borderId="44" xfId="0" applyFont="1" applyFill="1" applyBorder="1" applyAlignment="1">
      <alignment horizontal="center" vertical="center"/>
    </xf>
    <xf numFmtId="0" fontId="9" fillId="35" borderId="2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 shrinkToFit="1"/>
    </xf>
    <xf numFmtId="0" fontId="10" fillId="0" borderId="45" xfId="0" applyFont="1" applyFill="1" applyBorder="1" applyAlignment="1">
      <alignment horizontal="center" vertical="center" shrinkToFit="1"/>
    </xf>
    <xf numFmtId="0" fontId="9" fillId="35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638175</xdr:colOff>
      <xdr:row>29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0" y="8124825"/>
          <a:ext cx="638175" cy="1657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1"/>
  <sheetViews>
    <sheetView tabSelected="1" view="pageBreakPreview" zoomScale="80" zoomScaleNormal="75" zoomScaleSheetLayoutView="8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2" sqref="S2"/>
    </sheetView>
  </sheetViews>
  <sheetFormatPr defaultColWidth="9.00390625" defaultRowHeight="13.5"/>
  <cols>
    <col min="1" max="1" width="34.625" style="2" customWidth="1"/>
    <col min="2" max="2" width="19.125" style="2" customWidth="1"/>
    <col min="3" max="3" width="12.00390625" style="2" bestFit="1" customWidth="1"/>
    <col min="4" max="4" width="13.75390625" style="2" bestFit="1" customWidth="1"/>
    <col min="5" max="5" width="8.75390625" style="2" bestFit="1" customWidth="1"/>
    <col min="6" max="6" width="13.25390625" style="2" bestFit="1" customWidth="1"/>
    <col min="7" max="7" width="9.50390625" style="2" bestFit="1" customWidth="1"/>
    <col min="8" max="8" width="13.25390625" style="2" bestFit="1" customWidth="1"/>
    <col min="9" max="9" width="8.75390625" style="2" bestFit="1" customWidth="1"/>
    <col min="10" max="10" width="13.25390625" style="2" bestFit="1" customWidth="1"/>
    <col min="11" max="11" width="12.00390625" style="2" bestFit="1" customWidth="1"/>
    <col min="12" max="12" width="13.75390625" style="2" bestFit="1" customWidth="1"/>
    <col min="13" max="13" width="8.75390625" style="2" bestFit="1" customWidth="1"/>
    <col min="14" max="14" width="13.25390625" style="2" bestFit="1" customWidth="1"/>
    <col min="15" max="17" width="16.625" style="13" customWidth="1"/>
    <col min="18" max="18" width="18.00390625" style="13" customWidth="1"/>
    <col min="19" max="20" width="16.625" style="13" customWidth="1"/>
    <col min="21" max="21" width="26.00390625" style="2" customWidth="1"/>
    <col min="22" max="16384" width="9.00390625" style="2" customWidth="1"/>
  </cols>
  <sheetData>
    <row r="1" spans="2:20" ht="35.25" customHeight="1">
      <c r="B1" s="21" t="s">
        <v>12</v>
      </c>
      <c r="C1" s="4"/>
      <c r="D1" s="1"/>
      <c r="E1" s="1"/>
      <c r="F1" s="1"/>
      <c r="P1" s="14"/>
      <c r="R1" s="14"/>
      <c r="S1" s="15"/>
      <c r="T1" s="15"/>
    </row>
    <row r="2" spans="2:20" s="7" customFormat="1" ht="33.75" customHeight="1" thickBot="1">
      <c r="B2" s="22"/>
      <c r="C2" s="22"/>
      <c r="G2" s="8"/>
      <c r="K2" s="23"/>
      <c r="L2" s="23"/>
      <c r="M2" s="23"/>
      <c r="N2" s="23"/>
      <c r="O2" s="13"/>
      <c r="P2" s="13"/>
      <c r="Q2" s="13"/>
      <c r="R2" s="13"/>
      <c r="S2" s="13"/>
      <c r="T2" s="13"/>
    </row>
    <row r="3" spans="2:20" s="7" customFormat="1" ht="36" customHeight="1" thickBot="1">
      <c r="B3" s="73" t="s">
        <v>3</v>
      </c>
      <c r="C3" s="82" t="s">
        <v>4</v>
      </c>
      <c r="D3" s="82"/>
      <c r="E3" s="82"/>
      <c r="F3" s="82"/>
      <c r="G3" s="81" t="s">
        <v>5</v>
      </c>
      <c r="H3" s="82"/>
      <c r="I3" s="82"/>
      <c r="J3" s="83"/>
      <c r="K3" s="81" t="s">
        <v>6</v>
      </c>
      <c r="L3" s="82"/>
      <c r="M3" s="82"/>
      <c r="N3" s="82"/>
      <c r="O3" s="84" t="s">
        <v>8</v>
      </c>
      <c r="P3" s="88"/>
      <c r="Q3" s="84" t="s">
        <v>13</v>
      </c>
      <c r="R3" s="88"/>
      <c r="S3" s="84" t="s">
        <v>9</v>
      </c>
      <c r="T3" s="85"/>
    </row>
    <row r="4" spans="2:20" s="7" customFormat="1" ht="71.25" customHeight="1" thickBot="1">
      <c r="B4" s="74"/>
      <c r="C4" s="86" t="s">
        <v>14</v>
      </c>
      <c r="D4" s="80"/>
      <c r="E4" s="76" t="s">
        <v>16</v>
      </c>
      <c r="F4" s="78"/>
      <c r="G4" s="79" t="s">
        <v>14</v>
      </c>
      <c r="H4" s="80"/>
      <c r="I4" s="76" t="s">
        <v>16</v>
      </c>
      <c r="J4" s="77"/>
      <c r="K4" s="86" t="s">
        <v>14</v>
      </c>
      <c r="L4" s="80"/>
      <c r="M4" s="76" t="s">
        <v>16</v>
      </c>
      <c r="N4" s="87"/>
      <c r="O4" s="44" t="s">
        <v>14</v>
      </c>
      <c r="P4" s="38" t="s">
        <v>17</v>
      </c>
      <c r="Q4" s="44" t="s">
        <v>14</v>
      </c>
      <c r="R4" s="38" t="s">
        <v>15</v>
      </c>
      <c r="S4" s="44" t="s">
        <v>14</v>
      </c>
      <c r="T4" s="33" t="s">
        <v>15</v>
      </c>
    </row>
    <row r="5" spans="2:20" ht="36" customHeight="1" thickBot="1">
      <c r="B5" s="75"/>
      <c r="C5" s="41" t="s">
        <v>10</v>
      </c>
      <c r="D5" s="42" t="s">
        <v>11</v>
      </c>
      <c r="E5" s="31" t="s">
        <v>10</v>
      </c>
      <c r="F5" s="35" t="s">
        <v>11</v>
      </c>
      <c r="G5" s="43" t="s">
        <v>10</v>
      </c>
      <c r="H5" s="42" t="s">
        <v>11</v>
      </c>
      <c r="I5" s="31" t="s">
        <v>10</v>
      </c>
      <c r="J5" s="36" t="s">
        <v>11</v>
      </c>
      <c r="K5" s="43" t="s">
        <v>10</v>
      </c>
      <c r="L5" s="42" t="s">
        <v>11</v>
      </c>
      <c r="M5" s="31" t="s">
        <v>10</v>
      </c>
      <c r="N5" s="32" t="s">
        <v>11</v>
      </c>
      <c r="O5" s="45" t="s">
        <v>7</v>
      </c>
      <c r="P5" s="39" t="s">
        <v>7</v>
      </c>
      <c r="Q5" s="45" t="s">
        <v>7</v>
      </c>
      <c r="R5" s="39" t="s">
        <v>7</v>
      </c>
      <c r="S5" s="45" t="s">
        <v>10</v>
      </c>
      <c r="T5" s="34" t="s">
        <v>10</v>
      </c>
    </row>
    <row r="6" spans="2:21" s="10" customFormat="1" ht="22.5" customHeight="1">
      <c r="B6" s="6" t="s">
        <v>49</v>
      </c>
      <c r="C6" s="46">
        <v>3689</v>
      </c>
      <c r="D6" s="47">
        <v>36696</v>
      </c>
      <c r="E6" s="61">
        <v>3294</v>
      </c>
      <c r="F6" s="62">
        <v>37715</v>
      </c>
      <c r="G6" s="48">
        <v>34</v>
      </c>
      <c r="H6" s="47">
        <v>326</v>
      </c>
      <c r="I6" s="61">
        <v>49</v>
      </c>
      <c r="J6" s="63">
        <v>408</v>
      </c>
      <c r="K6" s="48">
        <v>6542</v>
      </c>
      <c r="L6" s="47">
        <v>84003</v>
      </c>
      <c r="M6" s="61">
        <v>6413</v>
      </c>
      <c r="N6" s="64">
        <v>82668</v>
      </c>
      <c r="O6" s="49">
        <v>158</v>
      </c>
      <c r="P6" s="65">
        <v>550</v>
      </c>
      <c r="Q6" s="49">
        <v>390</v>
      </c>
      <c r="R6" s="65">
        <v>22</v>
      </c>
      <c r="S6" s="50">
        <v>1537</v>
      </c>
      <c r="T6" s="72">
        <v>1863</v>
      </c>
      <c r="U6" s="9"/>
    </row>
    <row r="7" spans="2:21" s="3" customFormat="1" ht="22.5" customHeight="1">
      <c r="B7" s="11" t="s">
        <v>42</v>
      </c>
      <c r="C7" s="46">
        <v>73</v>
      </c>
      <c r="D7" s="47">
        <v>696</v>
      </c>
      <c r="E7" s="61">
        <v>108</v>
      </c>
      <c r="F7" s="62">
        <v>853</v>
      </c>
      <c r="G7" s="48">
        <v>6</v>
      </c>
      <c r="H7" s="47">
        <v>42</v>
      </c>
      <c r="I7" s="61">
        <v>0</v>
      </c>
      <c r="J7" s="63">
        <v>0</v>
      </c>
      <c r="K7" s="48">
        <v>225</v>
      </c>
      <c r="L7" s="47">
        <v>1794</v>
      </c>
      <c r="M7" s="61">
        <v>236</v>
      </c>
      <c r="N7" s="64">
        <v>2266</v>
      </c>
      <c r="O7" s="51">
        <v>2</v>
      </c>
      <c r="P7" s="66">
        <v>2</v>
      </c>
      <c r="Q7" s="51">
        <v>3</v>
      </c>
      <c r="R7" s="66">
        <v>0</v>
      </c>
      <c r="S7" s="51">
        <v>8</v>
      </c>
      <c r="T7" s="68">
        <v>13</v>
      </c>
      <c r="U7" s="5"/>
    </row>
    <row r="8" spans="2:21" s="3" customFormat="1" ht="22.5" customHeight="1">
      <c r="B8" s="11" t="s">
        <v>52</v>
      </c>
      <c r="C8" s="46">
        <v>10</v>
      </c>
      <c r="D8" s="47">
        <v>50</v>
      </c>
      <c r="E8" s="61">
        <v>11</v>
      </c>
      <c r="F8" s="62">
        <v>76</v>
      </c>
      <c r="G8" s="48">
        <v>2</v>
      </c>
      <c r="H8" s="47">
        <v>16</v>
      </c>
      <c r="I8" s="61">
        <v>1</v>
      </c>
      <c r="J8" s="63">
        <v>2</v>
      </c>
      <c r="K8" s="48">
        <v>16</v>
      </c>
      <c r="L8" s="47">
        <v>96</v>
      </c>
      <c r="M8" s="61">
        <v>17</v>
      </c>
      <c r="N8" s="64">
        <v>208</v>
      </c>
      <c r="O8" s="51">
        <v>1</v>
      </c>
      <c r="P8" s="66">
        <v>1</v>
      </c>
      <c r="Q8" s="51">
        <v>1</v>
      </c>
      <c r="R8" s="66">
        <v>0</v>
      </c>
      <c r="S8" s="51">
        <v>4</v>
      </c>
      <c r="T8" s="68">
        <v>8</v>
      </c>
      <c r="U8" s="5"/>
    </row>
    <row r="9" spans="2:21" s="3" customFormat="1" ht="22.5" customHeight="1">
      <c r="B9" s="11" t="s">
        <v>51</v>
      </c>
      <c r="C9" s="46">
        <v>1</v>
      </c>
      <c r="D9" s="47">
        <v>6</v>
      </c>
      <c r="E9" s="61">
        <v>3</v>
      </c>
      <c r="F9" s="62">
        <f>126/12</f>
        <v>10.5</v>
      </c>
      <c r="G9" s="48">
        <v>1</v>
      </c>
      <c r="H9" s="47">
        <v>5</v>
      </c>
      <c r="I9" s="61">
        <v>0</v>
      </c>
      <c r="J9" s="63">
        <v>0</v>
      </c>
      <c r="K9" s="48">
        <v>8</v>
      </c>
      <c r="L9" s="47">
        <v>107</v>
      </c>
      <c r="M9" s="61">
        <v>10</v>
      </c>
      <c r="N9" s="64">
        <f>768/12</f>
        <v>64</v>
      </c>
      <c r="O9" s="51">
        <v>1</v>
      </c>
      <c r="P9" s="66">
        <v>0</v>
      </c>
      <c r="Q9" s="51">
        <v>1</v>
      </c>
      <c r="R9" s="66">
        <v>0</v>
      </c>
      <c r="S9" s="51">
        <v>1</v>
      </c>
      <c r="T9" s="68">
        <f>142/12</f>
        <v>11.833333333333334</v>
      </c>
      <c r="U9" s="5"/>
    </row>
    <row r="10" spans="2:21" s="3" customFormat="1" ht="22.5" customHeight="1">
      <c r="B10" s="11" t="s">
        <v>53</v>
      </c>
      <c r="C10" s="52">
        <v>196</v>
      </c>
      <c r="D10" s="53">
        <v>1823</v>
      </c>
      <c r="E10" s="61">
        <v>213</v>
      </c>
      <c r="F10" s="62">
        <v>1831</v>
      </c>
      <c r="G10" s="54">
        <v>8</v>
      </c>
      <c r="H10" s="53">
        <v>64</v>
      </c>
      <c r="I10" s="61">
        <v>3</v>
      </c>
      <c r="J10" s="63">
        <v>25</v>
      </c>
      <c r="K10" s="54">
        <v>413</v>
      </c>
      <c r="L10" s="53">
        <v>7558</v>
      </c>
      <c r="M10" s="61">
        <v>440</v>
      </c>
      <c r="N10" s="64">
        <v>5130</v>
      </c>
      <c r="O10" s="55">
        <v>6</v>
      </c>
      <c r="P10" s="66">
        <v>4</v>
      </c>
      <c r="Q10" s="55">
        <v>4</v>
      </c>
      <c r="R10" s="66">
        <v>0</v>
      </c>
      <c r="S10" s="55">
        <v>79</v>
      </c>
      <c r="T10" s="68">
        <v>58</v>
      </c>
      <c r="U10" s="5"/>
    </row>
    <row r="11" spans="2:21" s="3" customFormat="1" ht="22.5" customHeight="1">
      <c r="B11" s="11" t="s">
        <v>37</v>
      </c>
      <c r="C11" s="52">
        <v>546</v>
      </c>
      <c r="D11" s="53">
        <v>3048</v>
      </c>
      <c r="E11" s="61">
        <v>711</v>
      </c>
      <c r="F11" s="62">
        <v>3845</v>
      </c>
      <c r="G11" s="54">
        <v>5</v>
      </c>
      <c r="H11" s="53">
        <v>78</v>
      </c>
      <c r="I11" s="61">
        <v>5</v>
      </c>
      <c r="J11" s="63">
        <v>49</v>
      </c>
      <c r="K11" s="54">
        <v>1348</v>
      </c>
      <c r="L11" s="53">
        <v>10809</v>
      </c>
      <c r="M11" s="61">
        <v>1377</v>
      </c>
      <c r="N11" s="64">
        <v>9605</v>
      </c>
      <c r="O11" s="55">
        <v>3</v>
      </c>
      <c r="P11" s="66">
        <v>5</v>
      </c>
      <c r="Q11" s="55">
        <v>2</v>
      </c>
      <c r="R11" s="66">
        <v>4</v>
      </c>
      <c r="S11" s="55">
        <v>180</v>
      </c>
      <c r="T11" s="68">
        <v>80</v>
      </c>
      <c r="U11" s="5"/>
    </row>
    <row r="12" spans="2:21" s="3" customFormat="1" ht="22.5" customHeight="1">
      <c r="B12" s="11" t="s">
        <v>40</v>
      </c>
      <c r="C12" s="52">
        <v>537</v>
      </c>
      <c r="D12" s="53">
        <v>4622</v>
      </c>
      <c r="E12" s="61">
        <v>722</v>
      </c>
      <c r="F12" s="62">
        <v>4311</v>
      </c>
      <c r="G12" s="54">
        <v>69</v>
      </c>
      <c r="H12" s="53">
        <v>818</v>
      </c>
      <c r="I12" s="61">
        <v>47</v>
      </c>
      <c r="J12" s="63">
        <v>475</v>
      </c>
      <c r="K12" s="54">
        <v>1474</v>
      </c>
      <c r="L12" s="53">
        <v>11142</v>
      </c>
      <c r="M12" s="61">
        <v>1536</v>
      </c>
      <c r="N12" s="64">
        <v>9948</v>
      </c>
      <c r="O12" s="55">
        <v>10</v>
      </c>
      <c r="P12" s="66">
        <v>13</v>
      </c>
      <c r="Q12" s="55">
        <v>8</v>
      </c>
      <c r="R12" s="66">
        <v>5</v>
      </c>
      <c r="S12" s="55">
        <v>200</v>
      </c>
      <c r="T12" s="68">
        <v>349</v>
      </c>
      <c r="U12" s="5"/>
    </row>
    <row r="13" spans="2:20" s="3" customFormat="1" ht="22.5" customHeight="1">
      <c r="B13" s="11" t="s">
        <v>44</v>
      </c>
      <c r="C13" s="46">
        <v>496</v>
      </c>
      <c r="D13" s="47">
        <v>2395</v>
      </c>
      <c r="E13" s="61">
        <v>482</v>
      </c>
      <c r="F13" s="62">
        <v>2410</v>
      </c>
      <c r="G13" s="56">
        <v>90</v>
      </c>
      <c r="H13" s="47">
        <v>629</v>
      </c>
      <c r="I13" s="61">
        <v>62</v>
      </c>
      <c r="J13" s="63">
        <v>372</v>
      </c>
      <c r="K13" s="48">
        <v>1198</v>
      </c>
      <c r="L13" s="47">
        <v>8815</v>
      </c>
      <c r="M13" s="61">
        <v>1208</v>
      </c>
      <c r="N13" s="64">
        <v>6040</v>
      </c>
      <c r="O13" s="51">
        <v>24</v>
      </c>
      <c r="P13" s="66">
        <v>15</v>
      </c>
      <c r="Q13" s="51">
        <v>5</v>
      </c>
      <c r="R13" s="66">
        <v>3</v>
      </c>
      <c r="S13" s="51">
        <v>118</v>
      </c>
      <c r="T13" s="68">
        <v>88</v>
      </c>
    </row>
    <row r="14" spans="2:20" s="3" customFormat="1" ht="22.5" customHeight="1">
      <c r="B14" s="11" t="s">
        <v>30</v>
      </c>
      <c r="C14" s="46">
        <v>120</v>
      </c>
      <c r="D14" s="47">
        <v>500</v>
      </c>
      <c r="E14" s="61">
        <v>157</v>
      </c>
      <c r="F14" s="62">
        <v>734</v>
      </c>
      <c r="G14" s="48">
        <v>7</v>
      </c>
      <c r="H14" s="47">
        <v>60</v>
      </c>
      <c r="I14" s="61">
        <v>9</v>
      </c>
      <c r="J14" s="63">
        <v>83</v>
      </c>
      <c r="K14" s="48">
        <v>220</v>
      </c>
      <c r="L14" s="47">
        <v>2200</v>
      </c>
      <c r="M14" s="61">
        <v>253</v>
      </c>
      <c r="N14" s="64">
        <v>2207</v>
      </c>
      <c r="O14" s="51">
        <v>32</v>
      </c>
      <c r="P14" s="66">
        <v>35</v>
      </c>
      <c r="Q14" s="51">
        <v>10</v>
      </c>
      <c r="R14" s="66">
        <v>0</v>
      </c>
      <c r="S14" s="51">
        <v>60</v>
      </c>
      <c r="T14" s="68">
        <v>75</v>
      </c>
    </row>
    <row r="15" spans="2:20" s="3" customFormat="1" ht="22.5" customHeight="1">
      <c r="B15" s="11" t="s">
        <v>33</v>
      </c>
      <c r="C15" s="46">
        <v>25</v>
      </c>
      <c r="D15" s="47">
        <v>125</v>
      </c>
      <c r="E15" s="61">
        <v>35</v>
      </c>
      <c r="F15" s="62">
        <v>181</v>
      </c>
      <c r="G15" s="48">
        <v>2</v>
      </c>
      <c r="H15" s="47">
        <v>10</v>
      </c>
      <c r="I15" s="61">
        <v>5</v>
      </c>
      <c r="J15" s="63">
        <v>24</v>
      </c>
      <c r="K15" s="48">
        <v>58</v>
      </c>
      <c r="L15" s="47">
        <v>696</v>
      </c>
      <c r="M15" s="61">
        <v>85</v>
      </c>
      <c r="N15" s="64">
        <v>789</v>
      </c>
      <c r="O15" s="51">
        <v>2</v>
      </c>
      <c r="P15" s="66">
        <v>2</v>
      </c>
      <c r="Q15" s="51">
        <v>5</v>
      </c>
      <c r="R15" s="66">
        <v>0</v>
      </c>
      <c r="S15" s="51">
        <v>15</v>
      </c>
      <c r="T15" s="68">
        <v>7</v>
      </c>
    </row>
    <row r="16" spans="2:20" s="3" customFormat="1" ht="22.5" customHeight="1">
      <c r="B16" s="11" t="s">
        <v>57</v>
      </c>
      <c r="C16" s="52">
        <v>593</v>
      </c>
      <c r="D16" s="53">
        <v>2778</v>
      </c>
      <c r="E16" s="61">
        <v>710</v>
      </c>
      <c r="F16" s="62">
        <v>3145</v>
      </c>
      <c r="G16" s="56">
        <v>61</v>
      </c>
      <c r="H16" s="47">
        <v>353</v>
      </c>
      <c r="I16" s="61">
        <v>43</v>
      </c>
      <c r="J16" s="63">
        <v>263</v>
      </c>
      <c r="K16" s="48">
        <v>1060</v>
      </c>
      <c r="L16" s="47">
        <v>7442</v>
      </c>
      <c r="M16" s="61">
        <v>960</v>
      </c>
      <c r="N16" s="64">
        <v>6968</v>
      </c>
      <c r="O16" s="55">
        <v>33</v>
      </c>
      <c r="P16" s="66">
        <v>48</v>
      </c>
      <c r="Q16" s="55">
        <v>16</v>
      </c>
      <c r="R16" s="66">
        <v>0</v>
      </c>
      <c r="S16" s="55">
        <v>148</v>
      </c>
      <c r="T16" s="68">
        <v>146</v>
      </c>
    </row>
    <row r="17" spans="2:20" s="3" customFormat="1" ht="22.5" customHeight="1">
      <c r="B17" s="11" t="s">
        <v>25</v>
      </c>
      <c r="C17" s="46">
        <v>404</v>
      </c>
      <c r="D17" s="47">
        <v>3129</v>
      </c>
      <c r="E17" s="61">
        <v>252</v>
      </c>
      <c r="F17" s="62">
        <v>2467</v>
      </c>
      <c r="G17" s="48">
        <v>1</v>
      </c>
      <c r="H17" s="47">
        <v>7</v>
      </c>
      <c r="I17" s="61">
        <v>0</v>
      </c>
      <c r="J17" s="63">
        <v>0</v>
      </c>
      <c r="K17" s="48">
        <v>1849</v>
      </c>
      <c r="L17" s="47">
        <v>22438</v>
      </c>
      <c r="M17" s="61">
        <v>805</v>
      </c>
      <c r="N17" s="64">
        <v>10618</v>
      </c>
      <c r="O17" s="51">
        <v>253</v>
      </c>
      <c r="P17" s="66">
        <v>161</v>
      </c>
      <c r="Q17" s="51">
        <v>30</v>
      </c>
      <c r="R17" s="66">
        <v>0</v>
      </c>
      <c r="S17" s="51">
        <v>256</v>
      </c>
      <c r="T17" s="68">
        <v>52</v>
      </c>
    </row>
    <row r="18" spans="2:20" s="3" customFormat="1" ht="22.5" customHeight="1">
      <c r="B18" s="11" t="s">
        <v>58</v>
      </c>
      <c r="C18" s="46">
        <v>144</v>
      </c>
      <c r="D18" s="47">
        <v>1282</v>
      </c>
      <c r="E18" s="61">
        <v>149</v>
      </c>
      <c r="F18" s="62">
        <v>1306</v>
      </c>
      <c r="G18" s="48">
        <v>32</v>
      </c>
      <c r="H18" s="47">
        <v>230</v>
      </c>
      <c r="I18" s="61">
        <v>22</v>
      </c>
      <c r="J18" s="63">
        <v>221</v>
      </c>
      <c r="K18" s="48">
        <v>334</v>
      </c>
      <c r="L18" s="47">
        <v>4476</v>
      </c>
      <c r="M18" s="61">
        <v>472</v>
      </c>
      <c r="N18" s="64">
        <v>5952</v>
      </c>
      <c r="O18" s="51">
        <v>10</v>
      </c>
      <c r="P18" s="66">
        <v>7</v>
      </c>
      <c r="Q18" s="51">
        <v>4</v>
      </c>
      <c r="R18" s="66">
        <v>0</v>
      </c>
      <c r="S18" s="51">
        <v>60</v>
      </c>
      <c r="T18" s="68">
        <v>57</v>
      </c>
    </row>
    <row r="19" spans="2:20" s="3" customFormat="1" ht="22.5" customHeight="1">
      <c r="B19" s="11" t="s">
        <v>43</v>
      </c>
      <c r="C19" s="52">
        <v>145</v>
      </c>
      <c r="D19" s="53">
        <v>1595</v>
      </c>
      <c r="E19" s="61">
        <v>153</v>
      </c>
      <c r="F19" s="62">
        <v>1432</v>
      </c>
      <c r="G19" s="54">
        <v>1</v>
      </c>
      <c r="H19" s="53">
        <v>23</v>
      </c>
      <c r="I19" s="61">
        <v>0</v>
      </c>
      <c r="J19" s="63">
        <v>0</v>
      </c>
      <c r="K19" s="54">
        <v>290</v>
      </c>
      <c r="L19" s="53">
        <v>3480</v>
      </c>
      <c r="M19" s="61">
        <v>352</v>
      </c>
      <c r="N19" s="64">
        <v>4173</v>
      </c>
      <c r="O19" s="55">
        <v>12</v>
      </c>
      <c r="P19" s="66">
        <v>5</v>
      </c>
      <c r="Q19" s="55">
        <v>5</v>
      </c>
      <c r="R19" s="66">
        <v>0</v>
      </c>
      <c r="S19" s="55">
        <v>83</v>
      </c>
      <c r="T19" s="68">
        <v>94</v>
      </c>
    </row>
    <row r="20" spans="2:20" s="3" customFormat="1" ht="22.5" customHeight="1">
      <c r="B20" s="11" t="s">
        <v>20</v>
      </c>
      <c r="C20" s="46">
        <v>106</v>
      </c>
      <c r="D20" s="47">
        <v>1177</v>
      </c>
      <c r="E20" s="61">
        <v>131</v>
      </c>
      <c r="F20" s="62">
        <v>1051</v>
      </c>
      <c r="G20" s="56">
        <v>0</v>
      </c>
      <c r="H20" s="47">
        <v>0</v>
      </c>
      <c r="I20" s="61">
        <v>0</v>
      </c>
      <c r="J20" s="63">
        <v>0</v>
      </c>
      <c r="K20" s="48">
        <v>270</v>
      </c>
      <c r="L20" s="47">
        <v>3969</v>
      </c>
      <c r="M20" s="61">
        <v>318</v>
      </c>
      <c r="N20" s="64">
        <v>3534</v>
      </c>
      <c r="O20" s="51">
        <v>20</v>
      </c>
      <c r="P20" s="66">
        <v>13</v>
      </c>
      <c r="Q20" s="51">
        <v>1</v>
      </c>
      <c r="R20" s="66">
        <v>1</v>
      </c>
      <c r="S20" s="51">
        <v>250</v>
      </c>
      <c r="T20" s="68">
        <v>307</v>
      </c>
    </row>
    <row r="21" spans="2:20" s="3" customFormat="1" ht="22.5" customHeight="1">
      <c r="B21" s="11" t="s">
        <v>50</v>
      </c>
      <c r="C21" s="46">
        <v>93</v>
      </c>
      <c r="D21" s="47">
        <v>930</v>
      </c>
      <c r="E21" s="61">
        <v>128</v>
      </c>
      <c r="F21" s="62">
        <v>1037</v>
      </c>
      <c r="G21" s="48">
        <v>17</v>
      </c>
      <c r="H21" s="47">
        <v>153</v>
      </c>
      <c r="I21" s="61">
        <v>10</v>
      </c>
      <c r="J21" s="63">
        <v>95</v>
      </c>
      <c r="K21" s="48">
        <v>373</v>
      </c>
      <c r="L21" s="47">
        <v>5110</v>
      </c>
      <c r="M21" s="61">
        <v>359</v>
      </c>
      <c r="N21" s="64">
        <v>4272</v>
      </c>
      <c r="O21" s="51">
        <v>15</v>
      </c>
      <c r="P21" s="66">
        <v>10</v>
      </c>
      <c r="Q21" s="51">
        <v>1</v>
      </c>
      <c r="R21" s="66">
        <v>0</v>
      </c>
      <c r="S21" s="51">
        <v>87</v>
      </c>
      <c r="T21" s="68">
        <v>76</v>
      </c>
    </row>
    <row r="22" spans="2:20" s="3" customFormat="1" ht="22.5" customHeight="1">
      <c r="B22" s="11" t="s">
        <v>47</v>
      </c>
      <c r="C22" s="46">
        <v>113</v>
      </c>
      <c r="D22" s="47">
        <v>901</v>
      </c>
      <c r="E22" s="61">
        <v>61</v>
      </c>
      <c r="F22" s="62">
        <v>414</v>
      </c>
      <c r="G22" s="56">
        <v>0</v>
      </c>
      <c r="H22" s="47">
        <v>0</v>
      </c>
      <c r="I22" s="61">
        <v>0</v>
      </c>
      <c r="J22" s="63">
        <v>0</v>
      </c>
      <c r="K22" s="48">
        <v>458</v>
      </c>
      <c r="L22" s="47">
        <v>3819</v>
      </c>
      <c r="M22" s="61">
        <v>193</v>
      </c>
      <c r="N22" s="64">
        <v>1698</v>
      </c>
      <c r="O22" s="51">
        <v>9</v>
      </c>
      <c r="P22" s="66">
        <v>6</v>
      </c>
      <c r="Q22" s="51">
        <v>1</v>
      </c>
      <c r="R22" s="66">
        <v>0</v>
      </c>
      <c r="S22" s="51">
        <v>34</v>
      </c>
      <c r="T22" s="68">
        <v>20</v>
      </c>
    </row>
    <row r="23" spans="2:20" s="3" customFormat="1" ht="22.5" customHeight="1">
      <c r="B23" s="11" t="s">
        <v>46</v>
      </c>
      <c r="C23" s="46">
        <v>61</v>
      </c>
      <c r="D23" s="47">
        <v>526</v>
      </c>
      <c r="E23" s="61">
        <v>85</v>
      </c>
      <c r="F23" s="62">
        <v>649</v>
      </c>
      <c r="G23" s="48">
        <v>1</v>
      </c>
      <c r="H23" s="47">
        <v>4</v>
      </c>
      <c r="I23" s="61">
        <v>1</v>
      </c>
      <c r="J23" s="63">
        <v>1</v>
      </c>
      <c r="K23" s="48">
        <v>143</v>
      </c>
      <c r="L23" s="47">
        <v>1740</v>
      </c>
      <c r="M23" s="61">
        <v>170</v>
      </c>
      <c r="N23" s="64">
        <v>1948</v>
      </c>
      <c r="O23" s="51">
        <v>1</v>
      </c>
      <c r="P23" s="66">
        <v>3</v>
      </c>
      <c r="Q23" s="51">
        <v>5</v>
      </c>
      <c r="R23" s="66">
        <v>0</v>
      </c>
      <c r="S23" s="51">
        <v>5</v>
      </c>
      <c r="T23" s="68">
        <v>15</v>
      </c>
    </row>
    <row r="24" spans="2:20" s="3" customFormat="1" ht="22.5" customHeight="1">
      <c r="B24" s="11" t="s">
        <v>24</v>
      </c>
      <c r="C24" s="52">
        <v>277</v>
      </c>
      <c r="D24" s="53">
        <v>3324</v>
      </c>
      <c r="E24" s="61">
        <v>278</v>
      </c>
      <c r="F24" s="62">
        <v>3339</v>
      </c>
      <c r="G24" s="54">
        <v>30</v>
      </c>
      <c r="H24" s="53">
        <v>270</v>
      </c>
      <c r="I24" s="61">
        <v>20</v>
      </c>
      <c r="J24" s="63">
        <v>190</v>
      </c>
      <c r="K24" s="54">
        <v>511</v>
      </c>
      <c r="L24" s="53">
        <v>6643</v>
      </c>
      <c r="M24" s="61">
        <v>521</v>
      </c>
      <c r="N24" s="64">
        <v>6899</v>
      </c>
      <c r="O24" s="55">
        <v>29</v>
      </c>
      <c r="P24" s="66">
        <v>27</v>
      </c>
      <c r="Q24" s="55">
        <v>19</v>
      </c>
      <c r="R24" s="66">
        <v>0</v>
      </c>
      <c r="S24" s="55">
        <v>25</v>
      </c>
      <c r="T24" s="68">
        <v>38</v>
      </c>
    </row>
    <row r="25" spans="2:20" s="3" customFormat="1" ht="22.5" customHeight="1">
      <c r="B25" s="11" t="s">
        <v>22</v>
      </c>
      <c r="C25" s="52">
        <v>39</v>
      </c>
      <c r="D25" s="53">
        <v>312</v>
      </c>
      <c r="E25" s="61">
        <v>38</v>
      </c>
      <c r="F25" s="62">
        <v>336</v>
      </c>
      <c r="G25" s="54">
        <v>7</v>
      </c>
      <c r="H25" s="53">
        <v>70</v>
      </c>
      <c r="I25" s="61">
        <v>1</v>
      </c>
      <c r="J25" s="63">
        <v>11</v>
      </c>
      <c r="K25" s="54">
        <v>142</v>
      </c>
      <c r="L25" s="53">
        <v>1704</v>
      </c>
      <c r="M25" s="61">
        <v>165</v>
      </c>
      <c r="N25" s="64">
        <v>1906</v>
      </c>
      <c r="O25" s="55">
        <v>2</v>
      </c>
      <c r="P25" s="66">
        <v>2</v>
      </c>
      <c r="Q25" s="55">
        <v>4</v>
      </c>
      <c r="R25" s="66">
        <v>0</v>
      </c>
      <c r="S25" s="55">
        <v>61</v>
      </c>
      <c r="T25" s="68">
        <v>66</v>
      </c>
    </row>
    <row r="26" spans="2:20" s="3" customFormat="1" ht="22.5" customHeight="1">
      <c r="B26" s="11" t="s">
        <v>34</v>
      </c>
      <c r="C26" s="52">
        <v>306</v>
      </c>
      <c r="D26" s="53">
        <v>2697</v>
      </c>
      <c r="E26" s="70">
        <v>284</v>
      </c>
      <c r="F26" s="71">
        <v>2636</v>
      </c>
      <c r="G26" s="54">
        <v>42</v>
      </c>
      <c r="H26" s="53">
        <v>325</v>
      </c>
      <c r="I26" s="61">
        <v>18</v>
      </c>
      <c r="J26" s="63">
        <v>168</v>
      </c>
      <c r="K26" s="54">
        <v>990</v>
      </c>
      <c r="L26" s="53">
        <v>12148</v>
      </c>
      <c r="M26" s="61">
        <v>908</v>
      </c>
      <c r="N26" s="64">
        <v>11945</v>
      </c>
      <c r="O26" s="55">
        <v>10</v>
      </c>
      <c r="P26" s="66">
        <v>11</v>
      </c>
      <c r="Q26" s="55">
        <v>21</v>
      </c>
      <c r="R26" s="66">
        <v>10</v>
      </c>
      <c r="S26" s="55">
        <v>1248</v>
      </c>
      <c r="T26" s="68">
        <v>1351</v>
      </c>
    </row>
    <row r="27" spans="2:20" s="3" customFormat="1" ht="22.5" customHeight="1">
      <c r="B27" s="11" t="s">
        <v>29</v>
      </c>
      <c r="C27" s="46">
        <v>106</v>
      </c>
      <c r="D27" s="47">
        <v>1272</v>
      </c>
      <c r="E27" s="61">
        <v>114</v>
      </c>
      <c r="F27" s="62">
        <v>1253</v>
      </c>
      <c r="G27" s="48">
        <v>0</v>
      </c>
      <c r="H27" s="47">
        <v>0</v>
      </c>
      <c r="I27" s="61">
        <v>0</v>
      </c>
      <c r="J27" s="63">
        <v>0</v>
      </c>
      <c r="K27" s="48">
        <v>214</v>
      </c>
      <c r="L27" s="47">
        <v>2996</v>
      </c>
      <c r="M27" s="61">
        <v>277</v>
      </c>
      <c r="N27" s="64">
        <v>3822</v>
      </c>
      <c r="O27" s="51">
        <v>10</v>
      </c>
      <c r="P27" s="66">
        <v>4</v>
      </c>
      <c r="Q27" s="51">
        <v>5</v>
      </c>
      <c r="R27" s="66">
        <v>0</v>
      </c>
      <c r="S27" s="51">
        <v>15</v>
      </c>
      <c r="T27" s="68">
        <v>13</v>
      </c>
    </row>
    <row r="28" spans="2:20" s="3" customFormat="1" ht="22.5" customHeight="1">
      <c r="B28" s="11" t="s">
        <v>0</v>
      </c>
      <c r="C28" s="46">
        <v>86</v>
      </c>
      <c r="D28" s="47">
        <v>1118</v>
      </c>
      <c r="E28" s="61">
        <v>110</v>
      </c>
      <c r="F28" s="62">
        <v>1309</v>
      </c>
      <c r="G28" s="48">
        <v>0</v>
      </c>
      <c r="H28" s="47">
        <v>0</v>
      </c>
      <c r="I28" s="61">
        <v>0</v>
      </c>
      <c r="J28" s="63">
        <v>0</v>
      </c>
      <c r="K28" s="48">
        <v>214</v>
      </c>
      <c r="L28" s="47">
        <v>3291</v>
      </c>
      <c r="M28" s="61">
        <v>264</v>
      </c>
      <c r="N28" s="64">
        <v>3908</v>
      </c>
      <c r="O28" s="51">
        <v>22</v>
      </c>
      <c r="P28" s="66">
        <v>7</v>
      </c>
      <c r="Q28" s="51">
        <v>45</v>
      </c>
      <c r="R28" s="66">
        <v>0</v>
      </c>
      <c r="S28" s="51">
        <v>57</v>
      </c>
      <c r="T28" s="68">
        <v>47</v>
      </c>
    </row>
    <row r="29" spans="2:20" s="3" customFormat="1" ht="22.5" customHeight="1">
      <c r="B29" s="11" t="s">
        <v>35</v>
      </c>
      <c r="C29" s="46">
        <v>46</v>
      </c>
      <c r="D29" s="47">
        <v>550</v>
      </c>
      <c r="E29" s="61">
        <v>80.9</v>
      </c>
      <c r="F29" s="62">
        <v>665</v>
      </c>
      <c r="G29" s="48">
        <v>1</v>
      </c>
      <c r="H29" s="47">
        <v>16</v>
      </c>
      <c r="I29" s="61">
        <v>0</v>
      </c>
      <c r="J29" s="63">
        <v>0</v>
      </c>
      <c r="K29" s="48">
        <v>107</v>
      </c>
      <c r="L29" s="47">
        <v>1338</v>
      </c>
      <c r="M29" s="61">
        <v>202.8</v>
      </c>
      <c r="N29" s="64">
        <v>1643.6</v>
      </c>
      <c r="O29" s="51">
        <v>16</v>
      </c>
      <c r="P29" s="66">
        <v>6.5</v>
      </c>
      <c r="Q29" s="51">
        <v>1</v>
      </c>
      <c r="R29" s="66">
        <v>0</v>
      </c>
      <c r="S29" s="51">
        <v>20</v>
      </c>
      <c r="T29" s="68">
        <v>15.2</v>
      </c>
    </row>
    <row r="30" spans="2:20" s="3" customFormat="1" ht="22.5" customHeight="1">
      <c r="B30" s="11" t="s">
        <v>36</v>
      </c>
      <c r="C30" s="46">
        <v>115</v>
      </c>
      <c r="D30" s="47">
        <v>1150</v>
      </c>
      <c r="E30" s="61">
        <v>146</v>
      </c>
      <c r="F30" s="62">
        <v>1184</v>
      </c>
      <c r="G30" s="48">
        <v>0</v>
      </c>
      <c r="H30" s="47">
        <v>0</v>
      </c>
      <c r="I30" s="61">
        <v>0</v>
      </c>
      <c r="J30" s="63">
        <v>0</v>
      </c>
      <c r="K30" s="48">
        <v>235</v>
      </c>
      <c r="L30" s="47">
        <v>3290</v>
      </c>
      <c r="M30" s="61">
        <v>287</v>
      </c>
      <c r="N30" s="64">
        <v>3648</v>
      </c>
      <c r="O30" s="51">
        <v>6</v>
      </c>
      <c r="P30" s="66">
        <v>28</v>
      </c>
      <c r="Q30" s="51">
        <v>1</v>
      </c>
      <c r="R30" s="66">
        <v>0</v>
      </c>
      <c r="S30" s="51">
        <v>27</v>
      </c>
      <c r="T30" s="68">
        <v>32</v>
      </c>
    </row>
    <row r="31" spans="2:20" s="3" customFormat="1" ht="22.5" customHeight="1">
      <c r="B31" s="11" t="s">
        <v>26</v>
      </c>
      <c r="C31" s="52">
        <v>70</v>
      </c>
      <c r="D31" s="53">
        <v>700</v>
      </c>
      <c r="E31" s="61">
        <f>1188/12</f>
        <v>99</v>
      </c>
      <c r="F31" s="62">
        <f>7510/12</f>
        <v>625.8333333333334</v>
      </c>
      <c r="G31" s="54">
        <v>0</v>
      </c>
      <c r="H31" s="53">
        <v>0</v>
      </c>
      <c r="I31" s="61">
        <v>0</v>
      </c>
      <c r="J31" s="63">
        <v>0</v>
      </c>
      <c r="K31" s="54">
        <v>228</v>
      </c>
      <c r="L31" s="53">
        <v>2440</v>
      </c>
      <c r="M31" s="61">
        <f>5232/12</f>
        <v>436</v>
      </c>
      <c r="N31" s="64">
        <f>43224/12</f>
        <v>3602</v>
      </c>
      <c r="O31" s="55">
        <v>11</v>
      </c>
      <c r="P31" s="66">
        <f>370/12</f>
        <v>30.833333333333332</v>
      </c>
      <c r="Q31" s="55">
        <v>0</v>
      </c>
      <c r="R31" s="66">
        <v>0</v>
      </c>
      <c r="S31" s="55">
        <v>24</v>
      </c>
      <c r="T31" s="68">
        <f>368/12</f>
        <v>30.666666666666668</v>
      </c>
    </row>
    <row r="32" spans="2:20" s="3" customFormat="1" ht="22.5" customHeight="1">
      <c r="B32" s="11" t="s">
        <v>48</v>
      </c>
      <c r="C32" s="52">
        <v>58</v>
      </c>
      <c r="D32" s="53">
        <v>689</v>
      </c>
      <c r="E32" s="61">
        <v>64</v>
      </c>
      <c r="F32" s="62">
        <v>667</v>
      </c>
      <c r="G32" s="54">
        <v>0</v>
      </c>
      <c r="H32" s="53">
        <v>0</v>
      </c>
      <c r="I32" s="61">
        <v>0</v>
      </c>
      <c r="J32" s="63">
        <v>0</v>
      </c>
      <c r="K32" s="54">
        <v>141</v>
      </c>
      <c r="L32" s="53">
        <v>1654</v>
      </c>
      <c r="M32" s="61">
        <v>166</v>
      </c>
      <c r="N32" s="64">
        <v>1955</v>
      </c>
      <c r="O32" s="55">
        <v>84</v>
      </c>
      <c r="P32" s="66">
        <v>44</v>
      </c>
      <c r="Q32" s="55">
        <v>2</v>
      </c>
      <c r="R32" s="66">
        <v>0</v>
      </c>
      <c r="S32" s="55">
        <v>45</v>
      </c>
      <c r="T32" s="68">
        <v>84</v>
      </c>
    </row>
    <row r="33" spans="2:20" s="3" customFormat="1" ht="22.5" customHeight="1">
      <c r="B33" s="11" t="s">
        <v>18</v>
      </c>
      <c r="C33" s="46">
        <v>18</v>
      </c>
      <c r="D33" s="47">
        <v>326</v>
      </c>
      <c r="E33" s="61">
        <v>15</v>
      </c>
      <c r="F33" s="62">
        <v>183</v>
      </c>
      <c r="G33" s="48">
        <v>0</v>
      </c>
      <c r="H33" s="47">
        <v>0</v>
      </c>
      <c r="I33" s="61">
        <v>0</v>
      </c>
      <c r="J33" s="63">
        <v>0</v>
      </c>
      <c r="K33" s="48">
        <v>29</v>
      </c>
      <c r="L33" s="47">
        <v>564</v>
      </c>
      <c r="M33" s="61">
        <v>34</v>
      </c>
      <c r="N33" s="64">
        <v>428</v>
      </c>
      <c r="O33" s="51">
        <v>7</v>
      </c>
      <c r="P33" s="66">
        <v>7</v>
      </c>
      <c r="Q33" s="51">
        <v>0</v>
      </c>
      <c r="R33" s="66">
        <v>0</v>
      </c>
      <c r="S33" s="51">
        <v>6</v>
      </c>
      <c r="T33" s="68">
        <v>4</v>
      </c>
    </row>
    <row r="34" spans="2:20" s="3" customFormat="1" ht="22.5" customHeight="1">
      <c r="B34" s="11" t="s">
        <v>56</v>
      </c>
      <c r="C34" s="46">
        <v>47</v>
      </c>
      <c r="D34" s="47">
        <v>648</v>
      </c>
      <c r="E34" s="61">
        <v>14</v>
      </c>
      <c r="F34" s="62">
        <v>160</v>
      </c>
      <c r="G34" s="48">
        <v>0</v>
      </c>
      <c r="H34" s="47">
        <v>0</v>
      </c>
      <c r="I34" s="61">
        <v>0</v>
      </c>
      <c r="J34" s="63">
        <v>0</v>
      </c>
      <c r="K34" s="48">
        <v>43</v>
      </c>
      <c r="L34" s="47">
        <v>573</v>
      </c>
      <c r="M34" s="61">
        <v>42</v>
      </c>
      <c r="N34" s="64">
        <v>502</v>
      </c>
      <c r="O34" s="51">
        <v>5</v>
      </c>
      <c r="P34" s="66">
        <v>1</v>
      </c>
      <c r="Q34" s="51">
        <v>1</v>
      </c>
      <c r="R34" s="66">
        <v>0</v>
      </c>
      <c r="S34" s="51">
        <v>6</v>
      </c>
      <c r="T34" s="68">
        <v>21</v>
      </c>
    </row>
    <row r="35" spans="2:20" s="3" customFormat="1" ht="22.5" customHeight="1">
      <c r="B35" s="11" t="s">
        <v>55</v>
      </c>
      <c r="C35" s="46">
        <v>17</v>
      </c>
      <c r="D35" s="47">
        <v>158</v>
      </c>
      <c r="E35" s="61">
        <v>6</v>
      </c>
      <c r="F35" s="62">
        <v>58</v>
      </c>
      <c r="G35" s="48">
        <v>0</v>
      </c>
      <c r="H35" s="47">
        <v>0</v>
      </c>
      <c r="I35" s="61">
        <v>0</v>
      </c>
      <c r="J35" s="63">
        <v>0</v>
      </c>
      <c r="K35" s="48">
        <v>11</v>
      </c>
      <c r="L35" s="47">
        <v>86</v>
      </c>
      <c r="M35" s="61">
        <v>16</v>
      </c>
      <c r="N35" s="64">
        <v>143</v>
      </c>
      <c r="O35" s="51">
        <v>1</v>
      </c>
      <c r="P35" s="66">
        <v>2</v>
      </c>
      <c r="Q35" s="51">
        <v>0</v>
      </c>
      <c r="R35" s="66">
        <v>0</v>
      </c>
      <c r="S35" s="51">
        <v>2</v>
      </c>
      <c r="T35" s="68">
        <v>5</v>
      </c>
    </row>
    <row r="36" spans="2:20" s="3" customFormat="1" ht="22.5" customHeight="1">
      <c r="B36" s="11" t="s">
        <v>41</v>
      </c>
      <c r="C36" s="46">
        <v>758</v>
      </c>
      <c r="D36" s="47">
        <v>5313</v>
      </c>
      <c r="E36" s="61">
        <v>918</v>
      </c>
      <c r="F36" s="62">
        <v>5753</v>
      </c>
      <c r="G36" s="48">
        <v>63</v>
      </c>
      <c r="H36" s="47">
        <v>552</v>
      </c>
      <c r="I36" s="61">
        <v>47</v>
      </c>
      <c r="J36" s="63">
        <v>415</v>
      </c>
      <c r="K36" s="48">
        <v>2428</v>
      </c>
      <c r="L36" s="47">
        <v>19394</v>
      </c>
      <c r="M36" s="61">
        <v>2815</v>
      </c>
      <c r="N36" s="64">
        <v>22042</v>
      </c>
      <c r="O36" s="51">
        <v>48</v>
      </c>
      <c r="P36" s="66">
        <v>62</v>
      </c>
      <c r="Q36" s="51">
        <v>79</v>
      </c>
      <c r="R36" s="66">
        <v>0</v>
      </c>
      <c r="S36" s="51">
        <v>485</v>
      </c>
      <c r="T36" s="68">
        <v>431</v>
      </c>
    </row>
    <row r="37" spans="2:20" s="3" customFormat="1" ht="22.5" customHeight="1">
      <c r="B37" s="11" t="s">
        <v>31</v>
      </c>
      <c r="C37" s="46">
        <v>58</v>
      </c>
      <c r="D37" s="47">
        <v>545</v>
      </c>
      <c r="E37" s="61">
        <v>90</v>
      </c>
      <c r="F37" s="62">
        <v>858</v>
      </c>
      <c r="G37" s="48">
        <v>2</v>
      </c>
      <c r="H37" s="47">
        <v>31</v>
      </c>
      <c r="I37" s="61">
        <v>0</v>
      </c>
      <c r="J37" s="63">
        <v>1</v>
      </c>
      <c r="K37" s="48">
        <v>199</v>
      </c>
      <c r="L37" s="47">
        <v>1970</v>
      </c>
      <c r="M37" s="61">
        <v>288</v>
      </c>
      <c r="N37" s="64">
        <v>2790</v>
      </c>
      <c r="O37" s="51">
        <v>4</v>
      </c>
      <c r="P37" s="66">
        <v>2</v>
      </c>
      <c r="Q37" s="51">
        <v>6</v>
      </c>
      <c r="R37" s="66">
        <v>0</v>
      </c>
      <c r="S37" s="51">
        <v>50</v>
      </c>
      <c r="T37" s="68">
        <v>54</v>
      </c>
    </row>
    <row r="38" spans="2:20" s="3" customFormat="1" ht="22.5" customHeight="1">
      <c r="B38" s="11" t="s">
        <v>54</v>
      </c>
      <c r="C38" s="46">
        <v>164</v>
      </c>
      <c r="D38" s="47">
        <v>1460</v>
      </c>
      <c r="E38" s="61">
        <v>141</v>
      </c>
      <c r="F38" s="62">
        <v>1489</v>
      </c>
      <c r="G38" s="56">
        <v>4</v>
      </c>
      <c r="H38" s="47">
        <v>64</v>
      </c>
      <c r="I38" s="61">
        <v>0</v>
      </c>
      <c r="J38" s="63">
        <v>0</v>
      </c>
      <c r="K38" s="48">
        <v>564</v>
      </c>
      <c r="L38" s="47">
        <v>6825</v>
      </c>
      <c r="M38" s="61">
        <v>460</v>
      </c>
      <c r="N38" s="64">
        <v>5859</v>
      </c>
      <c r="O38" s="51">
        <v>37</v>
      </c>
      <c r="P38" s="66">
        <v>18</v>
      </c>
      <c r="Q38" s="51">
        <v>15</v>
      </c>
      <c r="R38" s="66">
        <v>0</v>
      </c>
      <c r="S38" s="55">
        <v>109</v>
      </c>
      <c r="T38" s="68">
        <v>75</v>
      </c>
    </row>
    <row r="39" spans="2:20" s="3" customFormat="1" ht="22.5" customHeight="1">
      <c r="B39" s="11" t="s">
        <v>23</v>
      </c>
      <c r="C39" s="52">
        <v>41</v>
      </c>
      <c r="D39" s="53">
        <v>538</v>
      </c>
      <c r="E39" s="61">
        <v>42</v>
      </c>
      <c r="F39" s="62">
        <v>489</v>
      </c>
      <c r="G39" s="54">
        <v>1</v>
      </c>
      <c r="H39" s="53">
        <v>10</v>
      </c>
      <c r="I39" s="61">
        <v>0</v>
      </c>
      <c r="J39" s="63">
        <v>0</v>
      </c>
      <c r="K39" s="54">
        <v>106</v>
      </c>
      <c r="L39" s="53">
        <v>1484</v>
      </c>
      <c r="M39" s="61">
        <v>179</v>
      </c>
      <c r="N39" s="64">
        <v>1690</v>
      </c>
      <c r="O39" s="55">
        <v>1</v>
      </c>
      <c r="P39" s="66">
        <v>5</v>
      </c>
      <c r="Q39" s="55">
        <v>5</v>
      </c>
      <c r="R39" s="66">
        <v>0</v>
      </c>
      <c r="S39" s="55">
        <v>22</v>
      </c>
      <c r="T39" s="68">
        <v>22</v>
      </c>
    </row>
    <row r="40" spans="2:20" s="3" customFormat="1" ht="22.5" customHeight="1">
      <c r="B40" s="11" t="s">
        <v>19</v>
      </c>
      <c r="C40" s="46">
        <v>8</v>
      </c>
      <c r="D40" s="47">
        <v>120</v>
      </c>
      <c r="E40" s="61">
        <v>11</v>
      </c>
      <c r="F40" s="62">
        <v>137</v>
      </c>
      <c r="G40" s="48">
        <v>2</v>
      </c>
      <c r="H40" s="47">
        <v>27</v>
      </c>
      <c r="I40" s="61">
        <v>0</v>
      </c>
      <c r="J40" s="63">
        <v>0</v>
      </c>
      <c r="K40" s="48">
        <v>42</v>
      </c>
      <c r="L40" s="47">
        <v>672</v>
      </c>
      <c r="M40" s="61">
        <v>56</v>
      </c>
      <c r="N40" s="64">
        <v>870</v>
      </c>
      <c r="O40" s="51">
        <v>1</v>
      </c>
      <c r="P40" s="66">
        <v>0</v>
      </c>
      <c r="Q40" s="51">
        <v>1</v>
      </c>
      <c r="R40" s="66">
        <v>0</v>
      </c>
      <c r="S40" s="51">
        <v>6</v>
      </c>
      <c r="T40" s="68">
        <v>9</v>
      </c>
    </row>
    <row r="41" spans="2:20" s="3" customFormat="1" ht="22.5" customHeight="1">
      <c r="B41" s="11" t="s">
        <v>45</v>
      </c>
      <c r="C41" s="52">
        <v>123</v>
      </c>
      <c r="D41" s="53">
        <v>1476</v>
      </c>
      <c r="E41" s="61">
        <v>153</v>
      </c>
      <c r="F41" s="62">
        <v>1652</v>
      </c>
      <c r="G41" s="54">
        <v>25</v>
      </c>
      <c r="H41" s="53">
        <v>353</v>
      </c>
      <c r="I41" s="61">
        <v>13</v>
      </c>
      <c r="J41" s="63">
        <v>195</v>
      </c>
      <c r="K41" s="54">
        <v>545</v>
      </c>
      <c r="L41" s="53">
        <v>6540</v>
      </c>
      <c r="M41" s="61">
        <v>483</v>
      </c>
      <c r="N41" s="64">
        <v>6499</v>
      </c>
      <c r="O41" s="55">
        <v>8</v>
      </c>
      <c r="P41" s="66">
        <v>28</v>
      </c>
      <c r="Q41" s="55">
        <v>0</v>
      </c>
      <c r="R41" s="66">
        <v>0</v>
      </c>
      <c r="S41" s="55">
        <v>137</v>
      </c>
      <c r="T41" s="68">
        <v>74</v>
      </c>
    </row>
    <row r="42" spans="2:20" s="3" customFormat="1" ht="22.5" customHeight="1">
      <c r="B42" s="11" t="s">
        <v>39</v>
      </c>
      <c r="C42" s="46">
        <v>61</v>
      </c>
      <c r="D42" s="47">
        <v>557</v>
      </c>
      <c r="E42" s="61">
        <v>74</v>
      </c>
      <c r="F42" s="62">
        <v>527</v>
      </c>
      <c r="G42" s="48">
        <v>1</v>
      </c>
      <c r="H42" s="47">
        <v>15</v>
      </c>
      <c r="I42" s="61">
        <v>0</v>
      </c>
      <c r="J42" s="63">
        <v>0</v>
      </c>
      <c r="K42" s="48">
        <v>221</v>
      </c>
      <c r="L42" s="47">
        <v>3224</v>
      </c>
      <c r="M42" s="61">
        <v>306</v>
      </c>
      <c r="N42" s="64">
        <v>3085</v>
      </c>
      <c r="O42" s="51">
        <v>5</v>
      </c>
      <c r="P42" s="66">
        <v>4</v>
      </c>
      <c r="Q42" s="51">
        <v>1</v>
      </c>
      <c r="R42" s="66">
        <v>0</v>
      </c>
      <c r="S42" s="51">
        <v>45</v>
      </c>
      <c r="T42" s="68">
        <v>34</v>
      </c>
    </row>
    <row r="43" spans="2:20" s="3" customFormat="1" ht="22.5" customHeight="1">
      <c r="B43" s="11" t="s">
        <v>1</v>
      </c>
      <c r="C43" s="46">
        <v>106</v>
      </c>
      <c r="D43" s="47">
        <v>1073</v>
      </c>
      <c r="E43" s="61">
        <v>74</v>
      </c>
      <c r="F43" s="62">
        <v>769</v>
      </c>
      <c r="G43" s="48">
        <v>0</v>
      </c>
      <c r="H43" s="47">
        <v>0</v>
      </c>
      <c r="I43" s="61">
        <v>0</v>
      </c>
      <c r="J43" s="63">
        <v>0</v>
      </c>
      <c r="K43" s="48">
        <v>447</v>
      </c>
      <c r="L43" s="47">
        <v>4448</v>
      </c>
      <c r="M43" s="61">
        <v>300</v>
      </c>
      <c r="N43" s="64">
        <v>2677</v>
      </c>
      <c r="O43" s="51">
        <v>7</v>
      </c>
      <c r="P43" s="66">
        <v>9</v>
      </c>
      <c r="Q43" s="51">
        <v>1</v>
      </c>
      <c r="R43" s="66">
        <v>0</v>
      </c>
      <c r="S43" s="51">
        <v>32</v>
      </c>
      <c r="T43" s="68">
        <v>38</v>
      </c>
    </row>
    <row r="44" spans="2:20" s="3" customFormat="1" ht="22.5" customHeight="1">
      <c r="B44" s="11" t="s">
        <v>21</v>
      </c>
      <c r="C44" s="46">
        <v>110</v>
      </c>
      <c r="D44" s="47">
        <v>1024</v>
      </c>
      <c r="E44" s="61">
        <v>73</v>
      </c>
      <c r="F44" s="62">
        <v>805</v>
      </c>
      <c r="G44" s="48">
        <v>0</v>
      </c>
      <c r="H44" s="47">
        <v>0</v>
      </c>
      <c r="I44" s="61">
        <v>0</v>
      </c>
      <c r="J44" s="63">
        <v>0</v>
      </c>
      <c r="K44" s="48">
        <v>265</v>
      </c>
      <c r="L44" s="47">
        <v>2571</v>
      </c>
      <c r="M44" s="61">
        <v>224</v>
      </c>
      <c r="N44" s="64">
        <v>3100</v>
      </c>
      <c r="O44" s="51">
        <v>20</v>
      </c>
      <c r="P44" s="66">
        <v>24</v>
      </c>
      <c r="Q44" s="51">
        <v>1</v>
      </c>
      <c r="R44" s="66">
        <v>0</v>
      </c>
      <c r="S44" s="51">
        <v>96</v>
      </c>
      <c r="T44" s="68">
        <v>60</v>
      </c>
    </row>
    <row r="45" spans="2:20" s="3" customFormat="1" ht="22.5" customHeight="1">
      <c r="B45" s="11" t="s">
        <v>28</v>
      </c>
      <c r="C45" s="46">
        <v>44</v>
      </c>
      <c r="D45" s="47">
        <v>443</v>
      </c>
      <c r="E45" s="61">
        <v>50</v>
      </c>
      <c r="F45" s="62">
        <v>373</v>
      </c>
      <c r="G45" s="48">
        <v>0</v>
      </c>
      <c r="H45" s="47">
        <v>0</v>
      </c>
      <c r="I45" s="61">
        <v>0</v>
      </c>
      <c r="J45" s="63">
        <v>0</v>
      </c>
      <c r="K45" s="48">
        <v>98</v>
      </c>
      <c r="L45" s="47">
        <v>1802</v>
      </c>
      <c r="M45" s="61">
        <v>205</v>
      </c>
      <c r="N45" s="64">
        <v>1369</v>
      </c>
      <c r="O45" s="51">
        <v>14</v>
      </c>
      <c r="P45" s="66">
        <v>15</v>
      </c>
      <c r="Q45" s="51">
        <v>2</v>
      </c>
      <c r="R45" s="66">
        <v>0</v>
      </c>
      <c r="S45" s="51">
        <v>30</v>
      </c>
      <c r="T45" s="68">
        <v>17</v>
      </c>
    </row>
    <row r="46" spans="2:20" s="3" customFormat="1" ht="22.5" customHeight="1">
      <c r="B46" s="11" t="s">
        <v>27</v>
      </c>
      <c r="C46" s="46">
        <v>44</v>
      </c>
      <c r="D46" s="47">
        <v>440</v>
      </c>
      <c r="E46" s="61">
        <v>24</v>
      </c>
      <c r="F46" s="62">
        <v>305</v>
      </c>
      <c r="G46" s="48">
        <v>1</v>
      </c>
      <c r="H46" s="47">
        <v>15</v>
      </c>
      <c r="I46" s="61">
        <v>1</v>
      </c>
      <c r="J46" s="63">
        <v>1</v>
      </c>
      <c r="K46" s="48">
        <v>100</v>
      </c>
      <c r="L46" s="47">
        <v>1600</v>
      </c>
      <c r="M46" s="61">
        <v>86</v>
      </c>
      <c r="N46" s="64">
        <v>1346</v>
      </c>
      <c r="O46" s="51">
        <v>2</v>
      </c>
      <c r="P46" s="66">
        <v>3</v>
      </c>
      <c r="Q46" s="51">
        <v>2</v>
      </c>
      <c r="R46" s="66">
        <v>0</v>
      </c>
      <c r="S46" s="51">
        <v>36</v>
      </c>
      <c r="T46" s="68">
        <v>29</v>
      </c>
    </row>
    <row r="47" spans="2:20" s="3" customFormat="1" ht="22.5" customHeight="1">
      <c r="B47" s="11" t="s">
        <v>32</v>
      </c>
      <c r="C47" s="52">
        <v>22</v>
      </c>
      <c r="D47" s="47">
        <v>202</v>
      </c>
      <c r="E47" s="61">
        <v>19</v>
      </c>
      <c r="F47" s="62">
        <v>144</v>
      </c>
      <c r="G47" s="54">
        <v>0</v>
      </c>
      <c r="H47" s="53">
        <v>0</v>
      </c>
      <c r="I47" s="61">
        <v>0</v>
      </c>
      <c r="J47" s="63">
        <v>0</v>
      </c>
      <c r="K47" s="54">
        <v>20</v>
      </c>
      <c r="L47" s="53">
        <v>143</v>
      </c>
      <c r="M47" s="61">
        <v>27</v>
      </c>
      <c r="N47" s="64">
        <v>281</v>
      </c>
      <c r="O47" s="55">
        <v>5</v>
      </c>
      <c r="P47" s="66">
        <v>10</v>
      </c>
      <c r="Q47" s="55">
        <v>0</v>
      </c>
      <c r="R47" s="66">
        <v>0</v>
      </c>
      <c r="S47" s="55">
        <v>12</v>
      </c>
      <c r="T47" s="68">
        <v>5</v>
      </c>
    </row>
    <row r="48" spans="2:20" s="3" customFormat="1" ht="22.5" customHeight="1" thickBot="1">
      <c r="B48" s="12" t="s">
        <v>38</v>
      </c>
      <c r="C48" s="46">
        <v>8</v>
      </c>
      <c r="D48" s="47">
        <v>100</v>
      </c>
      <c r="E48" s="61">
        <v>9</v>
      </c>
      <c r="F48" s="62">
        <v>41</v>
      </c>
      <c r="G48" s="48">
        <v>0</v>
      </c>
      <c r="H48" s="47">
        <v>0</v>
      </c>
      <c r="I48" s="61">
        <v>0</v>
      </c>
      <c r="J48" s="63">
        <v>0</v>
      </c>
      <c r="K48" s="48">
        <v>25</v>
      </c>
      <c r="L48" s="47">
        <v>325</v>
      </c>
      <c r="M48" s="61">
        <v>24</v>
      </c>
      <c r="N48" s="64">
        <v>243</v>
      </c>
      <c r="O48" s="57">
        <v>1</v>
      </c>
      <c r="P48" s="67">
        <v>3</v>
      </c>
      <c r="Q48" s="57">
        <v>0</v>
      </c>
      <c r="R48" s="67">
        <v>0</v>
      </c>
      <c r="S48" s="58">
        <v>25</v>
      </c>
      <c r="T48" s="69">
        <v>4</v>
      </c>
    </row>
    <row r="49" spans="2:20" s="20" customFormat="1" ht="42.75" customHeight="1" thickBot="1">
      <c r="B49" s="19" t="s">
        <v>2</v>
      </c>
      <c r="C49" s="24">
        <f>SUM(C6:C48)</f>
        <v>10084</v>
      </c>
      <c r="D49" s="25">
        <f>SUM(D6:D48)</f>
        <v>88514</v>
      </c>
      <c r="E49" s="26">
        <f>SUM(E6:E48)</f>
        <v>10331.9</v>
      </c>
      <c r="F49" s="25">
        <f aca="true" t="shared" si="0" ref="F49:N49">SUM(F6:F48)</f>
        <v>89225.33333333333</v>
      </c>
      <c r="G49" s="28">
        <f t="shared" si="0"/>
        <v>516</v>
      </c>
      <c r="H49" s="25">
        <f t="shared" si="0"/>
        <v>4566</v>
      </c>
      <c r="I49" s="26">
        <f t="shared" si="0"/>
        <v>357</v>
      </c>
      <c r="J49" s="37">
        <f t="shared" si="0"/>
        <v>2999</v>
      </c>
      <c r="K49" s="28">
        <f t="shared" si="0"/>
        <v>24204</v>
      </c>
      <c r="L49" s="25">
        <f t="shared" si="0"/>
        <v>267419</v>
      </c>
      <c r="M49" s="26">
        <f t="shared" si="0"/>
        <v>23975.8</v>
      </c>
      <c r="N49" s="27">
        <f t="shared" si="0"/>
        <v>250340.6</v>
      </c>
      <c r="O49" s="29">
        <f aca="true" t="shared" si="1" ref="O49:T49">SUM(O6:O48)</f>
        <v>948</v>
      </c>
      <c r="P49" s="40">
        <f t="shared" si="1"/>
        <v>1233.3333333333335</v>
      </c>
      <c r="Q49" s="29">
        <f t="shared" si="1"/>
        <v>704</v>
      </c>
      <c r="R49" s="40">
        <f t="shared" si="1"/>
        <v>45</v>
      </c>
      <c r="S49" s="29">
        <f t="shared" si="1"/>
        <v>5746</v>
      </c>
      <c r="T49" s="30">
        <f t="shared" si="1"/>
        <v>5878.7</v>
      </c>
    </row>
    <row r="50" spans="2:20" ht="30.75" customHeight="1">
      <c r="B50" s="59"/>
      <c r="C50" s="60"/>
      <c r="O50" s="18"/>
      <c r="P50" s="18"/>
      <c r="Q50" s="18"/>
      <c r="R50" s="18"/>
      <c r="S50" s="16"/>
      <c r="T50" s="16"/>
    </row>
    <row r="51" spans="2:18" ht="30.75" customHeight="1">
      <c r="B51" s="17"/>
      <c r="O51" s="17"/>
      <c r="P51" s="17"/>
      <c r="Q51" s="17"/>
      <c r="R51" s="17"/>
    </row>
  </sheetData>
  <sheetProtection/>
  <mergeCells count="13">
    <mergeCell ref="S3:T3"/>
    <mergeCell ref="K4:L4"/>
    <mergeCell ref="K3:N3"/>
    <mergeCell ref="M4:N4"/>
    <mergeCell ref="C4:D4"/>
    <mergeCell ref="O3:P3"/>
    <mergeCell ref="Q3:R3"/>
    <mergeCell ref="B3:B5"/>
    <mergeCell ref="I4:J4"/>
    <mergeCell ref="E4:F4"/>
    <mergeCell ref="G4:H4"/>
    <mergeCell ref="G3:J3"/>
    <mergeCell ref="C3:F3"/>
  </mergeCells>
  <printOptions horizontalCentered="1"/>
  <pageMargins left="0.3937007874015748" right="0.31496062992125984" top="0.9448818897637796" bottom="0.9448818897637796" header="0.31496062992125984" footer="0.31496062992125984"/>
  <pageSetup fitToHeight="1" fitToWidth="1"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2022-02-14T07:50:07Z</dcterms:created>
  <dcterms:modified xsi:type="dcterms:W3CDTF">2022-02-15T06:13:03Z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