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15" windowWidth="10185" windowHeight="7665" tabRatio="836" activeTab="0"/>
  </bookViews>
  <sheets>
    <sheet name="計画相談支援" sheetId="1" r:id="rId1"/>
    <sheet name="地域移行支援" sheetId="2" r:id="rId2"/>
    <sheet name="地域定着支援" sheetId="3" r:id="rId3"/>
  </sheets>
  <definedNames>
    <definedName name="_xlnm.Print_Area" localSheetId="0">'計画相談支援'!$A$1:$L$51</definedName>
    <definedName name="_xlnm.Print_Area" localSheetId="1">'地域移行支援'!$A$1:$K$51</definedName>
    <definedName name="_xlnm.Print_Area" localSheetId="2">'地域定着支援'!$A$1:$K$51</definedName>
    <definedName name="_xlnm.Print_Titles" localSheetId="0">'計画相談支援'!$B:$B</definedName>
    <definedName name="_xlnm.Print_Titles" localSheetId="1">'地域移行支援'!$B:$B</definedName>
    <definedName name="_xlnm.Print_Titles" localSheetId="2">'地域定着支援'!$B:$B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<sst xmlns="http://schemas.openxmlformats.org/spreadsheetml/2006/main" count="206" uniqueCount="56">
  <si>
    <t>合計</t>
  </si>
  <si>
    <t>身体障がい者</t>
  </si>
  <si>
    <t>知的障がい者</t>
  </si>
  <si>
    <t>精神障がい者</t>
  </si>
  <si>
    <t>市町村</t>
  </si>
  <si>
    <t>人／月</t>
  </si>
  <si>
    <t>障がい児</t>
  </si>
  <si>
    <t>　①　計画相談支援</t>
  </si>
  <si>
    <t>　②　地域移行支援</t>
  </si>
  <si>
    <t>　③　地域定着支援</t>
  </si>
  <si>
    <t>（５）相談支援</t>
  </si>
  <si>
    <t>R2年度
見込量</t>
  </si>
  <si>
    <t>R2年度
実績値</t>
  </si>
  <si>
    <t>河南町</t>
  </si>
  <si>
    <t>忠岡町</t>
  </si>
  <si>
    <t>門真市</t>
  </si>
  <si>
    <t>泉南市</t>
  </si>
  <si>
    <t>柏原市</t>
  </si>
  <si>
    <t>高石市</t>
  </si>
  <si>
    <t>泉佐野市</t>
  </si>
  <si>
    <t>八尾市</t>
  </si>
  <si>
    <t>枚方市</t>
  </si>
  <si>
    <t>羽曳野市</t>
  </si>
  <si>
    <t>河内長野市</t>
  </si>
  <si>
    <t>熊取町</t>
  </si>
  <si>
    <t>阪南市</t>
  </si>
  <si>
    <t>松原市</t>
  </si>
  <si>
    <t>摂津市</t>
  </si>
  <si>
    <t>泉大津市</t>
  </si>
  <si>
    <t>田尻町</t>
  </si>
  <si>
    <t>島本町</t>
  </si>
  <si>
    <t>東大阪市</t>
  </si>
  <si>
    <t>藤井寺市</t>
  </si>
  <si>
    <t>富田林市</t>
  </si>
  <si>
    <t>豊中市</t>
  </si>
  <si>
    <t>岬町</t>
  </si>
  <si>
    <t>貝塚市</t>
  </si>
  <si>
    <t>吹田市</t>
  </si>
  <si>
    <t>堺市</t>
  </si>
  <si>
    <t>池田市</t>
  </si>
  <si>
    <t>守口市</t>
  </si>
  <si>
    <t>茨木市</t>
  </si>
  <si>
    <t>岸和田市</t>
  </si>
  <si>
    <t>交野市</t>
  </si>
  <si>
    <t>四條畷市</t>
  </si>
  <si>
    <t>大阪狭山市</t>
  </si>
  <si>
    <t>大阪市</t>
  </si>
  <si>
    <t>大東市</t>
  </si>
  <si>
    <t>能勢町</t>
  </si>
  <si>
    <t>豊能町</t>
  </si>
  <si>
    <t>箕面市</t>
  </si>
  <si>
    <t>和泉市</t>
  </si>
  <si>
    <t>千早赤阪村</t>
  </si>
  <si>
    <t>太子町</t>
  </si>
  <si>
    <t>高槻市</t>
  </si>
  <si>
    <t>寝屋川市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</si>
</sst>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  <numFmt numFmtId="218" formatCode="#,##0.0_ "/>
    <numFmt numFmtId="219" formatCode="#,##0.00000000000_ "/>
    <numFmt numFmtId="220" formatCode="[$]ggge&quot;年&quot;m&quot;月&quot;d&quot;日&quot;;@"/>
    <numFmt numFmtId="221" formatCode="[$-411]gge&quot;年&quot;m&quot;月&quot;d&quot;日&quot;;@"/>
    <numFmt numFmtId="222" formatCode="[$]gge&quot;年&quot;m&quot;月&quot;d&quot;日&quot;;@"/>
  </numFmts>
  <fonts count="5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b/>
      <i/>
      <sz val="12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4"/>
      <name val="HG丸ｺﾞｼｯｸM-PRO"/>
      <family val="3"/>
    </font>
    <font>
      <b/>
      <sz val="12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6"/>
      <color indexed="8"/>
      <name val="ＭＳ Ｐゴシック"/>
      <family val="3"/>
    </font>
    <font>
      <b/>
      <i/>
      <sz val="12"/>
      <color indexed="8"/>
      <name val="ＭＳ Ｐゴシック"/>
      <family val="3"/>
    </font>
    <font>
      <sz val="18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i/>
      <sz val="16"/>
      <color theme="1"/>
      <name val="ＭＳ Ｐゴシック"/>
      <family val="3"/>
    </font>
    <font>
      <b/>
      <i/>
      <sz val="12"/>
      <color theme="1"/>
      <name val="ＭＳ Ｐゴシック"/>
      <family val="3"/>
    </font>
    <font>
      <sz val="11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medium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double"/>
      <top style="thin"/>
      <bottom style="medium"/>
    </border>
    <border>
      <left style="thin"/>
      <right style="double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33" borderId="11" xfId="0" applyFont="1" applyFill="1" applyBorder="1" applyAlignment="1">
      <alignment vertical="center" shrinkToFit="1"/>
    </xf>
    <xf numFmtId="0" fontId="0" fillId="33" borderId="12" xfId="0" applyFont="1" applyFill="1" applyBorder="1" applyAlignment="1">
      <alignment vertical="center" shrinkToFit="1"/>
    </xf>
    <xf numFmtId="0" fontId="0" fillId="33" borderId="13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left" vertical="center"/>
    </xf>
    <xf numFmtId="217" fontId="51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vertical="center" shrinkToFit="1"/>
    </xf>
    <xf numFmtId="0" fontId="0" fillId="33" borderId="12" xfId="0" applyFont="1" applyFill="1" applyBorder="1" applyAlignment="1">
      <alignment vertical="center" shrinkToFit="1"/>
    </xf>
    <xf numFmtId="0" fontId="0" fillId="33" borderId="11" xfId="0" applyFont="1" applyFill="1" applyBorder="1" applyAlignment="1">
      <alignment vertical="center" shrinkToFit="1"/>
    </xf>
    <xf numFmtId="0" fontId="0" fillId="9" borderId="14" xfId="0" applyFont="1" applyFill="1" applyBorder="1" applyAlignment="1">
      <alignment horizontal="center" vertical="center" wrapText="1"/>
    </xf>
    <xf numFmtId="0" fontId="0" fillId="9" borderId="15" xfId="0" applyFont="1" applyFill="1" applyBorder="1" applyAlignment="1">
      <alignment horizontal="center" vertical="center" wrapText="1"/>
    </xf>
    <xf numFmtId="0" fontId="0" fillId="9" borderId="16" xfId="0" applyFont="1" applyFill="1" applyBorder="1" applyAlignment="1" applyProtection="1">
      <alignment horizontal="center" vertical="center" shrinkToFit="1"/>
      <protection/>
    </xf>
    <xf numFmtId="0" fontId="0" fillId="9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 applyProtection="1">
      <alignment horizontal="center" vertical="center" shrinkToFit="1"/>
      <protection/>
    </xf>
    <xf numFmtId="0" fontId="9" fillId="34" borderId="19" xfId="0" applyFont="1" applyFill="1" applyBorder="1" applyAlignment="1">
      <alignment vertical="center" shrinkToFit="1"/>
    </xf>
    <xf numFmtId="38" fontId="52" fillId="34" borderId="20" xfId="49" applyFont="1" applyFill="1" applyBorder="1" applyAlignment="1">
      <alignment horizontal="right" vertical="center"/>
    </xf>
    <xf numFmtId="38" fontId="52" fillId="34" borderId="21" xfId="49" applyFont="1" applyFill="1" applyBorder="1" applyAlignment="1">
      <alignment horizontal="right" vertical="center"/>
    </xf>
    <xf numFmtId="38" fontId="52" fillId="34" borderId="22" xfId="49" applyFont="1" applyFill="1" applyBorder="1" applyAlignment="1">
      <alignment horizontal="right" vertical="center" shrinkToFit="1"/>
    </xf>
    <xf numFmtId="38" fontId="52" fillId="34" borderId="23" xfId="49" applyFont="1" applyFill="1" applyBorder="1" applyAlignment="1">
      <alignment horizontal="right" vertical="center" shrinkToFit="1"/>
    </xf>
    <xf numFmtId="38" fontId="52" fillId="34" borderId="24" xfId="49" applyFon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center" vertical="center" wrapText="1"/>
    </xf>
    <xf numFmtId="38" fontId="52" fillId="34" borderId="26" xfId="49" applyFont="1" applyFill="1" applyBorder="1" applyAlignment="1">
      <alignment horizontal="right" vertical="center"/>
    </xf>
    <xf numFmtId="38" fontId="52" fillId="34" borderId="27" xfId="49" applyFon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center" vertical="center" wrapText="1"/>
    </xf>
    <xf numFmtId="38" fontId="52" fillId="34" borderId="29" xfId="49" applyFont="1" applyFill="1" applyBorder="1" applyAlignment="1">
      <alignment horizontal="right" vertical="center"/>
    </xf>
    <xf numFmtId="0" fontId="0" fillId="0" borderId="30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vertical="center" shrinkToFit="1"/>
    </xf>
    <xf numFmtId="0" fontId="0" fillId="0" borderId="30" xfId="0" applyFont="1" applyFill="1" applyBorder="1" applyAlignment="1">
      <alignment horizontal="center" vertical="center" wrapText="1"/>
    </xf>
    <xf numFmtId="38" fontId="53" fillId="0" borderId="31" xfId="49" applyFont="1" applyFill="1" applyBorder="1" applyAlignment="1">
      <alignment horizontal="right" vertical="center"/>
    </xf>
    <xf numFmtId="0" fontId="0" fillId="9" borderId="32" xfId="0" applyFont="1" applyFill="1" applyBorder="1" applyAlignment="1" applyProtection="1">
      <alignment horizontal="center" vertical="center" wrapText="1"/>
      <protection locked="0"/>
    </xf>
    <xf numFmtId="0" fontId="0" fillId="0" borderId="33" xfId="0" applyFont="1" applyFill="1" applyBorder="1" applyAlignment="1" applyProtection="1">
      <alignment horizontal="center" vertical="center" wrapText="1"/>
      <protection locked="0"/>
    </xf>
    <xf numFmtId="0" fontId="0" fillId="9" borderId="34" xfId="0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0" fontId="0" fillId="9" borderId="35" xfId="0" applyFont="1" applyFill="1" applyBorder="1" applyAlignment="1" applyProtection="1">
      <alignment horizontal="center" vertical="center" wrapText="1"/>
      <protection locked="0"/>
    </xf>
    <xf numFmtId="0" fontId="0" fillId="0" borderId="36" xfId="0" applyFont="1" applyFill="1" applyBorder="1" applyAlignment="1" applyProtection="1">
      <alignment horizontal="center" vertical="center" wrapText="1"/>
      <protection locked="0"/>
    </xf>
    <xf numFmtId="38" fontId="53" fillId="9" borderId="37" xfId="49" applyFont="1" applyFill="1" applyBorder="1" applyAlignment="1" applyProtection="1">
      <alignment vertical="center"/>
      <protection locked="0"/>
    </xf>
    <xf numFmtId="38" fontId="53" fillId="9" borderId="38" xfId="49" applyFont="1" applyFill="1" applyBorder="1" applyAlignment="1" applyProtection="1">
      <alignment vertical="center"/>
      <protection locked="0"/>
    </xf>
    <xf numFmtId="38" fontId="0" fillId="9" borderId="39" xfId="49" applyFont="1" applyFill="1" applyBorder="1" applyAlignment="1" applyProtection="1">
      <alignment vertical="center"/>
      <protection locked="0"/>
    </xf>
    <xf numFmtId="38" fontId="53" fillId="9" borderId="40" xfId="49" applyFont="1" applyFill="1" applyBorder="1" applyAlignment="1" applyProtection="1">
      <alignment vertical="center"/>
      <protection locked="0"/>
    </xf>
    <xf numFmtId="38" fontId="53" fillId="9" borderId="41" xfId="49" applyFont="1" applyFill="1" applyBorder="1" applyAlignment="1" applyProtection="1">
      <alignment vertical="center"/>
      <protection locked="0"/>
    </xf>
    <xf numFmtId="38" fontId="0" fillId="9" borderId="42" xfId="49" applyFont="1" applyFill="1" applyBorder="1" applyAlignment="1" applyProtection="1">
      <alignment horizontal="right" vertical="center"/>
      <protection locked="0"/>
    </xf>
    <xf numFmtId="38" fontId="10" fillId="9" borderId="40" xfId="49" applyFont="1" applyFill="1" applyBorder="1" applyAlignment="1" applyProtection="1">
      <alignment vertical="center"/>
      <protection locked="0"/>
    </xf>
    <xf numFmtId="38" fontId="10" fillId="9" borderId="41" xfId="49" applyFont="1" applyFill="1" applyBorder="1" applyAlignment="1" applyProtection="1">
      <alignment vertical="center"/>
      <protection locked="0"/>
    </xf>
    <xf numFmtId="38" fontId="10" fillId="9" borderId="41" xfId="49" applyFont="1" applyFill="1" applyBorder="1" applyAlignment="1" applyProtection="1">
      <alignment vertical="center" wrapText="1"/>
      <protection locked="0"/>
    </xf>
    <xf numFmtId="38" fontId="53" fillId="9" borderId="15" xfId="49" applyFont="1" applyFill="1" applyBorder="1" applyAlignment="1" applyProtection="1">
      <alignment vertical="center"/>
      <protection locked="0"/>
    </xf>
    <xf numFmtId="38" fontId="53" fillId="9" borderId="35" xfId="49" applyFont="1" applyFill="1" applyBorder="1" applyAlignment="1" applyProtection="1">
      <alignment vertical="center"/>
      <protection locked="0"/>
    </xf>
    <xf numFmtId="38" fontId="0" fillId="9" borderId="43" xfId="49" applyFont="1" applyFill="1" applyBorder="1" applyAlignment="1" applyProtection="1">
      <alignment horizontal="right" vertical="center"/>
      <protection locked="0"/>
    </xf>
    <xf numFmtId="38" fontId="53" fillId="9" borderId="17" xfId="49" applyFont="1" applyFill="1" applyBorder="1" applyAlignment="1" applyProtection="1">
      <alignment vertical="center"/>
      <protection locked="0"/>
    </xf>
    <xf numFmtId="38" fontId="53" fillId="9" borderId="44" xfId="49" applyFont="1" applyFill="1" applyBorder="1" applyAlignment="1" applyProtection="1">
      <alignment horizontal="right" vertical="center"/>
      <protection locked="0"/>
    </xf>
    <xf numFmtId="38" fontId="53" fillId="9" borderId="34" xfId="49" applyFont="1" applyFill="1" applyBorder="1" applyAlignment="1" applyProtection="1">
      <alignment vertical="center"/>
      <protection locked="0"/>
    </xf>
    <xf numFmtId="38" fontId="53" fillId="9" borderId="45" xfId="49" applyFont="1" applyFill="1" applyBorder="1" applyAlignment="1" applyProtection="1">
      <alignment horizontal="right" vertical="center"/>
      <protection locked="0"/>
    </xf>
    <xf numFmtId="38" fontId="53" fillId="9" borderId="46" xfId="49" applyFont="1" applyFill="1" applyBorder="1" applyAlignment="1" applyProtection="1">
      <alignment horizontal="right" vertical="center"/>
      <protection locked="0"/>
    </xf>
    <xf numFmtId="38" fontId="53" fillId="9" borderId="47" xfId="49" applyFont="1" applyFill="1" applyBorder="1" applyAlignment="1" applyProtection="1">
      <alignment horizontal="right" vertical="center"/>
      <protection locked="0"/>
    </xf>
    <xf numFmtId="38" fontId="53" fillId="0" borderId="48" xfId="49" applyFont="1" applyFill="1" applyBorder="1" applyAlignment="1" applyProtection="1">
      <alignment vertical="center"/>
      <protection locked="0"/>
    </xf>
    <xf numFmtId="38" fontId="53" fillId="0" borderId="49" xfId="49" applyFont="1" applyFill="1" applyBorder="1" applyAlignment="1" applyProtection="1">
      <alignment vertical="center"/>
      <protection locked="0"/>
    </xf>
    <xf numFmtId="38" fontId="53" fillId="0" borderId="50" xfId="49" applyFont="1" applyFill="1" applyBorder="1" applyAlignment="1" applyProtection="1">
      <alignment vertical="center"/>
      <protection locked="0"/>
    </xf>
    <xf numFmtId="38" fontId="53" fillId="0" borderId="18" xfId="49" applyFont="1" applyFill="1" applyBorder="1" applyAlignment="1" applyProtection="1">
      <alignment vertical="center"/>
      <protection locked="0"/>
    </xf>
    <xf numFmtId="38" fontId="53" fillId="0" borderId="51" xfId="49" applyFont="1" applyFill="1" applyBorder="1" applyAlignment="1" applyProtection="1">
      <alignment vertical="center"/>
      <protection locked="0"/>
    </xf>
    <xf numFmtId="38" fontId="53" fillId="0" borderId="36" xfId="49" applyFont="1" applyFill="1" applyBorder="1" applyAlignment="1" applyProtection="1">
      <alignment vertical="center"/>
      <protection locked="0"/>
    </xf>
    <xf numFmtId="38" fontId="53" fillId="0" borderId="51" xfId="49" applyFont="1" applyFill="1" applyBorder="1" applyAlignment="1" applyProtection="1">
      <alignment vertical="center" wrapText="1"/>
      <protection locked="0"/>
    </xf>
    <xf numFmtId="38" fontId="53" fillId="0" borderId="52" xfId="49" applyFont="1" applyFill="1" applyBorder="1" applyAlignment="1" applyProtection="1">
      <alignment vertical="center"/>
      <protection locked="0"/>
    </xf>
    <xf numFmtId="38" fontId="53" fillId="0" borderId="31" xfId="49" applyFont="1" applyFill="1" applyBorder="1" applyAlignment="1" applyProtection="1">
      <alignment vertical="center"/>
      <protection locked="0"/>
    </xf>
    <xf numFmtId="38" fontId="53" fillId="0" borderId="33" xfId="49" applyFont="1" applyFill="1" applyBorder="1" applyAlignment="1" applyProtection="1">
      <alignment vertical="center"/>
      <protection locked="0"/>
    </xf>
    <xf numFmtId="38" fontId="53" fillId="0" borderId="53" xfId="49" applyFont="1" applyFill="1" applyBorder="1" applyAlignment="1" applyProtection="1">
      <alignment vertical="center"/>
      <protection locked="0"/>
    </xf>
    <xf numFmtId="38" fontId="53" fillId="0" borderId="54" xfId="49" applyFont="1" applyFill="1" applyBorder="1" applyAlignment="1" applyProtection="1">
      <alignment vertical="center"/>
      <protection locked="0"/>
    </xf>
    <xf numFmtId="38" fontId="53" fillId="0" borderId="50" xfId="49" applyFont="1" applyFill="1" applyBorder="1" applyAlignment="1" applyProtection="1">
      <alignment horizontal="right" vertical="center"/>
      <protection locked="0"/>
    </xf>
    <xf numFmtId="38" fontId="53" fillId="0" borderId="28" xfId="49" applyFont="1" applyFill="1" applyBorder="1" applyAlignment="1" applyProtection="1">
      <alignment horizontal="right" vertical="center"/>
      <protection locked="0"/>
    </xf>
    <xf numFmtId="0" fontId="0" fillId="0" borderId="55" xfId="0" applyFont="1" applyFill="1" applyBorder="1" applyAlignment="1">
      <alignment horizontal="right" vertical="center"/>
    </xf>
    <xf numFmtId="0" fontId="0" fillId="35" borderId="56" xfId="0" applyFont="1" applyFill="1" applyBorder="1" applyAlignment="1">
      <alignment horizontal="center" vertical="center"/>
    </xf>
    <xf numFmtId="0" fontId="0" fillId="35" borderId="57" xfId="0" applyFont="1" applyFill="1" applyBorder="1" applyAlignment="1">
      <alignment horizontal="center" vertical="center"/>
    </xf>
    <xf numFmtId="0" fontId="0" fillId="35" borderId="58" xfId="0" applyFont="1" applyFill="1" applyBorder="1" applyAlignment="1">
      <alignment horizontal="center" vertical="center" wrapText="1"/>
    </xf>
    <xf numFmtId="0" fontId="0" fillId="35" borderId="59" xfId="0" applyFont="1" applyFill="1" applyBorder="1" applyAlignment="1">
      <alignment horizontal="center" vertical="center" wrapText="1"/>
    </xf>
    <xf numFmtId="0" fontId="0" fillId="35" borderId="6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35" borderId="39" xfId="0" applyFont="1" applyFill="1" applyBorder="1" applyAlignment="1">
      <alignment horizontal="center" vertical="center" wrapText="1"/>
    </xf>
    <xf numFmtId="0" fontId="0" fillId="35" borderId="54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right" vertical="center"/>
    </xf>
    <xf numFmtId="0" fontId="0" fillId="35" borderId="56" xfId="0" applyFont="1" applyFill="1" applyBorder="1" applyAlignment="1">
      <alignment horizontal="center" vertical="center"/>
    </xf>
    <xf numFmtId="0" fontId="0" fillId="35" borderId="57" xfId="0" applyFont="1" applyFill="1" applyBorder="1" applyAlignment="1">
      <alignment horizontal="center" vertical="center"/>
    </xf>
    <xf numFmtId="0" fontId="0" fillId="35" borderId="58" xfId="0" applyFont="1" applyFill="1" applyBorder="1" applyAlignment="1">
      <alignment horizontal="center" vertical="center"/>
    </xf>
    <xf numFmtId="0" fontId="0" fillId="35" borderId="59" xfId="0" applyFont="1" applyFill="1" applyBorder="1" applyAlignment="1">
      <alignment horizontal="center" vertical="center"/>
    </xf>
    <xf numFmtId="0" fontId="0" fillId="35" borderId="58" xfId="0" applyFont="1" applyFill="1" applyBorder="1" applyAlignment="1">
      <alignment horizontal="center" vertical="center" wrapText="1"/>
    </xf>
    <xf numFmtId="0" fontId="0" fillId="35" borderId="59" xfId="0" applyFont="1" applyFill="1" applyBorder="1" applyAlignment="1">
      <alignment horizontal="center" vertical="center" wrapText="1"/>
    </xf>
    <xf numFmtId="0" fontId="0" fillId="35" borderId="6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123825</xdr:rowOff>
    </xdr:from>
    <xdr:to>
      <xdr:col>0</xdr:col>
      <xdr:colOff>638175</xdr:colOff>
      <xdr:row>29</xdr:row>
      <xdr:rowOff>66675</xdr:rowOff>
    </xdr:to>
    <xdr:sp>
      <xdr:nvSpPr>
        <xdr:cNvPr id="1" name="テキスト ボックス 1"/>
        <xdr:cNvSpPr txBox="1">
          <a:spLocks noChangeArrowheads="1"/>
        </xdr:cNvSpPr>
      </xdr:nvSpPr>
      <xdr:spPr>
        <a:xfrm rot="5400000">
          <a:off x="0" y="4495800"/>
          <a:ext cx="638175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39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23</xdr:row>
      <xdr:rowOff>57150</xdr:rowOff>
    </xdr:from>
    <xdr:to>
      <xdr:col>0</xdr:col>
      <xdr:colOff>647700</xdr:colOff>
      <xdr:row>29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 rot="5400000">
          <a:off x="9525" y="4429125"/>
          <a:ext cx="638175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40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23</xdr:row>
      <xdr:rowOff>142875</xdr:rowOff>
    </xdr:from>
    <xdr:to>
      <xdr:col>0</xdr:col>
      <xdr:colOff>657225</xdr:colOff>
      <xdr:row>29</xdr:row>
      <xdr:rowOff>85725</xdr:rowOff>
    </xdr:to>
    <xdr:sp>
      <xdr:nvSpPr>
        <xdr:cNvPr id="1" name="テキスト ボックス 1"/>
        <xdr:cNvSpPr txBox="1">
          <a:spLocks noChangeArrowheads="1"/>
        </xdr:cNvSpPr>
      </xdr:nvSpPr>
      <xdr:spPr>
        <a:xfrm rot="5400000">
          <a:off x="19050" y="4514850"/>
          <a:ext cx="638175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41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52"/>
  <sheetViews>
    <sheetView tabSelected="1" zoomScaleSheetLayoutView="100" workbookViewId="0" topLeftCell="A7">
      <selection activeCell="A12" sqref="A12"/>
    </sheetView>
  </sheetViews>
  <sheetFormatPr defaultColWidth="9.00390625" defaultRowHeight="13.5"/>
  <cols>
    <col min="1" max="1" width="37.125" style="7" customWidth="1"/>
    <col min="2" max="2" width="14.50390625" style="7" customWidth="1"/>
    <col min="3" max="8" width="13.375" style="7" customWidth="1"/>
    <col min="9" max="10" width="13.375" style="14" customWidth="1"/>
    <col min="11" max="12" width="13.375" style="7" customWidth="1"/>
    <col min="13" max="13" width="17.50390625" style="7" customWidth="1"/>
    <col min="14" max="15" width="8.625" style="7" bestFit="1" customWidth="1"/>
    <col min="16" max="16384" width="9.00390625" style="7" customWidth="1"/>
  </cols>
  <sheetData>
    <row r="1" spans="2:15" ht="24" customHeight="1">
      <c r="B1" s="16" t="s">
        <v>10</v>
      </c>
      <c r="C1" s="5"/>
      <c r="D1" s="5"/>
      <c r="E1" s="3"/>
      <c r="F1" s="3"/>
      <c r="G1" s="3"/>
      <c r="H1" s="3"/>
      <c r="I1" s="11"/>
      <c r="J1" s="11"/>
      <c r="K1" s="3"/>
      <c r="L1" s="3"/>
      <c r="M1" s="3"/>
      <c r="N1" s="3"/>
      <c r="O1" s="3"/>
    </row>
    <row r="2" spans="2:15" ht="18.75" customHeight="1">
      <c r="B2" s="17" t="s">
        <v>7</v>
      </c>
      <c r="C2" s="5"/>
      <c r="D2" s="5"/>
      <c r="E2" s="3"/>
      <c r="F2" s="3"/>
      <c r="G2" s="3"/>
      <c r="H2" s="3"/>
      <c r="I2" s="11"/>
      <c r="J2" s="11"/>
      <c r="K2" s="3"/>
      <c r="L2" s="3"/>
      <c r="M2" s="3"/>
      <c r="N2" s="3"/>
      <c r="O2" s="3"/>
    </row>
    <row r="3" spans="8:15" ht="18" customHeight="1" thickBot="1">
      <c r="H3" s="79"/>
      <c r="I3" s="79"/>
      <c r="J3" s="79"/>
      <c r="K3" s="79"/>
      <c r="L3" s="79"/>
      <c r="M3" s="4"/>
      <c r="N3" s="4"/>
      <c r="O3" s="4"/>
    </row>
    <row r="4" spans="2:12" ht="18.75" customHeight="1">
      <c r="B4" s="85" t="s">
        <v>4</v>
      </c>
      <c r="C4" s="80" t="s">
        <v>0</v>
      </c>
      <c r="D4" s="81"/>
      <c r="E4" s="82" t="s">
        <v>1</v>
      </c>
      <c r="F4" s="83"/>
      <c r="G4" s="81" t="s">
        <v>2</v>
      </c>
      <c r="H4" s="81"/>
      <c r="I4" s="88" t="s">
        <v>6</v>
      </c>
      <c r="J4" s="89"/>
      <c r="K4" s="81" t="s">
        <v>3</v>
      </c>
      <c r="L4" s="84"/>
    </row>
    <row r="5" spans="2:12" ht="46.5" customHeight="1">
      <c r="B5" s="86"/>
      <c r="C5" s="41" t="s">
        <v>11</v>
      </c>
      <c r="D5" s="42" t="s">
        <v>12</v>
      </c>
      <c r="E5" s="43" t="s">
        <v>11</v>
      </c>
      <c r="F5" s="44" t="s">
        <v>12</v>
      </c>
      <c r="G5" s="45" t="s">
        <v>11</v>
      </c>
      <c r="H5" s="42" t="s">
        <v>12</v>
      </c>
      <c r="I5" s="43" t="s">
        <v>11</v>
      </c>
      <c r="J5" s="44" t="s">
        <v>12</v>
      </c>
      <c r="K5" s="45" t="s">
        <v>11</v>
      </c>
      <c r="L5" s="46" t="s">
        <v>12</v>
      </c>
    </row>
    <row r="6" spans="2:12" ht="14.25" thickBot="1">
      <c r="B6" s="87"/>
      <c r="C6" s="21" t="s">
        <v>5</v>
      </c>
      <c r="D6" s="39" t="s">
        <v>5</v>
      </c>
      <c r="E6" s="22" t="s">
        <v>5</v>
      </c>
      <c r="F6" s="35" t="s">
        <v>5</v>
      </c>
      <c r="G6" s="24" t="s">
        <v>5</v>
      </c>
      <c r="H6" s="37" t="s">
        <v>5</v>
      </c>
      <c r="I6" s="23" t="s">
        <v>5</v>
      </c>
      <c r="J6" s="25" t="s">
        <v>5</v>
      </c>
      <c r="K6" s="24" t="s">
        <v>5</v>
      </c>
      <c r="L6" s="32" t="s">
        <v>5</v>
      </c>
    </row>
    <row r="7" spans="2:12" ht="12" customHeight="1">
      <c r="B7" s="8" t="s">
        <v>46</v>
      </c>
      <c r="C7" s="60">
        <f>SUM(E7,G7,I7,K7)</f>
        <v>8461</v>
      </c>
      <c r="D7" s="40">
        <f>F7+H7+J7+L7</f>
        <v>8467</v>
      </c>
      <c r="E7" s="47">
        <v>2787</v>
      </c>
      <c r="F7" s="65">
        <v>2402</v>
      </c>
      <c r="G7" s="48">
        <v>2330</v>
      </c>
      <c r="H7" s="72">
        <v>2297</v>
      </c>
      <c r="I7" s="49">
        <v>24</v>
      </c>
      <c r="J7" s="76">
        <v>11</v>
      </c>
      <c r="K7" s="48">
        <v>3320</v>
      </c>
      <c r="L7" s="75">
        <v>3757</v>
      </c>
    </row>
    <row r="8" spans="2:12" s="1" customFormat="1" ht="12" customHeight="1">
      <c r="B8" s="9" t="s">
        <v>39</v>
      </c>
      <c r="C8" s="60">
        <f>SUM(E8,G8,I8,K8)</f>
        <v>84</v>
      </c>
      <c r="D8" s="40">
        <f>F8+H8+J8+L8</f>
        <v>71</v>
      </c>
      <c r="E8" s="50">
        <v>11</v>
      </c>
      <c r="F8" s="65">
        <v>11</v>
      </c>
      <c r="G8" s="51">
        <v>34</v>
      </c>
      <c r="H8" s="72">
        <v>39</v>
      </c>
      <c r="I8" s="52">
        <v>2</v>
      </c>
      <c r="J8" s="77">
        <v>0</v>
      </c>
      <c r="K8" s="51">
        <v>37</v>
      </c>
      <c r="L8" s="69">
        <v>21</v>
      </c>
    </row>
    <row r="9" spans="2:12" s="1" customFormat="1" ht="12" customHeight="1">
      <c r="B9" s="9" t="s">
        <v>49</v>
      </c>
      <c r="C9" s="60">
        <f>SUM(E9,G9,I9,K9)</f>
        <v>21</v>
      </c>
      <c r="D9" s="40">
        <f>F9+H9+J9+L9</f>
        <v>16</v>
      </c>
      <c r="E9" s="50">
        <v>5</v>
      </c>
      <c r="F9" s="65">
        <v>3</v>
      </c>
      <c r="G9" s="51">
        <v>8</v>
      </c>
      <c r="H9" s="72">
        <v>8</v>
      </c>
      <c r="I9" s="52">
        <v>1</v>
      </c>
      <c r="J9" s="77">
        <v>0</v>
      </c>
      <c r="K9" s="51">
        <v>7</v>
      </c>
      <c r="L9" s="69">
        <v>5</v>
      </c>
    </row>
    <row r="10" spans="2:12" s="1" customFormat="1" ht="12" customHeight="1">
      <c r="B10" s="9" t="s">
        <v>48</v>
      </c>
      <c r="C10" s="60">
        <f aca="true" t="shared" si="0" ref="C10:C49">SUM(E10,G10,I10,K10)</f>
        <v>9</v>
      </c>
      <c r="D10" s="40">
        <f aca="true" t="shared" si="1" ref="D10:D49">F10+H10+J10+L10</f>
        <v>31</v>
      </c>
      <c r="E10" s="50">
        <v>2</v>
      </c>
      <c r="F10" s="65">
        <v>5</v>
      </c>
      <c r="G10" s="51">
        <v>3</v>
      </c>
      <c r="H10" s="73">
        <v>11</v>
      </c>
      <c r="I10" s="52">
        <v>1</v>
      </c>
      <c r="J10" s="77">
        <v>9</v>
      </c>
      <c r="K10" s="51">
        <v>3</v>
      </c>
      <c r="L10" s="69">
        <v>6</v>
      </c>
    </row>
    <row r="11" spans="2:12" s="1" customFormat="1" ht="12" customHeight="1">
      <c r="B11" s="9" t="s">
        <v>50</v>
      </c>
      <c r="C11" s="60">
        <f t="shared" si="0"/>
        <v>300</v>
      </c>
      <c r="D11" s="40">
        <f t="shared" si="1"/>
        <v>267</v>
      </c>
      <c r="E11" s="53">
        <v>43</v>
      </c>
      <c r="F11" s="65">
        <v>71</v>
      </c>
      <c r="G11" s="54">
        <v>167</v>
      </c>
      <c r="H11" s="73">
        <v>120</v>
      </c>
      <c r="I11" s="52">
        <v>4</v>
      </c>
      <c r="J11" s="77">
        <v>1</v>
      </c>
      <c r="K11" s="54">
        <v>86</v>
      </c>
      <c r="L11" s="69">
        <v>75</v>
      </c>
    </row>
    <row r="12" spans="2:12" s="1" customFormat="1" ht="12" customHeight="1">
      <c r="B12" s="9" t="s">
        <v>34</v>
      </c>
      <c r="C12" s="60">
        <f t="shared" si="0"/>
        <v>435</v>
      </c>
      <c r="D12" s="40">
        <f t="shared" si="1"/>
        <v>430</v>
      </c>
      <c r="E12" s="50">
        <v>79</v>
      </c>
      <c r="F12" s="65">
        <v>77</v>
      </c>
      <c r="G12" s="51">
        <v>169</v>
      </c>
      <c r="H12" s="73">
        <v>200</v>
      </c>
      <c r="I12" s="52">
        <v>9</v>
      </c>
      <c r="J12" s="77">
        <v>3</v>
      </c>
      <c r="K12" s="51">
        <v>178</v>
      </c>
      <c r="L12" s="69">
        <v>150</v>
      </c>
    </row>
    <row r="13" spans="2:12" s="1" customFormat="1" ht="12" customHeight="1">
      <c r="B13" s="9" t="s">
        <v>37</v>
      </c>
      <c r="C13" s="60">
        <f t="shared" si="0"/>
        <v>2200</v>
      </c>
      <c r="D13" s="40">
        <f t="shared" si="1"/>
        <v>1457</v>
      </c>
      <c r="E13" s="53">
        <v>430</v>
      </c>
      <c r="F13" s="65">
        <v>313</v>
      </c>
      <c r="G13" s="54">
        <v>885</v>
      </c>
      <c r="H13" s="73">
        <v>657</v>
      </c>
      <c r="I13" s="52">
        <v>20</v>
      </c>
      <c r="J13" s="77">
        <v>4</v>
      </c>
      <c r="K13" s="54">
        <v>865</v>
      </c>
      <c r="L13" s="69">
        <v>483</v>
      </c>
    </row>
    <row r="14" spans="2:12" s="1" customFormat="1" ht="12" customHeight="1">
      <c r="B14" s="9" t="s">
        <v>41</v>
      </c>
      <c r="C14" s="60">
        <f t="shared" si="0"/>
        <v>586</v>
      </c>
      <c r="D14" s="40">
        <f t="shared" si="1"/>
        <v>728</v>
      </c>
      <c r="E14" s="50">
        <v>138</v>
      </c>
      <c r="F14" s="65">
        <v>161</v>
      </c>
      <c r="G14" s="51">
        <v>222</v>
      </c>
      <c r="H14" s="73">
        <v>359</v>
      </c>
      <c r="I14" s="52">
        <v>2</v>
      </c>
      <c r="J14" s="77">
        <v>0</v>
      </c>
      <c r="K14" s="51">
        <v>224</v>
      </c>
      <c r="L14" s="69">
        <v>208</v>
      </c>
    </row>
    <row r="15" spans="2:12" s="1" customFormat="1" ht="12" customHeight="1">
      <c r="B15" s="9" t="s">
        <v>27</v>
      </c>
      <c r="C15" s="60">
        <f t="shared" si="0"/>
        <v>153</v>
      </c>
      <c r="D15" s="40">
        <f t="shared" si="1"/>
        <v>190</v>
      </c>
      <c r="E15" s="50">
        <v>32</v>
      </c>
      <c r="F15" s="65">
        <v>45</v>
      </c>
      <c r="G15" s="51">
        <v>69</v>
      </c>
      <c r="H15" s="73">
        <v>84</v>
      </c>
      <c r="I15" s="52">
        <v>5</v>
      </c>
      <c r="J15" s="77">
        <v>0</v>
      </c>
      <c r="K15" s="51">
        <v>47</v>
      </c>
      <c r="L15" s="69">
        <v>61</v>
      </c>
    </row>
    <row r="16" spans="2:12" s="1" customFormat="1" ht="12" customHeight="1">
      <c r="B16" s="9" t="s">
        <v>30</v>
      </c>
      <c r="C16" s="60">
        <f t="shared" si="0"/>
        <v>40</v>
      </c>
      <c r="D16" s="40">
        <f t="shared" si="1"/>
        <v>21</v>
      </c>
      <c r="E16" s="50">
        <v>5</v>
      </c>
      <c r="F16" s="65">
        <v>2</v>
      </c>
      <c r="G16" s="51">
        <v>25</v>
      </c>
      <c r="H16" s="73">
        <v>14</v>
      </c>
      <c r="I16" s="52">
        <v>1</v>
      </c>
      <c r="J16" s="77">
        <v>1</v>
      </c>
      <c r="K16" s="51">
        <v>9</v>
      </c>
      <c r="L16" s="69">
        <v>4</v>
      </c>
    </row>
    <row r="17" spans="2:12" s="1" customFormat="1" ht="12" customHeight="1">
      <c r="B17" s="9" t="s">
        <v>54</v>
      </c>
      <c r="C17" s="60">
        <f t="shared" si="0"/>
        <v>308</v>
      </c>
      <c r="D17" s="40">
        <f>F17+H17+J17+L17</f>
        <v>365.90999999999997</v>
      </c>
      <c r="E17" s="53">
        <v>64</v>
      </c>
      <c r="F17" s="65">
        <v>49.91</v>
      </c>
      <c r="G17" s="54">
        <v>167</v>
      </c>
      <c r="H17" s="73">
        <v>215</v>
      </c>
      <c r="I17" s="52">
        <v>1</v>
      </c>
      <c r="J17" s="77">
        <v>0</v>
      </c>
      <c r="K17" s="54">
        <v>76</v>
      </c>
      <c r="L17" s="69">
        <v>101</v>
      </c>
    </row>
    <row r="18" spans="2:12" s="1" customFormat="1" ht="12" customHeight="1">
      <c r="B18" s="9" t="s">
        <v>21</v>
      </c>
      <c r="C18" s="60">
        <f t="shared" si="0"/>
        <v>467</v>
      </c>
      <c r="D18" s="40">
        <f t="shared" si="1"/>
        <v>87</v>
      </c>
      <c r="E18" s="50">
        <v>89</v>
      </c>
      <c r="F18" s="65">
        <v>6</v>
      </c>
      <c r="G18" s="51">
        <v>198</v>
      </c>
      <c r="H18" s="73">
        <v>46</v>
      </c>
      <c r="I18" s="52">
        <v>0</v>
      </c>
      <c r="J18" s="77">
        <v>0</v>
      </c>
      <c r="K18" s="51">
        <v>180</v>
      </c>
      <c r="L18" s="69">
        <v>35</v>
      </c>
    </row>
    <row r="19" spans="2:12" s="1" customFormat="1" ht="12" customHeight="1">
      <c r="B19" s="9" t="s">
        <v>55</v>
      </c>
      <c r="C19" s="60">
        <f t="shared" si="0"/>
        <v>840</v>
      </c>
      <c r="D19" s="40">
        <f t="shared" si="1"/>
        <v>364</v>
      </c>
      <c r="E19" s="50">
        <v>112</v>
      </c>
      <c r="F19" s="65">
        <v>49</v>
      </c>
      <c r="G19" s="51">
        <v>356</v>
      </c>
      <c r="H19" s="73">
        <v>163</v>
      </c>
      <c r="I19" s="52">
        <v>4</v>
      </c>
      <c r="J19" s="77">
        <v>0</v>
      </c>
      <c r="K19" s="51">
        <v>368</v>
      </c>
      <c r="L19" s="69">
        <v>152</v>
      </c>
    </row>
    <row r="20" spans="2:12" s="1" customFormat="1" ht="12" customHeight="1">
      <c r="B20" s="9" t="s">
        <v>40</v>
      </c>
      <c r="C20" s="60">
        <f t="shared" si="0"/>
        <v>436</v>
      </c>
      <c r="D20" s="40">
        <f t="shared" si="1"/>
        <v>277</v>
      </c>
      <c r="E20" s="53">
        <v>90</v>
      </c>
      <c r="F20" s="65">
        <v>59</v>
      </c>
      <c r="G20" s="54">
        <v>163</v>
      </c>
      <c r="H20" s="73">
        <v>104</v>
      </c>
      <c r="I20" s="52">
        <v>1</v>
      </c>
      <c r="J20" s="77">
        <v>0</v>
      </c>
      <c r="K20" s="54">
        <v>182</v>
      </c>
      <c r="L20" s="69">
        <v>114</v>
      </c>
    </row>
    <row r="21" spans="2:12" s="1" customFormat="1" ht="12" customHeight="1">
      <c r="B21" s="9" t="s">
        <v>15</v>
      </c>
      <c r="C21" s="60">
        <f t="shared" si="0"/>
        <v>1026</v>
      </c>
      <c r="D21" s="40">
        <f t="shared" si="1"/>
        <v>1118</v>
      </c>
      <c r="E21" s="50">
        <v>167</v>
      </c>
      <c r="F21" s="65">
        <v>204</v>
      </c>
      <c r="G21" s="51">
        <v>535</v>
      </c>
      <c r="H21" s="73">
        <v>538</v>
      </c>
      <c r="I21" s="52">
        <v>49</v>
      </c>
      <c r="J21" s="77">
        <v>30</v>
      </c>
      <c r="K21" s="51">
        <v>275</v>
      </c>
      <c r="L21" s="69">
        <v>346</v>
      </c>
    </row>
    <row r="22" spans="2:12" s="1" customFormat="1" ht="12" customHeight="1">
      <c r="B22" s="9" t="s">
        <v>47</v>
      </c>
      <c r="C22" s="60">
        <f t="shared" si="0"/>
        <v>200</v>
      </c>
      <c r="D22" s="40">
        <f t="shared" si="1"/>
        <v>261</v>
      </c>
      <c r="E22" s="50">
        <v>68</v>
      </c>
      <c r="F22" s="65">
        <v>67</v>
      </c>
      <c r="G22" s="51">
        <v>85</v>
      </c>
      <c r="H22" s="73">
        <v>114</v>
      </c>
      <c r="I22" s="52">
        <v>1</v>
      </c>
      <c r="J22" s="77">
        <v>0</v>
      </c>
      <c r="K22" s="51">
        <v>46</v>
      </c>
      <c r="L22" s="69">
        <v>80</v>
      </c>
    </row>
    <row r="23" spans="2:12" s="1" customFormat="1" ht="12" customHeight="1">
      <c r="B23" s="9" t="s">
        <v>44</v>
      </c>
      <c r="C23" s="60">
        <f t="shared" si="0"/>
        <v>83</v>
      </c>
      <c r="D23" s="40">
        <f t="shared" si="1"/>
        <v>80</v>
      </c>
      <c r="E23" s="50">
        <v>26</v>
      </c>
      <c r="F23" s="65">
        <v>22</v>
      </c>
      <c r="G23" s="51">
        <v>32</v>
      </c>
      <c r="H23" s="73">
        <v>35</v>
      </c>
      <c r="I23" s="52">
        <v>4</v>
      </c>
      <c r="J23" s="77">
        <v>0</v>
      </c>
      <c r="K23" s="51">
        <v>21</v>
      </c>
      <c r="L23" s="69">
        <v>23</v>
      </c>
    </row>
    <row r="24" spans="2:12" s="1" customFormat="1" ht="12" customHeight="1">
      <c r="B24" s="9" t="s">
        <v>43</v>
      </c>
      <c r="C24" s="60">
        <f t="shared" si="0"/>
        <v>120</v>
      </c>
      <c r="D24" s="40">
        <f t="shared" si="1"/>
        <v>134</v>
      </c>
      <c r="E24" s="50">
        <v>27</v>
      </c>
      <c r="F24" s="65">
        <v>33</v>
      </c>
      <c r="G24" s="51">
        <v>47</v>
      </c>
      <c r="H24" s="73">
        <v>56</v>
      </c>
      <c r="I24" s="52">
        <v>1</v>
      </c>
      <c r="J24" s="77">
        <v>0</v>
      </c>
      <c r="K24" s="51">
        <v>45</v>
      </c>
      <c r="L24" s="69">
        <v>45</v>
      </c>
    </row>
    <row r="25" spans="2:12" s="1" customFormat="1" ht="12" customHeight="1">
      <c r="B25" s="9" t="s">
        <v>20</v>
      </c>
      <c r="C25" s="60">
        <f t="shared" si="0"/>
        <v>424</v>
      </c>
      <c r="D25" s="40">
        <f t="shared" si="1"/>
        <v>547</v>
      </c>
      <c r="E25" s="53">
        <v>52</v>
      </c>
      <c r="F25" s="65">
        <v>65</v>
      </c>
      <c r="G25" s="54">
        <v>140</v>
      </c>
      <c r="H25" s="73">
        <v>210</v>
      </c>
      <c r="I25" s="52">
        <v>4</v>
      </c>
      <c r="J25" s="77">
        <v>3</v>
      </c>
      <c r="K25" s="54">
        <v>228</v>
      </c>
      <c r="L25" s="69">
        <v>269</v>
      </c>
    </row>
    <row r="26" spans="2:12" s="1" customFormat="1" ht="12" customHeight="1">
      <c r="B26" s="9" t="s">
        <v>17</v>
      </c>
      <c r="C26" s="60">
        <f t="shared" si="0"/>
        <v>218</v>
      </c>
      <c r="D26" s="40">
        <f t="shared" si="1"/>
        <v>168</v>
      </c>
      <c r="E26" s="53">
        <v>12</v>
      </c>
      <c r="F26" s="65">
        <v>17</v>
      </c>
      <c r="G26" s="54">
        <v>49</v>
      </c>
      <c r="H26" s="73">
        <v>54</v>
      </c>
      <c r="I26" s="52">
        <v>44</v>
      </c>
      <c r="J26" s="77">
        <v>39</v>
      </c>
      <c r="K26" s="54">
        <v>113</v>
      </c>
      <c r="L26" s="69">
        <v>58</v>
      </c>
    </row>
    <row r="27" spans="2:12" s="1" customFormat="1" ht="12" customHeight="1">
      <c r="B27" s="9" t="s">
        <v>31</v>
      </c>
      <c r="C27" s="60">
        <f t="shared" si="0"/>
        <v>1830</v>
      </c>
      <c r="D27" s="40">
        <f>F27+H27+J27+L27</f>
        <v>2066</v>
      </c>
      <c r="E27" s="53">
        <v>267</v>
      </c>
      <c r="F27" s="65">
        <v>351</v>
      </c>
      <c r="G27" s="54">
        <v>797</v>
      </c>
      <c r="H27" s="73">
        <v>852</v>
      </c>
      <c r="I27" s="52">
        <v>33</v>
      </c>
      <c r="J27" s="77">
        <v>2</v>
      </c>
      <c r="K27" s="54">
        <v>733</v>
      </c>
      <c r="L27" s="69">
        <v>861</v>
      </c>
    </row>
    <row r="28" spans="2:12" s="1" customFormat="1" ht="12" customHeight="1">
      <c r="B28" s="9" t="s">
        <v>26</v>
      </c>
      <c r="C28" s="60">
        <f t="shared" si="0"/>
        <v>117</v>
      </c>
      <c r="D28" s="40">
        <f t="shared" si="1"/>
        <v>206</v>
      </c>
      <c r="E28" s="50">
        <v>19</v>
      </c>
      <c r="F28" s="65">
        <v>34</v>
      </c>
      <c r="G28" s="51">
        <v>68</v>
      </c>
      <c r="H28" s="73">
        <v>95</v>
      </c>
      <c r="I28" s="52">
        <v>0</v>
      </c>
      <c r="J28" s="77">
        <v>0</v>
      </c>
      <c r="K28" s="51">
        <v>30</v>
      </c>
      <c r="L28" s="69">
        <v>77</v>
      </c>
    </row>
    <row r="29" spans="2:12" s="1" customFormat="1" ht="12" customHeight="1">
      <c r="B29" s="9" t="s">
        <v>22</v>
      </c>
      <c r="C29" s="60">
        <f t="shared" si="0"/>
        <v>135</v>
      </c>
      <c r="D29" s="40">
        <f t="shared" si="1"/>
        <v>180</v>
      </c>
      <c r="E29" s="50">
        <v>35</v>
      </c>
      <c r="F29" s="65">
        <v>51</v>
      </c>
      <c r="G29" s="51">
        <v>64</v>
      </c>
      <c r="H29" s="73">
        <v>80</v>
      </c>
      <c r="I29" s="52">
        <v>8</v>
      </c>
      <c r="J29" s="77">
        <v>1</v>
      </c>
      <c r="K29" s="51">
        <v>28</v>
      </c>
      <c r="L29" s="69">
        <v>48</v>
      </c>
    </row>
    <row r="30" spans="2:12" s="1" customFormat="1" ht="12" customHeight="1">
      <c r="B30" s="9" t="s">
        <v>32</v>
      </c>
      <c r="C30" s="60">
        <f t="shared" si="0"/>
        <v>85</v>
      </c>
      <c r="D30" s="40">
        <f t="shared" si="1"/>
        <v>94</v>
      </c>
      <c r="E30" s="50">
        <v>20</v>
      </c>
      <c r="F30" s="65">
        <v>17.7</v>
      </c>
      <c r="G30" s="51">
        <v>34</v>
      </c>
      <c r="H30" s="73">
        <v>46.3</v>
      </c>
      <c r="I30" s="52">
        <v>3</v>
      </c>
      <c r="J30" s="77">
        <v>0</v>
      </c>
      <c r="K30" s="51">
        <v>28</v>
      </c>
      <c r="L30" s="69">
        <v>30</v>
      </c>
    </row>
    <row r="31" spans="2:12" s="1" customFormat="1" ht="12" customHeight="1">
      <c r="B31" s="9" t="s">
        <v>33</v>
      </c>
      <c r="C31" s="60">
        <f t="shared" si="0"/>
        <v>124</v>
      </c>
      <c r="D31" s="40">
        <f t="shared" si="1"/>
        <v>152</v>
      </c>
      <c r="E31" s="50">
        <v>28</v>
      </c>
      <c r="F31" s="65">
        <v>26</v>
      </c>
      <c r="G31" s="51">
        <v>56</v>
      </c>
      <c r="H31" s="73">
        <v>75</v>
      </c>
      <c r="I31" s="52">
        <v>0</v>
      </c>
      <c r="J31" s="77">
        <v>0</v>
      </c>
      <c r="K31" s="51">
        <v>40</v>
      </c>
      <c r="L31" s="69">
        <v>51</v>
      </c>
    </row>
    <row r="32" spans="2:12" s="1" customFormat="1" ht="12" customHeight="1">
      <c r="B32" s="9" t="s">
        <v>23</v>
      </c>
      <c r="C32" s="60">
        <f t="shared" si="0"/>
        <v>71</v>
      </c>
      <c r="D32" s="40">
        <f>F32+H32+J32+L32</f>
        <v>63.833333333333336</v>
      </c>
      <c r="E32" s="53">
        <v>15</v>
      </c>
      <c r="F32" s="65">
        <f>(139+4)/12</f>
        <v>11.916666666666666</v>
      </c>
      <c r="G32" s="54">
        <v>34</v>
      </c>
      <c r="H32" s="73">
        <f>(362)/12</f>
        <v>30.166666666666668</v>
      </c>
      <c r="I32" s="52">
        <v>1</v>
      </c>
      <c r="J32" s="77">
        <v>1</v>
      </c>
      <c r="K32" s="54">
        <v>21</v>
      </c>
      <c r="L32" s="69">
        <f>249/12</f>
        <v>20.75</v>
      </c>
    </row>
    <row r="33" spans="2:12" s="1" customFormat="1" ht="12" customHeight="1">
      <c r="B33" s="9" t="s">
        <v>45</v>
      </c>
      <c r="C33" s="60">
        <f t="shared" si="0"/>
        <v>97</v>
      </c>
      <c r="D33" s="40">
        <f>F33+H33+J33+L33</f>
        <v>120</v>
      </c>
      <c r="E33" s="53">
        <v>21</v>
      </c>
      <c r="F33" s="65">
        <v>18</v>
      </c>
      <c r="G33" s="54">
        <v>40</v>
      </c>
      <c r="H33" s="73">
        <v>50</v>
      </c>
      <c r="I33" s="52">
        <v>1</v>
      </c>
      <c r="J33" s="77">
        <v>1</v>
      </c>
      <c r="K33" s="55">
        <v>35</v>
      </c>
      <c r="L33" s="71">
        <v>51</v>
      </c>
    </row>
    <row r="34" spans="2:12" s="1" customFormat="1" ht="12" customHeight="1">
      <c r="B34" s="9" t="s">
        <v>13</v>
      </c>
      <c r="C34" s="60">
        <f t="shared" si="0"/>
        <v>13</v>
      </c>
      <c r="D34" s="40">
        <f t="shared" si="1"/>
        <v>7</v>
      </c>
      <c r="E34" s="50">
        <v>4</v>
      </c>
      <c r="F34" s="65">
        <v>2</v>
      </c>
      <c r="G34" s="51">
        <v>5</v>
      </c>
      <c r="H34" s="73">
        <v>2</v>
      </c>
      <c r="I34" s="52">
        <v>0</v>
      </c>
      <c r="J34" s="77">
        <v>0</v>
      </c>
      <c r="K34" s="51">
        <v>4</v>
      </c>
      <c r="L34" s="69">
        <v>3</v>
      </c>
    </row>
    <row r="35" spans="2:12" s="1" customFormat="1" ht="12" customHeight="1">
      <c r="B35" s="9" t="s">
        <v>53</v>
      </c>
      <c r="C35" s="60">
        <f t="shared" si="0"/>
        <v>65</v>
      </c>
      <c r="D35" s="40">
        <f t="shared" si="1"/>
        <v>52</v>
      </c>
      <c r="E35" s="50">
        <v>12</v>
      </c>
      <c r="F35" s="65">
        <v>7</v>
      </c>
      <c r="G35" s="51">
        <v>40</v>
      </c>
      <c r="H35" s="73">
        <v>36</v>
      </c>
      <c r="I35" s="52">
        <v>1</v>
      </c>
      <c r="J35" s="77">
        <v>0</v>
      </c>
      <c r="K35" s="51">
        <v>12</v>
      </c>
      <c r="L35" s="69">
        <v>9</v>
      </c>
    </row>
    <row r="36" spans="2:12" s="1" customFormat="1" ht="12" customHeight="1">
      <c r="B36" s="9" t="s">
        <v>52</v>
      </c>
      <c r="C36" s="60">
        <f t="shared" si="0"/>
        <v>10</v>
      </c>
      <c r="D36" s="40">
        <f t="shared" si="1"/>
        <v>7</v>
      </c>
      <c r="E36" s="50">
        <v>2</v>
      </c>
      <c r="F36" s="65">
        <v>2</v>
      </c>
      <c r="G36" s="51">
        <v>3</v>
      </c>
      <c r="H36" s="73">
        <v>2</v>
      </c>
      <c r="I36" s="52">
        <v>3</v>
      </c>
      <c r="J36" s="77">
        <v>0</v>
      </c>
      <c r="K36" s="51">
        <v>2</v>
      </c>
      <c r="L36" s="69">
        <v>3</v>
      </c>
    </row>
    <row r="37" spans="2:12" s="1" customFormat="1" ht="12" customHeight="1">
      <c r="B37" s="9" t="s">
        <v>38</v>
      </c>
      <c r="C37" s="60">
        <f t="shared" si="0"/>
        <v>2937</v>
      </c>
      <c r="D37" s="40">
        <f t="shared" si="1"/>
        <v>2610</v>
      </c>
      <c r="E37" s="50">
        <v>795</v>
      </c>
      <c r="F37" s="65">
        <v>489</v>
      </c>
      <c r="G37" s="51">
        <v>1023</v>
      </c>
      <c r="H37" s="73">
        <v>1008</v>
      </c>
      <c r="I37" s="52">
        <v>265</v>
      </c>
      <c r="J37" s="77">
        <v>17</v>
      </c>
      <c r="K37" s="51">
        <v>854</v>
      </c>
      <c r="L37" s="69">
        <v>1096</v>
      </c>
    </row>
    <row r="38" spans="2:12" s="1" customFormat="1" ht="12" customHeight="1">
      <c r="B38" s="9" t="s">
        <v>28</v>
      </c>
      <c r="C38" s="60">
        <f t="shared" si="0"/>
        <v>143</v>
      </c>
      <c r="D38" s="40">
        <f t="shared" si="1"/>
        <v>156</v>
      </c>
      <c r="E38" s="50">
        <v>32</v>
      </c>
      <c r="F38" s="65">
        <v>28</v>
      </c>
      <c r="G38" s="51">
        <v>62</v>
      </c>
      <c r="H38" s="73">
        <v>57</v>
      </c>
      <c r="I38" s="52">
        <v>4</v>
      </c>
      <c r="J38" s="77">
        <v>0</v>
      </c>
      <c r="K38" s="51">
        <v>45</v>
      </c>
      <c r="L38" s="69">
        <v>71</v>
      </c>
    </row>
    <row r="39" spans="2:12" s="1" customFormat="1" ht="12" customHeight="1">
      <c r="B39" s="9" t="s">
        <v>51</v>
      </c>
      <c r="C39" s="60">
        <f t="shared" si="0"/>
        <v>294</v>
      </c>
      <c r="D39" s="40">
        <f t="shared" si="1"/>
        <v>274</v>
      </c>
      <c r="E39" s="50">
        <v>63</v>
      </c>
      <c r="F39" s="65">
        <v>59</v>
      </c>
      <c r="G39" s="51">
        <v>146</v>
      </c>
      <c r="H39" s="73">
        <v>118</v>
      </c>
      <c r="I39" s="52">
        <v>4</v>
      </c>
      <c r="J39" s="77">
        <v>3</v>
      </c>
      <c r="K39" s="51">
        <v>81</v>
      </c>
      <c r="L39" s="69">
        <v>94</v>
      </c>
    </row>
    <row r="40" spans="2:12" s="1" customFormat="1" ht="12" customHeight="1">
      <c r="B40" s="9" t="s">
        <v>18</v>
      </c>
      <c r="C40" s="60">
        <f t="shared" si="0"/>
        <v>69</v>
      </c>
      <c r="D40" s="40">
        <f t="shared" si="1"/>
        <v>94</v>
      </c>
      <c r="E40" s="53">
        <v>8</v>
      </c>
      <c r="F40" s="65">
        <v>13</v>
      </c>
      <c r="G40" s="54">
        <v>39</v>
      </c>
      <c r="H40" s="73">
        <v>42</v>
      </c>
      <c r="I40" s="52">
        <v>0</v>
      </c>
      <c r="J40" s="77">
        <v>0</v>
      </c>
      <c r="K40" s="54">
        <v>22</v>
      </c>
      <c r="L40" s="69">
        <v>39</v>
      </c>
    </row>
    <row r="41" spans="2:12" s="1" customFormat="1" ht="12" customHeight="1">
      <c r="B41" s="9" t="s">
        <v>14</v>
      </c>
      <c r="C41" s="60">
        <f t="shared" si="0"/>
        <v>22</v>
      </c>
      <c r="D41" s="40">
        <f t="shared" si="1"/>
        <v>23</v>
      </c>
      <c r="E41" s="50">
        <v>4</v>
      </c>
      <c r="F41" s="65">
        <v>3</v>
      </c>
      <c r="G41" s="51">
        <v>6</v>
      </c>
      <c r="H41" s="73">
        <v>11</v>
      </c>
      <c r="I41" s="52">
        <v>6</v>
      </c>
      <c r="J41" s="77">
        <v>0</v>
      </c>
      <c r="K41" s="51">
        <v>6</v>
      </c>
      <c r="L41" s="69">
        <v>9</v>
      </c>
    </row>
    <row r="42" spans="2:12" s="1" customFormat="1" ht="12" customHeight="1">
      <c r="B42" s="9" t="s">
        <v>42</v>
      </c>
      <c r="C42" s="60">
        <f t="shared" si="0"/>
        <v>421</v>
      </c>
      <c r="D42" s="40">
        <f t="shared" si="1"/>
        <v>376</v>
      </c>
      <c r="E42" s="53">
        <v>102</v>
      </c>
      <c r="F42" s="65">
        <v>84</v>
      </c>
      <c r="G42" s="54">
        <v>170</v>
      </c>
      <c r="H42" s="73">
        <v>147</v>
      </c>
      <c r="I42" s="52">
        <v>4</v>
      </c>
      <c r="J42" s="77">
        <v>1</v>
      </c>
      <c r="K42" s="54">
        <v>145</v>
      </c>
      <c r="L42" s="69">
        <v>144</v>
      </c>
    </row>
    <row r="43" spans="2:12" s="1" customFormat="1" ht="12" customHeight="1">
      <c r="B43" s="9" t="s">
        <v>36</v>
      </c>
      <c r="C43" s="60">
        <f t="shared" si="0"/>
        <v>100</v>
      </c>
      <c r="D43" s="40">
        <f t="shared" si="1"/>
        <v>102</v>
      </c>
      <c r="E43" s="50">
        <v>24</v>
      </c>
      <c r="F43" s="65">
        <v>27</v>
      </c>
      <c r="G43" s="51">
        <v>40</v>
      </c>
      <c r="H43" s="73">
        <v>43</v>
      </c>
      <c r="I43" s="52">
        <v>0</v>
      </c>
      <c r="J43" s="77">
        <v>0</v>
      </c>
      <c r="K43" s="51">
        <v>36</v>
      </c>
      <c r="L43" s="69">
        <v>32</v>
      </c>
    </row>
    <row r="44" spans="2:12" s="1" customFormat="1" ht="12" customHeight="1">
      <c r="B44" s="9" t="s">
        <v>19</v>
      </c>
      <c r="C44" s="60">
        <f t="shared" si="0"/>
        <v>219</v>
      </c>
      <c r="D44" s="40">
        <f t="shared" si="1"/>
        <v>186</v>
      </c>
      <c r="E44" s="50">
        <v>42</v>
      </c>
      <c r="F44" s="65">
        <v>33</v>
      </c>
      <c r="G44" s="51">
        <v>112</v>
      </c>
      <c r="H44" s="73">
        <v>92</v>
      </c>
      <c r="I44" s="52">
        <v>1</v>
      </c>
      <c r="J44" s="77">
        <v>0</v>
      </c>
      <c r="K44" s="51">
        <v>64</v>
      </c>
      <c r="L44" s="69">
        <v>61</v>
      </c>
    </row>
    <row r="45" spans="2:12" s="1" customFormat="1" ht="12" customHeight="1">
      <c r="B45" s="9" t="s">
        <v>16</v>
      </c>
      <c r="C45" s="60">
        <f t="shared" si="0"/>
        <v>92</v>
      </c>
      <c r="D45" s="40">
        <f t="shared" si="1"/>
        <v>89</v>
      </c>
      <c r="E45" s="50">
        <v>5</v>
      </c>
      <c r="F45" s="65">
        <v>14</v>
      </c>
      <c r="G45" s="51">
        <v>66</v>
      </c>
      <c r="H45" s="73">
        <v>51</v>
      </c>
      <c r="I45" s="52">
        <v>0</v>
      </c>
      <c r="J45" s="77">
        <v>0</v>
      </c>
      <c r="K45" s="51">
        <v>21</v>
      </c>
      <c r="L45" s="69">
        <v>24</v>
      </c>
    </row>
    <row r="46" spans="2:12" s="1" customFormat="1" ht="12" customHeight="1">
      <c r="B46" s="9" t="s">
        <v>25</v>
      </c>
      <c r="C46" s="60">
        <f t="shared" si="0"/>
        <v>161</v>
      </c>
      <c r="D46" s="40">
        <f t="shared" si="1"/>
        <v>125</v>
      </c>
      <c r="E46" s="50">
        <v>19</v>
      </c>
      <c r="F46" s="65">
        <v>29</v>
      </c>
      <c r="G46" s="51">
        <v>72</v>
      </c>
      <c r="H46" s="73">
        <v>49</v>
      </c>
      <c r="I46" s="52">
        <v>1</v>
      </c>
      <c r="J46" s="77">
        <v>1</v>
      </c>
      <c r="K46" s="51">
        <v>69</v>
      </c>
      <c r="L46" s="69">
        <v>46</v>
      </c>
    </row>
    <row r="47" spans="2:12" s="1" customFormat="1" ht="12" customHeight="1">
      <c r="B47" s="9" t="s">
        <v>24</v>
      </c>
      <c r="C47" s="60">
        <f t="shared" si="0"/>
        <v>87</v>
      </c>
      <c r="D47" s="40">
        <f t="shared" si="1"/>
        <v>82</v>
      </c>
      <c r="E47" s="50">
        <v>20</v>
      </c>
      <c r="F47" s="65">
        <v>22</v>
      </c>
      <c r="G47" s="51">
        <v>36</v>
      </c>
      <c r="H47" s="73">
        <v>34</v>
      </c>
      <c r="I47" s="52">
        <v>1</v>
      </c>
      <c r="J47" s="77">
        <v>0</v>
      </c>
      <c r="K47" s="51">
        <v>30</v>
      </c>
      <c r="L47" s="69">
        <v>26</v>
      </c>
    </row>
    <row r="48" spans="2:12" s="1" customFormat="1" ht="12" customHeight="1">
      <c r="B48" s="9" t="s">
        <v>29</v>
      </c>
      <c r="C48" s="60">
        <f t="shared" si="0"/>
        <v>23</v>
      </c>
      <c r="D48" s="40">
        <f t="shared" si="1"/>
        <v>15</v>
      </c>
      <c r="E48" s="53">
        <v>7</v>
      </c>
      <c r="F48" s="65">
        <v>4</v>
      </c>
      <c r="G48" s="54">
        <v>6</v>
      </c>
      <c r="H48" s="73">
        <v>6</v>
      </c>
      <c r="I48" s="52">
        <v>2</v>
      </c>
      <c r="J48" s="77">
        <v>0</v>
      </c>
      <c r="K48" s="54">
        <v>8</v>
      </c>
      <c r="L48" s="69">
        <v>5</v>
      </c>
    </row>
    <row r="49" spans="2:12" s="1" customFormat="1" ht="12" customHeight="1" thickBot="1">
      <c r="B49" s="10" t="s">
        <v>35</v>
      </c>
      <c r="C49" s="60">
        <f t="shared" si="0"/>
        <v>33</v>
      </c>
      <c r="D49" s="40">
        <f t="shared" si="1"/>
        <v>37</v>
      </c>
      <c r="E49" s="56">
        <v>5</v>
      </c>
      <c r="F49" s="66">
        <v>5</v>
      </c>
      <c r="G49" s="57">
        <v>16</v>
      </c>
      <c r="H49" s="74">
        <v>20</v>
      </c>
      <c r="I49" s="58">
        <v>1</v>
      </c>
      <c r="J49" s="78">
        <v>4</v>
      </c>
      <c r="K49" s="59">
        <v>11</v>
      </c>
      <c r="L49" s="70">
        <v>8</v>
      </c>
    </row>
    <row r="50" spans="2:12" s="2" customFormat="1" ht="21" customHeight="1" thickBot="1">
      <c r="B50" s="26" t="s">
        <v>0</v>
      </c>
      <c r="C50" s="27">
        <f>SUM(C7:C49)</f>
        <v>23559</v>
      </c>
      <c r="D50" s="34">
        <f>SUM(D7:D49)</f>
        <v>22196.743333333332</v>
      </c>
      <c r="E50" s="28">
        <f aca="true" t="shared" si="2" ref="E50:K50">SUM(E7:E49)</f>
        <v>5788</v>
      </c>
      <c r="F50" s="36">
        <f>SUM(F7:F49)</f>
        <v>4992.526666666667</v>
      </c>
      <c r="G50" s="31">
        <f t="shared" si="2"/>
        <v>8619</v>
      </c>
      <c r="H50" s="34">
        <f>SUM(H7:H49)</f>
        <v>8270.466666666667</v>
      </c>
      <c r="I50" s="29">
        <f t="shared" si="2"/>
        <v>517</v>
      </c>
      <c r="J50" s="30">
        <f>SUM(J7:J49)</f>
        <v>132</v>
      </c>
      <c r="K50" s="31">
        <f t="shared" si="2"/>
        <v>8635</v>
      </c>
      <c r="L50" s="33">
        <f>SUM(L7:L49)</f>
        <v>8801.75</v>
      </c>
    </row>
    <row r="51" spans="2:10" ht="18.75">
      <c r="B51" s="6"/>
      <c r="I51" s="12"/>
      <c r="J51" s="12"/>
    </row>
    <row r="52" spans="2:10" ht="17.25">
      <c r="B52" s="15"/>
      <c r="I52" s="13"/>
      <c r="J52" s="13"/>
    </row>
  </sheetData>
  <sheetProtection/>
  <mergeCells count="7">
    <mergeCell ref="H3:L3"/>
    <mergeCell ref="C4:D4"/>
    <mergeCell ref="G4:H4"/>
    <mergeCell ref="E4:F4"/>
    <mergeCell ref="K4:L4"/>
    <mergeCell ref="B4:B6"/>
    <mergeCell ref="I4:J4"/>
  </mergeCells>
  <printOptions horizontalCentered="1"/>
  <pageMargins left="0.1968503937007874" right="0.31496062992125984" top="0.9448818897637796" bottom="0.9448818897637796" header="0.31496062992125984" footer="0.31496062992125984"/>
  <pageSetup horizontalDpi="600" verticalDpi="600" orientation="landscape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51"/>
  <sheetViews>
    <sheetView zoomScaleSheetLayoutView="100" workbookViewId="0" topLeftCell="A10">
      <selection activeCell="A12" sqref="A12"/>
    </sheetView>
  </sheetViews>
  <sheetFormatPr defaultColWidth="9.00390625" defaultRowHeight="13.5"/>
  <cols>
    <col min="1" max="1" width="36.75390625" style="14" customWidth="1"/>
    <col min="2" max="2" width="14.50390625" style="14" customWidth="1"/>
    <col min="3" max="10" width="12.75390625" style="14" customWidth="1"/>
    <col min="11" max="11" width="24.50390625" style="14" customWidth="1"/>
    <col min="12" max="13" width="8.625" style="14" bestFit="1" customWidth="1"/>
    <col min="14" max="16384" width="9.00390625" style="14" customWidth="1"/>
  </cols>
  <sheetData>
    <row r="1" spans="2:13" ht="24" customHeight="1">
      <c r="B1" s="16" t="s">
        <v>10</v>
      </c>
      <c r="C1" s="5"/>
      <c r="D1" s="5"/>
      <c r="E1" s="3"/>
      <c r="F1" s="3"/>
      <c r="G1" s="3"/>
      <c r="H1" s="3"/>
      <c r="I1" s="3"/>
      <c r="J1" s="3"/>
      <c r="K1" s="3"/>
      <c r="L1" s="3"/>
      <c r="M1" s="3"/>
    </row>
    <row r="2" spans="2:13" ht="18.75" customHeight="1">
      <c r="B2" s="17" t="s">
        <v>8</v>
      </c>
      <c r="C2" s="5"/>
      <c r="D2" s="5"/>
      <c r="E2" s="3"/>
      <c r="F2" s="3"/>
      <c r="G2" s="3"/>
      <c r="H2" s="3"/>
      <c r="I2" s="3"/>
      <c r="J2" s="3"/>
      <c r="K2" s="3"/>
      <c r="L2" s="3"/>
      <c r="M2" s="3"/>
    </row>
    <row r="3" spans="8:13" ht="18" customHeight="1" thickBot="1">
      <c r="H3" s="90"/>
      <c r="I3" s="90"/>
      <c r="J3" s="90"/>
      <c r="K3" s="4"/>
      <c r="L3" s="4"/>
      <c r="M3" s="4"/>
    </row>
    <row r="4" spans="2:10" ht="18.75" customHeight="1">
      <c r="B4" s="98" t="s">
        <v>4</v>
      </c>
      <c r="C4" s="91" t="s">
        <v>0</v>
      </c>
      <c r="D4" s="92"/>
      <c r="E4" s="95" t="s">
        <v>1</v>
      </c>
      <c r="F4" s="96"/>
      <c r="G4" s="93" t="s">
        <v>2</v>
      </c>
      <c r="H4" s="94"/>
      <c r="I4" s="92" t="s">
        <v>3</v>
      </c>
      <c r="J4" s="97"/>
    </row>
    <row r="5" spans="2:10" ht="46.5" customHeight="1">
      <c r="B5" s="99"/>
      <c r="C5" s="41" t="s">
        <v>11</v>
      </c>
      <c r="D5" s="42" t="s">
        <v>12</v>
      </c>
      <c r="E5" s="43" t="s">
        <v>11</v>
      </c>
      <c r="F5" s="44" t="s">
        <v>12</v>
      </c>
      <c r="G5" s="43" t="s">
        <v>11</v>
      </c>
      <c r="H5" s="44" t="s">
        <v>12</v>
      </c>
      <c r="I5" s="45" t="s">
        <v>11</v>
      </c>
      <c r="J5" s="46" t="s">
        <v>12</v>
      </c>
    </row>
    <row r="6" spans="2:10" ht="14.25" thickBot="1">
      <c r="B6" s="100"/>
      <c r="C6" s="21" t="s">
        <v>5</v>
      </c>
      <c r="D6" s="39" t="s">
        <v>5</v>
      </c>
      <c r="E6" s="22" t="s">
        <v>5</v>
      </c>
      <c r="F6" s="35" t="s">
        <v>5</v>
      </c>
      <c r="G6" s="22" t="s">
        <v>5</v>
      </c>
      <c r="H6" s="35" t="s">
        <v>5</v>
      </c>
      <c r="I6" s="24" t="s">
        <v>5</v>
      </c>
      <c r="J6" s="32" t="s">
        <v>5</v>
      </c>
    </row>
    <row r="7" spans="2:10" ht="12" customHeight="1">
      <c r="B7" s="20" t="s">
        <v>46</v>
      </c>
      <c r="C7" s="62">
        <f>SUM(E7,G7,I7)</f>
        <v>35</v>
      </c>
      <c r="D7" s="40">
        <f>F7+H7+J7</f>
        <v>10.5</v>
      </c>
      <c r="E7" s="50">
        <v>5</v>
      </c>
      <c r="F7" s="65">
        <v>1</v>
      </c>
      <c r="G7" s="50">
        <v>3</v>
      </c>
      <c r="H7" s="65">
        <v>2</v>
      </c>
      <c r="I7" s="51">
        <v>27</v>
      </c>
      <c r="J7" s="69">
        <v>7.5</v>
      </c>
    </row>
    <row r="8" spans="2:10" s="1" customFormat="1" ht="12" customHeight="1">
      <c r="B8" s="19" t="s">
        <v>39</v>
      </c>
      <c r="C8" s="63">
        <f>SUM(E8,G8,I8)</f>
        <v>5</v>
      </c>
      <c r="D8" s="40">
        <f>F8+H8+J8</f>
        <v>1</v>
      </c>
      <c r="E8" s="50">
        <v>0</v>
      </c>
      <c r="F8" s="65">
        <v>0</v>
      </c>
      <c r="G8" s="50">
        <v>2</v>
      </c>
      <c r="H8" s="65">
        <v>0</v>
      </c>
      <c r="I8" s="51">
        <v>3</v>
      </c>
      <c r="J8" s="69">
        <v>1</v>
      </c>
    </row>
    <row r="9" spans="2:10" s="1" customFormat="1" ht="12" customHeight="1">
      <c r="B9" s="19" t="s">
        <v>49</v>
      </c>
      <c r="C9" s="63">
        <f>SUM(E9,G9,I9)</f>
        <v>2</v>
      </c>
      <c r="D9" s="40">
        <f>F9+H9+J9</f>
        <v>0</v>
      </c>
      <c r="E9" s="50">
        <v>0</v>
      </c>
      <c r="F9" s="65">
        <v>0</v>
      </c>
      <c r="G9" s="50">
        <v>1</v>
      </c>
      <c r="H9" s="65">
        <v>0</v>
      </c>
      <c r="I9" s="51">
        <v>1</v>
      </c>
      <c r="J9" s="69">
        <v>0</v>
      </c>
    </row>
    <row r="10" spans="2:10" s="1" customFormat="1" ht="12" customHeight="1">
      <c r="B10" s="19" t="s">
        <v>48</v>
      </c>
      <c r="C10" s="63">
        <f aca="true" t="shared" si="0" ref="C10:C49">SUM(E10,G10,I10)</f>
        <v>3</v>
      </c>
      <c r="D10" s="40">
        <f aca="true" t="shared" si="1" ref="D10:D49">F10+H10+J10</f>
        <v>0</v>
      </c>
      <c r="E10" s="50">
        <v>0</v>
      </c>
      <c r="F10" s="65">
        <v>0</v>
      </c>
      <c r="G10" s="50">
        <v>2</v>
      </c>
      <c r="H10" s="67">
        <v>0</v>
      </c>
      <c r="I10" s="51">
        <v>1</v>
      </c>
      <c r="J10" s="69">
        <v>0</v>
      </c>
    </row>
    <row r="11" spans="2:10" s="1" customFormat="1" ht="12" customHeight="1">
      <c r="B11" s="19" t="s">
        <v>50</v>
      </c>
      <c r="C11" s="63">
        <f t="shared" si="0"/>
        <v>4</v>
      </c>
      <c r="D11" s="40">
        <f t="shared" si="1"/>
        <v>1</v>
      </c>
      <c r="E11" s="53">
        <v>1</v>
      </c>
      <c r="F11" s="65">
        <v>0</v>
      </c>
      <c r="G11" s="53">
        <v>1</v>
      </c>
      <c r="H11" s="67">
        <v>0</v>
      </c>
      <c r="I11" s="54">
        <v>2</v>
      </c>
      <c r="J11" s="69">
        <v>1</v>
      </c>
    </row>
    <row r="12" spans="2:10" s="1" customFormat="1" ht="12" customHeight="1">
      <c r="B12" s="19" t="s">
        <v>34</v>
      </c>
      <c r="C12" s="63">
        <f t="shared" si="0"/>
        <v>4</v>
      </c>
      <c r="D12" s="40">
        <f>F12+H12+J12</f>
        <v>0</v>
      </c>
      <c r="E12" s="50">
        <v>1</v>
      </c>
      <c r="F12" s="65">
        <v>0</v>
      </c>
      <c r="G12" s="50">
        <v>1</v>
      </c>
      <c r="H12" s="67">
        <v>0</v>
      </c>
      <c r="I12" s="51">
        <v>2</v>
      </c>
      <c r="J12" s="69">
        <v>0</v>
      </c>
    </row>
    <row r="13" spans="2:10" s="1" customFormat="1" ht="12" customHeight="1">
      <c r="B13" s="19" t="s">
        <v>37</v>
      </c>
      <c r="C13" s="63">
        <f t="shared" si="0"/>
        <v>20</v>
      </c>
      <c r="D13" s="40">
        <f>F13+H13+J13</f>
        <v>1</v>
      </c>
      <c r="E13" s="53">
        <v>3</v>
      </c>
      <c r="F13" s="65">
        <v>0</v>
      </c>
      <c r="G13" s="53">
        <v>7</v>
      </c>
      <c r="H13" s="67">
        <v>0</v>
      </c>
      <c r="I13" s="54">
        <v>10</v>
      </c>
      <c r="J13" s="69">
        <v>1</v>
      </c>
    </row>
    <row r="14" spans="2:10" s="1" customFormat="1" ht="12" customHeight="1">
      <c r="B14" s="19" t="s">
        <v>41</v>
      </c>
      <c r="C14" s="63">
        <f t="shared" si="0"/>
        <v>13</v>
      </c>
      <c r="D14" s="40">
        <f>F14+H14+J14</f>
        <v>0</v>
      </c>
      <c r="E14" s="50">
        <v>3</v>
      </c>
      <c r="F14" s="65">
        <v>0</v>
      </c>
      <c r="G14" s="50">
        <v>3</v>
      </c>
      <c r="H14" s="67">
        <v>0</v>
      </c>
      <c r="I14" s="51">
        <v>7</v>
      </c>
      <c r="J14" s="69">
        <v>0</v>
      </c>
    </row>
    <row r="15" spans="2:10" s="1" customFormat="1" ht="12" customHeight="1">
      <c r="B15" s="19" t="s">
        <v>27</v>
      </c>
      <c r="C15" s="63">
        <f t="shared" si="0"/>
        <v>2</v>
      </c>
      <c r="D15" s="40">
        <f t="shared" si="1"/>
        <v>1</v>
      </c>
      <c r="E15" s="50">
        <v>0</v>
      </c>
      <c r="F15" s="65">
        <v>0</v>
      </c>
      <c r="G15" s="50">
        <v>1</v>
      </c>
      <c r="H15" s="67">
        <v>1</v>
      </c>
      <c r="I15" s="51">
        <v>1</v>
      </c>
      <c r="J15" s="69">
        <v>0</v>
      </c>
    </row>
    <row r="16" spans="2:10" s="1" customFormat="1" ht="12" customHeight="1">
      <c r="B16" s="19" t="s">
        <v>30</v>
      </c>
      <c r="C16" s="63">
        <f t="shared" si="0"/>
        <v>1</v>
      </c>
      <c r="D16" s="40">
        <f t="shared" si="1"/>
        <v>0</v>
      </c>
      <c r="E16" s="50">
        <v>0</v>
      </c>
      <c r="F16" s="65">
        <v>0</v>
      </c>
      <c r="G16" s="50">
        <v>1</v>
      </c>
      <c r="H16" s="67">
        <v>0</v>
      </c>
      <c r="I16" s="51">
        <v>0</v>
      </c>
      <c r="J16" s="69">
        <v>0</v>
      </c>
    </row>
    <row r="17" spans="2:10" s="1" customFormat="1" ht="12" customHeight="1">
      <c r="B17" s="19" t="s">
        <v>54</v>
      </c>
      <c r="C17" s="63">
        <f t="shared" si="0"/>
        <v>8</v>
      </c>
      <c r="D17" s="40">
        <f t="shared" si="1"/>
        <v>0</v>
      </c>
      <c r="E17" s="53">
        <v>1</v>
      </c>
      <c r="F17" s="65">
        <v>0</v>
      </c>
      <c r="G17" s="53">
        <v>2</v>
      </c>
      <c r="H17" s="67">
        <v>0</v>
      </c>
      <c r="I17" s="54">
        <v>5</v>
      </c>
      <c r="J17" s="69">
        <v>0</v>
      </c>
    </row>
    <row r="18" spans="2:10" s="1" customFormat="1" ht="12" customHeight="1">
      <c r="B18" s="19" t="s">
        <v>21</v>
      </c>
      <c r="C18" s="63">
        <f t="shared" si="0"/>
        <v>8</v>
      </c>
      <c r="D18" s="40">
        <f t="shared" si="1"/>
        <v>1</v>
      </c>
      <c r="E18" s="50">
        <v>1</v>
      </c>
      <c r="F18" s="65">
        <v>0</v>
      </c>
      <c r="G18" s="50">
        <v>1</v>
      </c>
      <c r="H18" s="67">
        <v>1</v>
      </c>
      <c r="I18" s="51">
        <v>6</v>
      </c>
      <c r="J18" s="69">
        <v>0</v>
      </c>
    </row>
    <row r="19" spans="2:10" s="1" customFormat="1" ht="12" customHeight="1">
      <c r="B19" s="19" t="s">
        <v>55</v>
      </c>
      <c r="C19" s="63">
        <f t="shared" si="0"/>
        <v>6</v>
      </c>
      <c r="D19" s="40">
        <v>7</v>
      </c>
      <c r="E19" s="50">
        <v>1</v>
      </c>
      <c r="F19" s="65">
        <v>0</v>
      </c>
      <c r="G19" s="50">
        <v>1</v>
      </c>
      <c r="H19" s="67">
        <v>0</v>
      </c>
      <c r="I19" s="51">
        <v>4</v>
      </c>
      <c r="J19" s="69">
        <v>7</v>
      </c>
    </row>
    <row r="20" spans="2:10" s="1" customFormat="1" ht="12" customHeight="1">
      <c r="B20" s="19" t="s">
        <v>40</v>
      </c>
      <c r="C20" s="63">
        <f t="shared" si="0"/>
        <v>6</v>
      </c>
      <c r="D20" s="40">
        <f t="shared" si="1"/>
        <v>1</v>
      </c>
      <c r="E20" s="53">
        <v>2</v>
      </c>
      <c r="F20" s="65">
        <v>0</v>
      </c>
      <c r="G20" s="53">
        <v>2</v>
      </c>
      <c r="H20" s="67">
        <v>0</v>
      </c>
      <c r="I20" s="54">
        <v>2</v>
      </c>
      <c r="J20" s="69">
        <v>1</v>
      </c>
    </row>
    <row r="21" spans="2:10" s="1" customFormat="1" ht="12" customHeight="1">
      <c r="B21" s="19" t="s">
        <v>15</v>
      </c>
      <c r="C21" s="63">
        <f t="shared" si="0"/>
        <v>7</v>
      </c>
      <c r="D21" s="40">
        <f t="shared" si="1"/>
        <v>1</v>
      </c>
      <c r="E21" s="50">
        <v>2</v>
      </c>
      <c r="F21" s="65">
        <v>0</v>
      </c>
      <c r="G21" s="50">
        <v>2</v>
      </c>
      <c r="H21" s="67">
        <v>0</v>
      </c>
      <c r="I21" s="51">
        <v>3</v>
      </c>
      <c r="J21" s="69">
        <v>1</v>
      </c>
    </row>
    <row r="22" spans="2:10" s="1" customFormat="1" ht="12" customHeight="1">
      <c r="B22" s="19" t="s">
        <v>47</v>
      </c>
      <c r="C22" s="63">
        <f t="shared" si="0"/>
        <v>3</v>
      </c>
      <c r="D22" s="40">
        <f t="shared" si="1"/>
        <v>2</v>
      </c>
      <c r="E22" s="50">
        <v>1</v>
      </c>
      <c r="F22" s="65">
        <v>0</v>
      </c>
      <c r="G22" s="50">
        <v>1</v>
      </c>
      <c r="H22" s="67">
        <v>0</v>
      </c>
      <c r="I22" s="51">
        <v>1</v>
      </c>
      <c r="J22" s="69">
        <v>2</v>
      </c>
    </row>
    <row r="23" spans="2:10" s="1" customFormat="1" ht="12" customHeight="1">
      <c r="B23" s="19" t="s">
        <v>44</v>
      </c>
      <c r="C23" s="63">
        <f t="shared" si="0"/>
        <v>7</v>
      </c>
      <c r="D23" s="40">
        <f t="shared" si="1"/>
        <v>1</v>
      </c>
      <c r="E23" s="50">
        <v>3</v>
      </c>
      <c r="F23" s="65">
        <v>0</v>
      </c>
      <c r="G23" s="50">
        <v>1</v>
      </c>
      <c r="H23" s="67">
        <v>1</v>
      </c>
      <c r="I23" s="51">
        <v>3</v>
      </c>
      <c r="J23" s="69">
        <v>0</v>
      </c>
    </row>
    <row r="24" spans="2:10" s="1" customFormat="1" ht="12" customHeight="1">
      <c r="B24" s="19" t="s">
        <v>43</v>
      </c>
      <c r="C24" s="63">
        <f t="shared" si="0"/>
        <v>4</v>
      </c>
      <c r="D24" s="40">
        <f t="shared" si="1"/>
        <v>1</v>
      </c>
      <c r="E24" s="50">
        <v>1</v>
      </c>
      <c r="F24" s="65">
        <v>0</v>
      </c>
      <c r="G24" s="50">
        <v>1</v>
      </c>
      <c r="H24" s="67">
        <v>0</v>
      </c>
      <c r="I24" s="51">
        <v>2</v>
      </c>
      <c r="J24" s="69">
        <v>1</v>
      </c>
    </row>
    <row r="25" spans="2:10" s="1" customFormat="1" ht="12" customHeight="1">
      <c r="B25" s="19" t="s">
        <v>20</v>
      </c>
      <c r="C25" s="63">
        <f t="shared" si="0"/>
        <v>14</v>
      </c>
      <c r="D25" s="40">
        <f t="shared" si="1"/>
        <v>4</v>
      </c>
      <c r="E25" s="53">
        <v>3</v>
      </c>
      <c r="F25" s="65">
        <v>0</v>
      </c>
      <c r="G25" s="53">
        <v>3</v>
      </c>
      <c r="H25" s="67">
        <v>1</v>
      </c>
      <c r="I25" s="54">
        <v>8</v>
      </c>
      <c r="J25" s="69">
        <v>3</v>
      </c>
    </row>
    <row r="26" spans="2:10" s="1" customFormat="1" ht="12" customHeight="1">
      <c r="B26" s="19" t="s">
        <v>17</v>
      </c>
      <c r="C26" s="63">
        <f t="shared" si="0"/>
        <v>2</v>
      </c>
      <c r="D26" s="40">
        <f t="shared" si="1"/>
        <v>0</v>
      </c>
      <c r="E26" s="53">
        <v>0</v>
      </c>
      <c r="F26" s="65">
        <v>0</v>
      </c>
      <c r="G26" s="53">
        <v>0</v>
      </c>
      <c r="H26" s="67">
        <v>0</v>
      </c>
      <c r="I26" s="54">
        <v>2</v>
      </c>
      <c r="J26" s="69">
        <v>0</v>
      </c>
    </row>
    <row r="27" spans="2:10" s="1" customFormat="1" ht="12" customHeight="1">
      <c r="B27" s="19" t="s">
        <v>31</v>
      </c>
      <c r="C27" s="63">
        <f t="shared" si="0"/>
        <v>11</v>
      </c>
      <c r="D27" s="40">
        <f>F27+H27+J27</f>
        <v>4</v>
      </c>
      <c r="E27" s="53">
        <v>4</v>
      </c>
      <c r="F27" s="65">
        <v>1</v>
      </c>
      <c r="G27" s="53">
        <v>2</v>
      </c>
      <c r="H27" s="67">
        <v>0</v>
      </c>
      <c r="I27" s="54">
        <v>5</v>
      </c>
      <c r="J27" s="69">
        <v>3</v>
      </c>
    </row>
    <row r="28" spans="2:10" s="1" customFormat="1" ht="12" customHeight="1">
      <c r="B28" s="19" t="s">
        <v>26</v>
      </c>
      <c r="C28" s="63">
        <f t="shared" si="0"/>
        <v>1</v>
      </c>
      <c r="D28" s="40">
        <f t="shared" si="1"/>
        <v>1</v>
      </c>
      <c r="E28" s="50">
        <v>0</v>
      </c>
      <c r="F28" s="65">
        <v>0</v>
      </c>
      <c r="G28" s="50">
        <v>1</v>
      </c>
      <c r="H28" s="67">
        <v>0</v>
      </c>
      <c r="I28" s="51">
        <v>0</v>
      </c>
      <c r="J28" s="69">
        <v>1</v>
      </c>
    </row>
    <row r="29" spans="2:10" s="1" customFormat="1" ht="12" customHeight="1">
      <c r="B29" s="19" t="s">
        <v>22</v>
      </c>
      <c r="C29" s="63">
        <f t="shared" si="0"/>
        <v>3</v>
      </c>
      <c r="D29" s="40">
        <f t="shared" si="1"/>
        <v>1</v>
      </c>
      <c r="E29" s="50">
        <v>1</v>
      </c>
      <c r="F29" s="65">
        <v>0</v>
      </c>
      <c r="G29" s="50">
        <v>1</v>
      </c>
      <c r="H29" s="67">
        <v>0</v>
      </c>
      <c r="I29" s="51">
        <v>1</v>
      </c>
      <c r="J29" s="69">
        <v>1</v>
      </c>
    </row>
    <row r="30" spans="2:10" s="1" customFormat="1" ht="12" customHeight="1">
      <c r="B30" s="19" t="s">
        <v>32</v>
      </c>
      <c r="C30" s="63">
        <f t="shared" si="0"/>
        <v>4</v>
      </c>
      <c r="D30" s="40">
        <f t="shared" si="1"/>
        <v>1</v>
      </c>
      <c r="E30" s="50">
        <v>0</v>
      </c>
      <c r="F30" s="65">
        <v>0</v>
      </c>
      <c r="G30" s="50">
        <v>2</v>
      </c>
      <c r="H30" s="67">
        <v>0</v>
      </c>
      <c r="I30" s="51">
        <v>2</v>
      </c>
      <c r="J30" s="69">
        <v>1</v>
      </c>
    </row>
    <row r="31" spans="2:10" s="1" customFormat="1" ht="12" customHeight="1">
      <c r="B31" s="19" t="s">
        <v>33</v>
      </c>
      <c r="C31" s="63">
        <f t="shared" si="0"/>
        <v>3</v>
      </c>
      <c r="D31" s="40">
        <f t="shared" si="1"/>
        <v>0</v>
      </c>
      <c r="E31" s="50">
        <v>1</v>
      </c>
      <c r="F31" s="65">
        <v>0</v>
      </c>
      <c r="G31" s="50">
        <v>1</v>
      </c>
      <c r="H31" s="67">
        <v>0</v>
      </c>
      <c r="I31" s="51">
        <v>1</v>
      </c>
      <c r="J31" s="69">
        <v>0</v>
      </c>
    </row>
    <row r="32" spans="2:10" s="1" customFormat="1" ht="12" customHeight="1">
      <c r="B32" s="19" t="s">
        <v>23</v>
      </c>
      <c r="C32" s="63">
        <f t="shared" si="0"/>
        <v>4</v>
      </c>
      <c r="D32" s="40">
        <f t="shared" si="1"/>
        <v>0</v>
      </c>
      <c r="E32" s="53">
        <v>1</v>
      </c>
      <c r="F32" s="65">
        <v>0</v>
      </c>
      <c r="G32" s="53">
        <v>1</v>
      </c>
      <c r="H32" s="67">
        <v>0</v>
      </c>
      <c r="I32" s="54">
        <v>2</v>
      </c>
      <c r="J32" s="69">
        <v>0</v>
      </c>
    </row>
    <row r="33" spans="2:10" s="1" customFormat="1" ht="12" customHeight="1">
      <c r="B33" s="19" t="s">
        <v>45</v>
      </c>
      <c r="C33" s="63">
        <f t="shared" si="0"/>
        <v>5</v>
      </c>
      <c r="D33" s="40">
        <f t="shared" si="1"/>
        <v>0</v>
      </c>
      <c r="E33" s="53">
        <v>1</v>
      </c>
      <c r="F33" s="65">
        <v>0</v>
      </c>
      <c r="G33" s="53">
        <v>2</v>
      </c>
      <c r="H33" s="67">
        <v>0</v>
      </c>
      <c r="I33" s="55">
        <v>2</v>
      </c>
      <c r="J33" s="71">
        <v>0</v>
      </c>
    </row>
    <row r="34" spans="2:10" s="1" customFormat="1" ht="12" customHeight="1">
      <c r="B34" s="19" t="s">
        <v>13</v>
      </c>
      <c r="C34" s="63">
        <f t="shared" si="0"/>
        <v>1</v>
      </c>
      <c r="D34" s="40">
        <f t="shared" si="1"/>
        <v>0</v>
      </c>
      <c r="E34" s="50">
        <v>0</v>
      </c>
      <c r="F34" s="65">
        <v>0</v>
      </c>
      <c r="G34" s="50">
        <v>0</v>
      </c>
      <c r="H34" s="67">
        <v>0</v>
      </c>
      <c r="I34" s="51">
        <v>1</v>
      </c>
      <c r="J34" s="69">
        <v>0</v>
      </c>
    </row>
    <row r="35" spans="2:10" s="1" customFormat="1" ht="12" customHeight="1">
      <c r="B35" s="19" t="s">
        <v>53</v>
      </c>
      <c r="C35" s="63">
        <f t="shared" si="0"/>
        <v>2</v>
      </c>
      <c r="D35" s="40">
        <f t="shared" si="1"/>
        <v>0</v>
      </c>
      <c r="E35" s="50">
        <v>0</v>
      </c>
      <c r="F35" s="65">
        <v>0</v>
      </c>
      <c r="G35" s="50">
        <v>1</v>
      </c>
      <c r="H35" s="67">
        <v>0</v>
      </c>
      <c r="I35" s="51">
        <v>1</v>
      </c>
      <c r="J35" s="69">
        <v>0</v>
      </c>
    </row>
    <row r="36" spans="2:10" s="1" customFormat="1" ht="12" customHeight="1">
      <c r="B36" s="19" t="s">
        <v>52</v>
      </c>
      <c r="C36" s="63">
        <f t="shared" si="0"/>
        <v>2</v>
      </c>
      <c r="D36" s="40">
        <f t="shared" si="1"/>
        <v>0</v>
      </c>
      <c r="E36" s="50">
        <v>0</v>
      </c>
      <c r="F36" s="65">
        <v>0</v>
      </c>
      <c r="G36" s="50">
        <v>0</v>
      </c>
      <c r="H36" s="67">
        <v>0</v>
      </c>
      <c r="I36" s="51">
        <v>2</v>
      </c>
      <c r="J36" s="69">
        <v>0</v>
      </c>
    </row>
    <row r="37" spans="2:10" s="1" customFormat="1" ht="12" customHeight="1">
      <c r="B37" s="19" t="s">
        <v>38</v>
      </c>
      <c r="C37" s="63">
        <f t="shared" si="0"/>
        <v>20</v>
      </c>
      <c r="D37" s="40">
        <f t="shared" si="1"/>
        <v>4</v>
      </c>
      <c r="E37" s="50">
        <v>3</v>
      </c>
      <c r="F37" s="65">
        <v>0</v>
      </c>
      <c r="G37" s="50">
        <v>3</v>
      </c>
      <c r="H37" s="67">
        <v>1</v>
      </c>
      <c r="I37" s="51">
        <v>14</v>
      </c>
      <c r="J37" s="69">
        <v>3</v>
      </c>
    </row>
    <row r="38" spans="2:10" s="1" customFormat="1" ht="12" customHeight="1">
      <c r="B38" s="19" t="s">
        <v>28</v>
      </c>
      <c r="C38" s="63">
        <f t="shared" si="0"/>
        <v>2</v>
      </c>
      <c r="D38" s="40">
        <f t="shared" si="1"/>
        <v>0</v>
      </c>
      <c r="E38" s="50">
        <v>0</v>
      </c>
      <c r="F38" s="65">
        <v>0</v>
      </c>
      <c r="G38" s="50">
        <v>1</v>
      </c>
      <c r="H38" s="67">
        <v>0</v>
      </c>
      <c r="I38" s="51">
        <v>1</v>
      </c>
      <c r="J38" s="69">
        <v>0</v>
      </c>
    </row>
    <row r="39" spans="2:10" s="1" customFormat="1" ht="12" customHeight="1">
      <c r="B39" s="19" t="s">
        <v>51</v>
      </c>
      <c r="C39" s="63">
        <f t="shared" si="0"/>
        <v>9</v>
      </c>
      <c r="D39" s="40">
        <f t="shared" si="1"/>
        <v>0</v>
      </c>
      <c r="E39" s="50">
        <v>2</v>
      </c>
      <c r="F39" s="65">
        <v>0</v>
      </c>
      <c r="G39" s="50">
        <v>2</v>
      </c>
      <c r="H39" s="67">
        <v>0</v>
      </c>
      <c r="I39" s="51">
        <v>5</v>
      </c>
      <c r="J39" s="69">
        <v>0</v>
      </c>
    </row>
    <row r="40" spans="2:10" s="1" customFormat="1" ht="12" customHeight="1">
      <c r="B40" s="19" t="s">
        <v>18</v>
      </c>
      <c r="C40" s="63">
        <f t="shared" si="0"/>
        <v>4</v>
      </c>
      <c r="D40" s="40">
        <f t="shared" si="1"/>
        <v>0</v>
      </c>
      <c r="E40" s="53">
        <v>1</v>
      </c>
      <c r="F40" s="65">
        <v>0</v>
      </c>
      <c r="G40" s="53">
        <v>1</v>
      </c>
      <c r="H40" s="67">
        <v>0</v>
      </c>
      <c r="I40" s="54">
        <v>2</v>
      </c>
      <c r="J40" s="69">
        <v>0</v>
      </c>
    </row>
    <row r="41" spans="2:10" s="1" customFormat="1" ht="12" customHeight="1">
      <c r="B41" s="19" t="s">
        <v>14</v>
      </c>
      <c r="C41" s="63">
        <f t="shared" si="0"/>
        <v>1</v>
      </c>
      <c r="D41" s="40">
        <f t="shared" si="1"/>
        <v>0</v>
      </c>
      <c r="E41" s="50">
        <v>0</v>
      </c>
      <c r="F41" s="65">
        <v>0</v>
      </c>
      <c r="G41" s="50">
        <v>0</v>
      </c>
      <c r="H41" s="67">
        <v>0</v>
      </c>
      <c r="I41" s="51">
        <v>1</v>
      </c>
      <c r="J41" s="69">
        <v>0</v>
      </c>
    </row>
    <row r="42" spans="2:10" s="1" customFormat="1" ht="12" customHeight="1">
      <c r="B42" s="19" t="s">
        <v>42</v>
      </c>
      <c r="C42" s="63">
        <f t="shared" si="0"/>
        <v>5</v>
      </c>
      <c r="D42" s="40">
        <f t="shared" si="1"/>
        <v>2</v>
      </c>
      <c r="E42" s="53">
        <v>1</v>
      </c>
      <c r="F42" s="65">
        <v>1</v>
      </c>
      <c r="G42" s="53">
        <v>1</v>
      </c>
      <c r="H42" s="67">
        <v>0</v>
      </c>
      <c r="I42" s="54">
        <v>3</v>
      </c>
      <c r="J42" s="69">
        <v>1</v>
      </c>
    </row>
    <row r="43" spans="2:10" s="1" customFormat="1" ht="12" customHeight="1">
      <c r="B43" s="38" t="s">
        <v>36</v>
      </c>
      <c r="C43" s="63">
        <f t="shared" si="0"/>
        <v>2</v>
      </c>
      <c r="D43" s="40">
        <f t="shared" si="1"/>
        <v>0</v>
      </c>
      <c r="E43" s="50">
        <v>0</v>
      </c>
      <c r="F43" s="65">
        <v>0</v>
      </c>
      <c r="G43" s="50">
        <v>1</v>
      </c>
      <c r="H43" s="67">
        <v>0</v>
      </c>
      <c r="I43" s="51">
        <v>1</v>
      </c>
      <c r="J43" s="69">
        <v>0</v>
      </c>
    </row>
    <row r="44" spans="2:10" s="1" customFormat="1" ht="12" customHeight="1">
      <c r="B44" s="19" t="s">
        <v>19</v>
      </c>
      <c r="C44" s="63">
        <f t="shared" si="0"/>
        <v>3</v>
      </c>
      <c r="D44" s="40">
        <f t="shared" si="1"/>
        <v>0</v>
      </c>
      <c r="E44" s="50">
        <v>0</v>
      </c>
      <c r="F44" s="65">
        <v>0</v>
      </c>
      <c r="G44" s="50">
        <v>0</v>
      </c>
      <c r="H44" s="67">
        <v>0</v>
      </c>
      <c r="I44" s="51">
        <v>3</v>
      </c>
      <c r="J44" s="69">
        <v>0</v>
      </c>
    </row>
    <row r="45" spans="2:10" s="1" customFormat="1" ht="12" customHeight="1">
      <c r="B45" s="19" t="s">
        <v>16</v>
      </c>
      <c r="C45" s="63">
        <f t="shared" si="0"/>
        <v>3</v>
      </c>
      <c r="D45" s="40">
        <f t="shared" si="1"/>
        <v>0</v>
      </c>
      <c r="E45" s="50">
        <v>0</v>
      </c>
      <c r="F45" s="65">
        <v>0</v>
      </c>
      <c r="G45" s="50">
        <v>0</v>
      </c>
      <c r="H45" s="67">
        <v>0</v>
      </c>
      <c r="I45" s="51">
        <v>3</v>
      </c>
      <c r="J45" s="69">
        <v>0</v>
      </c>
    </row>
    <row r="46" spans="2:10" s="1" customFormat="1" ht="12" customHeight="1">
      <c r="B46" s="19" t="s">
        <v>25</v>
      </c>
      <c r="C46" s="63">
        <f t="shared" si="0"/>
        <v>2</v>
      </c>
      <c r="D46" s="40">
        <f t="shared" si="1"/>
        <v>0</v>
      </c>
      <c r="E46" s="50">
        <v>0</v>
      </c>
      <c r="F46" s="65">
        <v>0</v>
      </c>
      <c r="G46" s="50">
        <v>1</v>
      </c>
      <c r="H46" s="67">
        <v>0</v>
      </c>
      <c r="I46" s="51">
        <v>1</v>
      </c>
      <c r="J46" s="69">
        <v>0</v>
      </c>
    </row>
    <row r="47" spans="2:10" s="1" customFormat="1" ht="12" customHeight="1">
      <c r="B47" s="19" t="s">
        <v>24</v>
      </c>
      <c r="C47" s="63">
        <f t="shared" si="0"/>
        <v>0</v>
      </c>
      <c r="D47" s="40">
        <f t="shared" si="1"/>
        <v>0</v>
      </c>
      <c r="E47" s="50">
        <v>0</v>
      </c>
      <c r="F47" s="65">
        <v>0</v>
      </c>
      <c r="G47" s="50">
        <v>0</v>
      </c>
      <c r="H47" s="67">
        <v>0</v>
      </c>
      <c r="I47" s="51">
        <v>0</v>
      </c>
      <c r="J47" s="69">
        <v>0</v>
      </c>
    </row>
    <row r="48" spans="2:10" s="1" customFormat="1" ht="12" customHeight="1">
      <c r="B48" s="19" t="s">
        <v>29</v>
      </c>
      <c r="C48" s="63">
        <f t="shared" si="0"/>
        <v>1</v>
      </c>
      <c r="D48" s="40">
        <f t="shared" si="1"/>
        <v>0</v>
      </c>
      <c r="E48" s="53">
        <v>0</v>
      </c>
      <c r="F48" s="65">
        <v>0</v>
      </c>
      <c r="G48" s="53">
        <v>1</v>
      </c>
      <c r="H48" s="67">
        <v>0</v>
      </c>
      <c r="I48" s="54">
        <v>0</v>
      </c>
      <c r="J48" s="69">
        <v>0</v>
      </c>
    </row>
    <row r="49" spans="2:10" s="1" customFormat="1" ht="12" customHeight="1" thickBot="1">
      <c r="B49" s="18" t="s">
        <v>35</v>
      </c>
      <c r="C49" s="64">
        <f t="shared" si="0"/>
        <v>0</v>
      </c>
      <c r="D49" s="40">
        <f t="shared" si="1"/>
        <v>0</v>
      </c>
      <c r="E49" s="56">
        <v>0</v>
      </c>
      <c r="F49" s="66">
        <v>0</v>
      </c>
      <c r="G49" s="61">
        <v>0</v>
      </c>
      <c r="H49" s="68">
        <v>0</v>
      </c>
      <c r="I49" s="59">
        <v>0</v>
      </c>
      <c r="J49" s="70">
        <v>0</v>
      </c>
    </row>
    <row r="50" spans="2:10" s="2" customFormat="1" ht="21" customHeight="1" thickBot="1">
      <c r="B50" s="26" t="s">
        <v>0</v>
      </c>
      <c r="C50" s="27">
        <f aca="true" t="shared" si="2" ref="C50:I50">SUM(C7:C49)</f>
        <v>242</v>
      </c>
      <c r="D50" s="34">
        <f>SUM(D7:D49)</f>
        <v>45.5</v>
      </c>
      <c r="E50" s="28">
        <f t="shared" si="2"/>
        <v>43</v>
      </c>
      <c r="F50" s="36">
        <f>SUM(F7:F49)</f>
        <v>3</v>
      </c>
      <c r="G50" s="28">
        <f t="shared" si="2"/>
        <v>58</v>
      </c>
      <c r="H50" s="36">
        <f>SUM(H7:H49)</f>
        <v>7</v>
      </c>
      <c r="I50" s="31">
        <f t="shared" si="2"/>
        <v>141</v>
      </c>
      <c r="J50" s="33">
        <f>SUM(J7:J49)</f>
        <v>35.5</v>
      </c>
    </row>
    <row r="51" ht="13.5">
      <c r="B51" s="6"/>
    </row>
  </sheetData>
  <sheetProtection/>
  <mergeCells count="6">
    <mergeCell ref="H3:J3"/>
    <mergeCell ref="C4:D4"/>
    <mergeCell ref="G4:H4"/>
    <mergeCell ref="E4:F4"/>
    <mergeCell ref="I4:J4"/>
    <mergeCell ref="B4:B6"/>
  </mergeCells>
  <printOptions horizontalCentered="1"/>
  <pageMargins left="0.1968503937007874" right="0.31496062992125984" top="0.9448818897637796" bottom="0.9448818897637796" header="0.31496062992125984" footer="0.31496062992125984"/>
  <pageSetup fitToHeight="1" fitToWidth="1" horizontalDpi="600" verticalDpi="600" orientation="landscape" paperSize="9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51"/>
  <sheetViews>
    <sheetView zoomScaleSheetLayoutView="100" workbookViewId="0" topLeftCell="A6">
      <selection activeCell="A12" sqref="A12"/>
    </sheetView>
  </sheetViews>
  <sheetFormatPr defaultColWidth="9.00390625" defaultRowHeight="13.5"/>
  <cols>
    <col min="1" max="1" width="36.75390625" style="14" customWidth="1"/>
    <col min="2" max="2" width="14.50390625" style="14" customWidth="1"/>
    <col min="3" max="10" width="12.375" style="14" customWidth="1"/>
    <col min="11" max="11" width="24.75390625" style="14" customWidth="1"/>
    <col min="12" max="13" width="8.625" style="14" bestFit="1" customWidth="1"/>
    <col min="14" max="16384" width="9.00390625" style="14" customWidth="1"/>
  </cols>
  <sheetData>
    <row r="1" spans="2:13" ht="24" customHeight="1">
      <c r="B1" s="16" t="s">
        <v>10</v>
      </c>
      <c r="C1" s="5"/>
      <c r="D1" s="5"/>
      <c r="E1" s="3"/>
      <c r="F1" s="3"/>
      <c r="G1" s="3"/>
      <c r="H1" s="3"/>
      <c r="I1" s="3"/>
      <c r="J1" s="3"/>
      <c r="K1" s="3"/>
      <c r="L1" s="3"/>
      <c r="M1" s="3"/>
    </row>
    <row r="2" spans="2:13" ht="18.75" customHeight="1">
      <c r="B2" s="17" t="s">
        <v>9</v>
      </c>
      <c r="C2" s="5"/>
      <c r="D2" s="5"/>
      <c r="E2" s="3"/>
      <c r="F2" s="3"/>
      <c r="G2" s="3"/>
      <c r="H2" s="3"/>
      <c r="I2" s="3"/>
      <c r="J2" s="3"/>
      <c r="K2" s="3"/>
      <c r="L2" s="3"/>
      <c r="M2" s="3"/>
    </row>
    <row r="3" spans="8:13" ht="18" customHeight="1" thickBot="1">
      <c r="H3" s="90"/>
      <c r="I3" s="90"/>
      <c r="J3" s="90"/>
      <c r="K3" s="4"/>
      <c r="L3" s="4"/>
      <c r="M3" s="4"/>
    </row>
    <row r="4" spans="2:10" ht="18.75" customHeight="1">
      <c r="B4" s="98" t="s">
        <v>4</v>
      </c>
      <c r="C4" s="91" t="s">
        <v>0</v>
      </c>
      <c r="D4" s="92"/>
      <c r="E4" s="95" t="s">
        <v>1</v>
      </c>
      <c r="F4" s="96"/>
      <c r="G4" s="93" t="s">
        <v>2</v>
      </c>
      <c r="H4" s="94"/>
      <c r="I4" s="92" t="s">
        <v>3</v>
      </c>
      <c r="J4" s="97"/>
    </row>
    <row r="5" spans="2:10" ht="46.5" customHeight="1">
      <c r="B5" s="99"/>
      <c r="C5" s="41" t="s">
        <v>11</v>
      </c>
      <c r="D5" s="42" t="s">
        <v>12</v>
      </c>
      <c r="E5" s="43" t="s">
        <v>11</v>
      </c>
      <c r="F5" s="44" t="s">
        <v>12</v>
      </c>
      <c r="G5" s="43" t="s">
        <v>11</v>
      </c>
      <c r="H5" s="44" t="s">
        <v>12</v>
      </c>
      <c r="I5" s="45" t="s">
        <v>11</v>
      </c>
      <c r="J5" s="46" t="s">
        <v>12</v>
      </c>
    </row>
    <row r="6" spans="2:10" ht="14.25" thickBot="1">
      <c r="B6" s="100"/>
      <c r="C6" s="21" t="s">
        <v>5</v>
      </c>
      <c r="D6" s="39" t="s">
        <v>5</v>
      </c>
      <c r="E6" s="22" t="s">
        <v>5</v>
      </c>
      <c r="F6" s="35" t="s">
        <v>5</v>
      </c>
      <c r="G6" s="22" t="s">
        <v>5</v>
      </c>
      <c r="H6" s="35" t="s">
        <v>5</v>
      </c>
      <c r="I6" s="24" t="s">
        <v>5</v>
      </c>
      <c r="J6" s="32" t="s">
        <v>5</v>
      </c>
    </row>
    <row r="7" spans="2:10" ht="12" customHeight="1">
      <c r="B7" s="20" t="s">
        <v>46</v>
      </c>
      <c r="C7" s="62">
        <f>SUM(E7,G7,I7)</f>
        <v>617</v>
      </c>
      <c r="D7" s="40">
        <f>F7+H7+J7</f>
        <v>645</v>
      </c>
      <c r="E7" s="50">
        <v>226</v>
      </c>
      <c r="F7" s="65">
        <v>197</v>
      </c>
      <c r="G7" s="50">
        <v>212</v>
      </c>
      <c r="H7" s="65">
        <v>187</v>
      </c>
      <c r="I7" s="51">
        <v>179</v>
      </c>
      <c r="J7" s="69">
        <v>261</v>
      </c>
    </row>
    <row r="8" spans="2:10" s="1" customFormat="1" ht="12" customHeight="1">
      <c r="B8" s="19" t="s">
        <v>39</v>
      </c>
      <c r="C8" s="63">
        <f>SUM(E8,G8,I8)</f>
        <v>4</v>
      </c>
      <c r="D8" s="40">
        <f>F8+H8+J8</f>
        <v>1</v>
      </c>
      <c r="E8" s="50">
        <v>0</v>
      </c>
      <c r="F8" s="65">
        <v>0</v>
      </c>
      <c r="G8" s="50">
        <v>1</v>
      </c>
      <c r="H8" s="65">
        <v>0</v>
      </c>
      <c r="I8" s="51">
        <v>3</v>
      </c>
      <c r="J8" s="69">
        <v>1</v>
      </c>
    </row>
    <row r="9" spans="2:10" s="1" customFormat="1" ht="12" customHeight="1">
      <c r="B9" s="19" t="s">
        <v>49</v>
      </c>
      <c r="C9" s="63">
        <f>SUM(E9,G9,I9)</f>
        <v>2</v>
      </c>
      <c r="D9" s="40">
        <f>F9+H9+J9</f>
        <v>0</v>
      </c>
      <c r="E9" s="50">
        <v>0</v>
      </c>
      <c r="F9" s="65">
        <v>0</v>
      </c>
      <c r="G9" s="50">
        <v>1</v>
      </c>
      <c r="H9" s="65">
        <v>0</v>
      </c>
      <c r="I9" s="51">
        <v>1</v>
      </c>
      <c r="J9" s="69">
        <v>0</v>
      </c>
    </row>
    <row r="10" spans="2:10" s="1" customFormat="1" ht="12" customHeight="1">
      <c r="B10" s="19" t="s">
        <v>48</v>
      </c>
      <c r="C10" s="63">
        <f aca="true" t="shared" si="0" ref="C10:C49">SUM(E10,G10,I10)</f>
        <v>2</v>
      </c>
      <c r="D10" s="40">
        <f aca="true" t="shared" si="1" ref="D10:D49">F10+H10+J10</f>
        <v>0</v>
      </c>
      <c r="E10" s="50">
        <v>0</v>
      </c>
      <c r="F10" s="65">
        <v>0</v>
      </c>
      <c r="G10" s="50">
        <v>1</v>
      </c>
      <c r="H10" s="67">
        <v>0</v>
      </c>
      <c r="I10" s="51">
        <v>1</v>
      </c>
      <c r="J10" s="69">
        <v>0</v>
      </c>
    </row>
    <row r="11" spans="2:10" s="1" customFormat="1" ht="12" customHeight="1">
      <c r="B11" s="19" t="s">
        <v>50</v>
      </c>
      <c r="C11" s="63">
        <f t="shared" si="0"/>
        <v>3</v>
      </c>
      <c r="D11" s="40">
        <f t="shared" si="1"/>
        <v>3</v>
      </c>
      <c r="E11" s="53">
        <v>0</v>
      </c>
      <c r="F11" s="65">
        <v>0</v>
      </c>
      <c r="G11" s="53">
        <v>1</v>
      </c>
      <c r="H11" s="67">
        <v>3</v>
      </c>
      <c r="I11" s="54">
        <v>2</v>
      </c>
      <c r="J11" s="69">
        <v>0</v>
      </c>
    </row>
    <row r="12" spans="2:10" s="1" customFormat="1" ht="12" customHeight="1">
      <c r="B12" s="19" t="s">
        <v>34</v>
      </c>
      <c r="C12" s="63">
        <f t="shared" si="0"/>
        <v>7</v>
      </c>
      <c r="D12" s="40">
        <f t="shared" si="1"/>
        <v>1</v>
      </c>
      <c r="E12" s="50">
        <v>2</v>
      </c>
      <c r="F12" s="65">
        <v>0</v>
      </c>
      <c r="G12" s="50">
        <v>2</v>
      </c>
      <c r="H12" s="67">
        <v>0</v>
      </c>
      <c r="I12" s="51">
        <v>3</v>
      </c>
      <c r="J12" s="69">
        <v>1</v>
      </c>
    </row>
    <row r="13" spans="2:10" s="1" customFormat="1" ht="12" customHeight="1">
      <c r="B13" s="19" t="s">
        <v>37</v>
      </c>
      <c r="C13" s="63">
        <f t="shared" si="0"/>
        <v>12</v>
      </c>
      <c r="D13" s="40">
        <f t="shared" si="1"/>
        <v>2</v>
      </c>
      <c r="E13" s="53">
        <v>1</v>
      </c>
      <c r="F13" s="65">
        <v>0</v>
      </c>
      <c r="G13" s="53">
        <v>4</v>
      </c>
      <c r="H13" s="67">
        <v>2</v>
      </c>
      <c r="I13" s="54">
        <v>7</v>
      </c>
      <c r="J13" s="69">
        <v>0</v>
      </c>
    </row>
    <row r="14" spans="2:10" s="1" customFormat="1" ht="12" customHeight="1">
      <c r="B14" s="19" t="s">
        <v>41</v>
      </c>
      <c r="C14" s="63">
        <f t="shared" si="0"/>
        <v>6</v>
      </c>
      <c r="D14" s="40">
        <f t="shared" si="1"/>
        <v>0</v>
      </c>
      <c r="E14" s="50">
        <v>0</v>
      </c>
      <c r="F14" s="65">
        <v>0</v>
      </c>
      <c r="G14" s="50">
        <v>1</v>
      </c>
      <c r="H14" s="67">
        <v>0</v>
      </c>
      <c r="I14" s="51">
        <v>5</v>
      </c>
      <c r="J14" s="69">
        <v>0</v>
      </c>
    </row>
    <row r="15" spans="2:10" s="1" customFormat="1" ht="12" customHeight="1">
      <c r="B15" s="19" t="s">
        <v>27</v>
      </c>
      <c r="C15" s="63">
        <f t="shared" si="0"/>
        <v>2</v>
      </c>
      <c r="D15" s="40">
        <f t="shared" si="1"/>
        <v>0</v>
      </c>
      <c r="E15" s="50">
        <v>0</v>
      </c>
      <c r="F15" s="65">
        <v>0</v>
      </c>
      <c r="G15" s="50">
        <v>1</v>
      </c>
      <c r="H15" s="67">
        <v>0</v>
      </c>
      <c r="I15" s="51">
        <v>1</v>
      </c>
      <c r="J15" s="69">
        <v>0</v>
      </c>
    </row>
    <row r="16" spans="2:10" s="1" customFormat="1" ht="12" customHeight="1">
      <c r="B16" s="19" t="s">
        <v>30</v>
      </c>
      <c r="C16" s="63">
        <f t="shared" si="0"/>
        <v>1</v>
      </c>
      <c r="D16" s="40">
        <f t="shared" si="1"/>
        <v>0</v>
      </c>
      <c r="E16" s="50">
        <v>0</v>
      </c>
      <c r="F16" s="65">
        <v>0</v>
      </c>
      <c r="G16" s="50">
        <v>1</v>
      </c>
      <c r="H16" s="67">
        <v>0</v>
      </c>
      <c r="I16" s="51">
        <v>0</v>
      </c>
      <c r="J16" s="69">
        <v>0</v>
      </c>
    </row>
    <row r="17" spans="2:10" s="1" customFormat="1" ht="12" customHeight="1">
      <c r="B17" s="19" t="s">
        <v>54</v>
      </c>
      <c r="C17" s="63">
        <f t="shared" si="0"/>
        <v>4</v>
      </c>
      <c r="D17" s="40">
        <f t="shared" si="1"/>
        <v>1</v>
      </c>
      <c r="E17" s="53">
        <v>1</v>
      </c>
      <c r="F17" s="65">
        <v>0</v>
      </c>
      <c r="G17" s="53">
        <v>1</v>
      </c>
      <c r="H17" s="67">
        <v>0</v>
      </c>
      <c r="I17" s="54">
        <v>2</v>
      </c>
      <c r="J17" s="69">
        <v>1</v>
      </c>
    </row>
    <row r="18" spans="2:10" s="1" customFormat="1" ht="12" customHeight="1">
      <c r="B18" s="19" t="s">
        <v>21</v>
      </c>
      <c r="C18" s="63">
        <f t="shared" si="0"/>
        <v>8</v>
      </c>
      <c r="D18" s="40">
        <f t="shared" si="1"/>
        <v>0</v>
      </c>
      <c r="E18" s="50">
        <v>0</v>
      </c>
      <c r="F18" s="65">
        <v>0</v>
      </c>
      <c r="G18" s="50">
        <v>2</v>
      </c>
      <c r="H18" s="67">
        <v>0</v>
      </c>
      <c r="I18" s="51">
        <v>6</v>
      </c>
      <c r="J18" s="69">
        <v>0</v>
      </c>
    </row>
    <row r="19" spans="2:10" s="1" customFormat="1" ht="12" customHeight="1">
      <c r="B19" s="19" t="s">
        <v>55</v>
      </c>
      <c r="C19" s="63">
        <f t="shared" si="0"/>
        <v>42</v>
      </c>
      <c r="D19" s="40">
        <v>9</v>
      </c>
      <c r="E19" s="50">
        <v>8</v>
      </c>
      <c r="F19" s="65">
        <v>3</v>
      </c>
      <c r="G19" s="50">
        <v>14</v>
      </c>
      <c r="H19" s="67">
        <v>2</v>
      </c>
      <c r="I19" s="51">
        <v>20</v>
      </c>
      <c r="J19" s="69">
        <v>4</v>
      </c>
    </row>
    <row r="20" spans="2:10" s="1" customFormat="1" ht="12" customHeight="1">
      <c r="B20" s="19" t="s">
        <v>40</v>
      </c>
      <c r="C20" s="63">
        <f t="shared" si="0"/>
        <v>50</v>
      </c>
      <c r="D20" s="40">
        <f t="shared" si="1"/>
        <v>12</v>
      </c>
      <c r="E20" s="53">
        <v>5</v>
      </c>
      <c r="F20" s="65">
        <v>1</v>
      </c>
      <c r="G20" s="53">
        <v>15</v>
      </c>
      <c r="H20" s="67">
        <v>3</v>
      </c>
      <c r="I20" s="54">
        <v>30</v>
      </c>
      <c r="J20" s="69">
        <v>8</v>
      </c>
    </row>
    <row r="21" spans="2:10" s="1" customFormat="1" ht="12" customHeight="1">
      <c r="B21" s="19" t="s">
        <v>15</v>
      </c>
      <c r="C21" s="63">
        <f t="shared" si="0"/>
        <v>7</v>
      </c>
      <c r="D21" s="40">
        <f t="shared" si="1"/>
        <v>0</v>
      </c>
      <c r="E21" s="50">
        <v>2</v>
      </c>
      <c r="F21" s="65">
        <v>0</v>
      </c>
      <c r="G21" s="50">
        <v>2</v>
      </c>
      <c r="H21" s="67">
        <v>0</v>
      </c>
      <c r="I21" s="51">
        <v>3</v>
      </c>
      <c r="J21" s="69">
        <v>0</v>
      </c>
    </row>
    <row r="22" spans="2:10" s="1" customFormat="1" ht="12" customHeight="1">
      <c r="B22" s="19" t="s">
        <v>47</v>
      </c>
      <c r="C22" s="63">
        <f t="shared" si="0"/>
        <v>8</v>
      </c>
      <c r="D22" s="40">
        <f t="shared" si="1"/>
        <v>5</v>
      </c>
      <c r="E22" s="50">
        <v>2</v>
      </c>
      <c r="F22" s="65">
        <v>0</v>
      </c>
      <c r="G22" s="50">
        <v>3</v>
      </c>
      <c r="H22" s="67">
        <v>5</v>
      </c>
      <c r="I22" s="51">
        <v>3</v>
      </c>
      <c r="J22" s="69">
        <v>0</v>
      </c>
    </row>
    <row r="23" spans="2:10" s="1" customFormat="1" ht="12" customHeight="1">
      <c r="B23" s="19" t="s">
        <v>44</v>
      </c>
      <c r="C23" s="63">
        <f t="shared" si="0"/>
        <v>5</v>
      </c>
      <c r="D23" s="40">
        <f t="shared" si="1"/>
        <v>1</v>
      </c>
      <c r="E23" s="50">
        <v>1</v>
      </c>
      <c r="F23" s="65">
        <v>0</v>
      </c>
      <c r="G23" s="50">
        <v>1</v>
      </c>
      <c r="H23" s="67">
        <v>0</v>
      </c>
      <c r="I23" s="51">
        <v>3</v>
      </c>
      <c r="J23" s="69">
        <v>1</v>
      </c>
    </row>
    <row r="24" spans="2:10" s="1" customFormat="1" ht="12" customHeight="1">
      <c r="B24" s="19" t="s">
        <v>43</v>
      </c>
      <c r="C24" s="63">
        <f t="shared" si="0"/>
        <v>5</v>
      </c>
      <c r="D24" s="40">
        <f t="shared" si="1"/>
        <v>6</v>
      </c>
      <c r="E24" s="50">
        <v>1</v>
      </c>
      <c r="F24" s="65">
        <v>1</v>
      </c>
      <c r="G24" s="50">
        <v>0</v>
      </c>
      <c r="H24" s="67">
        <v>0</v>
      </c>
      <c r="I24" s="51">
        <v>4</v>
      </c>
      <c r="J24" s="69">
        <v>5</v>
      </c>
    </row>
    <row r="25" spans="2:10" s="1" customFormat="1" ht="12" customHeight="1">
      <c r="B25" s="19" t="s">
        <v>20</v>
      </c>
      <c r="C25" s="63">
        <f t="shared" si="0"/>
        <v>33</v>
      </c>
      <c r="D25" s="40">
        <f t="shared" si="1"/>
        <v>2</v>
      </c>
      <c r="E25" s="53">
        <v>1</v>
      </c>
      <c r="F25" s="65">
        <v>0</v>
      </c>
      <c r="G25" s="53">
        <v>16</v>
      </c>
      <c r="H25" s="67">
        <v>1</v>
      </c>
      <c r="I25" s="54">
        <v>16</v>
      </c>
      <c r="J25" s="69">
        <v>1</v>
      </c>
    </row>
    <row r="26" spans="2:10" s="1" customFormat="1" ht="12" customHeight="1">
      <c r="B26" s="19" t="s">
        <v>17</v>
      </c>
      <c r="C26" s="63">
        <f t="shared" si="0"/>
        <v>2</v>
      </c>
      <c r="D26" s="40">
        <f t="shared" si="1"/>
        <v>0</v>
      </c>
      <c r="E26" s="53">
        <v>0</v>
      </c>
      <c r="F26" s="65">
        <v>0</v>
      </c>
      <c r="G26" s="53">
        <v>1</v>
      </c>
      <c r="H26" s="67">
        <v>0</v>
      </c>
      <c r="I26" s="54">
        <v>1</v>
      </c>
      <c r="J26" s="69">
        <v>0</v>
      </c>
    </row>
    <row r="27" spans="2:10" s="1" customFormat="1" ht="12" customHeight="1">
      <c r="B27" s="19" t="s">
        <v>31</v>
      </c>
      <c r="C27" s="63">
        <f t="shared" si="0"/>
        <v>32</v>
      </c>
      <c r="D27" s="40">
        <f>F27+H27+J27</f>
        <v>9</v>
      </c>
      <c r="E27" s="53">
        <v>2</v>
      </c>
      <c r="F27" s="65">
        <v>0</v>
      </c>
      <c r="G27" s="53">
        <v>8</v>
      </c>
      <c r="H27" s="67">
        <v>0</v>
      </c>
      <c r="I27" s="54">
        <v>22</v>
      </c>
      <c r="J27" s="69">
        <v>9</v>
      </c>
    </row>
    <row r="28" spans="2:10" s="1" customFormat="1" ht="12" customHeight="1">
      <c r="B28" s="19" t="s">
        <v>26</v>
      </c>
      <c r="C28" s="63">
        <f t="shared" si="0"/>
        <v>8</v>
      </c>
      <c r="D28" s="40">
        <f t="shared" si="1"/>
        <v>10</v>
      </c>
      <c r="E28" s="50">
        <v>0</v>
      </c>
      <c r="F28" s="65">
        <v>0</v>
      </c>
      <c r="G28" s="50">
        <v>8</v>
      </c>
      <c r="H28" s="67">
        <v>9</v>
      </c>
      <c r="I28" s="51">
        <v>0</v>
      </c>
      <c r="J28" s="69">
        <v>1</v>
      </c>
    </row>
    <row r="29" spans="2:10" s="1" customFormat="1" ht="12" customHeight="1">
      <c r="B29" s="19" t="s">
        <v>22</v>
      </c>
      <c r="C29" s="63">
        <f t="shared" si="0"/>
        <v>3</v>
      </c>
      <c r="D29" s="40">
        <f t="shared" si="1"/>
        <v>2</v>
      </c>
      <c r="E29" s="50">
        <v>1</v>
      </c>
      <c r="F29" s="65">
        <v>0</v>
      </c>
      <c r="G29" s="50">
        <v>1</v>
      </c>
      <c r="H29" s="67">
        <v>2</v>
      </c>
      <c r="I29" s="51">
        <v>1</v>
      </c>
      <c r="J29" s="69">
        <v>0</v>
      </c>
    </row>
    <row r="30" spans="2:10" s="1" customFormat="1" ht="12" customHeight="1">
      <c r="B30" s="19" t="s">
        <v>32</v>
      </c>
      <c r="C30" s="63">
        <f t="shared" si="0"/>
        <v>4</v>
      </c>
      <c r="D30" s="40">
        <f t="shared" si="1"/>
        <v>0</v>
      </c>
      <c r="E30" s="50">
        <v>0</v>
      </c>
      <c r="F30" s="65">
        <v>0</v>
      </c>
      <c r="G30" s="50">
        <v>2</v>
      </c>
      <c r="H30" s="67">
        <v>0</v>
      </c>
      <c r="I30" s="51">
        <v>2</v>
      </c>
      <c r="J30" s="69">
        <v>0</v>
      </c>
    </row>
    <row r="31" spans="2:10" s="1" customFormat="1" ht="12" customHeight="1">
      <c r="B31" s="19" t="s">
        <v>33</v>
      </c>
      <c r="C31" s="63">
        <f t="shared" si="0"/>
        <v>2</v>
      </c>
      <c r="D31" s="40">
        <f t="shared" si="1"/>
        <v>1</v>
      </c>
      <c r="E31" s="50">
        <v>0</v>
      </c>
      <c r="F31" s="65">
        <v>0</v>
      </c>
      <c r="G31" s="50">
        <v>1</v>
      </c>
      <c r="H31" s="67">
        <v>1</v>
      </c>
      <c r="I31" s="51">
        <v>1</v>
      </c>
      <c r="J31" s="69">
        <v>0</v>
      </c>
    </row>
    <row r="32" spans="2:10" s="1" customFormat="1" ht="12" customHeight="1">
      <c r="B32" s="19" t="s">
        <v>23</v>
      </c>
      <c r="C32" s="63">
        <f t="shared" si="0"/>
        <v>4</v>
      </c>
      <c r="D32" s="40">
        <f t="shared" si="1"/>
        <v>0</v>
      </c>
      <c r="E32" s="53">
        <v>1</v>
      </c>
      <c r="F32" s="65">
        <v>0</v>
      </c>
      <c r="G32" s="53">
        <v>1</v>
      </c>
      <c r="H32" s="67">
        <v>0</v>
      </c>
      <c r="I32" s="54">
        <v>2</v>
      </c>
      <c r="J32" s="69">
        <v>0</v>
      </c>
    </row>
    <row r="33" spans="2:10" s="1" customFormat="1" ht="12" customHeight="1">
      <c r="B33" s="19" t="s">
        <v>45</v>
      </c>
      <c r="C33" s="63">
        <f t="shared" si="0"/>
        <v>3</v>
      </c>
      <c r="D33" s="40">
        <f t="shared" si="1"/>
        <v>0</v>
      </c>
      <c r="E33" s="53">
        <v>1</v>
      </c>
      <c r="F33" s="65">
        <v>0</v>
      </c>
      <c r="G33" s="53">
        <v>1</v>
      </c>
      <c r="H33" s="67">
        <v>0</v>
      </c>
      <c r="I33" s="55">
        <v>1</v>
      </c>
      <c r="J33" s="71">
        <v>0</v>
      </c>
    </row>
    <row r="34" spans="2:10" s="1" customFormat="1" ht="12" customHeight="1">
      <c r="B34" s="19" t="s">
        <v>13</v>
      </c>
      <c r="C34" s="63">
        <f t="shared" si="0"/>
        <v>1</v>
      </c>
      <c r="D34" s="40">
        <f t="shared" si="1"/>
        <v>0</v>
      </c>
      <c r="E34" s="50">
        <v>0</v>
      </c>
      <c r="F34" s="65">
        <v>0</v>
      </c>
      <c r="G34" s="50">
        <v>0</v>
      </c>
      <c r="H34" s="67">
        <v>0</v>
      </c>
      <c r="I34" s="51">
        <v>1</v>
      </c>
      <c r="J34" s="69">
        <v>0</v>
      </c>
    </row>
    <row r="35" spans="2:10" s="1" customFormat="1" ht="12" customHeight="1">
      <c r="B35" s="19" t="s">
        <v>53</v>
      </c>
      <c r="C35" s="63">
        <f t="shared" si="0"/>
        <v>2</v>
      </c>
      <c r="D35" s="40">
        <f t="shared" si="1"/>
        <v>0</v>
      </c>
      <c r="E35" s="50">
        <v>0</v>
      </c>
      <c r="F35" s="65">
        <v>0</v>
      </c>
      <c r="G35" s="50">
        <v>1</v>
      </c>
      <c r="H35" s="67">
        <v>0</v>
      </c>
      <c r="I35" s="51">
        <v>1</v>
      </c>
      <c r="J35" s="69">
        <v>0</v>
      </c>
    </row>
    <row r="36" spans="2:10" s="1" customFormat="1" ht="12" customHeight="1">
      <c r="B36" s="19" t="s">
        <v>52</v>
      </c>
      <c r="C36" s="63">
        <f t="shared" si="0"/>
        <v>0</v>
      </c>
      <c r="D36" s="40">
        <f t="shared" si="1"/>
        <v>0</v>
      </c>
      <c r="E36" s="50">
        <v>0</v>
      </c>
      <c r="F36" s="65">
        <v>0</v>
      </c>
      <c r="G36" s="50">
        <v>0</v>
      </c>
      <c r="H36" s="67">
        <v>0</v>
      </c>
      <c r="I36" s="51">
        <v>0</v>
      </c>
      <c r="J36" s="69">
        <v>0</v>
      </c>
    </row>
    <row r="37" spans="2:10" s="1" customFormat="1" ht="12" customHeight="1">
      <c r="B37" s="19" t="s">
        <v>38</v>
      </c>
      <c r="C37" s="63">
        <f t="shared" si="0"/>
        <v>270</v>
      </c>
      <c r="D37" s="40">
        <f t="shared" si="1"/>
        <v>204</v>
      </c>
      <c r="E37" s="50">
        <v>66</v>
      </c>
      <c r="F37" s="65">
        <v>45</v>
      </c>
      <c r="G37" s="50">
        <v>178</v>
      </c>
      <c r="H37" s="67">
        <v>135</v>
      </c>
      <c r="I37" s="51">
        <v>26</v>
      </c>
      <c r="J37" s="69">
        <v>24</v>
      </c>
    </row>
    <row r="38" spans="2:10" s="1" customFormat="1" ht="12" customHeight="1">
      <c r="B38" s="19" t="s">
        <v>28</v>
      </c>
      <c r="C38" s="63">
        <f t="shared" si="0"/>
        <v>2</v>
      </c>
      <c r="D38" s="40">
        <f t="shared" si="1"/>
        <v>0</v>
      </c>
      <c r="E38" s="50">
        <v>0</v>
      </c>
      <c r="F38" s="65">
        <v>0</v>
      </c>
      <c r="G38" s="50">
        <v>1</v>
      </c>
      <c r="H38" s="67">
        <v>0</v>
      </c>
      <c r="I38" s="51">
        <v>1</v>
      </c>
      <c r="J38" s="69">
        <v>0</v>
      </c>
    </row>
    <row r="39" spans="2:10" s="1" customFormat="1" ht="12" customHeight="1">
      <c r="B39" s="19" t="s">
        <v>51</v>
      </c>
      <c r="C39" s="63">
        <f t="shared" si="0"/>
        <v>9</v>
      </c>
      <c r="D39" s="40">
        <f t="shared" si="1"/>
        <v>0</v>
      </c>
      <c r="E39" s="50">
        <v>2</v>
      </c>
      <c r="F39" s="65">
        <v>0</v>
      </c>
      <c r="G39" s="50">
        <v>2</v>
      </c>
      <c r="H39" s="67">
        <v>0</v>
      </c>
      <c r="I39" s="51">
        <v>5</v>
      </c>
      <c r="J39" s="69">
        <v>0</v>
      </c>
    </row>
    <row r="40" spans="2:10" s="1" customFormat="1" ht="12" customHeight="1">
      <c r="B40" s="19" t="s">
        <v>18</v>
      </c>
      <c r="C40" s="63">
        <f t="shared" si="0"/>
        <v>3</v>
      </c>
      <c r="D40" s="40">
        <f t="shared" si="1"/>
        <v>1</v>
      </c>
      <c r="E40" s="50">
        <v>1</v>
      </c>
      <c r="F40" s="65">
        <v>0</v>
      </c>
      <c r="G40" s="53">
        <v>1</v>
      </c>
      <c r="H40" s="67">
        <v>0</v>
      </c>
      <c r="I40" s="51">
        <v>1</v>
      </c>
      <c r="J40" s="69">
        <v>1</v>
      </c>
    </row>
    <row r="41" spans="2:10" s="1" customFormat="1" ht="12" customHeight="1">
      <c r="B41" s="19" t="s">
        <v>14</v>
      </c>
      <c r="C41" s="63">
        <f t="shared" si="0"/>
        <v>1</v>
      </c>
      <c r="D41" s="40">
        <f t="shared" si="1"/>
        <v>1</v>
      </c>
      <c r="E41" s="50">
        <v>0</v>
      </c>
      <c r="F41" s="65">
        <v>0</v>
      </c>
      <c r="G41" s="50">
        <v>0</v>
      </c>
      <c r="H41" s="67">
        <v>0</v>
      </c>
      <c r="I41" s="51">
        <v>1</v>
      </c>
      <c r="J41" s="69">
        <v>1</v>
      </c>
    </row>
    <row r="42" spans="2:10" s="1" customFormat="1" ht="12" customHeight="1">
      <c r="B42" s="19" t="s">
        <v>42</v>
      </c>
      <c r="C42" s="63">
        <f t="shared" si="0"/>
        <v>5</v>
      </c>
      <c r="D42" s="40">
        <f t="shared" si="1"/>
        <v>0</v>
      </c>
      <c r="E42" s="53">
        <v>1</v>
      </c>
      <c r="F42" s="65">
        <v>0</v>
      </c>
      <c r="G42" s="53">
        <v>1</v>
      </c>
      <c r="H42" s="67">
        <v>0</v>
      </c>
      <c r="I42" s="54">
        <v>3</v>
      </c>
      <c r="J42" s="69">
        <v>0</v>
      </c>
    </row>
    <row r="43" spans="2:10" s="1" customFormat="1" ht="12" customHeight="1">
      <c r="B43" s="19" t="s">
        <v>36</v>
      </c>
      <c r="C43" s="63">
        <f t="shared" si="0"/>
        <v>0</v>
      </c>
      <c r="D43" s="40">
        <f t="shared" si="1"/>
        <v>0</v>
      </c>
      <c r="E43" s="50">
        <v>0</v>
      </c>
      <c r="F43" s="65">
        <v>0</v>
      </c>
      <c r="G43" s="50">
        <v>0</v>
      </c>
      <c r="H43" s="67">
        <v>0</v>
      </c>
      <c r="I43" s="51">
        <v>0</v>
      </c>
      <c r="J43" s="69">
        <v>0</v>
      </c>
    </row>
    <row r="44" spans="2:10" s="1" customFormat="1" ht="12" customHeight="1">
      <c r="B44" s="19" t="s">
        <v>19</v>
      </c>
      <c r="C44" s="63">
        <f t="shared" si="0"/>
        <v>8</v>
      </c>
      <c r="D44" s="40">
        <f t="shared" si="1"/>
        <v>0</v>
      </c>
      <c r="E44" s="50">
        <v>0</v>
      </c>
      <c r="F44" s="65">
        <v>0</v>
      </c>
      <c r="G44" s="50">
        <v>0</v>
      </c>
      <c r="H44" s="67">
        <v>0</v>
      </c>
      <c r="I44" s="51">
        <v>8</v>
      </c>
      <c r="J44" s="69">
        <v>0</v>
      </c>
    </row>
    <row r="45" spans="2:10" s="1" customFormat="1" ht="12" customHeight="1">
      <c r="B45" s="19" t="s">
        <v>16</v>
      </c>
      <c r="C45" s="63">
        <f t="shared" si="0"/>
        <v>1</v>
      </c>
      <c r="D45" s="40">
        <f t="shared" si="1"/>
        <v>0</v>
      </c>
      <c r="E45" s="50">
        <v>0</v>
      </c>
      <c r="F45" s="65">
        <v>0</v>
      </c>
      <c r="G45" s="50">
        <v>0</v>
      </c>
      <c r="H45" s="67">
        <v>0</v>
      </c>
      <c r="I45" s="51">
        <v>1</v>
      </c>
      <c r="J45" s="69">
        <v>0</v>
      </c>
    </row>
    <row r="46" spans="2:10" s="1" customFormat="1" ht="12" customHeight="1">
      <c r="B46" s="19" t="s">
        <v>25</v>
      </c>
      <c r="C46" s="63">
        <f t="shared" si="0"/>
        <v>2</v>
      </c>
      <c r="D46" s="40">
        <f t="shared" si="1"/>
        <v>0</v>
      </c>
      <c r="E46" s="50">
        <v>0</v>
      </c>
      <c r="F46" s="65">
        <v>0</v>
      </c>
      <c r="G46" s="50">
        <v>1</v>
      </c>
      <c r="H46" s="67">
        <v>0</v>
      </c>
      <c r="I46" s="51">
        <v>1</v>
      </c>
      <c r="J46" s="69">
        <v>0</v>
      </c>
    </row>
    <row r="47" spans="2:10" s="1" customFormat="1" ht="12" customHeight="1">
      <c r="B47" s="19" t="s">
        <v>24</v>
      </c>
      <c r="C47" s="63">
        <f t="shared" si="0"/>
        <v>0</v>
      </c>
      <c r="D47" s="40">
        <f t="shared" si="1"/>
        <v>0</v>
      </c>
      <c r="E47" s="50">
        <v>0</v>
      </c>
      <c r="F47" s="65">
        <v>0</v>
      </c>
      <c r="G47" s="50">
        <v>0</v>
      </c>
      <c r="H47" s="67">
        <v>0</v>
      </c>
      <c r="I47" s="51">
        <v>0</v>
      </c>
      <c r="J47" s="69">
        <v>0</v>
      </c>
    </row>
    <row r="48" spans="2:10" s="1" customFormat="1" ht="12" customHeight="1">
      <c r="B48" s="19" t="s">
        <v>29</v>
      </c>
      <c r="C48" s="63">
        <f t="shared" si="0"/>
        <v>0</v>
      </c>
      <c r="D48" s="40">
        <f t="shared" si="1"/>
        <v>0</v>
      </c>
      <c r="E48" s="53">
        <v>0</v>
      </c>
      <c r="F48" s="65">
        <v>0</v>
      </c>
      <c r="G48" s="53">
        <v>0</v>
      </c>
      <c r="H48" s="67">
        <v>0</v>
      </c>
      <c r="I48" s="54">
        <v>0</v>
      </c>
      <c r="J48" s="69">
        <v>0</v>
      </c>
    </row>
    <row r="49" spans="2:10" s="1" customFormat="1" ht="12" customHeight="1" thickBot="1">
      <c r="B49" s="18" t="s">
        <v>35</v>
      </c>
      <c r="C49" s="64">
        <f t="shared" si="0"/>
        <v>0</v>
      </c>
      <c r="D49" s="40">
        <f t="shared" si="1"/>
        <v>1</v>
      </c>
      <c r="E49" s="56">
        <v>0</v>
      </c>
      <c r="F49" s="66">
        <v>0</v>
      </c>
      <c r="G49" s="61">
        <v>0</v>
      </c>
      <c r="H49" s="68">
        <v>0</v>
      </c>
      <c r="I49" s="59">
        <v>0</v>
      </c>
      <c r="J49" s="70">
        <v>1</v>
      </c>
    </row>
    <row r="50" spans="2:10" s="2" customFormat="1" ht="21" customHeight="1" thickBot="1">
      <c r="B50" s="26" t="s">
        <v>0</v>
      </c>
      <c r="C50" s="27">
        <f aca="true" t="shared" si="2" ref="C50:J50">SUM(C7:C49)</f>
        <v>1180</v>
      </c>
      <c r="D50" s="34">
        <f t="shared" si="2"/>
        <v>917</v>
      </c>
      <c r="E50" s="28">
        <f t="shared" si="2"/>
        <v>325</v>
      </c>
      <c r="F50" s="36">
        <f t="shared" si="2"/>
        <v>247</v>
      </c>
      <c r="G50" s="28">
        <f t="shared" si="2"/>
        <v>487</v>
      </c>
      <c r="H50" s="36">
        <f t="shared" si="2"/>
        <v>350</v>
      </c>
      <c r="I50" s="31">
        <f t="shared" si="2"/>
        <v>368</v>
      </c>
      <c r="J50" s="33">
        <f t="shared" si="2"/>
        <v>320</v>
      </c>
    </row>
    <row r="51" ht="13.5">
      <c r="B51" s="6"/>
    </row>
  </sheetData>
  <sheetProtection/>
  <mergeCells count="6">
    <mergeCell ref="H3:J3"/>
    <mergeCell ref="C4:D4"/>
    <mergeCell ref="G4:H4"/>
    <mergeCell ref="E4:F4"/>
    <mergeCell ref="I4:J4"/>
    <mergeCell ref="B4:B6"/>
  </mergeCells>
  <printOptions horizontalCentered="1"/>
  <pageMargins left="0.1968503937007874" right="0.31496062992125984" top="0.9448818897637796" bottom="0.9448818897637796" header="0.31496062992125984" footer="0.31496062992125984"/>
  <pageSetup fitToHeight="1" fitToWidth="1"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2022-02-14T07:48:45Z</dcterms:created>
  <dcterms:modified xsi:type="dcterms:W3CDTF">2022-02-15T06:12:14Z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