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010" windowHeight="4860" tabRatio="599" activeTab="0"/>
  </bookViews>
  <sheets>
    <sheet name="湿性沈着量" sheetId="1" r:id="rId1"/>
  </sheets>
  <externalReferences>
    <externalReference r:id="rId4"/>
    <externalReference r:id="rId5"/>
  </externalReferences>
  <definedNames>
    <definedName name="__123Graph_A" localSheetId="0" hidden="1">'湿性沈着量'!#REF!</definedName>
    <definedName name="__123Graph_A" hidden="1">'[2]μg-ml'!#REF!</definedName>
    <definedName name="__123Graph_ANACL" localSheetId="0" hidden="1">'湿性沈着量'!#REF!</definedName>
    <definedName name="__123Graph_ANACL" hidden="1">#REF!</definedName>
    <definedName name="__123Graph_X" localSheetId="0" hidden="1">'湿性沈着量'!#REF!</definedName>
    <definedName name="__123Graph_X" hidden="1">'[2]μg-ml'!#REF!</definedName>
    <definedName name="__123Graph_XNACL" localSheetId="0" hidden="1">'湿性沈着量'!#REF!</definedName>
    <definedName name="__123Graph_XNACL" hidden="1">#REF!</definedName>
    <definedName name="_Fill" localSheetId="0" hidden="1">'湿性沈着量'!#REF!</definedName>
    <definedName name="_Fill" hidden="1">#REF!</definedName>
    <definedName name="_Regression_Int" localSheetId="0" hidden="1">1</definedName>
    <definedName name="_Regression_Out" localSheetId="0" hidden="1">'湿性沈着量'!#REF!</definedName>
    <definedName name="_Regression_Out" hidden="1">#REF!</definedName>
    <definedName name="_Regression_X" localSheetId="0" hidden="1">'湿性沈着量'!#REF!</definedName>
    <definedName name="_Regression_X" hidden="1">#REF!</definedName>
    <definedName name="_Regression_Y" localSheetId="0" hidden="1">'湿性沈着量'!#REF!</definedName>
    <definedName name="_Regression_Y" hidden="1">#REF!</definedName>
    <definedName name="Print_Area_MI" localSheetId="0">'湿性沈着量'!#REF!</definedName>
    <definedName name="秋降下量" hidden="1">#REF!</definedName>
  </definedNames>
  <calcPr fullCalcOnLoad="1"/>
</workbook>
</file>

<file path=xl/sharedStrings.xml><?xml version="1.0" encoding="utf-8"?>
<sst xmlns="http://schemas.openxmlformats.org/spreadsheetml/2006/main" count="76" uniqueCount="55">
  <si>
    <t>降水量</t>
  </si>
  <si>
    <t>ｐＨ</t>
  </si>
  <si>
    <t>mm</t>
  </si>
  <si>
    <t>最小</t>
  </si>
  <si>
    <t>最大</t>
  </si>
  <si>
    <t>平均</t>
  </si>
  <si>
    <t>測定地点</t>
  </si>
  <si>
    <t>測 定 地 点</t>
  </si>
  <si>
    <t>梅雨期</t>
  </si>
  <si>
    <t xml:space="preserve"> 摂津</t>
  </si>
  <si>
    <t xml:space="preserve"> 東大阪西岩田</t>
  </si>
  <si>
    <t xml:space="preserve"> 東大阪旭</t>
  </si>
  <si>
    <t xml:space="preserve"> 大阪</t>
  </si>
  <si>
    <t>Na+</t>
  </si>
  <si>
    <t>K+</t>
  </si>
  <si>
    <t>*2：海塩由来硫酸イオン</t>
  </si>
  <si>
    <t>*3：非海塩由来硫酸イオン</t>
  </si>
  <si>
    <t>*4：海塩由来カルシウムイオン</t>
  </si>
  <si>
    <t>*5：非海塩由来カルシウムイオン</t>
  </si>
  <si>
    <t>*3：海塩由来硫酸イオン</t>
  </si>
  <si>
    <t>*4：非海塩由来硫酸イオン</t>
  </si>
  <si>
    <t>*5：海塩由来カルシウムイオン</t>
  </si>
  <si>
    <t>*6：非海塩由来カルシウムイオン</t>
  </si>
  <si>
    <t>１－２　大阪府酸性雨共同調査測定結果　（湿性沈着量）</t>
  </si>
  <si>
    <t>平成27年度</t>
  </si>
  <si>
    <t>(6/1-6/29)</t>
  </si>
  <si>
    <t>秋雨期</t>
  </si>
  <si>
    <t>(10/5-11/2)</t>
  </si>
  <si>
    <r>
      <t>ss-SO</t>
    </r>
    <r>
      <rPr>
        <vertAlign val="subscript"/>
        <sz val="14"/>
        <rFont val="ＭＳ Ｐゴシック"/>
        <family val="3"/>
      </rPr>
      <t>4</t>
    </r>
    <r>
      <rPr>
        <vertAlign val="superscript"/>
        <sz val="14"/>
        <rFont val="ＭＳ Ｐゴシック"/>
        <family val="3"/>
      </rPr>
      <t>2- *3</t>
    </r>
  </si>
  <si>
    <r>
      <t>nss-SO</t>
    </r>
    <r>
      <rPr>
        <vertAlign val="subscript"/>
        <sz val="14"/>
        <rFont val="ＭＳ Ｐゴシック"/>
        <family val="3"/>
      </rPr>
      <t>4</t>
    </r>
    <r>
      <rPr>
        <vertAlign val="superscript"/>
        <sz val="14"/>
        <rFont val="ＭＳ Ｐゴシック"/>
        <family val="3"/>
      </rPr>
      <t>2- *4</t>
    </r>
  </si>
  <si>
    <r>
      <t>NO</t>
    </r>
    <r>
      <rPr>
        <vertAlign val="subscript"/>
        <sz val="14"/>
        <rFont val="ＭＳ Ｐゴシック"/>
        <family val="3"/>
      </rPr>
      <t>3</t>
    </r>
    <r>
      <rPr>
        <vertAlign val="superscript"/>
        <sz val="14"/>
        <rFont val="ＭＳ Ｐゴシック"/>
        <family val="3"/>
      </rPr>
      <t>-</t>
    </r>
  </si>
  <si>
    <r>
      <t>Cl</t>
    </r>
    <r>
      <rPr>
        <vertAlign val="superscript"/>
        <sz val="14"/>
        <rFont val="ＭＳ Ｐゴシック"/>
        <family val="3"/>
      </rPr>
      <t>-</t>
    </r>
  </si>
  <si>
    <r>
      <t>NH</t>
    </r>
    <r>
      <rPr>
        <vertAlign val="subscript"/>
        <sz val="14"/>
        <rFont val="ＭＳ Ｐゴシック"/>
        <family val="3"/>
      </rPr>
      <t>4</t>
    </r>
    <r>
      <rPr>
        <vertAlign val="superscript"/>
        <sz val="14"/>
        <rFont val="ＭＳ Ｐゴシック"/>
        <family val="3"/>
      </rPr>
      <t>+</t>
    </r>
  </si>
  <si>
    <r>
      <t>ss-Ca</t>
    </r>
    <r>
      <rPr>
        <vertAlign val="superscript"/>
        <sz val="14"/>
        <rFont val="ＭＳ Ｐゴシック"/>
        <family val="3"/>
      </rPr>
      <t>2+ *5</t>
    </r>
  </si>
  <si>
    <r>
      <t>nss-Ca</t>
    </r>
    <r>
      <rPr>
        <vertAlign val="superscript"/>
        <sz val="14"/>
        <rFont val="ＭＳ Ｐゴシック"/>
        <family val="3"/>
      </rPr>
      <t>2+ *6</t>
    </r>
  </si>
  <si>
    <r>
      <t>Mg</t>
    </r>
    <r>
      <rPr>
        <vertAlign val="superscript"/>
        <sz val="14"/>
        <rFont val="ＭＳ Ｐゴシック"/>
        <family val="3"/>
      </rPr>
      <t>2+</t>
    </r>
  </si>
  <si>
    <r>
      <t>ss-SO</t>
    </r>
    <r>
      <rPr>
        <vertAlign val="subscript"/>
        <sz val="14"/>
        <rFont val="ＭＳ Ｐゴシック"/>
        <family val="3"/>
      </rPr>
      <t>4</t>
    </r>
    <r>
      <rPr>
        <vertAlign val="superscript"/>
        <sz val="14"/>
        <rFont val="ＭＳ Ｐゴシック"/>
        <family val="3"/>
      </rPr>
      <t>2- *2</t>
    </r>
  </si>
  <si>
    <r>
      <t>nss-SO</t>
    </r>
    <r>
      <rPr>
        <vertAlign val="subscript"/>
        <sz val="14"/>
        <rFont val="ＭＳ Ｐゴシック"/>
        <family val="3"/>
      </rPr>
      <t>4</t>
    </r>
    <r>
      <rPr>
        <vertAlign val="superscript"/>
        <sz val="14"/>
        <rFont val="ＭＳ Ｐゴシック"/>
        <family val="3"/>
      </rPr>
      <t>2- *3</t>
    </r>
  </si>
  <si>
    <r>
      <t>ss-Ca</t>
    </r>
    <r>
      <rPr>
        <vertAlign val="superscript"/>
        <sz val="14"/>
        <rFont val="ＭＳ Ｐゴシック"/>
        <family val="3"/>
      </rPr>
      <t>2+ *4</t>
    </r>
  </si>
  <si>
    <r>
      <t>nss-Ca</t>
    </r>
    <r>
      <rPr>
        <vertAlign val="superscript"/>
        <sz val="14"/>
        <rFont val="ＭＳ Ｐゴシック"/>
        <family val="3"/>
      </rPr>
      <t>2+ *5</t>
    </r>
  </si>
  <si>
    <r>
      <t>mmol/m</t>
    </r>
    <r>
      <rPr>
        <vertAlign val="superscript"/>
        <sz val="14"/>
        <rFont val="ＭＳ Ｐゴシック"/>
        <family val="3"/>
      </rPr>
      <t>2</t>
    </r>
  </si>
  <si>
    <t xml:space="preserve"> 池田</t>
  </si>
  <si>
    <r>
      <t xml:space="preserve"> 茨木</t>
    </r>
    <r>
      <rPr>
        <vertAlign val="superscript"/>
        <sz val="14"/>
        <rFont val="ＭＳ Ｐゴシック"/>
        <family val="3"/>
      </rPr>
      <t>*1</t>
    </r>
  </si>
  <si>
    <t xml:space="preserve"> 茨木</t>
  </si>
  <si>
    <t xml:space="preserve"> 枚方</t>
  </si>
  <si>
    <r>
      <t xml:space="preserve"> 大阪</t>
    </r>
    <r>
      <rPr>
        <vertAlign val="superscript"/>
        <sz val="14"/>
        <rFont val="ＭＳ Ｐゴシック"/>
        <family val="3"/>
      </rPr>
      <t>*1</t>
    </r>
  </si>
  <si>
    <t xml:space="preserve"> 堺</t>
  </si>
  <si>
    <r>
      <t xml:space="preserve"> 岸和田</t>
    </r>
    <r>
      <rPr>
        <vertAlign val="superscript"/>
        <sz val="14"/>
        <rFont val="ＭＳ Ｐゴシック"/>
        <family val="3"/>
      </rPr>
      <t>*2</t>
    </r>
  </si>
  <si>
    <t xml:space="preserve"> 岸和田</t>
  </si>
  <si>
    <t>平均</t>
  </si>
  <si>
    <t>*1：鳥の糞少量付着</t>
  </si>
  <si>
    <t>*1：ろ紙交換時にPTFEフィルターを使用してしまったため、交換後の雨水を採取できず</t>
  </si>
  <si>
    <t>*2：ろ紙に虫が付着</t>
  </si>
  <si>
    <t>*7：検出下限値未満（Not Detected）</t>
  </si>
  <si>
    <r>
      <t>N.D.</t>
    </r>
    <r>
      <rPr>
        <vertAlign val="superscript"/>
        <sz val="14"/>
        <rFont val="ＭＳ Ｐゴシック"/>
        <family val="3"/>
      </rPr>
      <t>*7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</si>
</sst>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);[Red]\(0.0\)"/>
    <numFmt numFmtId="179" formatCode="0.00_);[Red]\(0.00\)"/>
    <numFmt numFmtId="180" formatCode="0.00000"/>
    <numFmt numFmtId="181" formatCode="0.0000"/>
    <numFmt numFmtId="182" formatCode="0.000000"/>
    <numFmt numFmtId="183" formatCode="0.000000000000000_);[Red]\(0.000000000000000\)"/>
    <numFmt numFmtId="184" formatCode="0.00000000000000_);[Red]\(0.000000000000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 "/>
    <numFmt numFmtId="197" formatCode="0.0000000"/>
    <numFmt numFmtId="198" formatCode="0.00000000"/>
    <numFmt numFmtId="199" formatCode="0.000000000"/>
    <numFmt numFmtId="200" formatCode="0_);[Red]\(0\)"/>
    <numFmt numFmtId="201" formatCode="#,##0.0;[Red]\-#,##0.0"/>
    <numFmt numFmtId="202" formatCode="0.0%"/>
    <numFmt numFmtId="203" formatCode="0.00_ "/>
    <numFmt numFmtId="204" formatCode="#,##0;\-#,##0;&quot;-&quot;"/>
    <numFmt numFmtId="205" formatCode="0_ ;[Red]\-0\ "/>
    <numFmt numFmtId="206" formatCode="0.0_ ;[Red]\-0.0\ "/>
  </numFmts>
  <fonts count="48"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7"/>
      <name val="ＭＳ Ｐ明朝"/>
      <family val="1"/>
    </font>
    <font>
      <sz val="14"/>
      <name val="ＭＳ Ｐゴシック"/>
      <family val="3"/>
    </font>
    <font>
      <vertAlign val="superscript"/>
      <sz val="14"/>
      <name val="ＭＳ Ｐゴシック"/>
      <family val="3"/>
    </font>
    <font>
      <vertAlign val="subscript"/>
      <sz val="14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Alignment="0"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4" fontId="3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5" applyNumberFormat="0" applyFont="0" applyAlignment="0" applyProtection="0"/>
    <xf numFmtId="0" fontId="35" fillId="0" borderId="6" applyNumberFormat="0" applyFill="0" applyAlignment="0" applyProtection="0"/>
    <xf numFmtId="0" fontId="36" fillId="29" borderId="0" applyNumberFormat="0" applyBorder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0" borderId="12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7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2" fontId="8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8" fillId="0" borderId="13" xfId="0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1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vertical="center"/>
    </xf>
    <xf numFmtId="1" fontId="8" fillId="0" borderId="30" xfId="0" applyNumberFormat="1" applyFont="1" applyFill="1" applyBorder="1" applyAlignment="1" applyProtection="1" quotePrefix="1">
      <alignment horizontal="center" vertical="center"/>
      <protection locked="0"/>
    </xf>
    <xf numFmtId="2" fontId="8" fillId="0" borderId="31" xfId="0" applyNumberFormat="1" applyFont="1" applyFill="1" applyBorder="1" applyAlignment="1" applyProtection="1">
      <alignment horizontal="center" vertical="center"/>
      <protection locked="0"/>
    </xf>
    <xf numFmtId="2" fontId="8" fillId="0" borderId="32" xfId="0" applyNumberFormat="1" applyFont="1" applyFill="1" applyBorder="1" applyAlignment="1" applyProtection="1">
      <alignment horizontal="center" vertical="center"/>
      <protection locked="0"/>
    </xf>
    <xf numFmtId="2" fontId="8" fillId="0" borderId="33" xfId="0" applyNumberFormat="1" applyFont="1" applyFill="1" applyBorder="1" applyAlignment="1" applyProtection="1">
      <alignment horizontal="center" vertical="center"/>
      <protection locked="0"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34" xfId="0" applyNumberFormat="1" applyFont="1" applyFill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2" fontId="8" fillId="0" borderId="36" xfId="0" applyNumberFormat="1" applyFont="1" applyFill="1" applyBorder="1" applyAlignment="1" applyProtection="1">
      <alignment horizontal="center" vertical="center"/>
      <protection/>
    </xf>
    <xf numFmtId="2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2" fontId="8" fillId="0" borderId="38" xfId="0" applyNumberFormat="1" applyFont="1" applyFill="1" applyBorder="1" applyAlignment="1" applyProtection="1">
      <alignment horizontal="center" vertical="center"/>
      <protection locked="0"/>
    </xf>
    <xf numFmtId="2" fontId="8" fillId="0" borderId="39" xfId="0" applyNumberFormat="1" applyFont="1" applyFill="1" applyBorder="1" applyAlignment="1" applyProtection="1">
      <alignment horizontal="center" vertical="center"/>
      <protection locked="0"/>
    </xf>
    <xf numFmtId="1" fontId="8" fillId="0" borderId="40" xfId="0" applyNumberFormat="1" applyFont="1" applyFill="1" applyBorder="1" applyAlignment="1" applyProtection="1">
      <alignment horizontal="center" vertical="center"/>
      <protection locked="0"/>
    </xf>
    <xf numFmtId="2" fontId="8" fillId="0" borderId="41" xfId="0" applyNumberFormat="1" applyFont="1" applyFill="1" applyBorder="1" applyAlignment="1" applyProtection="1">
      <alignment horizontal="center" vertical="center"/>
      <protection locked="0"/>
    </xf>
    <xf numFmtId="2" fontId="8" fillId="0" borderId="41" xfId="0" applyNumberFormat="1" applyFont="1" applyFill="1" applyBorder="1" applyAlignment="1" applyProtection="1">
      <alignment horizontal="center" vertical="center"/>
      <protection/>
    </xf>
    <xf numFmtId="2" fontId="8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9601sv004\&#12475;&#12531;&#12479;&#12540;\&#65313;&#65328;&#65331;&#65326;\Data\H12-6-&#38477;&#19979;&#373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9601sv004\&#12475;&#12531;&#12479;&#12540;\APSN\H13-Data\H13-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梅ｰ1"/>
      <sheetName val="梅ｰ2"/>
      <sheetName val="梅-洗"/>
      <sheetName val="H12-梅-成分比"/>
      <sheetName val="梅降下量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μg-ml"/>
      <sheetName val="μmol-l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1"/>
  <sheetViews>
    <sheetView showGridLines="0" tabSelected="1" zoomScale="80" zoomScaleNormal="80" zoomScaleSheetLayoutView="75" zoomScalePageLayoutView="0" workbookViewId="0" topLeftCell="A1">
      <selection activeCell="A1" sqref="A1:AA23"/>
    </sheetView>
  </sheetViews>
  <sheetFormatPr defaultColWidth="8.58203125" defaultRowHeight="18"/>
  <cols>
    <col min="1" max="1" width="18.66015625" style="5" customWidth="1"/>
    <col min="2" max="3" width="6.66015625" style="5" customWidth="1"/>
    <col min="4" max="4" width="10.5" style="5" bestFit="1" customWidth="1"/>
    <col min="5" max="5" width="11.58203125" style="5" bestFit="1" customWidth="1"/>
    <col min="6" max="8" width="6.66015625" style="5" customWidth="1"/>
    <col min="9" max="9" width="9.58203125" style="5" bestFit="1" customWidth="1"/>
    <col min="10" max="10" width="10.66015625" style="5" bestFit="1" customWidth="1"/>
    <col min="11" max="13" width="6.91015625" style="5" customWidth="1"/>
    <col min="14" max="14" width="6.66015625" style="5" customWidth="1"/>
    <col min="15" max="15" width="18.66015625" style="5" customWidth="1"/>
    <col min="16" max="17" width="6.66015625" style="5" customWidth="1"/>
    <col min="18" max="18" width="10.5" style="5" bestFit="1" customWidth="1"/>
    <col min="19" max="19" width="11.58203125" style="5" bestFit="1" customWidth="1"/>
    <col min="20" max="22" width="6.66015625" style="5" customWidth="1"/>
    <col min="23" max="23" width="9.58203125" style="5" bestFit="1" customWidth="1"/>
    <col min="24" max="24" width="10.66015625" style="5" bestFit="1" customWidth="1"/>
    <col min="25" max="27" width="6.91015625" style="5" customWidth="1"/>
    <col min="28" max="16384" width="8.58203125" style="5" customWidth="1"/>
  </cols>
  <sheetData>
    <row r="1" spans="1:28" ht="24.75" customHeight="1">
      <c r="A1" s="1" t="s">
        <v>23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O1" s="1" t="s">
        <v>23</v>
      </c>
      <c r="P1" s="2"/>
      <c r="Q1" s="2"/>
      <c r="R1" s="3"/>
      <c r="S1" s="3"/>
      <c r="T1" s="4"/>
      <c r="U1" s="4"/>
      <c r="V1" s="4"/>
      <c r="W1" s="4"/>
      <c r="X1" s="4"/>
      <c r="Y1" s="4"/>
      <c r="Z1" s="4"/>
      <c r="AA1" s="4"/>
      <c r="AB1" s="6"/>
    </row>
    <row r="2" spans="1:28" s="7" customFormat="1" ht="24.75" customHeight="1" thickBot="1">
      <c r="A2" s="15" t="s">
        <v>24</v>
      </c>
      <c r="B2" s="12" t="s">
        <v>8</v>
      </c>
      <c r="C2" s="12"/>
      <c r="D2" s="13"/>
      <c r="E2" s="13"/>
      <c r="F2" s="14"/>
      <c r="G2" s="14"/>
      <c r="H2" s="14"/>
      <c r="I2" s="14"/>
      <c r="J2" s="14"/>
      <c r="K2" s="14"/>
      <c r="L2" s="14"/>
      <c r="M2" s="15" t="s">
        <v>25</v>
      </c>
      <c r="O2" s="15" t="str">
        <f>A2</f>
        <v>平成27年度</v>
      </c>
      <c r="P2" s="12" t="s">
        <v>26</v>
      </c>
      <c r="Q2" s="12"/>
      <c r="R2" s="13"/>
      <c r="S2" s="13"/>
      <c r="T2" s="14"/>
      <c r="U2" s="14"/>
      <c r="V2" s="14"/>
      <c r="W2" s="14"/>
      <c r="X2" s="14"/>
      <c r="Y2" s="14"/>
      <c r="Z2" s="14"/>
      <c r="AA2" s="15" t="s">
        <v>27</v>
      </c>
      <c r="AB2" s="8"/>
    </row>
    <row r="3" spans="1:27" s="7" customFormat="1" ht="24.75" customHeight="1">
      <c r="A3" s="37" t="s">
        <v>7</v>
      </c>
      <c r="B3" s="16" t="s">
        <v>0</v>
      </c>
      <c r="C3" s="17" t="s">
        <v>1</v>
      </c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13</v>
      </c>
      <c r="L3" s="18" t="s">
        <v>14</v>
      </c>
      <c r="M3" s="19" t="s">
        <v>35</v>
      </c>
      <c r="O3" s="39" t="s">
        <v>6</v>
      </c>
      <c r="P3" s="16" t="s">
        <v>0</v>
      </c>
      <c r="Q3" s="17" t="s">
        <v>1</v>
      </c>
      <c r="R3" s="18" t="s">
        <v>36</v>
      </c>
      <c r="S3" s="18" t="s">
        <v>37</v>
      </c>
      <c r="T3" s="18" t="s">
        <v>30</v>
      </c>
      <c r="U3" s="18" t="s">
        <v>31</v>
      </c>
      <c r="V3" s="18" t="s">
        <v>32</v>
      </c>
      <c r="W3" s="18" t="s">
        <v>38</v>
      </c>
      <c r="X3" s="18" t="s">
        <v>39</v>
      </c>
      <c r="Y3" s="18" t="s">
        <v>13</v>
      </c>
      <c r="Z3" s="18" t="s">
        <v>14</v>
      </c>
      <c r="AA3" s="19" t="s">
        <v>35</v>
      </c>
    </row>
    <row r="4" spans="1:28" s="7" customFormat="1" ht="24.75" customHeight="1" thickBot="1">
      <c r="A4" s="38"/>
      <c r="B4" s="21" t="s">
        <v>2</v>
      </c>
      <c r="C4" s="22"/>
      <c r="D4" s="23"/>
      <c r="E4" s="23"/>
      <c r="F4" s="24"/>
      <c r="G4" s="24"/>
      <c r="H4" s="24" t="s">
        <v>40</v>
      </c>
      <c r="I4" s="24"/>
      <c r="J4" s="24"/>
      <c r="K4" s="24"/>
      <c r="L4" s="24"/>
      <c r="M4" s="25"/>
      <c r="O4" s="40"/>
      <c r="P4" s="21" t="s">
        <v>2</v>
      </c>
      <c r="Q4" s="22"/>
      <c r="R4" s="23"/>
      <c r="S4" s="23"/>
      <c r="T4" s="24"/>
      <c r="U4" s="24"/>
      <c r="V4" s="24" t="s">
        <v>40</v>
      </c>
      <c r="W4" s="24"/>
      <c r="X4" s="24"/>
      <c r="Y4" s="24"/>
      <c r="Z4" s="24"/>
      <c r="AA4" s="25"/>
      <c r="AB4" s="8"/>
    </row>
    <row r="5" spans="1:28" s="7" customFormat="1" ht="24.75" customHeight="1">
      <c r="A5" s="26" t="s">
        <v>41</v>
      </c>
      <c r="B5" s="41">
        <v>161</v>
      </c>
      <c r="C5" s="42">
        <v>4.536666666666666</v>
      </c>
      <c r="D5" s="42">
        <v>0.15155002556885014</v>
      </c>
      <c r="E5" s="42">
        <v>1.4460759564880854</v>
      </c>
      <c r="F5" s="42">
        <v>2.545364241407736</v>
      </c>
      <c r="G5" s="42">
        <v>0.7427232122169002</v>
      </c>
      <c r="H5" s="42">
        <v>0.6426639174042296</v>
      </c>
      <c r="I5" s="42">
        <v>0.022943828572176517</v>
      </c>
      <c r="J5" s="43">
        <v>0.5147277733616841</v>
      </c>
      <c r="K5" s="43">
        <v>0.6037849624256978</v>
      </c>
      <c r="L5" s="42">
        <v>0.1503462778338629</v>
      </c>
      <c r="M5" s="44">
        <v>0.11658167216075384</v>
      </c>
      <c r="O5" s="26" t="s">
        <v>41</v>
      </c>
      <c r="P5" s="45">
        <v>16.5</v>
      </c>
      <c r="Q5" s="42">
        <v>4.616666666666667</v>
      </c>
      <c r="R5" s="42">
        <v>0.2391192901466775</v>
      </c>
      <c r="S5" s="42">
        <v>0.0942013797477296</v>
      </c>
      <c r="T5" s="42">
        <v>0.6056535355401645</v>
      </c>
      <c r="U5" s="42">
        <v>0.9362487311042474</v>
      </c>
      <c r="V5" s="42">
        <v>0.007902391456586055</v>
      </c>
      <c r="W5" s="42">
        <v>0.03620132679511451</v>
      </c>
      <c r="X5" s="43">
        <v>0.2376879724444683</v>
      </c>
      <c r="Y5" s="43">
        <v>0.9526664946082768</v>
      </c>
      <c r="Z5" s="42">
        <v>0.05893148584477854</v>
      </c>
      <c r="AA5" s="44">
        <v>0.11950168397584822</v>
      </c>
      <c r="AB5" s="8"/>
    </row>
    <row r="6" spans="1:28" s="7" customFormat="1" ht="24.75" customHeight="1">
      <c r="A6" s="26" t="s">
        <v>42</v>
      </c>
      <c r="B6" s="45">
        <v>231</v>
      </c>
      <c r="C6" s="42">
        <v>5.353333333333333</v>
      </c>
      <c r="D6" s="42">
        <v>0.2597025084681635</v>
      </c>
      <c r="E6" s="42">
        <v>1.821779377743208</v>
      </c>
      <c r="F6" s="42">
        <v>3.1007585368340584</v>
      </c>
      <c r="G6" s="42">
        <v>0.8739551818099608</v>
      </c>
      <c r="H6" s="42">
        <v>6.009571997871966</v>
      </c>
      <c r="I6" s="42">
        <v>0.039317511242192085</v>
      </c>
      <c r="J6" s="43">
        <v>0.6002143644613251</v>
      </c>
      <c r="K6" s="43">
        <v>1.034671348478739</v>
      </c>
      <c r="L6" s="42">
        <v>0.7050505941957087</v>
      </c>
      <c r="M6" s="44">
        <v>0.18407880139888697</v>
      </c>
      <c r="O6" s="26" t="s">
        <v>43</v>
      </c>
      <c r="P6" s="45">
        <v>32</v>
      </c>
      <c r="Q6" s="42">
        <v>5.513333333333333</v>
      </c>
      <c r="R6" s="42">
        <v>0.3515907946505142</v>
      </c>
      <c r="S6" s="42">
        <v>0.19924617960664473</v>
      </c>
      <c r="T6" s="42">
        <v>0.952266821859203</v>
      </c>
      <c r="U6" s="42">
        <v>1.4840641571234778</v>
      </c>
      <c r="V6" s="42">
        <v>0.7662585042901953</v>
      </c>
      <c r="W6" s="42">
        <v>0.05322888524589457</v>
      </c>
      <c r="X6" s="43">
        <v>0.4546520258232109</v>
      </c>
      <c r="Y6" s="43">
        <v>1.4007601380498573</v>
      </c>
      <c r="Z6" s="42">
        <v>0.20596777619892856</v>
      </c>
      <c r="AA6" s="44">
        <v>0.2192212338188379</v>
      </c>
      <c r="AB6" s="8"/>
    </row>
    <row r="7" spans="1:28" s="7" customFormat="1" ht="24.75" customHeight="1">
      <c r="A7" s="26" t="s">
        <v>9</v>
      </c>
      <c r="B7" s="45">
        <v>149.6815286624204</v>
      </c>
      <c r="C7" s="42">
        <v>4.863333333333333</v>
      </c>
      <c r="D7" s="42">
        <v>0.09811015919268065</v>
      </c>
      <c r="E7" s="42">
        <v>1.239062837201975</v>
      </c>
      <c r="F7" s="42">
        <v>2.111245454568887</v>
      </c>
      <c r="G7" s="42">
        <v>1.04210917573883</v>
      </c>
      <c r="H7" s="42">
        <v>1.4502614758274888</v>
      </c>
      <c r="I7" s="42">
        <v>0.01485333087379229</v>
      </c>
      <c r="J7" s="43">
        <v>1.0714801212466416</v>
      </c>
      <c r="K7" s="43">
        <v>0.39087712825769183</v>
      </c>
      <c r="L7" s="42">
        <v>0.5398701833055075</v>
      </c>
      <c r="M7" s="44">
        <v>0.1661994908706894</v>
      </c>
      <c r="O7" s="26" t="s">
        <v>9</v>
      </c>
      <c r="P7" s="45">
        <v>37.5</v>
      </c>
      <c r="Q7" s="42">
        <v>5.94</v>
      </c>
      <c r="R7" s="42">
        <v>0.743801912898025</v>
      </c>
      <c r="S7" s="42">
        <v>0.3714586732132683</v>
      </c>
      <c r="T7" s="42">
        <v>2.1384937963577624</v>
      </c>
      <c r="U7" s="42">
        <v>3.3276431572028153</v>
      </c>
      <c r="V7" s="42">
        <v>0.8118232935354718</v>
      </c>
      <c r="W7" s="42">
        <v>0.11260746091683246</v>
      </c>
      <c r="X7" s="43">
        <v>1.5052961288433198</v>
      </c>
      <c r="Y7" s="43">
        <v>2.963354234653486</v>
      </c>
      <c r="Z7" s="42">
        <v>0.12339790420019903</v>
      </c>
      <c r="AA7" s="44">
        <v>0.483440491815884</v>
      </c>
      <c r="AB7" s="8"/>
    </row>
    <row r="8" spans="1:28" s="7" customFormat="1" ht="24.75" customHeight="1">
      <c r="A8" s="26" t="s">
        <v>44</v>
      </c>
      <c r="B8" s="45">
        <v>169</v>
      </c>
      <c r="C8" s="42">
        <v>5.053333333333334</v>
      </c>
      <c r="D8" s="42">
        <v>0.2488751617655666</v>
      </c>
      <c r="E8" s="42">
        <v>1.3399964948871264</v>
      </c>
      <c r="F8" s="42">
        <v>3.3207076893448013</v>
      </c>
      <c r="G8" s="42">
        <v>1.1017490381672876</v>
      </c>
      <c r="H8" s="42">
        <v>2.538699403055508</v>
      </c>
      <c r="I8" s="42">
        <v>0.037678311342994146</v>
      </c>
      <c r="J8" s="43">
        <v>1.3307396492280712</v>
      </c>
      <c r="K8" s="43">
        <v>0.9915345090261618</v>
      </c>
      <c r="L8" s="42">
        <v>0.2234765210599359</v>
      </c>
      <c r="M8" s="44">
        <v>0.2106617774908065</v>
      </c>
      <c r="O8" s="26" t="s">
        <v>44</v>
      </c>
      <c r="P8" s="45">
        <v>17</v>
      </c>
      <c r="Q8" s="42">
        <v>6.28</v>
      </c>
      <c r="R8" s="42">
        <v>0.3928201947837989</v>
      </c>
      <c r="S8" s="42">
        <v>0.087346427608906</v>
      </c>
      <c r="T8" s="42">
        <v>1.0946842534375776</v>
      </c>
      <c r="U8" s="42">
        <v>1.720960536676358</v>
      </c>
      <c r="V8" s="42">
        <v>0.6535137746302404</v>
      </c>
      <c r="W8" s="42">
        <v>0.059470786461292266</v>
      </c>
      <c r="X8" s="43">
        <v>0.8344305170079893</v>
      </c>
      <c r="Y8" s="43">
        <v>1.5650206963497966</v>
      </c>
      <c r="Z8" s="42">
        <v>0.06632544069619753</v>
      </c>
      <c r="AA8" s="44">
        <v>0.21372330266067982</v>
      </c>
      <c r="AB8" s="8"/>
    </row>
    <row r="9" spans="1:28" s="7" customFormat="1" ht="24.75" customHeight="1">
      <c r="A9" s="26" t="s">
        <v>10</v>
      </c>
      <c r="B9" s="45">
        <v>156.1</v>
      </c>
      <c r="C9" s="42">
        <v>5.075438275957372</v>
      </c>
      <c r="D9" s="42">
        <v>0.131524</v>
      </c>
      <c r="E9" s="42">
        <v>1.412096</v>
      </c>
      <c r="F9" s="42">
        <v>2.8710799999999996</v>
      </c>
      <c r="G9" s="42">
        <v>0.87852</v>
      </c>
      <c r="H9" s="42">
        <v>2.27461</v>
      </c>
      <c r="I9" s="42">
        <v>0.019912</v>
      </c>
      <c r="J9" s="43">
        <v>1.0530880000000002</v>
      </c>
      <c r="K9" s="43">
        <v>0.524</v>
      </c>
      <c r="L9" s="42" t="s">
        <v>54</v>
      </c>
      <c r="M9" s="44">
        <v>0.09961900452488688</v>
      </c>
      <c r="O9" s="26" t="s">
        <v>10</v>
      </c>
      <c r="P9" s="45">
        <v>16.7</v>
      </c>
      <c r="Q9" s="42">
        <v>5.994753382063951</v>
      </c>
      <c r="R9" s="42">
        <v>0.22550592999999997</v>
      </c>
      <c r="S9" s="42">
        <v>0.10565407000000002</v>
      </c>
      <c r="T9" s="42">
        <v>0.5831299999999999</v>
      </c>
      <c r="U9" s="42">
        <v>1.01091</v>
      </c>
      <c r="V9" s="42">
        <v>0.19458</v>
      </c>
      <c r="W9" s="42">
        <v>0.03414034</v>
      </c>
      <c r="X9" s="43">
        <v>0.39294966</v>
      </c>
      <c r="Y9" s="43">
        <v>0.89843</v>
      </c>
      <c r="Z9" s="42">
        <v>0.0072</v>
      </c>
      <c r="AA9" s="44">
        <v>0.10321752365281779</v>
      </c>
      <c r="AB9" s="8"/>
    </row>
    <row r="10" spans="1:28" s="7" customFormat="1" ht="24.75" customHeight="1">
      <c r="A10" s="26" t="s">
        <v>11</v>
      </c>
      <c r="B10" s="45">
        <v>158.6</v>
      </c>
      <c r="C10" s="42">
        <v>5.010039715558423</v>
      </c>
      <c r="D10" s="42">
        <v>0.12676252999999998</v>
      </c>
      <c r="E10" s="42">
        <v>1.5547274699999998</v>
      </c>
      <c r="F10" s="42">
        <v>3.3925699999999996</v>
      </c>
      <c r="G10" s="42">
        <v>0.99041</v>
      </c>
      <c r="H10" s="42">
        <v>2.61393</v>
      </c>
      <c r="I10" s="42">
        <v>0.019191140000000002</v>
      </c>
      <c r="J10" s="43">
        <v>0.8503688600000001</v>
      </c>
      <c r="K10" s="43">
        <v>0.50503</v>
      </c>
      <c r="L10" s="42" t="s">
        <v>54</v>
      </c>
      <c r="M10" s="44">
        <v>0.09961900452488688</v>
      </c>
      <c r="O10" s="26" t="s">
        <v>11</v>
      </c>
      <c r="P10" s="45">
        <v>16.7</v>
      </c>
      <c r="Q10" s="42">
        <v>5.813922287892631</v>
      </c>
      <c r="R10" s="42">
        <v>0.29932503000000005</v>
      </c>
      <c r="S10" s="42">
        <v>0.11017496999999997</v>
      </c>
      <c r="T10" s="42">
        <v>0.71655</v>
      </c>
      <c r="U10" s="42">
        <v>1.23711</v>
      </c>
      <c r="V10" s="42">
        <v>0.32158</v>
      </c>
      <c r="W10" s="42">
        <v>0.04531614</v>
      </c>
      <c r="X10" s="43">
        <v>0.47606385999999984</v>
      </c>
      <c r="Y10" s="43">
        <v>1.1925299999999999</v>
      </c>
      <c r="Z10" s="42">
        <v>0.015550000000000001</v>
      </c>
      <c r="AA10" s="44">
        <v>0.13180575894693541</v>
      </c>
      <c r="AB10" s="8"/>
    </row>
    <row r="11" spans="1:28" s="7" customFormat="1" ht="24.75" customHeight="1">
      <c r="A11" s="26" t="s">
        <v>12</v>
      </c>
      <c r="B11" s="45">
        <v>176.5</v>
      </c>
      <c r="C11" s="42">
        <v>4.8</v>
      </c>
      <c r="D11" s="42">
        <v>0.15482191660273414</v>
      </c>
      <c r="E11" s="42">
        <v>1.8374648797837476</v>
      </c>
      <c r="F11" s="42">
        <v>3.2460271536691367</v>
      </c>
      <c r="G11" s="42">
        <v>1.3016629062113634</v>
      </c>
      <c r="H11" s="42">
        <v>3.721841590637006</v>
      </c>
      <c r="I11" s="42">
        <v>0.02343917462511513</v>
      </c>
      <c r="J11" s="43">
        <v>0.9906668442411769</v>
      </c>
      <c r="K11" s="43">
        <v>0.6168203848714507</v>
      </c>
      <c r="L11" s="42">
        <v>0.10564129925786628</v>
      </c>
      <c r="M11" s="44">
        <v>0.15234282387860804</v>
      </c>
      <c r="O11" s="26" t="s">
        <v>45</v>
      </c>
      <c r="P11" s="45">
        <v>21.5</v>
      </c>
      <c r="Q11" s="42">
        <v>6.330000000000001</v>
      </c>
      <c r="R11" s="42">
        <v>0.43136892426600343</v>
      </c>
      <c r="S11" s="42">
        <v>0.3225556690878458</v>
      </c>
      <c r="T11" s="42">
        <v>1.259836869816767</v>
      </c>
      <c r="U11" s="42">
        <v>1.848767727913117</v>
      </c>
      <c r="V11" s="42">
        <v>1.149380503881786</v>
      </c>
      <c r="W11" s="42">
        <v>0.06530684909206427</v>
      </c>
      <c r="X11" s="43">
        <v>0.8990065777377212</v>
      </c>
      <c r="Y11" s="43">
        <v>1.718601291896428</v>
      </c>
      <c r="Z11" s="42">
        <v>0.10100930566660009</v>
      </c>
      <c r="AA11" s="44">
        <v>0.2536770539132153</v>
      </c>
      <c r="AB11" s="8"/>
    </row>
    <row r="12" spans="1:28" s="7" customFormat="1" ht="24.75" customHeight="1">
      <c r="A12" s="26" t="s">
        <v>46</v>
      </c>
      <c r="B12" s="45">
        <v>125</v>
      </c>
      <c r="C12" s="42">
        <v>5.890000000000001</v>
      </c>
      <c r="D12" s="42">
        <v>0.09641219996240982</v>
      </c>
      <c r="E12" s="42">
        <v>1.0370572681049028</v>
      </c>
      <c r="F12" s="42">
        <v>2.0034712841674436</v>
      </c>
      <c r="G12" s="42">
        <v>0.5957095584978654</v>
      </c>
      <c r="H12" s="42">
        <v>2.4650037364881414</v>
      </c>
      <c r="I12" s="42">
        <v>0.014596269317018221</v>
      </c>
      <c r="J12" s="43">
        <v>1.6700261785497406</v>
      </c>
      <c r="K12" s="43">
        <v>0.3841123504478479</v>
      </c>
      <c r="L12" s="42">
        <v>0.06120080042446679</v>
      </c>
      <c r="M12" s="44">
        <v>0.11950381992607005</v>
      </c>
      <c r="O12" s="26" t="s">
        <v>46</v>
      </c>
      <c r="P12" s="45">
        <v>21.5</v>
      </c>
      <c r="Q12" s="42">
        <v>6.573333333333333</v>
      </c>
      <c r="R12" s="42">
        <v>0.3672261776948381</v>
      </c>
      <c r="S12" s="42">
        <v>0.1380379478057487</v>
      </c>
      <c r="T12" s="42">
        <v>1.1233003623748865</v>
      </c>
      <c r="U12" s="42">
        <v>1.776810969187752</v>
      </c>
      <c r="V12" s="42">
        <v>0.5723068610469474</v>
      </c>
      <c r="W12" s="42">
        <v>0.05559599502949739</v>
      </c>
      <c r="X12" s="43">
        <v>1.4771394189650726</v>
      </c>
      <c r="Y12" s="43">
        <v>1.4630525007762472</v>
      </c>
      <c r="Z12" s="42">
        <v>0.07137406323411212</v>
      </c>
      <c r="AA12" s="44">
        <v>0.21314843166534908</v>
      </c>
      <c r="AB12" s="8"/>
    </row>
    <row r="13" spans="1:28" s="7" customFormat="1" ht="24.75" customHeight="1" thickBot="1">
      <c r="A13" s="26" t="s">
        <v>47</v>
      </c>
      <c r="B13" s="45">
        <v>185</v>
      </c>
      <c r="C13" s="42">
        <v>5.66</v>
      </c>
      <c r="D13" s="42">
        <v>0.28590048689380154</v>
      </c>
      <c r="E13" s="42">
        <v>0.9080442586662272</v>
      </c>
      <c r="F13" s="42">
        <v>1.8503966916963395</v>
      </c>
      <c r="G13" s="42">
        <v>0.875445593701596</v>
      </c>
      <c r="H13" s="42">
        <v>3.269737437047399</v>
      </c>
      <c r="I13" s="42">
        <v>0.04328373905165123</v>
      </c>
      <c r="J13" s="43">
        <v>0.5447272839511397</v>
      </c>
      <c r="K13" s="43">
        <v>1.1390457645171375</v>
      </c>
      <c r="L13" s="46">
        <v>0.7357150791072251</v>
      </c>
      <c r="M13" s="44">
        <v>0.14775281436775306</v>
      </c>
      <c r="O13" s="26" t="s">
        <v>48</v>
      </c>
      <c r="P13" s="45">
        <v>30</v>
      </c>
      <c r="Q13" s="42">
        <v>6.16</v>
      </c>
      <c r="R13" s="42">
        <v>0.3630903930107336</v>
      </c>
      <c r="S13" s="42">
        <v>0.15084260661290852</v>
      </c>
      <c r="T13" s="42">
        <v>0.7686319036231468</v>
      </c>
      <c r="U13" s="42">
        <v>1.4197997717099098</v>
      </c>
      <c r="V13" s="42">
        <v>0.42959344202408767</v>
      </c>
      <c r="W13" s="42">
        <v>0.05496986029644571</v>
      </c>
      <c r="X13" s="43">
        <v>1.404123152268673</v>
      </c>
      <c r="Y13" s="43">
        <v>1.4465752709590978</v>
      </c>
      <c r="Z13" s="42">
        <v>0.22032098657425694</v>
      </c>
      <c r="AA13" s="44">
        <v>0.21592866618591824</v>
      </c>
      <c r="AB13" s="8"/>
    </row>
    <row r="14" spans="1:28" s="7" customFormat="1" ht="24.75" customHeight="1">
      <c r="A14" s="27" t="s">
        <v>3</v>
      </c>
      <c r="B14" s="47">
        <f>MIN(B5:B13)</f>
        <v>125</v>
      </c>
      <c r="C14" s="48">
        <f>MIN(C5:C13)</f>
        <v>4.536666666666666</v>
      </c>
      <c r="D14" s="48">
        <f>MIN(D5:D13)</f>
        <v>0.09641219996240982</v>
      </c>
      <c r="E14" s="48">
        <f aca="true" t="shared" si="0" ref="E14:M14">MIN(E5:E13)</f>
        <v>0.9080442586662272</v>
      </c>
      <c r="F14" s="48">
        <f>MIN(F5:F13)</f>
        <v>1.8503966916963395</v>
      </c>
      <c r="G14" s="48">
        <f t="shared" si="0"/>
        <v>0.5957095584978654</v>
      </c>
      <c r="H14" s="48">
        <f t="shared" si="0"/>
        <v>0.6426639174042296</v>
      </c>
      <c r="I14" s="48">
        <f t="shared" si="0"/>
        <v>0.014596269317018221</v>
      </c>
      <c r="J14" s="48">
        <f t="shared" si="0"/>
        <v>0.5147277733616841</v>
      </c>
      <c r="K14" s="48">
        <f t="shared" si="0"/>
        <v>0.3841123504478479</v>
      </c>
      <c r="L14" s="42" t="s">
        <v>54</v>
      </c>
      <c r="M14" s="49">
        <f t="shared" si="0"/>
        <v>0.09961900452488688</v>
      </c>
      <c r="O14" s="27" t="s">
        <v>3</v>
      </c>
      <c r="P14" s="47">
        <f aca="true" t="shared" si="1" ref="P14:AA14">MIN(P5:P13)</f>
        <v>16.5</v>
      </c>
      <c r="Q14" s="48">
        <f t="shared" si="1"/>
        <v>4.616666666666667</v>
      </c>
      <c r="R14" s="48">
        <f t="shared" si="1"/>
        <v>0.22550592999999997</v>
      </c>
      <c r="S14" s="48">
        <f t="shared" si="1"/>
        <v>0.087346427608906</v>
      </c>
      <c r="T14" s="48">
        <f t="shared" si="1"/>
        <v>0.5831299999999999</v>
      </c>
      <c r="U14" s="48">
        <f t="shared" si="1"/>
        <v>0.9362487311042474</v>
      </c>
      <c r="V14" s="48">
        <f t="shared" si="1"/>
        <v>0.007902391456586055</v>
      </c>
      <c r="W14" s="48">
        <f t="shared" si="1"/>
        <v>0.03414034</v>
      </c>
      <c r="X14" s="48">
        <f t="shared" si="1"/>
        <v>0.2376879724444683</v>
      </c>
      <c r="Y14" s="48">
        <f t="shared" si="1"/>
        <v>0.89843</v>
      </c>
      <c r="Z14" s="48">
        <f t="shared" si="1"/>
        <v>0.0072</v>
      </c>
      <c r="AA14" s="49">
        <f t="shared" si="1"/>
        <v>0.10321752365281779</v>
      </c>
      <c r="AB14" s="8"/>
    </row>
    <row r="15" spans="1:28" s="7" customFormat="1" ht="24.75" customHeight="1">
      <c r="A15" s="28" t="s">
        <v>4</v>
      </c>
      <c r="B15" s="50">
        <f>MAX(B5:B13)</f>
        <v>231</v>
      </c>
      <c r="C15" s="51">
        <f>MAX(C5:C13)</f>
        <v>5.890000000000001</v>
      </c>
      <c r="D15" s="51">
        <f>MAX(D5:D13)</f>
        <v>0.28590048689380154</v>
      </c>
      <c r="E15" s="51">
        <f aca="true" t="shared" si="2" ref="E15:M15">MAX(E5:E13)</f>
        <v>1.8374648797837476</v>
      </c>
      <c r="F15" s="51">
        <f>MAX(F5:F13)</f>
        <v>3.3925699999999996</v>
      </c>
      <c r="G15" s="51">
        <f t="shared" si="2"/>
        <v>1.3016629062113634</v>
      </c>
      <c r="H15" s="51">
        <f t="shared" si="2"/>
        <v>6.009571997871966</v>
      </c>
      <c r="I15" s="51">
        <f t="shared" si="2"/>
        <v>0.04328373905165123</v>
      </c>
      <c r="J15" s="51">
        <f t="shared" si="2"/>
        <v>1.6700261785497406</v>
      </c>
      <c r="K15" s="51">
        <f t="shared" si="2"/>
        <v>1.1390457645171375</v>
      </c>
      <c r="L15" s="51">
        <f t="shared" si="2"/>
        <v>0.7357150791072251</v>
      </c>
      <c r="M15" s="52">
        <f t="shared" si="2"/>
        <v>0.2106617774908065</v>
      </c>
      <c r="O15" s="29" t="s">
        <v>4</v>
      </c>
      <c r="P15" s="50">
        <f aca="true" t="shared" si="3" ref="P15:AA15">MAX(P5:P13)</f>
        <v>37.5</v>
      </c>
      <c r="Q15" s="51">
        <f t="shared" si="3"/>
        <v>6.573333333333333</v>
      </c>
      <c r="R15" s="51">
        <f t="shared" si="3"/>
        <v>0.743801912898025</v>
      </c>
      <c r="S15" s="51">
        <f t="shared" si="3"/>
        <v>0.3714586732132683</v>
      </c>
      <c r="T15" s="51">
        <f t="shared" si="3"/>
        <v>2.1384937963577624</v>
      </c>
      <c r="U15" s="51">
        <f t="shared" si="3"/>
        <v>3.3276431572028153</v>
      </c>
      <c r="V15" s="51">
        <f t="shared" si="3"/>
        <v>1.149380503881786</v>
      </c>
      <c r="W15" s="51">
        <f t="shared" si="3"/>
        <v>0.11260746091683246</v>
      </c>
      <c r="X15" s="51">
        <f t="shared" si="3"/>
        <v>1.5052961288433198</v>
      </c>
      <c r="Y15" s="51">
        <f t="shared" si="3"/>
        <v>2.963354234653486</v>
      </c>
      <c r="Z15" s="51">
        <f t="shared" si="3"/>
        <v>0.22032098657425694</v>
      </c>
      <c r="AA15" s="52">
        <f t="shared" si="3"/>
        <v>0.483440491815884</v>
      </c>
      <c r="AB15" s="8"/>
    </row>
    <row r="16" spans="1:28" s="7" customFormat="1" ht="24.75" customHeight="1" thickBot="1">
      <c r="A16" s="30" t="s">
        <v>49</v>
      </c>
      <c r="B16" s="53">
        <f>AVERAGE(B5:B13)</f>
        <v>167.98683651804672</v>
      </c>
      <c r="C16" s="54">
        <f>AVERAGE(C5:C13)</f>
        <v>5.138016073131384</v>
      </c>
      <c r="D16" s="55">
        <f>AVERAGE(D5:D13)</f>
        <v>0.17262877649491182</v>
      </c>
      <c r="E16" s="55">
        <f aca="true" t="shared" si="4" ref="E16:M16">AVERAGE(E5:E13)</f>
        <v>1.3995893936528079</v>
      </c>
      <c r="F16" s="55">
        <f>AVERAGE(F5:F13)</f>
        <v>2.7157356724098225</v>
      </c>
      <c r="G16" s="55">
        <f t="shared" si="4"/>
        <v>0.9335871851493115</v>
      </c>
      <c r="H16" s="55">
        <f t="shared" si="4"/>
        <v>2.7762577287035266</v>
      </c>
      <c r="I16" s="55">
        <f t="shared" si="4"/>
        <v>0.026135033891659956</v>
      </c>
      <c r="J16" s="55">
        <f t="shared" si="4"/>
        <v>0.9584487861155311</v>
      </c>
      <c r="K16" s="55">
        <f t="shared" si="4"/>
        <v>0.6877640497805252</v>
      </c>
      <c r="L16" s="55">
        <f t="shared" si="4"/>
        <v>0.3601858221692248</v>
      </c>
      <c r="M16" s="56">
        <f t="shared" si="4"/>
        <v>0.14403991212703798</v>
      </c>
      <c r="O16" s="20" t="s">
        <v>5</v>
      </c>
      <c r="P16" s="53">
        <f aca="true" t="shared" si="5" ref="P16:AA16">AVERAGE(P5:P13)</f>
        <v>23.266666666666666</v>
      </c>
      <c r="Q16" s="54">
        <f t="shared" si="5"/>
        <v>5.913556555921101</v>
      </c>
      <c r="R16" s="55">
        <f t="shared" si="5"/>
        <v>0.3793165163833989</v>
      </c>
      <c r="S16" s="55">
        <f t="shared" si="5"/>
        <v>0.17550199152033907</v>
      </c>
      <c r="T16" s="55">
        <f t="shared" si="5"/>
        <v>1.0269497270010564</v>
      </c>
      <c r="U16" s="55">
        <f t="shared" si="5"/>
        <v>1.6402572278797418</v>
      </c>
      <c r="V16" s="55">
        <f t="shared" si="5"/>
        <v>0.545215418985035</v>
      </c>
      <c r="W16" s="55">
        <f t="shared" si="5"/>
        <v>0.05742640487079346</v>
      </c>
      <c r="X16" s="55">
        <f t="shared" si="5"/>
        <v>0.8534832570100507</v>
      </c>
      <c r="Y16" s="55">
        <f t="shared" si="5"/>
        <v>1.5112211808103544</v>
      </c>
      <c r="Z16" s="55">
        <f t="shared" si="5"/>
        <v>0.0966752180461192</v>
      </c>
      <c r="AA16" s="56">
        <f t="shared" si="5"/>
        <v>0.21707379407060956</v>
      </c>
      <c r="AB16" s="8"/>
    </row>
    <row r="17" spans="1:28" s="7" customFormat="1" ht="24.75" customHeight="1">
      <c r="A17" s="57" t="s">
        <v>50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O17" s="58" t="s">
        <v>51</v>
      </c>
      <c r="P17" s="31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8"/>
    </row>
    <row r="18" spans="1:28" s="7" customFormat="1" ht="24.75" customHeight="1">
      <c r="A18" s="9" t="s">
        <v>52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O18" s="36" t="s">
        <v>15</v>
      </c>
      <c r="P18" s="31"/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8"/>
    </row>
    <row r="19" spans="1:15" s="7" customFormat="1" ht="24.75" customHeight="1">
      <c r="A19" s="9" t="s">
        <v>19</v>
      </c>
      <c r="O19" s="36" t="s">
        <v>16</v>
      </c>
    </row>
    <row r="20" spans="1:15" s="7" customFormat="1" ht="24.75" customHeight="1">
      <c r="A20" s="9" t="s">
        <v>20</v>
      </c>
      <c r="O20" s="36" t="s">
        <v>17</v>
      </c>
    </row>
    <row r="21" spans="1:15" s="7" customFormat="1" ht="24.75" customHeight="1">
      <c r="A21" s="9" t="s">
        <v>21</v>
      </c>
      <c r="O21" s="36" t="s">
        <v>18</v>
      </c>
    </row>
    <row r="22" s="7" customFormat="1" ht="24.75" customHeight="1">
      <c r="A22" s="9" t="s">
        <v>22</v>
      </c>
    </row>
    <row r="23" spans="1:15" s="7" customFormat="1" ht="24.75" customHeight="1">
      <c r="A23" s="9" t="s">
        <v>53</v>
      </c>
      <c r="O23" s="36"/>
    </row>
    <row r="24" spans="1:15" s="7" customFormat="1" ht="24.75" customHeight="1">
      <c r="A24" s="9"/>
      <c r="O24" s="10"/>
    </row>
    <row r="25" spans="1:15" s="7" customFormat="1" ht="24.75" customHeight="1">
      <c r="A25" s="11"/>
      <c r="O25" s="11"/>
    </row>
    <row r="26" spans="1:15" s="7" customFormat="1" ht="24.75" customHeight="1">
      <c r="A26" s="11"/>
      <c r="O26" s="11"/>
    </row>
    <row r="27" spans="1:15" s="7" customFormat="1" ht="24.75" customHeight="1">
      <c r="A27" s="11"/>
      <c r="O27" s="11"/>
    </row>
    <row r="28" spans="1:15" s="7" customFormat="1" ht="24.75" customHeight="1">
      <c r="A28" s="11"/>
      <c r="O28" s="11"/>
    </row>
    <row r="29" spans="1:15" s="7" customFormat="1" ht="24.75" customHeight="1">
      <c r="A29" s="11"/>
      <c r="O29" s="11"/>
    </row>
    <row r="30" spans="1:15" s="7" customFormat="1" ht="24.75" customHeight="1">
      <c r="A30" s="11"/>
      <c r="O30" s="11"/>
    </row>
    <row r="31" spans="1:15" s="7" customFormat="1" ht="24.75" customHeight="1">
      <c r="A31" s="11"/>
      <c r="O31" s="11"/>
    </row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17.25"/>
    <row r="43" s="7" customFormat="1" ht="17.25"/>
    <row r="44" s="7" customFormat="1" ht="17.25"/>
    <row r="45" s="7" customFormat="1" ht="17.25"/>
    <row r="46" s="7" customFormat="1" ht="17.25"/>
    <row r="47" s="7" customFormat="1" ht="17.25"/>
    <row r="48" s="7" customFormat="1" ht="17.25"/>
    <row r="49" s="7" customFormat="1" ht="17.25"/>
    <row r="50" s="7" customFormat="1" ht="17.25"/>
    <row r="51" s="7" customFormat="1" ht="17.25"/>
    <row r="52" s="7" customFormat="1" ht="17.25"/>
    <row r="53" s="7" customFormat="1" ht="17.25"/>
    <row r="54" s="7" customFormat="1" ht="17.25"/>
    <row r="55" s="7" customFormat="1" ht="17.25"/>
    <row r="56" s="7" customFormat="1" ht="17.25"/>
    <row r="57" s="7" customFormat="1" ht="17.25"/>
    <row r="58" s="7" customFormat="1" ht="17.25"/>
    <row r="59" s="7" customFormat="1" ht="17.25"/>
    <row r="60" s="7" customFormat="1" ht="17.25"/>
    <row r="61" s="7" customFormat="1" ht="17.25"/>
    <row r="62" s="7" customFormat="1" ht="17.25"/>
    <row r="63" s="7" customFormat="1" ht="17.25"/>
    <row r="64" s="7" customFormat="1" ht="17.25"/>
    <row r="65" s="7" customFormat="1" ht="17.25"/>
    <row r="66" s="7" customFormat="1" ht="17.25"/>
    <row r="67" s="7" customFormat="1" ht="17.25"/>
    <row r="68" s="7" customFormat="1" ht="17.25"/>
    <row r="69" s="7" customFormat="1" ht="17.25"/>
    <row r="70" s="7" customFormat="1" ht="17.25"/>
    <row r="71" s="7" customFormat="1" ht="17.25"/>
    <row r="72" s="7" customFormat="1" ht="17.25"/>
    <row r="73" s="7" customFormat="1" ht="17.25"/>
    <row r="74" s="7" customFormat="1" ht="17.25"/>
    <row r="75" s="7" customFormat="1" ht="17.25"/>
    <row r="76" s="7" customFormat="1" ht="17.25"/>
    <row r="77" s="7" customFormat="1" ht="17.25"/>
    <row r="78" s="7" customFormat="1" ht="17.25"/>
    <row r="79" s="7" customFormat="1" ht="17.25"/>
    <row r="80" s="7" customFormat="1" ht="17.25"/>
    <row r="81" s="7" customFormat="1" ht="17.25"/>
    <row r="82" s="7" customFormat="1" ht="17.25"/>
    <row r="83" s="7" customFormat="1" ht="17.25"/>
    <row r="84" s="7" customFormat="1" ht="17.25"/>
    <row r="85" s="7" customFormat="1" ht="17.25"/>
    <row r="86" s="7" customFormat="1" ht="17.25"/>
    <row r="87" s="7" customFormat="1" ht="17.25"/>
    <row r="88" s="7" customFormat="1" ht="17.25"/>
    <row r="89" s="7" customFormat="1" ht="17.25"/>
    <row r="90" s="7" customFormat="1" ht="17.25"/>
    <row r="91" s="7" customFormat="1" ht="17.25"/>
    <row r="92" s="7" customFormat="1" ht="17.25"/>
    <row r="93" s="7" customFormat="1" ht="17.25"/>
    <row r="94" s="7" customFormat="1" ht="17.25"/>
    <row r="95" s="7" customFormat="1" ht="17.25"/>
    <row r="96" s="7" customFormat="1" ht="17.25"/>
    <row r="97" s="7" customFormat="1" ht="17.25"/>
    <row r="98" s="7" customFormat="1" ht="17.25"/>
    <row r="99" s="7" customFormat="1" ht="17.25"/>
    <row r="100" s="7" customFormat="1" ht="17.25"/>
    <row r="101" s="7" customFormat="1" ht="17.25"/>
    <row r="102" s="7" customFormat="1" ht="17.25"/>
    <row r="103" s="7" customFormat="1" ht="17.25"/>
    <row r="104" s="7" customFormat="1" ht="17.25"/>
    <row r="105" s="7" customFormat="1" ht="17.25"/>
    <row r="106" s="7" customFormat="1" ht="17.25"/>
    <row r="107" s="7" customFormat="1" ht="17.25"/>
    <row r="108" s="7" customFormat="1" ht="17.25"/>
    <row r="109" s="7" customFormat="1" ht="17.25"/>
    <row r="110" s="7" customFormat="1" ht="17.25"/>
    <row r="111" s="7" customFormat="1" ht="17.25"/>
    <row r="112" s="7" customFormat="1" ht="17.25"/>
    <row r="113" s="7" customFormat="1" ht="17.25"/>
    <row r="114" s="7" customFormat="1" ht="17.25"/>
    <row r="115" s="7" customFormat="1" ht="17.25"/>
    <row r="116" s="7" customFormat="1" ht="17.25"/>
    <row r="117" s="7" customFormat="1" ht="17.25"/>
    <row r="118" s="7" customFormat="1" ht="17.25"/>
    <row r="119" s="7" customFormat="1" ht="17.25"/>
    <row r="120" s="7" customFormat="1" ht="17.25"/>
    <row r="121" s="7" customFormat="1" ht="17.25"/>
    <row r="122" s="7" customFormat="1" ht="17.25"/>
    <row r="123" s="7" customFormat="1" ht="17.25"/>
    <row r="124" s="7" customFormat="1" ht="17.25"/>
    <row r="125" s="7" customFormat="1" ht="17.25"/>
    <row r="126" s="7" customFormat="1" ht="17.25"/>
    <row r="127" s="7" customFormat="1" ht="17.25"/>
    <row r="128" s="7" customFormat="1" ht="17.25"/>
    <row r="129" s="7" customFormat="1" ht="17.25"/>
    <row r="130" s="7" customFormat="1" ht="17.25"/>
    <row r="131" s="7" customFormat="1" ht="17.25"/>
    <row r="132" s="7" customFormat="1" ht="17.25"/>
    <row r="133" s="7" customFormat="1" ht="17.25"/>
    <row r="134" s="7" customFormat="1" ht="17.25"/>
    <row r="135" s="7" customFormat="1" ht="17.25"/>
    <row r="136" s="7" customFormat="1" ht="17.25"/>
    <row r="137" s="7" customFormat="1" ht="17.25"/>
    <row r="138" s="7" customFormat="1" ht="17.25"/>
    <row r="139" s="7" customFormat="1" ht="17.25"/>
    <row r="140" s="7" customFormat="1" ht="17.25"/>
    <row r="141" s="7" customFormat="1" ht="17.25"/>
    <row r="142" s="7" customFormat="1" ht="17.25"/>
    <row r="143" s="7" customFormat="1" ht="17.25"/>
    <row r="144" s="7" customFormat="1" ht="17.25"/>
    <row r="145" s="7" customFormat="1" ht="17.25"/>
    <row r="146" s="7" customFormat="1" ht="17.25"/>
    <row r="147" s="7" customFormat="1" ht="17.25"/>
    <row r="148" s="7" customFormat="1" ht="17.25"/>
    <row r="149" s="7" customFormat="1" ht="17.25"/>
    <row r="150" s="7" customFormat="1" ht="17.25"/>
    <row r="151" s="7" customFormat="1" ht="17.25"/>
    <row r="152" s="7" customFormat="1" ht="17.25"/>
    <row r="153" s="7" customFormat="1" ht="17.25"/>
    <row r="154" s="7" customFormat="1" ht="17.25"/>
    <row r="155" s="7" customFormat="1" ht="17.25"/>
    <row r="156" s="7" customFormat="1" ht="17.25"/>
    <row r="157" s="7" customFormat="1" ht="17.25"/>
    <row r="158" s="7" customFormat="1" ht="17.25"/>
    <row r="159" s="7" customFormat="1" ht="17.25"/>
    <row r="160" s="7" customFormat="1" ht="17.25"/>
    <row r="161" s="7" customFormat="1" ht="17.25"/>
    <row r="162" s="7" customFormat="1" ht="17.25"/>
    <row r="163" s="7" customFormat="1" ht="17.25"/>
    <row r="164" s="7" customFormat="1" ht="17.25"/>
    <row r="165" s="7" customFormat="1" ht="17.25"/>
    <row r="166" s="7" customFormat="1" ht="17.25"/>
    <row r="167" s="7" customFormat="1" ht="17.25"/>
    <row r="168" s="7" customFormat="1" ht="17.25"/>
    <row r="169" s="7" customFormat="1" ht="17.25"/>
    <row r="170" s="7" customFormat="1" ht="17.25"/>
    <row r="171" s="7" customFormat="1" ht="17.25"/>
    <row r="172" s="7" customFormat="1" ht="17.25"/>
    <row r="173" s="7" customFormat="1" ht="17.25"/>
    <row r="174" s="7" customFormat="1" ht="17.25"/>
    <row r="175" s="7" customFormat="1" ht="17.25"/>
    <row r="176" s="7" customFormat="1" ht="17.25"/>
    <row r="177" s="7" customFormat="1" ht="17.25"/>
    <row r="178" s="7" customFormat="1" ht="17.25"/>
    <row r="179" s="7" customFormat="1" ht="17.25"/>
    <row r="180" s="7" customFormat="1" ht="17.25"/>
    <row r="181" s="7" customFormat="1" ht="17.25"/>
    <row r="182" s="7" customFormat="1" ht="17.25"/>
    <row r="183" s="7" customFormat="1" ht="17.25"/>
    <row r="184" s="7" customFormat="1" ht="17.25"/>
    <row r="185" s="7" customFormat="1" ht="17.25"/>
    <row r="186" s="7" customFormat="1" ht="17.25"/>
    <row r="187" s="7" customFormat="1" ht="17.25"/>
    <row r="188" s="7" customFormat="1" ht="17.25"/>
    <row r="189" s="7" customFormat="1" ht="17.25"/>
    <row r="190" s="7" customFormat="1" ht="17.25"/>
    <row r="191" s="7" customFormat="1" ht="17.25"/>
    <row r="192" s="7" customFormat="1" ht="17.25"/>
    <row r="193" s="7" customFormat="1" ht="17.25"/>
    <row r="194" s="7" customFormat="1" ht="17.25"/>
    <row r="195" s="7" customFormat="1" ht="17.25"/>
    <row r="196" s="7" customFormat="1" ht="17.25"/>
    <row r="197" s="7" customFormat="1" ht="17.25"/>
    <row r="198" s="7" customFormat="1" ht="17.25"/>
    <row r="199" s="7" customFormat="1" ht="17.25"/>
    <row r="200" s="7" customFormat="1" ht="17.25"/>
    <row r="201" s="7" customFormat="1" ht="17.25"/>
    <row r="202" s="7" customFormat="1" ht="17.25"/>
    <row r="203" s="7" customFormat="1" ht="17.25"/>
    <row r="204" s="7" customFormat="1" ht="17.25"/>
    <row r="205" s="7" customFormat="1" ht="17.25"/>
    <row r="206" s="7" customFormat="1" ht="17.25"/>
    <row r="207" s="7" customFormat="1" ht="17.25"/>
    <row r="208" s="7" customFormat="1" ht="17.25"/>
    <row r="209" s="7" customFormat="1" ht="17.25"/>
    <row r="210" s="7" customFormat="1" ht="17.25"/>
    <row r="211" s="7" customFormat="1" ht="17.25"/>
    <row r="212" s="7" customFormat="1" ht="17.25"/>
    <row r="213" s="7" customFormat="1" ht="17.25"/>
    <row r="214" s="7" customFormat="1" ht="17.25"/>
    <row r="215" s="7" customFormat="1" ht="17.25"/>
    <row r="216" s="7" customFormat="1" ht="17.25"/>
    <row r="217" s="7" customFormat="1" ht="17.25"/>
    <row r="218" s="7" customFormat="1" ht="17.25"/>
    <row r="219" s="7" customFormat="1" ht="17.25"/>
    <row r="220" s="7" customFormat="1" ht="17.25"/>
    <row r="221" s="7" customFormat="1" ht="17.25"/>
    <row r="222" s="7" customFormat="1" ht="17.25"/>
    <row r="223" s="7" customFormat="1" ht="17.25"/>
    <row r="224" s="7" customFormat="1" ht="17.25"/>
    <row r="225" s="7" customFormat="1" ht="17.25"/>
    <row r="226" s="7" customFormat="1" ht="17.25"/>
    <row r="227" s="7" customFormat="1" ht="17.25"/>
    <row r="228" s="7" customFormat="1" ht="17.25"/>
    <row r="229" s="7" customFormat="1" ht="17.25"/>
    <row r="230" s="7" customFormat="1" ht="17.25"/>
    <row r="231" s="7" customFormat="1" ht="17.25"/>
    <row r="232" s="7" customFormat="1" ht="17.25"/>
    <row r="233" s="7" customFormat="1" ht="17.25"/>
    <row r="234" s="7" customFormat="1" ht="17.25"/>
    <row r="235" s="7" customFormat="1" ht="17.25"/>
    <row r="236" s="7" customFormat="1" ht="17.25"/>
    <row r="237" s="7" customFormat="1" ht="17.25"/>
    <row r="238" s="7" customFormat="1" ht="17.25"/>
    <row r="239" s="7" customFormat="1" ht="17.25"/>
    <row r="240" s="7" customFormat="1" ht="17.25"/>
    <row r="241" s="7" customFormat="1" ht="17.25"/>
    <row r="242" s="7" customFormat="1" ht="17.25"/>
    <row r="243" s="7" customFormat="1" ht="17.25"/>
    <row r="244" s="7" customFormat="1" ht="17.25"/>
    <row r="245" s="7" customFormat="1" ht="17.25"/>
    <row r="246" s="7" customFormat="1" ht="17.25"/>
    <row r="247" s="7" customFormat="1" ht="17.25"/>
    <row r="248" s="7" customFormat="1" ht="17.25"/>
    <row r="249" s="7" customFormat="1" ht="17.25"/>
    <row r="250" s="7" customFormat="1" ht="17.25"/>
    <row r="251" s="7" customFormat="1" ht="17.25"/>
    <row r="252" s="7" customFormat="1" ht="17.25"/>
    <row r="253" s="7" customFormat="1" ht="17.25"/>
    <row r="254" s="7" customFormat="1" ht="17.25"/>
    <row r="255" s="7" customFormat="1" ht="17.25"/>
    <row r="256" s="7" customFormat="1" ht="17.25"/>
    <row r="257" s="7" customFormat="1" ht="17.25"/>
    <row r="258" s="7" customFormat="1" ht="17.25"/>
    <row r="259" s="7" customFormat="1" ht="17.25"/>
    <row r="260" s="7" customFormat="1" ht="17.25"/>
    <row r="261" s="7" customFormat="1" ht="17.25"/>
    <row r="262" s="7" customFormat="1" ht="17.25"/>
    <row r="263" s="7" customFormat="1" ht="17.25"/>
    <row r="264" s="7" customFormat="1" ht="17.25"/>
    <row r="265" s="7" customFormat="1" ht="17.25"/>
    <row r="266" s="7" customFormat="1" ht="17.25"/>
    <row r="267" s="7" customFormat="1" ht="17.25"/>
    <row r="268" s="7" customFormat="1" ht="17.25"/>
    <row r="269" s="7" customFormat="1" ht="17.25"/>
    <row r="270" s="7" customFormat="1" ht="17.25"/>
    <row r="271" s="7" customFormat="1" ht="17.25"/>
    <row r="272" s="7" customFormat="1" ht="17.25"/>
    <row r="273" s="7" customFormat="1" ht="17.25"/>
    <row r="274" s="7" customFormat="1" ht="17.25"/>
    <row r="275" s="7" customFormat="1" ht="17.25"/>
    <row r="276" s="7" customFormat="1" ht="17.25"/>
    <row r="277" s="7" customFormat="1" ht="17.25"/>
    <row r="278" s="7" customFormat="1" ht="17.25"/>
    <row r="279" s="7" customFormat="1" ht="17.25"/>
    <row r="280" s="7" customFormat="1" ht="17.25"/>
    <row r="281" s="7" customFormat="1" ht="17.25"/>
    <row r="282" s="7" customFormat="1" ht="17.25"/>
    <row r="283" s="7" customFormat="1" ht="17.25"/>
    <row r="284" s="7" customFormat="1" ht="17.25"/>
    <row r="285" s="7" customFormat="1" ht="17.25"/>
    <row r="286" s="7" customFormat="1" ht="17.25"/>
    <row r="287" s="7" customFormat="1" ht="17.25"/>
    <row r="288" s="7" customFormat="1" ht="17.25"/>
    <row r="289" s="7" customFormat="1" ht="17.25"/>
    <row r="290" s="7" customFormat="1" ht="17.25"/>
    <row r="291" s="7" customFormat="1" ht="17.25"/>
    <row r="292" s="7" customFormat="1" ht="17.25"/>
    <row r="293" s="7" customFormat="1" ht="17.25"/>
    <row r="294" s="7" customFormat="1" ht="17.25"/>
    <row r="295" s="7" customFormat="1" ht="17.25"/>
    <row r="296" s="7" customFormat="1" ht="17.25"/>
    <row r="297" s="7" customFormat="1" ht="17.25"/>
    <row r="298" s="7" customFormat="1" ht="17.25"/>
    <row r="299" s="7" customFormat="1" ht="17.25"/>
    <row r="300" s="7" customFormat="1" ht="17.25"/>
    <row r="301" s="7" customFormat="1" ht="17.25"/>
    <row r="302" s="7" customFormat="1" ht="17.25"/>
    <row r="303" s="7" customFormat="1" ht="17.25"/>
    <row r="304" s="7" customFormat="1" ht="17.25"/>
    <row r="305" s="7" customFormat="1" ht="17.25"/>
    <row r="306" s="7" customFormat="1" ht="17.25"/>
    <row r="307" s="7" customFormat="1" ht="17.25"/>
    <row r="308" s="7" customFormat="1" ht="17.25"/>
    <row r="309" s="7" customFormat="1" ht="17.25"/>
    <row r="310" s="7" customFormat="1" ht="17.25"/>
    <row r="311" s="7" customFormat="1" ht="17.25"/>
    <row r="312" s="7" customFormat="1" ht="17.25"/>
    <row r="313" s="7" customFormat="1" ht="17.25"/>
    <row r="314" s="7" customFormat="1" ht="17.25"/>
    <row r="315" s="7" customFormat="1" ht="17.25"/>
    <row r="316" s="7" customFormat="1" ht="17.25"/>
    <row r="317" s="7" customFormat="1" ht="17.25"/>
    <row r="318" s="7" customFormat="1" ht="17.25"/>
    <row r="319" s="7" customFormat="1" ht="17.25"/>
    <row r="320" s="7" customFormat="1" ht="17.25"/>
    <row r="321" s="7" customFormat="1" ht="17.25"/>
    <row r="322" s="7" customFormat="1" ht="17.25"/>
    <row r="323" s="7" customFormat="1" ht="17.25"/>
    <row r="324" s="7" customFormat="1" ht="17.25"/>
    <row r="325" s="7" customFormat="1" ht="17.25"/>
    <row r="326" s="7" customFormat="1" ht="17.25"/>
    <row r="327" s="7" customFormat="1" ht="17.25"/>
    <row r="328" s="7" customFormat="1" ht="17.25"/>
    <row r="329" s="7" customFormat="1" ht="17.25"/>
    <row r="330" s="7" customFormat="1" ht="17.25"/>
    <row r="331" s="7" customFormat="1" ht="17.25"/>
    <row r="332" s="7" customFormat="1" ht="17.25"/>
    <row r="333" s="7" customFormat="1" ht="17.25"/>
    <row r="334" s="7" customFormat="1" ht="17.25"/>
    <row r="335" s="7" customFormat="1" ht="17.25"/>
    <row r="336" s="7" customFormat="1" ht="17.25"/>
    <row r="337" s="7" customFormat="1" ht="17.25"/>
    <row r="338" s="7" customFormat="1" ht="17.25"/>
    <row r="339" s="7" customFormat="1" ht="17.25"/>
    <row r="340" s="7" customFormat="1" ht="17.25"/>
    <row r="341" s="7" customFormat="1" ht="17.25"/>
    <row r="342" s="7" customFormat="1" ht="17.25"/>
    <row r="343" s="7" customFormat="1" ht="17.25"/>
    <row r="344" s="7" customFormat="1" ht="17.25"/>
    <row r="345" s="7" customFormat="1" ht="17.25"/>
    <row r="346" s="7" customFormat="1" ht="17.25"/>
    <row r="347" s="7" customFormat="1" ht="17.25"/>
    <row r="348" s="7" customFormat="1" ht="17.25"/>
    <row r="349" s="7" customFormat="1" ht="17.25"/>
    <row r="350" s="7" customFormat="1" ht="17.25"/>
    <row r="351" s="7" customFormat="1" ht="17.25"/>
    <row r="352" s="7" customFormat="1" ht="17.25"/>
    <row r="353" s="7" customFormat="1" ht="17.25"/>
    <row r="354" s="7" customFormat="1" ht="17.25"/>
    <row r="355" s="7" customFormat="1" ht="17.25"/>
    <row r="356" s="7" customFormat="1" ht="17.25"/>
    <row r="357" s="7" customFormat="1" ht="17.25"/>
    <row r="358" s="7" customFormat="1" ht="17.25"/>
    <row r="359" s="7" customFormat="1" ht="17.25"/>
    <row r="360" s="7" customFormat="1" ht="17.25"/>
    <row r="361" s="7" customFormat="1" ht="17.25"/>
    <row r="362" s="7" customFormat="1" ht="17.25"/>
    <row r="363" s="7" customFormat="1" ht="17.25"/>
    <row r="364" s="7" customFormat="1" ht="17.25"/>
    <row r="365" s="7" customFormat="1" ht="17.25"/>
    <row r="366" s="7" customFormat="1" ht="17.25"/>
    <row r="367" s="7" customFormat="1" ht="17.25"/>
    <row r="368" s="7" customFormat="1" ht="17.25"/>
    <row r="369" s="7" customFormat="1" ht="17.25"/>
    <row r="370" s="7" customFormat="1" ht="17.25"/>
    <row r="371" s="7" customFormat="1" ht="17.25"/>
    <row r="372" s="7" customFormat="1" ht="17.25"/>
    <row r="373" s="7" customFormat="1" ht="17.25"/>
    <row r="374" s="7" customFormat="1" ht="17.25"/>
    <row r="375" s="7" customFormat="1" ht="17.25"/>
    <row r="376" s="7" customFormat="1" ht="17.25"/>
    <row r="377" s="7" customFormat="1" ht="17.25"/>
    <row r="378" s="7" customFormat="1" ht="17.25"/>
    <row r="379" s="7" customFormat="1" ht="17.25"/>
    <row r="380" s="7" customFormat="1" ht="17.25"/>
    <row r="381" s="7" customFormat="1" ht="17.25"/>
    <row r="382" s="7" customFormat="1" ht="17.25"/>
    <row r="383" s="7" customFormat="1" ht="17.25"/>
    <row r="384" s="7" customFormat="1" ht="17.25"/>
    <row r="385" s="7" customFormat="1" ht="17.25"/>
    <row r="386" s="7" customFormat="1" ht="17.25"/>
    <row r="387" s="7" customFormat="1" ht="17.25"/>
    <row r="388" s="7" customFormat="1" ht="17.25"/>
    <row r="389" s="7" customFormat="1" ht="17.25"/>
    <row r="390" s="7" customFormat="1" ht="17.25"/>
    <row r="391" s="7" customFormat="1" ht="17.25"/>
    <row r="392" s="7" customFormat="1" ht="17.25"/>
    <row r="393" s="7" customFormat="1" ht="17.25"/>
    <row r="394" s="7" customFormat="1" ht="17.25"/>
    <row r="395" s="7" customFormat="1" ht="17.25"/>
    <row r="396" s="7" customFormat="1" ht="17.25"/>
    <row r="397" s="7" customFormat="1" ht="17.25"/>
    <row r="398" s="7" customFormat="1" ht="17.25"/>
    <row r="399" s="7" customFormat="1" ht="17.25"/>
    <row r="400" s="7" customFormat="1" ht="17.25"/>
    <row r="401" s="7" customFormat="1" ht="17.25"/>
    <row r="402" s="7" customFormat="1" ht="17.25"/>
    <row r="403" s="7" customFormat="1" ht="17.25"/>
    <row r="404" s="7" customFormat="1" ht="17.25"/>
    <row r="405" s="7" customFormat="1" ht="17.25"/>
    <row r="406" s="7" customFormat="1" ht="17.25"/>
    <row r="407" s="7" customFormat="1" ht="17.25"/>
    <row r="408" s="7" customFormat="1" ht="17.25"/>
    <row r="409" s="7" customFormat="1" ht="17.25"/>
    <row r="410" s="7" customFormat="1" ht="17.25"/>
    <row r="411" s="7" customFormat="1" ht="17.25"/>
    <row r="412" s="7" customFormat="1" ht="17.25"/>
    <row r="413" s="7" customFormat="1" ht="17.25"/>
    <row r="414" s="7" customFormat="1" ht="17.25"/>
    <row r="415" s="7" customFormat="1" ht="17.25"/>
    <row r="416" s="7" customFormat="1" ht="17.25"/>
    <row r="417" s="7" customFormat="1" ht="17.25"/>
    <row r="418" s="7" customFormat="1" ht="17.25"/>
    <row r="419" s="7" customFormat="1" ht="17.25"/>
    <row r="420" s="7" customFormat="1" ht="17.25"/>
    <row r="421" s="7" customFormat="1" ht="17.25"/>
    <row r="422" s="7" customFormat="1" ht="17.25"/>
  </sheetData>
  <sheetProtection/>
  <mergeCells count="2">
    <mergeCell ref="A3:A4"/>
    <mergeCell ref="O3:O4"/>
  </mergeCells>
  <printOptions horizontalCentered="1"/>
  <pageMargins left="0.1968503937007874" right="0" top="0.3937007874015748" bottom="0.11811023622047245" header="0" footer="0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下川 紗世</dc:creator>
  <cp:keywords/>
  <dc:description/>
  <cp:lastModifiedBy>池田　桂周</cp:lastModifiedBy>
  <cp:lastPrinted>2014-12-08T05:03:54Z</cp:lastPrinted>
  <dcterms:created xsi:type="dcterms:W3CDTF">1997-04-22T04:33:19Z</dcterms:created>
  <dcterms:modified xsi:type="dcterms:W3CDTF">2016-12-14T09:46:51Z</dcterms:modified>
  <cp:category/>
  <cp:version/>
  <cp:contentType/>
  <cp:contentStatus/>
</cp:coreProperties>
</file>