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56" activeTab="0"/>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'１（１）（２）'!$A$1:$L$24</definedName>
    <definedName name="_xlnm.Print_Area" localSheetId="2">'１（３）'!$A$1:$J$22</definedName>
    <definedName name="_xlnm.Print_Area" localSheetId="3">'１（４）'!$A$1:$H$18</definedName>
    <definedName name="_xlnm.Print_Area" localSheetId="4">'１（５）'!$A$1:$J$32</definedName>
    <definedName name="_xlnm.Print_Area" localSheetId="1">'収支額の推移'!$A$6:$AD$53</definedName>
  </definedNames>
  <calcPr calcMode="manual" fullCalcOnLoad="1"/>
</workbook>
</file>

<file path=xl/sharedStrings.xml><?xml version="1.0" encoding="utf-8"?>
<sst xmlns="http://schemas.openxmlformats.org/spreadsheetml/2006/main" count="175" uniqueCount="132">
  <si>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</si>
  <si>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</si>
  <si>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</si>
  <si>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</si>
  <si>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</si>
  <si>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</si>
  <si>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</si>
  <si>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</si>
  <si>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</si>
  <si>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</si>
  <si>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</si>
  <si>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</si>
  <si>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</si>
  <si>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</si>
  <si>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</si>
  <si>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</si>
  <si>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</si>
  <si>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</si>
  <si>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</si>
  <si>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</si>
  <si>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</si>
  <si>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</si>
  <si>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</si>
  <si>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関係費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</si>
  <si>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</si>
  <si>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</si>
  <si>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</si>
  <si>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</si>
  <si>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</si>
  <si>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</si>
  <si>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</si>
  <si>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</si>
  <si>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</si>
  <si>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</si>
  <si>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</si>
  <si>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</si>
  <si>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</si>
  <si>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</si>
  <si>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</si>
  <si>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</si>
  <si>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</si>
  <si>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</si>
  <si>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</si>
  <si>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</si>
  <si>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</si>
  <si>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</si>
  <si>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</si>
  <si>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</si>
  <si>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</si>
  <si>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</si>
  <si>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</si>
  <si>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</si>
  <si>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</si>
  <si>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</si>
  <si>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</si>
  <si>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</si>
  <si>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</si>
  <si>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本年支出総額（数字）</t>
  </si>
  <si>
    <t>(知事・参） 16</t>
  </si>
  <si>
    <t>（知事）20</t>
  </si>
  <si>
    <t>の事業費</t>
  </si>
  <si>
    <t>うち国会議員関係政治団体</t>
  </si>
  <si>
    <t>（衆）21</t>
  </si>
  <si>
    <t>※　千円単位で四捨五入しているため、合計欄と表中の計が一致しない場合がある。</t>
  </si>
  <si>
    <t>※　百万円単位で四捨五入しているため、合計欄と表中の計が一致しない場合がある。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</si>
  <si>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</si>
  <si>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</si>
  <si>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</si>
  <si>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（衆）24</t>
  </si>
  <si>
    <t>（参）25</t>
  </si>
  <si>
    <t>＊</t>
  </si>
  <si>
    <t xml:space="preserve"> 収支報告書の提出状況及び収支の状況</t>
  </si>
  <si>
    <t>（衆）26</t>
  </si>
  <si>
    <t>―</t>
  </si>
  <si>
    <t>（統一・知事）27</t>
  </si>
  <si>
    <t>〔単位：百万円・％〕</t>
  </si>
  <si>
    <t>区　　分</t>
  </si>
  <si>
    <t>本 　 年
収 入 額</t>
  </si>
  <si>
    <t>党・会費</t>
  </si>
  <si>
    <t>事業収入</t>
  </si>
  <si>
    <t>借 入 金</t>
  </si>
  <si>
    <t>交 付 金
収    入</t>
  </si>
  <si>
    <t>その他の
収    入</t>
  </si>
  <si>
    <t>構成比</t>
  </si>
  <si>
    <t>政 党 の</t>
  </si>
  <si>
    <t>※ [  ] 内数値は、前年数値</t>
  </si>
  <si>
    <t>※ (　) 内数値は、対前年増減比</t>
  </si>
  <si>
    <t>〈寄附の内訳〉</t>
  </si>
  <si>
    <t xml:space="preserve"> 〔単位：千円・％〕</t>
  </si>
  <si>
    <t>団体の寄附（法人等）</t>
  </si>
  <si>
    <t>政治団体の　　寄附</t>
  </si>
  <si>
    <t>政党匿名　　寄附</t>
  </si>
  <si>
    <t xml:space="preserve">    経　常　経　費</t>
  </si>
  <si>
    <t>人 件 費</t>
  </si>
  <si>
    <t>光熱水費</t>
  </si>
  <si>
    <t xml:space="preserve">備    品 </t>
  </si>
  <si>
    <t>事務所費</t>
  </si>
  <si>
    <t>消耗品費</t>
  </si>
  <si>
    <t xml:space="preserve">① </t>
  </si>
  <si>
    <t>　　　政　治　活　動　費</t>
  </si>
  <si>
    <t>機関紙誌の</t>
  </si>
  <si>
    <t>※ うち</t>
  </si>
  <si>
    <t>発行その他</t>
  </si>
  <si>
    <t xml:space="preserve">交付金 </t>
  </si>
  <si>
    <t>活動費</t>
  </si>
  <si>
    <t xml:space="preserve">② </t>
  </si>
  <si>
    <t>①＋②</t>
  </si>
  <si>
    <t>※　 [　　] 内は、前年数値</t>
  </si>
  <si>
    <t>※　（　　）内は、対前年増減比</t>
  </si>
  <si>
    <t>※　百万円単位で四捨五入しているため、合計欄と表中の計が一致しない場合がある。</t>
  </si>
  <si>
    <t>※　「うち交付金」とは、本部又は支部に対して供与した交付金に係る支出を再掲したものである。</t>
  </si>
  <si>
    <t>選  挙</t>
  </si>
  <si>
    <t>組  織</t>
  </si>
  <si>
    <t>調  査</t>
  </si>
  <si>
    <t>寄  附</t>
  </si>
  <si>
    <t xml:space="preserve"> １．平成２８年分収支報告書の提出状況及び収支の状況</t>
  </si>
  <si>
    <t>（注）・提出義務団体数及び提出団体数には、平成２８年中に解散した団体数も含まれる。</t>
  </si>
  <si>
    <t>　　　・提出団体数とは、平成２９年１０月３１日までに収支報告書の提出があった団体
　　　　数をいう。</t>
  </si>
  <si>
    <t>　平成２８年分収支報告書の提出義務がある政治団体数は、政党の支部３０４団体、その他の政治団体２,２５５団体の合計２,５５９団体で、前年に比べ政党の支部が５団体減少、その他の政治団体は１４３団体減少である。</t>
  </si>
  <si>
    <t>　これらの団体のうち、平成２８年分収支報告書を提出した団体数は、２,４３２団体で、提出率は９５.０％となっている。これは前年より０．８ポイント増加している。</t>
  </si>
  <si>
    <t xml:space="preserve">        　・その他の収入とは、無償提供分や、組織活動に伴う収入（総会会費等）、預金</t>
  </si>
  <si>
    <t>　　利子等が主なものである。</t>
  </si>
  <si>
    <t>　また、支出総額は７３億１，３００万円で、前年分（９３億７，３００万円）に比べ
２０億６，０００万円（２２．０％）の減少となっている。</t>
  </si>
  <si>
    <t>　平成２８年分の本年収入額は７４億６，２００万円で、前年分（８７億２００万円）
に比べ１２億３，９００万円（１４．２％）の減少となっている。</t>
  </si>
  <si>
    <t>（参）28</t>
  </si>
  <si>
    <t>　その他の政治団体に係るものは３１億７，１００万円で、前年分（３７億４，６００万円）に
比べ５億７，５００万円（１５．３％）の減少となっている。</t>
  </si>
  <si>
    <t>　寄附収入は２８億１５３万６千円で、前年分（３７億８，５５３万４千円）に比べ９億
８，３９９万８千円（２６．０％）の減少となっている。</t>
  </si>
  <si>
    <t>　うち、政党の支部の寄附収入は１４億７，２９１万４千円で、前年分（１８億８，０５８
万６千円）に比べ４億７６７万２千円（２１．７％）の減少となっている。</t>
  </si>
  <si>
    <t>　また、その他の政治団体の寄附収入は１３億２，８６２万１千円で、前年分（１９億
４９４万８千円）に比べ５億７，６３２万６千円（３０．３％）の減少となっている。</t>
  </si>
  <si>
    <t>　支出総額の内訳は、経常経費が２６億７，０００万円で、前年分（２９億９，８００万円）と比べ
３億２，８００万円（１０．９％）の減少、政治活動費が４６億４，２００万円で、前年分（６３億
７，５００万円）と比べ１７億３，２００万円（２７．２％）減少している。</t>
  </si>
  <si>
    <t>　本年収入額を政党の支部、その他の政治団体別にみると、政党の支部に係るものは４２億
９，１００万円で、前年分（４９億５，６００万円）に比べ６億６，４００万円
（１３．４％）の減少となっている。</t>
  </si>
  <si>
    <t>　国会議員関係政治団体だけでみると、提出義務団体数は、政党の支部７０団体、その他の政治団体１０２団体の合計１７２団体、提出団体数は、政党の支部６９団体、その他の政治団体９９団体の１６８団体で、提出率は９７.７％となっている。</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</si>
</sst>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 numFmtId="237" formatCode="0_);\(0\)"/>
    <numFmt numFmtId="238" formatCode="0.0;&quot;△ &quot;0.0"/>
    <numFmt numFmtId="239" formatCode="&quot;(&quot;0.0;&quot;△ &quot;0.0&quot;)&quot;"/>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b/>
      <sz val="13"/>
      <color indexed="8"/>
      <name val="ＭＳ ゴシック"/>
      <family val="3"/>
    </font>
    <font>
      <sz val="10.5"/>
      <color indexed="8"/>
      <name val="ＭＳ 明朝"/>
      <family val="1"/>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1"/>
      <color theme="1"/>
      <name val="ＭＳ Ｐゴシック"/>
      <family val="3"/>
    </font>
    <font>
      <sz val="12"/>
      <color theme="1"/>
      <name val="ＭＳ 明朝"/>
      <family val="1"/>
    </font>
    <font>
      <b/>
      <sz val="13"/>
      <color theme="1"/>
      <name val="ＭＳ ゴシック"/>
      <family val="3"/>
    </font>
    <font>
      <sz val="10.5"/>
      <color theme="1"/>
      <name val="ＭＳ 明朝"/>
      <family val="1"/>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double"/>
      <right style="thin"/>
      <top style="thin"/>
      <bottom>
        <color indexed="63"/>
      </bottom>
    </border>
    <border>
      <left style="double"/>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2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4"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49" fillId="31" borderId="4" applyNumberFormat="0" applyAlignment="0" applyProtection="0"/>
    <xf numFmtId="0" fontId="4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46">
    <xf numFmtId="0" fontId="0" fillId="0" borderId="0" xfId="0" applyAlignment="1">
      <alignment vertical="center"/>
    </xf>
    <xf numFmtId="0" fontId="0" fillId="0" borderId="0" xfId="194">
      <alignment/>
      <protection/>
    </xf>
    <xf numFmtId="0" fontId="2" fillId="0" borderId="0" xfId="194" applyFont="1">
      <alignment/>
      <protection/>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3" fillId="0" borderId="0" xfId="0" applyFont="1" applyAlignment="1">
      <alignment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vertical="center" wrapText="1"/>
    </xf>
    <xf numFmtId="0" fontId="53" fillId="0" borderId="12" xfId="0" applyFont="1" applyFill="1" applyBorder="1" applyAlignment="1">
      <alignment vertical="center" wrapText="1"/>
    </xf>
    <xf numFmtId="182" fontId="53"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wrapText="1"/>
    </xf>
    <xf numFmtId="186" fontId="53" fillId="0" borderId="10" xfId="0" applyNumberFormat="1" applyFont="1" applyFill="1" applyBorder="1" applyAlignment="1">
      <alignment horizontal="center" vertical="center" wrapText="1"/>
    </xf>
    <xf numFmtId="0" fontId="53" fillId="0" borderId="0" xfId="0" applyFont="1" applyAlignment="1">
      <alignment horizontal="left" vertical="center" indent="1"/>
    </xf>
    <xf numFmtId="184" fontId="53" fillId="0" borderId="0" xfId="0" applyNumberFormat="1" applyFont="1" applyBorder="1" applyAlignment="1">
      <alignment horizontal="center" vertical="center" wrapText="1"/>
    </xf>
    <xf numFmtId="181" fontId="53" fillId="0" borderId="0" xfId="0" applyNumberFormat="1" applyFont="1" applyBorder="1" applyAlignment="1">
      <alignment horizontal="center" vertical="center" wrapText="1"/>
    </xf>
    <xf numFmtId="0" fontId="54" fillId="0" borderId="0" xfId="0" applyFont="1" applyBorder="1" applyAlignment="1">
      <alignment vertical="center" wrapText="1"/>
    </xf>
    <xf numFmtId="0" fontId="52" fillId="0" borderId="0" xfId="0" applyFont="1" applyAlignment="1">
      <alignment vertical="center"/>
    </xf>
    <xf numFmtId="0" fontId="55" fillId="0" borderId="0" xfId="0" applyFont="1" applyAlignment="1">
      <alignment horizontal="left" vertical="center"/>
    </xf>
    <xf numFmtId="207" fontId="52" fillId="0" borderId="0" xfId="0" applyNumberFormat="1" applyFont="1" applyAlignment="1">
      <alignment vertical="center"/>
    </xf>
    <xf numFmtId="0" fontId="0" fillId="0" borderId="0" xfId="194" applyFont="1">
      <alignment/>
      <protection/>
    </xf>
    <xf numFmtId="229" fontId="53" fillId="0" borderId="13" xfId="0" applyNumberFormat="1" applyFont="1" applyFill="1" applyBorder="1" applyAlignment="1">
      <alignment horizontal="center" vertical="center" wrapText="1"/>
    </xf>
    <xf numFmtId="229" fontId="53" fillId="0" borderId="14" xfId="0" applyNumberFormat="1" applyFont="1" applyBorder="1" applyAlignment="1">
      <alignment horizontal="center" vertical="center" wrapText="1"/>
    </xf>
    <xf numFmtId="0" fontId="2" fillId="0" borderId="15" xfId="194" applyFont="1" applyBorder="1" applyAlignment="1">
      <alignment shrinkToFit="1"/>
      <protection/>
    </xf>
    <xf numFmtId="0" fontId="0" fillId="0" borderId="15" xfId="194" applyBorder="1" applyAlignment="1">
      <alignment horizontal="left" shrinkToFit="1"/>
      <protection/>
    </xf>
    <xf numFmtId="0" fontId="0" fillId="0" borderId="15" xfId="194" applyFont="1" applyBorder="1" applyAlignment="1">
      <alignment horizontal="left" shrinkToFit="1"/>
      <protection/>
    </xf>
    <xf numFmtId="49" fontId="0" fillId="0" borderId="15" xfId="194" applyNumberFormat="1" applyBorder="1" applyAlignment="1">
      <alignment horizontal="left" shrinkToFit="1"/>
      <protection/>
    </xf>
    <xf numFmtId="0" fontId="0" fillId="0" borderId="15" xfId="194" applyFont="1" applyBorder="1" applyAlignment="1">
      <alignment horizontal="left" shrinkToFit="1"/>
      <protection/>
    </xf>
    <xf numFmtId="0" fontId="0" fillId="0" borderId="15" xfId="194" applyBorder="1" applyAlignment="1">
      <alignment shrinkToFit="1"/>
      <protection/>
    </xf>
    <xf numFmtId="0" fontId="0" fillId="0" borderId="15" xfId="194" applyFont="1" applyBorder="1" applyAlignment="1">
      <alignment shrinkToFit="1"/>
      <protection/>
    </xf>
    <xf numFmtId="0" fontId="0" fillId="0" borderId="15" xfId="194" applyFont="1" applyBorder="1" applyAlignment="1">
      <alignment shrinkToFit="1"/>
      <protection/>
    </xf>
    <xf numFmtId="0" fontId="0" fillId="0" borderId="0" xfId="194" applyAlignment="1">
      <alignment shrinkToFit="1"/>
      <protection/>
    </xf>
    <xf numFmtId="38" fontId="0" fillId="0" borderId="15" xfId="145" applyBorder="1" applyAlignment="1">
      <alignment shrinkToFit="1"/>
    </xf>
    <xf numFmtId="38" fontId="0" fillId="0" borderId="15" xfId="145" applyFont="1" applyFill="1" applyBorder="1" applyAlignment="1">
      <alignment shrinkToFit="1"/>
    </xf>
    <xf numFmtId="38" fontId="0" fillId="0" borderId="15" xfId="145" applyFill="1" applyBorder="1" applyAlignment="1">
      <alignment shrinkToFit="1"/>
    </xf>
    <xf numFmtId="0" fontId="53" fillId="0" borderId="0" xfId="0" applyFont="1" applyAlignment="1">
      <alignment vertical="center"/>
    </xf>
    <xf numFmtId="0" fontId="53" fillId="0" borderId="0" xfId="0" applyFont="1" applyAlignment="1">
      <alignment vertical="center" wrapText="1"/>
    </xf>
    <xf numFmtId="0" fontId="53" fillId="0" borderId="0" xfId="0" applyFont="1" applyAlignment="1">
      <alignment horizontal="left" vertical="center" wrapText="1"/>
    </xf>
    <xf numFmtId="0" fontId="53" fillId="0" borderId="0" xfId="0" applyFont="1" applyBorder="1" applyAlignment="1">
      <alignment horizontal="center" vertical="center" wrapText="1"/>
    </xf>
    <xf numFmtId="0" fontId="53" fillId="0" borderId="14" xfId="0" applyFont="1" applyBorder="1" applyAlignment="1">
      <alignment horizontal="center" vertical="center" wrapText="1"/>
    </xf>
    <xf numFmtId="228" fontId="53" fillId="0" borderId="14" xfId="0" applyNumberFormat="1" applyFont="1" applyFill="1" applyBorder="1" applyAlignment="1">
      <alignment horizontal="center" vertical="center" wrapText="1"/>
    </xf>
    <xf numFmtId="0" fontId="0" fillId="0" borderId="0" xfId="184">
      <alignment vertical="center"/>
      <protection/>
    </xf>
    <xf numFmtId="0" fontId="51" fillId="0" borderId="0" xfId="184" applyFont="1">
      <alignment vertical="center"/>
      <protection/>
    </xf>
    <xf numFmtId="0" fontId="53" fillId="0" borderId="0" xfId="184" applyFont="1" applyAlignment="1">
      <alignment horizontal="left" vertical="center"/>
      <protection/>
    </xf>
    <xf numFmtId="0" fontId="53" fillId="0" borderId="0" xfId="184" applyFont="1" applyAlignment="1">
      <alignment vertical="center" wrapText="1"/>
      <protection/>
    </xf>
    <xf numFmtId="0" fontId="53" fillId="0" borderId="14" xfId="184" applyFont="1" applyBorder="1" applyAlignment="1">
      <alignment horizontal="center" vertical="center" wrapText="1"/>
      <protection/>
    </xf>
    <xf numFmtId="0" fontId="53" fillId="0" borderId="0" xfId="184" applyFont="1" applyAlignment="1">
      <alignment horizontal="left" vertical="center" indent="1"/>
      <protection/>
    </xf>
    <xf numFmtId="0" fontId="53" fillId="0" borderId="0" xfId="184" applyFont="1">
      <alignment vertical="center"/>
      <protection/>
    </xf>
    <xf numFmtId="0" fontId="53" fillId="0" borderId="0" xfId="184" applyFont="1" applyAlignment="1">
      <alignment horizontal="right" vertical="center"/>
      <protection/>
    </xf>
    <xf numFmtId="0" fontId="51" fillId="0" borderId="12" xfId="184" applyFont="1" applyBorder="1" applyAlignment="1">
      <alignment vertical="center"/>
      <protection/>
    </xf>
    <xf numFmtId="0" fontId="52" fillId="0" borderId="0" xfId="184" applyFont="1" applyAlignment="1">
      <alignment vertical="center"/>
      <protection/>
    </xf>
    <xf numFmtId="0" fontId="53" fillId="0" borderId="15" xfId="184" applyFont="1" applyBorder="1" applyAlignment="1">
      <alignment horizontal="center" vertical="center" wrapText="1"/>
      <protection/>
    </xf>
    <xf numFmtId="0" fontId="53" fillId="0" borderId="16" xfId="184" applyFont="1" applyBorder="1" applyAlignment="1">
      <alignment horizontal="center" vertical="center" wrapText="1"/>
      <protection/>
    </xf>
    <xf numFmtId="194" fontId="53" fillId="0" borderId="16" xfId="184" applyNumberFormat="1" applyFont="1" applyFill="1" applyBorder="1" applyAlignment="1">
      <alignment horizontal="right" vertical="center" wrapText="1"/>
      <protection/>
    </xf>
    <xf numFmtId="3" fontId="53" fillId="0" borderId="16" xfId="184" applyNumberFormat="1" applyFont="1" applyFill="1" applyBorder="1" applyAlignment="1">
      <alignment horizontal="right" vertical="center" wrapText="1"/>
      <protection/>
    </xf>
    <xf numFmtId="0" fontId="53" fillId="0" borderId="17" xfId="184" applyFont="1" applyBorder="1" applyAlignment="1">
      <alignment horizontal="center" vertical="center" wrapText="1"/>
      <protection/>
    </xf>
    <xf numFmtId="180" fontId="53" fillId="0" borderId="17" xfId="184" applyNumberFormat="1" applyFont="1" applyFill="1" applyBorder="1" applyAlignment="1">
      <alignment horizontal="right" vertical="center" wrapText="1"/>
      <protection/>
    </xf>
    <xf numFmtId="180" fontId="53" fillId="0" borderId="17" xfId="184" applyNumberFormat="1" applyFont="1" applyBorder="1" applyAlignment="1">
      <alignment horizontal="right" vertical="center" wrapText="1"/>
      <protection/>
    </xf>
    <xf numFmtId="0" fontId="51" fillId="0" borderId="0" xfId="184" applyFont="1">
      <alignment vertical="center"/>
      <protection/>
    </xf>
    <xf numFmtId="0" fontId="53" fillId="0" borderId="0" xfId="184" applyFont="1" applyAlignment="1">
      <alignment horizontal="left" vertical="center"/>
      <protection/>
    </xf>
    <xf numFmtId="0" fontId="53" fillId="0" borderId="14" xfId="184" applyFont="1" applyBorder="1" applyAlignment="1">
      <alignment horizontal="center" vertical="center" wrapText="1"/>
      <protection/>
    </xf>
    <xf numFmtId="0" fontId="53" fillId="0" borderId="0" xfId="184" applyFont="1" applyAlignment="1">
      <alignment horizontal="right" vertical="center"/>
      <protection/>
    </xf>
    <xf numFmtId="0" fontId="53" fillId="0" borderId="16" xfId="184" applyFont="1" applyBorder="1" applyAlignment="1">
      <alignment horizontal="center" vertical="center" wrapText="1"/>
      <protection/>
    </xf>
    <xf numFmtId="3" fontId="53" fillId="0" borderId="16" xfId="184" applyNumberFormat="1" applyFont="1" applyFill="1" applyBorder="1" applyAlignment="1">
      <alignment horizontal="right" vertical="center" wrapText="1"/>
      <protection/>
    </xf>
    <xf numFmtId="0" fontId="53" fillId="0" borderId="17" xfId="184" applyFont="1" applyBorder="1" applyAlignment="1">
      <alignment horizontal="center" vertical="center" wrapText="1"/>
      <protection/>
    </xf>
    <xf numFmtId="180" fontId="53" fillId="0" borderId="17" xfId="184" applyNumberFormat="1" applyFont="1" applyFill="1" applyBorder="1" applyAlignment="1">
      <alignment horizontal="right" vertical="center" wrapText="1"/>
      <protection/>
    </xf>
    <xf numFmtId="180" fontId="53" fillId="0" borderId="17" xfId="184" applyNumberFormat="1" applyFont="1" applyBorder="1" applyAlignment="1">
      <alignment horizontal="right" vertical="center" wrapText="1"/>
      <protection/>
    </xf>
    <xf numFmtId="181" fontId="53" fillId="0" borderId="14" xfId="184" applyNumberFormat="1" applyFont="1" applyFill="1" applyBorder="1" applyAlignment="1">
      <alignment horizontal="right" vertical="center" wrapText="1"/>
      <protection/>
    </xf>
    <xf numFmtId="0" fontId="53" fillId="0" borderId="0" xfId="184" applyFont="1" applyAlignment="1">
      <alignment horizontal="left" vertical="center" indent="2"/>
      <protection/>
    </xf>
    <xf numFmtId="3" fontId="53" fillId="0" borderId="17" xfId="184" applyNumberFormat="1" applyFont="1" applyFill="1" applyBorder="1" applyAlignment="1">
      <alignment horizontal="right" vertical="center" wrapText="1"/>
      <protection/>
    </xf>
    <xf numFmtId="0" fontId="51" fillId="0" borderId="0" xfId="184" applyFont="1">
      <alignment vertical="center"/>
      <protection/>
    </xf>
    <xf numFmtId="0" fontId="53" fillId="0" borderId="0" xfId="184" applyFont="1" applyAlignment="1">
      <alignment horizontal="left" vertical="center"/>
      <protection/>
    </xf>
    <xf numFmtId="0" fontId="55" fillId="0" borderId="17" xfId="184" applyFont="1" applyBorder="1" applyAlignment="1">
      <alignment horizontal="center" vertical="center" wrapText="1"/>
      <protection/>
    </xf>
    <xf numFmtId="0" fontId="55" fillId="0" borderId="14" xfId="184" applyFont="1" applyBorder="1" applyAlignment="1">
      <alignment horizontal="center" vertical="center" wrapText="1"/>
      <protection/>
    </xf>
    <xf numFmtId="0" fontId="55" fillId="0" borderId="16" xfId="184" applyFont="1" applyBorder="1" applyAlignment="1">
      <alignment horizontal="center" vertical="center" wrapText="1"/>
      <protection/>
    </xf>
    <xf numFmtId="180" fontId="55" fillId="0" borderId="18" xfId="184" applyNumberFormat="1" applyFont="1" applyFill="1" applyBorder="1" applyAlignment="1">
      <alignment horizontal="right" vertical="center" wrapText="1"/>
      <protection/>
    </xf>
    <xf numFmtId="180" fontId="55" fillId="0" borderId="19" xfId="184" applyNumberFormat="1" applyFont="1" applyFill="1" applyBorder="1" applyAlignment="1">
      <alignment horizontal="right" vertical="center" wrapText="1"/>
      <protection/>
    </xf>
    <xf numFmtId="180" fontId="55" fillId="0" borderId="17" xfId="184" applyNumberFormat="1" applyFont="1" applyFill="1" applyBorder="1" applyAlignment="1">
      <alignment horizontal="right" vertical="center" wrapText="1"/>
      <protection/>
    </xf>
    <xf numFmtId="0" fontId="56" fillId="0" borderId="0" xfId="184" applyFont="1" applyAlignment="1">
      <alignment horizontal="right" vertical="center"/>
      <protection/>
    </xf>
    <xf numFmtId="0" fontId="55" fillId="0" borderId="14" xfId="184" applyFont="1" applyBorder="1" applyAlignment="1">
      <alignment horizontal="right" vertical="center" wrapText="1"/>
      <protection/>
    </xf>
    <xf numFmtId="3" fontId="55" fillId="0" borderId="16" xfId="184" applyNumberFormat="1" applyFont="1" applyFill="1" applyBorder="1" applyAlignment="1">
      <alignment horizontal="right" vertical="center" wrapText="1"/>
      <protection/>
    </xf>
    <xf numFmtId="180" fontId="55" fillId="0" borderId="17" xfId="184" applyNumberFormat="1" applyFont="1" applyBorder="1" applyAlignment="1">
      <alignment horizontal="right" vertical="center" wrapText="1"/>
      <protection/>
    </xf>
    <xf numFmtId="181" fontId="55" fillId="0" borderId="14" xfId="184" applyNumberFormat="1" applyFont="1" applyFill="1" applyBorder="1" applyAlignment="1">
      <alignment horizontal="right" vertical="center" wrapText="1"/>
      <protection/>
    </xf>
    <xf numFmtId="0" fontId="55" fillId="0" borderId="0" xfId="184" applyFont="1" applyAlignment="1">
      <alignment horizontal="left" vertical="center"/>
      <protection/>
    </xf>
    <xf numFmtId="0" fontId="55" fillId="0" borderId="16" xfId="184" applyFont="1" applyBorder="1" applyAlignment="1">
      <alignment horizontal="distributed" vertical="center" wrapText="1"/>
      <protection/>
    </xf>
    <xf numFmtId="0" fontId="55" fillId="0" borderId="10" xfId="184" applyFont="1" applyBorder="1" applyAlignment="1">
      <alignment horizontal="center" vertical="center" wrapText="1"/>
      <protection/>
    </xf>
    <xf numFmtId="0" fontId="55" fillId="0" borderId="20" xfId="184" applyFont="1" applyBorder="1" applyAlignment="1">
      <alignment horizontal="center" vertical="center" wrapText="1"/>
      <protection/>
    </xf>
    <xf numFmtId="0" fontId="55" fillId="0" borderId="17" xfId="184" applyFont="1" applyBorder="1" applyAlignment="1">
      <alignment horizontal="distributed" vertical="center" wrapText="1"/>
      <protection/>
    </xf>
    <xf numFmtId="0" fontId="55" fillId="0" borderId="18" xfId="184" applyFont="1" applyBorder="1" applyAlignment="1">
      <alignment horizontal="center" vertical="center" wrapText="1"/>
      <protection/>
    </xf>
    <xf numFmtId="0" fontId="55" fillId="0" borderId="19" xfId="184" applyFont="1" applyBorder="1" applyAlignment="1">
      <alignment horizontal="center" vertical="center" wrapText="1"/>
      <protection/>
    </xf>
    <xf numFmtId="0" fontId="55" fillId="0" borderId="14" xfId="184" applyFont="1" applyBorder="1" applyAlignment="1">
      <alignment horizontal="distributed" vertical="center" wrapText="1"/>
      <protection/>
    </xf>
    <xf numFmtId="0" fontId="55" fillId="0" borderId="13" xfId="184" applyFont="1" applyBorder="1" applyAlignment="1">
      <alignment horizontal="right" vertical="center" wrapText="1"/>
      <protection/>
    </xf>
    <xf numFmtId="0" fontId="55" fillId="0" borderId="21" xfId="184" applyFont="1" applyBorder="1" applyAlignment="1">
      <alignment horizontal="right" vertical="center" wrapText="1"/>
      <protection/>
    </xf>
    <xf numFmtId="0" fontId="57" fillId="0" borderId="14" xfId="184" applyFont="1" applyBorder="1" applyAlignment="1">
      <alignment horizontal="center" vertical="center" wrapText="1"/>
      <protection/>
    </xf>
    <xf numFmtId="3" fontId="55" fillId="0" borderId="10" xfId="184" applyNumberFormat="1" applyFont="1" applyFill="1" applyBorder="1" applyAlignment="1">
      <alignment horizontal="right" vertical="center" wrapText="1"/>
      <protection/>
    </xf>
    <xf numFmtId="3" fontId="55" fillId="0" borderId="20" xfId="184" applyNumberFormat="1" applyFont="1" applyFill="1" applyBorder="1" applyAlignment="1">
      <alignment horizontal="right" vertical="center" wrapText="1"/>
      <protection/>
    </xf>
    <xf numFmtId="181" fontId="55" fillId="0" borderId="13" xfId="184" applyNumberFormat="1" applyFont="1" applyFill="1" applyBorder="1" applyAlignment="1">
      <alignment horizontal="right" vertical="center" wrapText="1"/>
      <protection/>
    </xf>
    <xf numFmtId="181" fontId="55" fillId="0" borderId="21" xfId="184" applyNumberFormat="1" applyFont="1" applyFill="1" applyBorder="1" applyAlignment="1">
      <alignment horizontal="right" vertical="center" wrapText="1"/>
      <protection/>
    </xf>
    <xf numFmtId="230" fontId="53" fillId="0" borderId="14" xfId="145" applyNumberFormat="1" applyFont="1" applyBorder="1" applyAlignment="1">
      <alignment horizontal="center" vertical="center" wrapText="1"/>
    </xf>
    <xf numFmtId="230" fontId="53" fillId="0" borderId="14" xfId="0" applyNumberFormat="1" applyFont="1" applyFill="1" applyBorder="1" applyAlignment="1">
      <alignment horizontal="center" vertical="center" wrapText="1"/>
    </xf>
    <xf numFmtId="0" fontId="53" fillId="0" borderId="0" xfId="0" applyFont="1" applyAlignment="1">
      <alignment vertical="center" wrapText="1"/>
    </xf>
    <xf numFmtId="0" fontId="54" fillId="0" borderId="22" xfId="0" applyFont="1" applyBorder="1" applyAlignment="1">
      <alignment vertical="center" wrapText="1"/>
    </xf>
    <xf numFmtId="0" fontId="54" fillId="0" borderId="23" xfId="0" applyFont="1" applyBorder="1" applyAlignment="1">
      <alignment vertical="center" wrapText="1"/>
    </xf>
    <xf numFmtId="0" fontId="54" fillId="0" borderId="24" xfId="0" applyFont="1" applyBorder="1" applyAlignment="1">
      <alignment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182" fontId="53" fillId="0" borderId="11" xfId="0" applyNumberFormat="1" applyFont="1" applyFill="1" applyBorder="1" applyAlignment="1">
      <alignment horizontal="center" vertical="center" wrapText="1"/>
    </xf>
    <xf numFmtId="182" fontId="53" fillId="0" borderId="12" xfId="0" applyNumberFormat="1" applyFont="1" applyFill="1" applyBorder="1" applyAlignment="1">
      <alignment horizontal="center" vertical="center" wrapText="1"/>
    </xf>
    <xf numFmtId="0" fontId="53" fillId="0" borderId="15" xfId="0" applyFont="1" applyBorder="1" applyAlignment="1">
      <alignment horizontal="center" vertical="center" wrapText="1"/>
    </xf>
    <xf numFmtId="0" fontId="53" fillId="0" borderId="25"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0"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6" xfId="0" applyFont="1" applyBorder="1" applyAlignment="1">
      <alignment horizontal="center" vertical="center" wrapText="1"/>
    </xf>
    <xf numFmtId="0" fontId="53" fillId="0" borderId="0" xfId="0" applyFont="1" applyAlignment="1">
      <alignment horizontal="left" vertical="center" wrapText="1"/>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5" xfId="0" applyFont="1" applyBorder="1" applyAlignment="1">
      <alignment horizontal="center" vertical="center" shrinkToFit="1"/>
    </xf>
    <xf numFmtId="0" fontId="53" fillId="0" borderId="26" xfId="0" applyFont="1" applyBorder="1" applyAlignment="1">
      <alignment horizontal="center" vertical="center" shrinkToFit="1"/>
    </xf>
    <xf numFmtId="0" fontId="53" fillId="0" borderId="11" xfId="0" applyFont="1" applyBorder="1" applyAlignment="1">
      <alignment horizontal="center" vertical="center" wrapText="1"/>
    </xf>
    <xf numFmtId="226" fontId="53" fillId="0" borderId="11" xfId="0" applyNumberFormat="1" applyFont="1" applyFill="1" applyBorder="1" applyAlignment="1">
      <alignment horizontal="center" vertical="center" wrapText="1"/>
    </xf>
    <xf numFmtId="226" fontId="53" fillId="0" borderId="12" xfId="0" applyNumberFormat="1" applyFont="1" applyFill="1" applyBorder="1" applyAlignment="1">
      <alignment horizontal="center" vertical="center" wrapText="1"/>
    </xf>
    <xf numFmtId="226" fontId="53" fillId="0" borderId="25" xfId="0" applyNumberFormat="1" applyFont="1" applyFill="1" applyBorder="1" applyAlignment="1">
      <alignment horizontal="center" vertical="center" wrapText="1"/>
    </xf>
    <xf numFmtId="226" fontId="53" fillId="0" borderId="26" xfId="0" applyNumberFormat="1" applyFont="1" applyFill="1" applyBorder="1" applyAlignment="1">
      <alignment horizontal="center" vertical="center" wrapText="1"/>
    </xf>
    <xf numFmtId="0" fontId="0" fillId="0" borderId="0" xfId="0" applyAlignment="1">
      <alignment vertical="center"/>
    </xf>
    <xf numFmtId="0" fontId="53" fillId="0" borderId="16" xfId="0" applyFont="1" applyBorder="1" applyAlignment="1">
      <alignment horizontal="center" vertical="center" wrapText="1"/>
    </xf>
    <xf numFmtId="0" fontId="53" fillId="0" borderId="0" xfId="0" applyFont="1" applyFill="1" applyAlignment="1">
      <alignment horizontal="left" vertical="center" wrapText="1"/>
    </xf>
    <xf numFmtId="0" fontId="53" fillId="0" borderId="27" xfId="0" applyFont="1" applyFill="1" applyBorder="1" applyAlignment="1">
      <alignment horizontal="center" vertical="center" wrapText="1"/>
    </xf>
    <xf numFmtId="0" fontId="53" fillId="0" borderId="25" xfId="184" applyFont="1" applyBorder="1" applyAlignment="1">
      <alignment horizontal="center" vertical="center" wrapText="1"/>
      <protection/>
    </xf>
    <xf numFmtId="0" fontId="53" fillId="0" borderId="27" xfId="184" applyFont="1" applyBorder="1" applyAlignment="1">
      <alignment horizontal="center" vertical="center" wrapText="1"/>
      <protection/>
    </xf>
    <xf numFmtId="0" fontId="53" fillId="0" borderId="26" xfId="184" applyFont="1" applyBorder="1" applyAlignment="1">
      <alignment horizontal="center" vertical="center" wrapText="1"/>
      <protection/>
    </xf>
    <xf numFmtId="182" fontId="53" fillId="0" borderId="26" xfId="184" applyNumberFormat="1" applyFont="1" applyFill="1" applyBorder="1" applyAlignment="1">
      <alignment horizontal="center" vertical="center" wrapText="1"/>
      <protection/>
    </xf>
    <xf numFmtId="0" fontId="53" fillId="0" borderId="0" xfId="184" applyFont="1" applyAlignment="1">
      <alignment horizontal="left" vertical="center" wrapText="1"/>
      <protection/>
    </xf>
    <xf numFmtId="0" fontId="53" fillId="0" borderId="16" xfId="184" applyFont="1" applyBorder="1" applyAlignment="1">
      <alignment horizontal="center" vertical="center" wrapText="1"/>
      <protection/>
    </xf>
    <xf numFmtId="0" fontId="53" fillId="0" borderId="17" xfId="184" applyFont="1" applyBorder="1" applyAlignment="1">
      <alignment horizontal="center" vertical="center" wrapText="1"/>
      <protection/>
    </xf>
    <xf numFmtId="0" fontId="53" fillId="0" borderId="14" xfId="184" applyFont="1" applyBorder="1" applyAlignment="1">
      <alignment horizontal="center" vertical="center" wrapText="1"/>
      <protection/>
    </xf>
    <xf numFmtId="0" fontId="53" fillId="0" borderId="26" xfId="184" applyFont="1" applyFill="1" applyBorder="1" applyAlignment="1">
      <alignment horizontal="center" vertical="center" wrapText="1"/>
      <protection/>
    </xf>
    <xf numFmtId="0" fontId="53" fillId="0" borderId="10" xfId="184" applyFont="1" applyBorder="1" applyAlignment="1">
      <alignment horizontal="center" vertical="center" wrapText="1"/>
      <protection/>
    </xf>
    <xf numFmtId="0" fontId="53" fillId="0" borderId="13" xfId="184" applyFont="1" applyBorder="1" applyAlignment="1">
      <alignment horizontal="center" vertical="center" wrapText="1"/>
      <protection/>
    </xf>
    <xf numFmtId="0" fontId="53" fillId="0" borderId="0" xfId="184" applyFont="1" applyAlignment="1">
      <alignment vertical="center" wrapText="1"/>
      <protection/>
    </xf>
    <xf numFmtId="0" fontId="55" fillId="0" borderId="16" xfId="184" applyFont="1" applyBorder="1" applyAlignment="1">
      <alignment horizontal="center" vertical="center" wrapText="1"/>
      <protection/>
    </xf>
    <xf numFmtId="0" fontId="55" fillId="0" borderId="17" xfId="184" applyFont="1" applyBorder="1" applyAlignment="1">
      <alignment horizontal="center" vertical="center" wrapText="1"/>
      <protection/>
    </xf>
    <xf numFmtId="0" fontId="55" fillId="0" borderId="14" xfId="184" applyFont="1" applyBorder="1" applyAlignment="1">
      <alignment horizontal="center" vertical="center" wrapText="1"/>
      <protection/>
    </xf>
  </cellXfs>
  <cellStyles count="186">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桁区切り 2" xfId="147"/>
    <cellStyle name="見出し 1" xfId="148"/>
    <cellStyle name="見出し 1 2" xfId="149"/>
    <cellStyle name="見出し 1 3" xfId="150"/>
    <cellStyle name="見出し 1 4" xfId="151"/>
    <cellStyle name="見出し 2" xfId="152"/>
    <cellStyle name="見出し 2 2" xfId="153"/>
    <cellStyle name="見出し 2 3" xfId="154"/>
    <cellStyle name="見出し 2 4" xfId="155"/>
    <cellStyle name="見出し 3" xfId="156"/>
    <cellStyle name="見出し 3 2" xfId="157"/>
    <cellStyle name="見出し 3 3" xfId="158"/>
    <cellStyle name="見出し 3 4" xfId="159"/>
    <cellStyle name="見出し 4" xfId="160"/>
    <cellStyle name="見出し 4 2" xfId="161"/>
    <cellStyle name="見出し 4 3" xfId="162"/>
    <cellStyle name="見出し 4 4" xfId="163"/>
    <cellStyle name="集計" xfId="164"/>
    <cellStyle name="集計 2" xfId="165"/>
    <cellStyle name="集計 3" xfId="166"/>
    <cellStyle name="集計 4" xfId="167"/>
    <cellStyle name="出力" xfId="168"/>
    <cellStyle name="出力 2" xfId="169"/>
    <cellStyle name="出力 3" xfId="170"/>
    <cellStyle name="出力 4" xfId="171"/>
    <cellStyle name="説明文" xfId="172"/>
    <cellStyle name="説明文 2" xfId="173"/>
    <cellStyle name="説明文 3" xfId="174"/>
    <cellStyle name="説明文 4" xfId="175"/>
    <cellStyle name="Currency [0]" xfId="176"/>
    <cellStyle name="Currency" xfId="177"/>
    <cellStyle name="入力" xfId="178"/>
    <cellStyle name="入力 2" xfId="179"/>
    <cellStyle name="入力 3" xfId="180"/>
    <cellStyle name="入力 4" xfId="181"/>
    <cellStyle name="標準 10" xfId="182"/>
    <cellStyle name="標準 11" xfId="183"/>
    <cellStyle name="標準 12" xfId="184"/>
    <cellStyle name="標準 13" xfId="185"/>
    <cellStyle name="標準 2" xfId="186"/>
    <cellStyle name="標準 3" xfId="187"/>
    <cellStyle name="標準 4" xfId="188"/>
    <cellStyle name="標準 5" xfId="189"/>
    <cellStyle name="標準 6" xfId="190"/>
    <cellStyle name="標準 7" xfId="191"/>
    <cellStyle name="標準 8" xfId="192"/>
    <cellStyle name="標準 9" xfId="193"/>
    <cellStyle name="標準_03-2収支額推移グラフ表" xfId="194"/>
    <cellStyle name="Followed Hyperlink" xfId="195"/>
    <cellStyle name="良い" xfId="196"/>
    <cellStyle name="良い 2" xfId="197"/>
    <cellStyle name="良い 3" xfId="198"/>
    <cellStyle name="良い 4"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545"/>
          <c:y val="0.025"/>
        </c:manualLayout>
      </c:layout>
      <c:spPr>
        <a:noFill/>
        <a:ln w="3175">
          <a:noFill/>
        </a:ln>
      </c:spPr>
    </c:title>
    <c:plotArea>
      <c:layout>
        <c:manualLayout>
          <c:xMode val="edge"/>
          <c:yMode val="edge"/>
          <c:x val="-0.026"/>
          <c:y val="0.117"/>
          <c:w val="0.922"/>
          <c:h val="0.867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'収支額の推移'!$B$1:$AP$1</c:f>
              <c:strCache/>
            </c:strRef>
          </c:cat>
          <c:val>
            <c:numRef>
              <c:f>'収支額の推移'!$B$2:$AP$2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pPr>
                <a:noFill/>
                <a:ln w="3175">
                  <a:noFill/>
                </a:ln>
              </c:spPr>
              <c:showLegendKey val="0"/>
              <c:showVal val="1"/>
              <c:showBubbleSize val="0"/>
              <c:showCatName val="0"/>
              <c:showSerName val="0"/>
              <c:showPercent val="0"/>
            </c:dLbl>
            <c:numFmt formatCode="&quot;(&quot;#,##0&quot;)&quot;" sourceLinked="0"/>
            <c:spPr>
              <a:noFill/>
              <a:ln w="3175">
                <a:noFill/>
              </a:ln>
            </c:spPr>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'収支額の推移'!$B$1:$AP$1</c:f>
              <c:strCache/>
            </c:strRef>
          </c:cat>
          <c:val>
            <c:numRef>
              <c:f>'収支額の推移'!$B$3:$AP$3</c:f>
              <c:numCache/>
            </c:numRef>
          </c:val>
          <c:smooth val="0"/>
        </c:ser>
        <c:marker val="1"/>
        <c:axId val="22447962"/>
        <c:axId val="705067"/>
      </c:lineChart>
      <c:catAx>
        <c:axId val="22447962"/>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705067"/>
        <c:crosses val="autoZero"/>
        <c:auto val="1"/>
        <c:lblOffset val="100"/>
        <c:tickLblSkip val="1"/>
        <c:noMultiLvlLbl val="0"/>
      </c:catAx>
      <c:valAx>
        <c:axId val="705067"/>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7025"/>
              <c:y val="0.13775"/>
            </c:manualLayout>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2447962"/>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7"/>
          <c:w val="0.3055"/>
          <c:h val="0.037"/>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38100</xdr:rowOff>
    </xdr:from>
    <xdr:to>
      <xdr:col>29</xdr:col>
      <xdr:colOff>285750</xdr:colOff>
      <xdr:row>52</xdr:row>
      <xdr:rowOff>38100</xdr:rowOff>
    </xdr:to>
    <xdr:graphicFrame>
      <xdr:nvGraphicFramePr>
        <xdr:cNvPr id="1" name="グラフ 1"/>
        <xdr:cNvGraphicFramePr/>
      </xdr:nvGraphicFramePr>
      <xdr:xfrm>
        <a:off x="152400" y="923925"/>
        <a:ext cx="12153900" cy="8058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view="pageBreakPreview" zoomScaleNormal="75" zoomScaleSheetLayoutView="100" zoomScalePageLayoutView="0" workbookViewId="0" topLeftCell="A1">
      <selection activeCell="A1" sqref="A1:G1"/>
    </sheetView>
  </sheetViews>
  <sheetFormatPr defaultColWidth="9.00390625" defaultRowHeight="13.5"/>
  <cols>
    <col min="1" max="1" width="9.625" style="4" customWidth="1"/>
    <col min="2" max="2" width="12.00390625" style="4" customWidth="1"/>
    <col min="3" max="3" width="10.625" style="4" customWidth="1"/>
    <col min="4" max="5" width="5.625" style="4" customWidth="1"/>
    <col min="6" max="6" width="10.625" style="4" customWidth="1"/>
    <col min="7" max="8" width="5.625" style="4" customWidth="1"/>
    <col min="9" max="9" width="10.625" style="4" customWidth="1"/>
    <col min="10" max="11" width="5.625" style="4" customWidth="1"/>
    <col min="12" max="12" width="9.25390625" style="4" bestFit="1" customWidth="1"/>
    <col min="13" max="13" width="21.00390625" style="4" customWidth="1"/>
    <col min="14" max="14" width="10.125" style="4" bestFit="1" customWidth="1"/>
    <col min="15" max="16384" width="9.00390625" style="4" customWidth="1"/>
  </cols>
  <sheetData>
    <row r="1" spans="1:11" ht="27" customHeight="1">
      <c r="A1" s="112" t="s">
        <v>115</v>
      </c>
      <c r="B1" s="113"/>
      <c r="C1" s="113"/>
      <c r="D1" s="113"/>
      <c r="E1" s="113"/>
      <c r="F1" s="113"/>
      <c r="G1" s="114"/>
      <c r="H1" s="38"/>
      <c r="I1" s="3"/>
      <c r="J1" s="3"/>
      <c r="K1" s="3"/>
    </row>
    <row r="2" spans="1:11" ht="15.75" customHeight="1">
      <c r="A2" s="38"/>
      <c r="B2" s="38"/>
      <c r="C2" s="38"/>
      <c r="D2" s="38"/>
      <c r="E2" s="38"/>
      <c r="F2" s="38"/>
      <c r="G2" s="38"/>
      <c r="H2" s="38"/>
      <c r="I2" s="3"/>
      <c r="J2" s="3"/>
      <c r="K2" s="3"/>
    </row>
    <row r="3" spans="1:11" ht="18" customHeight="1">
      <c r="A3" s="5" t="s">
        <v>8</v>
      </c>
      <c r="B3" s="3"/>
      <c r="C3" s="3"/>
      <c r="D3" s="3"/>
      <c r="E3" s="3"/>
      <c r="F3" s="3"/>
      <c r="G3" s="3"/>
      <c r="H3" s="3"/>
      <c r="I3" s="3"/>
      <c r="J3" s="3"/>
      <c r="K3" s="3"/>
    </row>
    <row r="4" spans="1:12" ht="54" customHeight="1">
      <c r="A4" s="115" t="s">
        <v>118</v>
      </c>
      <c r="B4" s="115"/>
      <c r="C4" s="115"/>
      <c r="D4" s="115"/>
      <c r="E4" s="115"/>
      <c r="F4" s="115"/>
      <c r="G4" s="115"/>
      <c r="H4" s="115"/>
      <c r="I4" s="115"/>
      <c r="J4" s="115"/>
      <c r="K4" s="115"/>
      <c r="L4" s="36"/>
    </row>
    <row r="5" spans="1:12" ht="54" customHeight="1">
      <c r="A5" s="115" t="s">
        <v>119</v>
      </c>
      <c r="B5" s="115"/>
      <c r="C5" s="115"/>
      <c r="D5" s="115"/>
      <c r="E5" s="115"/>
      <c r="F5" s="115"/>
      <c r="G5" s="115"/>
      <c r="H5" s="115"/>
      <c r="I5" s="115"/>
      <c r="J5" s="115"/>
      <c r="K5" s="115"/>
      <c r="L5" s="36"/>
    </row>
    <row r="6" spans="1:12" ht="54" customHeight="1">
      <c r="A6" s="129" t="s">
        <v>131</v>
      </c>
      <c r="B6" s="129"/>
      <c r="C6" s="129"/>
      <c r="D6" s="129"/>
      <c r="E6" s="129"/>
      <c r="F6" s="129"/>
      <c r="G6" s="129"/>
      <c r="H6" s="129"/>
      <c r="I6" s="129"/>
      <c r="J6" s="129"/>
      <c r="K6" s="129"/>
      <c r="L6" s="36"/>
    </row>
    <row r="7" spans="1:11" ht="24.75" customHeight="1">
      <c r="A7" s="116" t="s">
        <v>9</v>
      </c>
      <c r="B7" s="117"/>
      <c r="C7" s="116" t="s">
        <v>10</v>
      </c>
      <c r="D7" s="122"/>
      <c r="E7" s="117"/>
      <c r="F7" s="116" t="s">
        <v>11</v>
      </c>
      <c r="G7" s="122"/>
      <c r="H7" s="117"/>
      <c r="I7" s="128" t="s">
        <v>12</v>
      </c>
      <c r="J7" s="128"/>
      <c r="K7" s="128"/>
    </row>
    <row r="8" spans="1:11" ht="24.75" customHeight="1">
      <c r="A8" s="118"/>
      <c r="B8" s="119"/>
      <c r="C8" s="39"/>
      <c r="D8" s="120" t="s">
        <v>61</v>
      </c>
      <c r="E8" s="121"/>
      <c r="F8" s="39"/>
      <c r="G8" s="120" t="s">
        <v>61</v>
      </c>
      <c r="H8" s="121"/>
      <c r="I8" s="39"/>
      <c r="J8" s="120" t="s">
        <v>61</v>
      </c>
      <c r="K8" s="121"/>
    </row>
    <row r="9" spans="1:11" ht="27" customHeight="1">
      <c r="A9" s="108" t="s">
        <v>13</v>
      </c>
      <c r="B9" s="108"/>
      <c r="C9" s="7">
        <v>304</v>
      </c>
      <c r="D9" s="8"/>
      <c r="E9" s="9"/>
      <c r="F9" s="7">
        <v>297</v>
      </c>
      <c r="G9" s="104"/>
      <c r="H9" s="105"/>
      <c r="I9" s="10">
        <f aca="true" t="shared" si="0" ref="I9:I14">F9/C9*100</f>
        <v>97.69736842105263</v>
      </c>
      <c r="J9" s="104"/>
      <c r="K9" s="105"/>
    </row>
    <row r="10" spans="1:11" ht="27" customHeight="1">
      <c r="A10" s="108"/>
      <c r="B10" s="108"/>
      <c r="C10" s="21">
        <v>309</v>
      </c>
      <c r="D10" s="109">
        <v>70</v>
      </c>
      <c r="E10" s="110"/>
      <c r="F10" s="22">
        <v>303</v>
      </c>
      <c r="G10" s="104">
        <v>69</v>
      </c>
      <c r="H10" s="105"/>
      <c r="I10" s="40">
        <f t="shared" si="0"/>
        <v>98.05825242718447</v>
      </c>
      <c r="J10" s="106">
        <f>G10/D10*100</f>
        <v>98.57142857142858</v>
      </c>
      <c r="K10" s="107" t="e">
        <f>H10/E10*100</f>
        <v>#DIV/0!</v>
      </c>
    </row>
    <row r="11" spans="1:11" ht="27" customHeight="1">
      <c r="A11" s="108" t="s">
        <v>14</v>
      </c>
      <c r="B11" s="108"/>
      <c r="C11" s="11">
        <v>2255</v>
      </c>
      <c r="D11" s="104"/>
      <c r="E11" s="105"/>
      <c r="F11" s="11">
        <v>2135</v>
      </c>
      <c r="G11" s="104"/>
      <c r="H11" s="105"/>
      <c r="I11" s="10">
        <f t="shared" si="0"/>
        <v>94.67849223946784</v>
      </c>
      <c r="J11" s="104"/>
      <c r="K11" s="105"/>
    </row>
    <row r="12" spans="1:11" ht="27" customHeight="1">
      <c r="A12" s="108"/>
      <c r="B12" s="108"/>
      <c r="C12" s="98">
        <v>2398</v>
      </c>
      <c r="D12" s="104">
        <v>102</v>
      </c>
      <c r="E12" s="105"/>
      <c r="F12" s="99">
        <v>2247</v>
      </c>
      <c r="G12" s="104">
        <v>99</v>
      </c>
      <c r="H12" s="105"/>
      <c r="I12" s="40">
        <f t="shared" si="0"/>
        <v>93.70308590492077</v>
      </c>
      <c r="J12" s="123">
        <f>G12/D12*100</f>
        <v>97.05882352941177</v>
      </c>
      <c r="K12" s="124" t="e">
        <f>H12/E12*100</f>
        <v>#DIV/0!</v>
      </c>
    </row>
    <row r="13" spans="1:11" ht="27" customHeight="1">
      <c r="A13" s="108" t="s">
        <v>15</v>
      </c>
      <c r="B13" s="108"/>
      <c r="C13" s="11">
        <f>C9+C11</f>
        <v>2559</v>
      </c>
      <c r="D13" s="104"/>
      <c r="E13" s="105"/>
      <c r="F13" s="11">
        <f>F9+F11</f>
        <v>2432</v>
      </c>
      <c r="G13" s="104"/>
      <c r="H13" s="105"/>
      <c r="I13" s="12">
        <f t="shared" si="0"/>
        <v>95.03712387651426</v>
      </c>
      <c r="J13" s="104"/>
      <c r="K13" s="105"/>
    </row>
    <row r="14" spans="1:11" ht="27" customHeight="1">
      <c r="A14" s="108"/>
      <c r="B14" s="108"/>
      <c r="C14" s="98">
        <f>C10+C12</f>
        <v>2707</v>
      </c>
      <c r="D14" s="130">
        <f>D10+D12</f>
        <v>172</v>
      </c>
      <c r="E14" s="110"/>
      <c r="F14" s="99">
        <f>F10+F12</f>
        <v>2550</v>
      </c>
      <c r="G14" s="130">
        <f>G10+G12</f>
        <v>168</v>
      </c>
      <c r="H14" s="110"/>
      <c r="I14" s="40">
        <f t="shared" si="0"/>
        <v>94.20022164758035</v>
      </c>
      <c r="J14" s="125">
        <f>G14/D14*100</f>
        <v>97.67441860465115</v>
      </c>
      <c r="K14" s="126" t="e">
        <f>H14/E14*100</f>
        <v>#DIV/0!</v>
      </c>
    </row>
    <row r="15" spans="1:11" ht="27" customHeight="1">
      <c r="A15" s="13" t="s">
        <v>30</v>
      </c>
      <c r="B15" s="38"/>
      <c r="C15" s="14"/>
      <c r="D15" s="14"/>
      <c r="E15" s="14"/>
      <c r="F15" s="14"/>
      <c r="G15" s="14"/>
      <c r="H15" s="14"/>
      <c r="I15" s="15"/>
      <c r="J15" s="15"/>
      <c r="K15" s="3"/>
    </row>
    <row r="16" spans="1:11" ht="30.75" customHeight="1">
      <c r="A16" s="35" t="s">
        <v>116</v>
      </c>
      <c r="B16" s="35"/>
      <c r="C16" s="35"/>
      <c r="D16" s="35"/>
      <c r="E16" s="35"/>
      <c r="F16" s="35"/>
      <c r="G16" s="35"/>
      <c r="H16" s="35"/>
      <c r="I16" s="35"/>
      <c r="J16" s="35"/>
      <c r="K16" s="35"/>
    </row>
    <row r="17" spans="1:12" ht="46.5" customHeight="1">
      <c r="A17" s="100" t="s">
        <v>117</v>
      </c>
      <c r="B17" s="127"/>
      <c r="C17" s="127"/>
      <c r="D17" s="127"/>
      <c r="E17" s="127"/>
      <c r="F17" s="127"/>
      <c r="G17" s="127"/>
      <c r="H17" s="127"/>
      <c r="I17" s="127"/>
      <c r="J17" s="127"/>
      <c r="K17" s="127"/>
      <c r="L17" s="127"/>
    </row>
    <row r="18" spans="1:11" ht="20.25" customHeight="1">
      <c r="A18" s="111"/>
      <c r="B18" s="111"/>
      <c r="C18" s="14"/>
      <c r="D18" s="14"/>
      <c r="E18" s="14"/>
      <c r="F18" s="14"/>
      <c r="G18" s="14"/>
      <c r="H18" s="14"/>
      <c r="I18" s="15"/>
      <c r="J18" s="15"/>
      <c r="K18" s="3"/>
    </row>
    <row r="19" spans="1:11" ht="27" customHeight="1">
      <c r="A19" s="5" t="s">
        <v>16</v>
      </c>
      <c r="B19" s="38"/>
      <c r="C19" s="14"/>
      <c r="D19" s="14"/>
      <c r="E19" s="14"/>
      <c r="F19" s="14"/>
      <c r="G19" s="14"/>
      <c r="H19" s="14"/>
      <c r="I19" s="15"/>
      <c r="J19" s="15"/>
      <c r="K19" s="3"/>
    </row>
    <row r="20" spans="1:12" ht="30.75" customHeight="1">
      <c r="A20" s="100" t="s">
        <v>123</v>
      </c>
      <c r="B20" s="100"/>
      <c r="C20" s="100"/>
      <c r="D20" s="100"/>
      <c r="E20" s="100"/>
      <c r="F20" s="100"/>
      <c r="G20" s="100"/>
      <c r="H20" s="100"/>
      <c r="I20" s="100"/>
      <c r="J20" s="100"/>
      <c r="K20" s="100"/>
      <c r="L20" s="100"/>
    </row>
    <row r="21" spans="1:12" ht="30.75" customHeight="1">
      <c r="A21" s="100" t="s">
        <v>122</v>
      </c>
      <c r="B21" s="100"/>
      <c r="C21" s="100"/>
      <c r="D21" s="100"/>
      <c r="E21" s="100"/>
      <c r="F21" s="100"/>
      <c r="G21" s="100"/>
      <c r="H21" s="100"/>
      <c r="I21" s="100"/>
      <c r="J21" s="100"/>
      <c r="K21" s="100"/>
      <c r="L21" s="36"/>
    </row>
    <row r="22" spans="1:11" ht="13.5" customHeight="1" thickBot="1">
      <c r="A22" s="37"/>
      <c r="B22" s="37"/>
      <c r="C22" s="37"/>
      <c r="D22" s="37"/>
      <c r="E22" s="37"/>
      <c r="F22" s="37"/>
      <c r="G22" s="37"/>
      <c r="H22" s="37"/>
      <c r="I22" s="37"/>
      <c r="J22" s="37"/>
      <c r="K22" s="37"/>
    </row>
    <row r="23" spans="1:12" ht="102" customHeight="1" thickBot="1" thickTop="1">
      <c r="A23" s="101" t="s">
        <v>65</v>
      </c>
      <c r="B23" s="102"/>
      <c r="C23" s="102"/>
      <c r="D23" s="102"/>
      <c r="E23" s="102"/>
      <c r="F23" s="102"/>
      <c r="G23" s="102"/>
      <c r="H23" s="102"/>
      <c r="I23" s="102"/>
      <c r="J23" s="102"/>
      <c r="K23" s="103"/>
      <c r="L23" s="16"/>
    </row>
    <row r="24" spans="1:11" ht="21" customHeight="1" thickTop="1">
      <c r="A24" s="3"/>
      <c r="B24" s="3"/>
      <c r="C24" s="3"/>
      <c r="D24" s="3"/>
      <c r="E24" s="3"/>
      <c r="F24" s="3"/>
      <c r="G24" s="3"/>
      <c r="H24" s="3"/>
      <c r="I24" s="3"/>
      <c r="J24" s="3"/>
      <c r="K24" s="3"/>
    </row>
    <row r="25" ht="26.25" customHeight="1"/>
    <row r="26" ht="30" customHeight="1"/>
    <row r="27" ht="30" customHeight="1"/>
    <row r="28" ht="30"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sheetData>
  <sheetProtection/>
  <mergeCells count="36">
    <mergeCell ref="A17:L17"/>
    <mergeCell ref="I7:K7"/>
    <mergeCell ref="A6:K6"/>
    <mergeCell ref="D13:E13"/>
    <mergeCell ref="D14:E14"/>
    <mergeCell ref="G9:H9"/>
    <mergeCell ref="G10:H10"/>
    <mergeCell ref="G12:H12"/>
    <mergeCell ref="G13:H13"/>
    <mergeCell ref="G14:H14"/>
    <mergeCell ref="A11:B12"/>
    <mergeCell ref="A13:B14"/>
    <mergeCell ref="G11:H11"/>
    <mergeCell ref="G8:H8"/>
    <mergeCell ref="J8:K8"/>
    <mergeCell ref="J11:K11"/>
    <mergeCell ref="J12:K12"/>
    <mergeCell ref="J13:K13"/>
    <mergeCell ref="J14:K14"/>
    <mergeCell ref="A1:G1"/>
    <mergeCell ref="A4:K4"/>
    <mergeCell ref="A5:K5"/>
    <mergeCell ref="A7:B8"/>
    <mergeCell ref="D8:E8"/>
    <mergeCell ref="C7:E7"/>
    <mergeCell ref="F7:H7"/>
    <mergeCell ref="A20:L20"/>
    <mergeCell ref="A21:K21"/>
    <mergeCell ref="A23:K23"/>
    <mergeCell ref="D12:E12"/>
    <mergeCell ref="J10:K10"/>
    <mergeCell ref="A9:B10"/>
    <mergeCell ref="D10:E10"/>
    <mergeCell ref="D11:E11"/>
    <mergeCell ref="J9:K9"/>
    <mergeCell ref="A18:B1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scale="98" r:id="rId1"/>
  <rowBreaks count="1" manualBreakCount="1">
    <brk id="24" max="8" man="1"/>
  </rowBreaks>
</worksheet>
</file>

<file path=xl/worksheets/sheet2.xml><?xml version="1.0" encoding="utf-8"?>
<worksheet xmlns="http://schemas.openxmlformats.org/spreadsheetml/2006/main" xmlns:r="http://schemas.openxmlformats.org/officeDocument/2006/relationships">
  <sheetPr>
    <pageSetUpPr fitToPage="1"/>
  </sheetPr>
  <dimension ref="A1:AS5"/>
  <sheetViews>
    <sheetView view="pageBreakPreview" zoomScaleSheetLayoutView="100" zoomScalePageLayoutView="0" workbookViewId="0" topLeftCell="A6">
      <selection activeCell="A6" sqref="A6"/>
    </sheetView>
  </sheetViews>
  <sheetFormatPr defaultColWidth="9.00390625" defaultRowHeight="13.5"/>
  <cols>
    <col min="1" max="1" width="11.25390625" style="1" customWidth="1"/>
    <col min="2" max="2" width="2.625" style="1" customWidth="1"/>
    <col min="3" max="4" width="1.625" style="1" customWidth="1"/>
    <col min="5" max="42" width="5.625" style="1" customWidth="1"/>
    <col min="43" max="43" width="3.50390625" style="1" bestFit="1" customWidth="1"/>
    <col min="44" max="16384" width="9.00390625" style="1" customWidth="1"/>
  </cols>
  <sheetData>
    <row r="1" spans="1:42" s="31" customFormat="1" ht="14.25">
      <c r="A1" s="23" t="s">
        <v>71</v>
      </c>
      <c r="B1" s="24" t="s">
        <v>31</v>
      </c>
      <c r="C1" s="24" t="s">
        <v>32</v>
      </c>
      <c r="D1" s="24">
        <v>53</v>
      </c>
      <c r="E1" s="24" t="s">
        <v>33</v>
      </c>
      <c r="F1" s="24" t="s">
        <v>34</v>
      </c>
      <c r="G1" s="24">
        <v>56</v>
      </c>
      <c r="H1" s="24">
        <v>57</v>
      </c>
      <c r="I1" s="25" t="s">
        <v>35</v>
      </c>
      <c r="J1" s="24">
        <v>59</v>
      </c>
      <c r="K1" s="24">
        <v>60</v>
      </c>
      <c r="L1" s="24" t="s">
        <v>36</v>
      </c>
      <c r="M1" s="24" t="s">
        <v>37</v>
      </c>
      <c r="N1" s="24" t="s">
        <v>38</v>
      </c>
      <c r="O1" s="25" t="s">
        <v>39</v>
      </c>
      <c r="P1" s="24" t="s">
        <v>40</v>
      </c>
      <c r="Q1" s="24" t="s">
        <v>41</v>
      </c>
      <c r="R1" s="24" t="s">
        <v>42</v>
      </c>
      <c r="S1" s="24" t="s">
        <v>43</v>
      </c>
      <c r="T1" s="26" t="s">
        <v>44</v>
      </c>
      <c r="U1" s="24" t="s">
        <v>45</v>
      </c>
      <c r="V1" s="24" t="s">
        <v>46</v>
      </c>
      <c r="W1" s="26" t="s">
        <v>47</v>
      </c>
      <c r="X1" s="24" t="s">
        <v>48</v>
      </c>
      <c r="Y1" s="24" t="s">
        <v>49</v>
      </c>
      <c r="Z1" s="24" t="s">
        <v>50</v>
      </c>
      <c r="AA1" s="24" t="s">
        <v>51</v>
      </c>
      <c r="AB1" s="24">
        <v>14</v>
      </c>
      <c r="AC1" s="24" t="s">
        <v>52</v>
      </c>
      <c r="AD1" s="27" t="s">
        <v>58</v>
      </c>
      <c r="AE1" s="24" t="s">
        <v>53</v>
      </c>
      <c r="AF1" s="28" t="s">
        <v>54</v>
      </c>
      <c r="AG1" s="29" t="s">
        <v>56</v>
      </c>
      <c r="AH1" s="29" t="s">
        <v>59</v>
      </c>
      <c r="AI1" s="30" t="s">
        <v>62</v>
      </c>
      <c r="AJ1" s="29" t="s">
        <v>66</v>
      </c>
      <c r="AK1" s="30" t="s">
        <v>67</v>
      </c>
      <c r="AL1" s="30" t="s">
        <v>68</v>
      </c>
      <c r="AM1" s="30" t="s">
        <v>69</v>
      </c>
      <c r="AN1" s="30" t="s">
        <v>72</v>
      </c>
      <c r="AO1" s="30" t="s">
        <v>74</v>
      </c>
      <c r="AP1" s="30" t="s">
        <v>124</v>
      </c>
    </row>
    <row r="2" spans="1:45" s="31" customFormat="1" ht="13.5">
      <c r="A2" s="28" t="s">
        <v>55</v>
      </c>
      <c r="B2" s="32">
        <v>3279</v>
      </c>
      <c r="C2" s="32">
        <v>3980</v>
      </c>
      <c r="D2" s="32">
        <v>4384</v>
      </c>
      <c r="E2" s="32">
        <v>6712</v>
      </c>
      <c r="F2" s="32">
        <v>6591</v>
      </c>
      <c r="G2" s="32">
        <v>5243</v>
      </c>
      <c r="H2" s="32">
        <v>6979</v>
      </c>
      <c r="I2" s="32">
        <v>9537</v>
      </c>
      <c r="J2" s="32">
        <v>7253</v>
      </c>
      <c r="K2" s="32">
        <v>8125</v>
      </c>
      <c r="L2" s="32">
        <v>10281</v>
      </c>
      <c r="M2" s="32">
        <v>10951</v>
      </c>
      <c r="N2" s="32">
        <v>10800</v>
      </c>
      <c r="O2" s="32">
        <v>11121</v>
      </c>
      <c r="P2" s="32">
        <v>11048</v>
      </c>
      <c r="Q2" s="32">
        <v>13021</v>
      </c>
      <c r="R2" s="32">
        <v>11517</v>
      </c>
      <c r="S2" s="32">
        <v>11704</v>
      </c>
      <c r="T2" s="32">
        <v>12521</v>
      </c>
      <c r="U2" s="32">
        <v>14918</v>
      </c>
      <c r="V2" s="32">
        <v>14087</v>
      </c>
      <c r="W2" s="32">
        <v>11652</v>
      </c>
      <c r="X2" s="32">
        <v>14046</v>
      </c>
      <c r="Y2" s="32">
        <v>14158</v>
      </c>
      <c r="Z2" s="32">
        <v>13616</v>
      </c>
      <c r="AA2" s="32">
        <v>12874</v>
      </c>
      <c r="AB2" s="32">
        <v>12054</v>
      </c>
      <c r="AC2" s="32">
        <v>14103</v>
      </c>
      <c r="AD2" s="32">
        <v>11967</v>
      </c>
      <c r="AE2" s="32">
        <v>11554</v>
      </c>
      <c r="AF2" s="33">
        <v>10831</v>
      </c>
      <c r="AG2" s="33">
        <v>11995</v>
      </c>
      <c r="AH2" s="33">
        <v>9876</v>
      </c>
      <c r="AI2" s="32">
        <v>10000</v>
      </c>
      <c r="AJ2" s="33">
        <v>9348.778705</v>
      </c>
      <c r="AK2" s="33">
        <v>9682</v>
      </c>
      <c r="AL2" s="33">
        <v>9083</v>
      </c>
      <c r="AM2" s="33">
        <v>7770</v>
      </c>
      <c r="AN2" s="33">
        <v>8707</v>
      </c>
      <c r="AO2" s="33">
        <v>8702</v>
      </c>
      <c r="AP2" s="33">
        <v>7462</v>
      </c>
      <c r="AQ2" s="31">
        <f>_xlfn.RANK.EQ(AP2,B2:AP2)</f>
        <v>33</v>
      </c>
      <c r="AR2" s="31">
        <f>COUNT(B2:AP2)</f>
        <v>41</v>
      </c>
      <c r="AS2" s="31">
        <f>AR2-AQ2+1</f>
        <v>9</v>
      </c>
    </row>
    <row r="3" spans="1:45" s="31" customFormat="1" ht="14.25">
      <c r="A3" s="23" t="s">
        <v>57</v>
      </c>
      <c r="B3" s="32">
        <v>2989</v>
      </c>
      <c r="C3" s="32">
        <v>3730</v>
      </c>
      <c r="D3" s="32">
        <v>4022</v>
      </c>
      <c r="E3" s="32">
        <v>6790</v>
      </c>
      <c r="F3" s="32">
        <v>6480</v>
      </c>
      <c r="G3" s="32">
        <v>5063</v>
      </c>
      <c r="H3" s="32">
        <v>6423</v>
      </c>
      <c r="I3" s="32">
        <v>9870</v>
      </c>
      <c r="J3" s="32">
        <v>6953</v>
      </c>
      <c r="K3" s="34">
        <v>7707</v>
      </c>
      <c r="L3" s="32">
        <v>9853</v>
      </c>
      <c r="M3" s="32">
        <v>11366</v>
      </c>
      <c r="N3" s="32">
        <v>9882</v>
      </c>
      <c r="O3" s="32">
        <v>11391</v>
      </c>
      <c r="P3" s="32">
        <v>10530</v>
      </c>
      <c r="Q3" s="32">
        <v>13013</v>
      </c>
      <c r="R3" s="32">
        <v>11164</v>
      </c>
      <c r="S3" s="32">
        <v>11453</v>
      </c>
      <c r="T3" s="32">
        <v>11779</v>
      </c>
      <c r="U3" s="32">
        <v>14979</v>
      </c>
      <c r="V3" s="32">
        <v>13814</v>
      </c>
      <c r="W3" s="32">
        <v>11576</v>
      </c>
      <c r="X3" s="32">
        <v>13531</v>
      </c>
      <c r="Y3" s="32">
        <v>14340</v>
      </c>
      <c r="Z3" s="32">
        <v>13757</v>
      </c>
      <c r="AA3" s="32">
        <v>13074</v>
      </c>
      <c r="AB3" s="32">
        <v>11803</v>
      </c>
      <c r="AC3" s="32">
        <v>14389</v>
      </c>
      <c r="AD3" s="32">
        <v>11821</v>
      </c>
      <c r="AE3" s="32">
        <v>11675</v>
      </c>
      <c r="AF3" s="33">
        <v>10512</v>
      </c>
      <c r="AG3" s="33">
        <v>12458</v>
      </c>
      <c r="AH3" s="33">
        <v>9736</v>
      </c>
      <c r="AI3" s="32">
        <v>10014</v>
      </c>
      <c r="AJ3" s="33">
        <v>9148</v>
      </c>
      <c r="AK3" s="33">
        <v>9916</v>
      </c>
      <c r="AL3" s="33">
        <v>8518</v>
      </c>
      <c r="AM3" s="33">
        <v>7892</v>
      </c>
      <c r="AN3" s="33">
        <v>8007</v>
      </c>
      <c r="AO3" s="33">
        <v>9373</v>
      </c>
      <c r="AP3" s="33">
        <v>7313</v>
      </c>
      <c r="AQ3" s="31">
        <f>_xlfn.RANK.EQ(AP3,B3:AP3)</f>
        <v>33</v>
      </c>
      <c r="AR3" s="31">
        <f>COUNT(B3:AP3)</f>
        <v>41</v>
      </c>
      <c r="AS3" s="31">
        <f>AR3-AQ3+1</f>
        <v>9</v>
      </c>
    </row>
    <row r="4" ht="14.25">
      <c r="A4" s="2"/>
    </row>
    <row r="5" spans="2:11" ht="13.5">
      <c r="B5" s="20" t="s">
        <v>70</v>
      </c>
      <c r="C5" s="20" t="s">
        <v>70</v>
      </c>
      <c r="D5" s="20" t="s">
        <v>70</v>
      </c>
      <c r="E5" s="20" t="s">
        <v>70</v>
      </c>
      <c r="F5" s="20" t="s">
        <v>70</v>
      </c>
      <c r="G5" s="20" t="s">
        <v>70</v>
      </c>
      <c r="H5" s="20" t="s">
        <v>70</v>
      </c>
      <c r="J5" s="20" t="s">
        <v>70</v>
      </c>
      <c r="K5" s="20"/>
    </row>
  </sheetData>
  <sheetProtection/>
  <printOptions horizontalCentered="1"/>
  <pageMargins left="0.1968503937007874" right="0.1968503937007874" top="0.1968503937007874" bottom="0.5905511811023623"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view="pageBreakPreview" zoomScaleNormal="75" zoomScaleSheetLayoutView="100" zoomScalePageLayoutView="0" workbookViewId="0" topLeftCell="A1">
      <selection activeCell="A1" sqref="A1"/>
    </sheetView>
  </sheetViews>
  <sheetFormatPr defaultColWidth="9.00390625" defaultRowHeight="13.5"/>
  <cols>
    <col min="1" max="1" width="9.625" style="4" customWidth="1"/>
    <col min="2" max="8" width="10.625" style="4" customWidth="1"/>
    <col min="9" max="9" width="10.875" style="4" customWidth="1"/>
    <col min="10" max="10" width="9.25390625" style="4" bestFit="1" customWidth="1"/>
    <col min="11" max="16384" width="9.00390625" style="4" customWidth="1"/>
  </cols>
  <sheetData>
    <row r="1" spans="1:10" ht="27.75" customHeight="1">
      <c r="A1" s="43" t="s">
        <v>7</v>
      </c>
      <c r="B1" s="42"/>
      <c r="C1" s="42"/>
      <c r="D1" s="42"/>
      <c r="E1" s="42"/>
      <c r="F1" s="42"/>
      <c r="G1" s="42"/>
      <c r="H1" s="42"/>
      <c r="I1" s="42"/>
      <c r="J1" s="41"/>
    </row>
    <row r="2" spans="1:10" ht="48" customHeight="1">
      <c r="A2" s="135" t="s">
        <v>130</v>
      </c>
      <c r="B2" s="135"/>
      <c r="C2" s="135"/>
      <c r="D2" s="135"/>
      <c r="E2" s="135"/>
      <c r="F2" s="135"/>
      <c r="G2" s="135"/>
      <c r="H2" s="135"/>
      <c r="I2" s="135"/>
      <c r="J2" s="44"/>
    </row>
    <row r="3" spans="1:10" ht="48" customHeight="1">
      <c r="A3" s="135" t="s">
        <v>125</v>
      </c>
      <c r="B3" s="135"/>
      <c r="C3" s="135"/>
      <c r="D3" s="135"/>
      <c r="E3" s="135"/>
      <c r="F3" s="135"/>
      <c r="G3" s="135"/>
      <c r="H3" s="135"/>
      <c r="I3" s="135"/>
      <c r="J3" s="44"/>
    </row>
    <row r="4" spans="1:10" ht="19.5" customHeight="1">
      <c r="A4" s="46"/>
      <c r="B4" s="70"/>
      <c r="C4" s="42"/>
      <c r="D4" s="42"/>
      <c r="E4" s="42"/>
      <c r="F4" s="42"/>
      <c r="G4" s="42"/>
      <c r="H4" s="47"/>
      <c r="I4" s="48" t="s">
        <v>75</v>
      </c>
      <c r="J4" s="41"/>
    </row>
    <row r="5" spans="1:10" s="17" customFormat="1" ht="24" customHeight="1">
      <c r="A5" s="136" t="s">
        <v>76</v>
      </c>
      <c r="B5" s="131" t="s">
        <v>0</v>
      </c>
      <c r="C5" s="132"/>
      <c r="D5" s="132"/>
      <c r="E5" s="132"/>
      <c r="F5" s="132"/>
      <c r="G5" s="133"/>
      <c r="H5" s="140" t="s">
        <v>77</v>
      </c>
      <c r="I5" s="49"/>
      <c r="J5" s="50"/>
    </row>
    <row r="6" spans="1:10" s="17" customFormat="1" ht="39" customHeight="1">
      <c r="A6" s="138"/>
      <c r="B6" s="51" t="s">
        <v>78</v>
      </c>
      <c r="C6" s="51" t="s">
        <v>25</v>
      </c>
      <c r="D6" s="51" t="s">
        <v>79</v>
      </c>
      <c r="E6" s="51" t="s">
        <v>80</v>
      </c>
      <c r="F6" s="51" t="s">
        <v>81</v>
      </c>
      <c r="G6" s="51" t="s">
        <v>82</v>
      </c>
      <c r="H6" s="141"/>
      <c r="I6" s="51" t="s">
        <v>83</v>
      </c>
      <c r="J6" s="50"/>
    </row>
    <row r="7" spans="1:10" ht="27" customHeight="1">
      <c r="A7" s="52" t="s">
        <v>84</v>
      </c>
      <c r="B7" s="53">
        <v>304.151195</v>
      </c>
      <c r="C7" s="54">
        <v>1472.914263</v>
      </c>
      <c r="D7" s="53">
        <v>200.829428</v>
      </c>
      <c r="E7" s="53">
        <v>49.510909</v>
      </c>
      <c r="F7" s="54">
        <v>2191.113988</v>
      </c>
      <c r="G7" s="53">
        <v>72.718577</v>
      </c>
      <c r="H7" s="54">
        <v>4291.23836</v>
      </c>
      <c r="I7" s="134">
        <f>H7/H13*100</f>
        <v>57.50480524454509</v>
      </c>
      <c r="J7" s="41"/>
    </row>
    <row r="8" spans="1:10" ht="27" customHeight="1">
      <c r="A8" s="55"/>
      <c r="B8" s="56">
        <v>323.152251</v>
      </c>
      <c r="C8" s="56">
        <v>1880.586485</v>
      </c>
      <c r="D8" s="56">
        <v>158.612217</v>
      </c>
      <c r="E8" s="56">
        <v>9.077423</v>
      </c>
      <c r="F8" s="56">
        <v>2452.357532</v>
      </c>
      <c r="G8" s="56">
        <v>131.765534</v>
      </c>
      <c r="H8" s="57">
        <v>4955.551442</v>
      </c>
      <c r="I8" s="134"/>
      <c r="J8" s="41"/>
    </row>
    <row r="9" spans="1:10" ht="27" customHeight="1">
      <c r="A9" s="45" t="s">
        <v>1</v>
      </c>
      <c r="B9" s="67">
        <f>(B7/B8)*100-100</f>
        <v>-5.879908291277843</v>
      </c>
      <c r="C9" s="67">
        <f aca="true" t="shared" si="0" ref="C9:H9">(C7/C8)*100-100</f>
        <v>-21.677930010222326</v>
      </c>
      <c r="D9" s="67">
        <f t="shared" si="0"/>
        <v>26.616619954312853</v>
      </c>
      <c r="E9" s="67">
        <f t="shared" si="0"/>
        <v>445.4291267466549</v>
      </c>
      <c r="F9" s="67">
        <f t="shared" si="0"/>
        <v>-10.652751101383856</v>
      </c>
      <c r="G9" s="67">
        <f t="shared" si="0"/>
        <v>-44.812141086909726</v>
      </c>
      <c r="H9" s="67">
        <f t="shared" si="0"/>
        <v>-13.405432064930622</v>
      </c>
      <c r="I9" s="134"/>
      <c r="J9" s="41"/>
    </row>
    <row r="10" spans="1:10" ht="27" customHeight="1">
      <c r="A10" s="52" t="s">
        <v>2</v>
      </c>
      <c r="B10" s="53">
        <v>569.970625</v>
      </c>
      <c r="C10" s="54">
        <v>1328.621482</v>
      </c>
      <c r="D10" s="54">
        <v>980.321498</v>
      </c>
      <c r="E10" s="53">
        <v>46.707577</v>
      </c>
      <c r="F10" s="53">
        <v>69.31378</v>
      </c>
      <c r="G10" s="53">
        <v>176.226284</v>
      </c>
      <c r="H10" s="54">
        <v>3171.161246</v>
      </c>
      <c r="I10" s="134">
        <f>H10/H13*100</f>
        <v>42.49519475545491</v>
      </c>
      <c r="J10" s="41"/>
    </row>
    <row r="11" spans="1:10" ht="27" customHeight="1">
      <c r="A11" s="55"/>
      <c r="B11" s="56">
        <v>574.208089</v>
      </c>
      <c r="C11" s="56">
        <v>1904.94775</v>
      </c>
      <c r="D11" s="56">
        <v>943.914506</v>
      </c>
      <c r="E11" s="56">
        <v>57.722679</v>
      </c>
      <c r="F11" s="56">
        <v>72.62641</v>
      </c>
      <c r="G11" s="56">
        <v>192.641727</v>
      </c>
      <c r="H11" s="57">
        <v>3746.061161</v>
      </c>
      <c r="I11" s="134"/>
      <c r="J11" s="41"/>
    </row>
    <row r="12" spans="1:10" ht="27" customHeight="1">
      <c r="A12" s="45" t="s">
        <v>3</v>
      </c>
      <c r="B12" s="67">
        <f aca="true" t="shared" si="1" ref="B12:H12">(B10/B11)*100-100</f>
        <v>-0.7379666154441651</v>
      </c>
      <c r="C12" s="67">
        <f t="shared" si="1"/>
        <v>-30.25417720774756</v>
      </c>
      <c r="D12" s="67">
        <f t="shared" si="1"/>
        <v>3.8570221951859764</v>
      </c>
      <c r="E12" s="67">
        <f t="shared" si="1"/>
        <v>-19.082797595031934</v>
      </c>
      <c r="F12" s="67">
        <f t="shared" si="1"/>
        <v>-4.561191996134767</v>
      </c>
      <c r="G12" s="67">
        <f t="shared" si="1"/>
        <v>-8.5212291519791</v>
      </c>
      <c r="H12" s="67">
        <f t="shared" si="1"/>
        <v>-15.34678400302819</v>
      </c>
      <c r="I12" s="134"/>
      <c r="J12" s="41"/>
    </row>
    <row r="13" spans="1:10" ht="27" customHeight="1">
      <c r="A13" s="136" t="s">
        <v>4</v>
      </c>
      <c r="B13" s="54">
        <v>874.12182</v>
      </c>
      <c r="C13" s="54">
        <v>2801.535745</v>
      </c>
      <c r="D13" s="54">
        <v>1181.150926</v>
      </c>
      <c r="E13" s="54">
        <v>96.218486</v>
      </c>
      <c r="F13" s="54">
        <v>2260.427768</v>
      </c>
      <c r="G13" s="54">
        <v>248.944861</v>
      </c>
      <c r="H13" s="54">
        <v>7462.399606</v>
      </c>
      <c r="I13" s="139">
        <v>100</v>
      </c>
      <c r="J13" s="41"/>
    </row>
    <row r="14" spans="1:10" ht="27" customHeight="1">
      <c r="A14" s="137"/>
      <c r="B14" s="57">
        <v>897.36034</v>
      </c>
      <c r="C14" s="57">
        <v>3785.534235</v>
      </c>
      <c r="D14" s="57">
        <v>1102.526723</v>
      </c>
      <c r="E14" s="57">
        <v>66.800102</v>
      </c>
      <c r="F14" s="57">
        <v>2524.983942</v>
      </c>
      <c r="G14" s="57">
        <v>324.407261</v>
      </c>
      <c r="H14" s="57">
        <v>8701.612603</v>
      </c>
      <c r="I14" s="139"/>
      <c r="J14" s="41"/>
    </row>
    <row r="15" spans="1:10" ht="27" customHeight="1">
      <c r="A15" s="138"/>
      <c r="B15" s="67">
        <f aca="true" t="shared" si="2" ref="B15:H15">(B13/B14)*100-100</f>
        <v>-2.589653115269158</v>
      </c>
      <c r="C15" s="67">
        <f t="shared" si="2"/>
        <v>-25.99364921606633</v>
      </c>
      <c r="D15" s="67">
        <f t="shared" si="2"/>
        <v>7.131274132391269</v>
      </c>
      <c r="E15" s="67">
        <f t="shared" si="2"/>
        <v>44.03942976015216</v>
      </c>
      <c r="F15" s="67">
        <f t="shared" si="2"/>
        <v>-10.477538870621444</v>
      </c>
      <c r="G15" s="67">
        <f t="shared" si="2"/>
        <v>-23.261624837675882</v>
      </c>
      <c r="H15" s="67">
        <f t="shared" si="2"/>
        <v>-14.241187852614402</v>
      </c>
      <c r="I15" s="139"/>
      <c r="J15" s="41"/>
    </row>
    <row r="16" spans="1:10" ht="27" customHeight="1">
      <c r="A16" s="43" t="s">
        <v>85</v>
      </c>
      <c r="B16" s="42"/>
      <c r="C16" s="42"/>
      <c r="D16" s="42"/>
      <c r="E16" s="42"/>
      <c r="F16" s="42"/>
      <c r="G16" s="42"/>
      <c r="H16" s="42"/>
      <c r="I16" s="42"/>
      <c r="J16" s="41"/>
    </row>
    <row r="17" spans="1:9" ht="27" customHeight="1">
      <c r="A17" s="43" t="s">
        <v>86</v>
      </c>
      <c r="B17" s="42"/>
      <c r="C17" s="42"/>
      <c r="D17" s="42"/>
      <c r="E17" s="42"/>
      <c r="F17" s="42"/>
      <c r="G17" s="42"/>
      <c r="H17" s="42"/>
      <c r="I17" s="42"/>
    </row>
    <row r="18" spans="1:9" ht="27" customHeight="1">
      <c r="A18" s="43" t="s">
        <v>64</v>
      </c>
      <c r="B18" s="42"/>
      <c r="C18" s="42"/>
      <c r="D18" s="42"/>
      <c r="E18" s="42"/>
      <c r="F18" s="42"/>
      <c r="G18" s="42"/>
      <c r="H18" s="42"/>
      <c r="I18" s="42"/>
    </row>
    <row r="19" spans="1:9" ht="27" customHeight="1">
      <c r="A19" s="43" t="s">
        <v>5</v>
      </c>
      <c r="B19" s="42"/>
      <c r="C19" s="42"/>
      <c r="D19" s="42"/>
      <c r="E19" s="42"/>
      <c r="F19" s="42"/>
      <c r="G19" s="42"/>
      <c r="H19" s="42"/>
      <c r="I19" s="42"/>
    </row>
    <row r="20" spans="1:9" ht="27" customHeight="1">
      <c r="A20" s="43" t="s">
        <v>120</v>
      </c>
      <c r="B20" s="42"/>
      <c r="C20" s="42"/>
      <c r="D20" s="42"/>
      <c r="E20" s="42"/>
      <c r="F20" s="42"/>
      <c r="G20" s="42"/>
      <c r="H20" s="42"/>
      <c r="I20" s="42"/>
    </row>
    <row r="21" spans="1:9" ht="27" customHeight="1">
      <c r="A21" s="43"/>
      <c r="B21" s="47" t="s">
        <v>121</v>
      </c>
      <c r="C21" s="42"/>
      <c r="D21" s="42"/>
      <c r="E21" s="42"/>
      <c r="F21" s="42"/>
      <c r="G21" s="42"/>
      <c r="H21" s="42"/>
      <c r="I21" s="42"/>
    </row>
    <row r="22" spans="1:9" ht="27" customHeight="1">
      <c r="A22" s="43" t="s">
        <v>6</v>
      </c>
      <c r="B22" s="42"/>
      <c r="C22" s="42"/>
      <c r="D22" s="42"/>
      <c r="E22" s="42"/>
      <c r="F22" s="42"/>
      <c r="G22" s="42"/>
      <c r="H22" s="42"/>
      <c r="I22" s="42"/>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B5:G5"/>
    <mergeCell ref="I10:I12"/>
    <mergeCell ref="A2:I2"/>
    <mergeCell ref="A13:A15"/>
    <mergeCell ref="I13:I15"/>
    <mergeCell ref="I7:I9"/>
    <mergeCell ref="A3:I3"/>
    <mergeCell ref="A5:A6"/>
    <mergeCell ref="H5:H6"/>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dimension ref="A1:I18"/>
  <sheetViews>
    <sheetView zoomScale="85" zoomScaleNormal="85" zoomScaleSheetLayoutView="100" workbookViewId="0" topLeftCell="A1">
      <selection activeCell="A7" sqref="A7:B8"/>
    </sheetView>
  </sheetViews>
  <sheetFormatPr defaultColWidth="9.00390625" defaultRowHeight="13.5"/>
  <cols>
    <col min="1" max="1" width="9.00390625" style="4" customWidth="1"/>
    <col min="2" max="2" width="10.625" style="4" customWidth="1"/>
    <col min="3" max="6" width="13.00390625" style="4" customWidth="1"/>
    <col min="7" max="7" width="14.25390625" style="4" customWidth="1"/>
    <col min="8" max="8" width="4.25390625" style="4" customWidth="1"/>
    <col min="9" max="9" width="9.50390625" style="4" customWidth="1"/>
    <col min="10" max="16384" width="9.00390625" style="4" customWidth="1"/>
  </cols>
  <sheetData>
    <row r="1" spans="1:9" ht="27" customHeight="1">
      <c r="A1" s="59" t="s">
        <v>17</v>
      </c>
      <c r="B1" s="58"/>
      <c r="C1" s="58"/>
      <c r="D1" s="58"/>
      <c r="E1" s="58"/>
      <c r="F1" s="58"/>
      <c r="G1" s="58"/>
      <c r="H1" s="58"/>
      <c r="I1" s="3"/>
    </row>
    <row r="2" spans="1:9" ht="36" customHeight="1">
      <c r="A2" s="142" t="s">
        <v>126</v>
      </c>
      <c r="B2" s="142"/>
      <c r="C2" s="142"/>
      <c r="D2" s="142"/>
      <c r="E2" s="142"/>
      <c r="F2" s="142"/>
      <c r="G2" s="142"/>
      <c r="H2" s="142"/>
      <c r="I2" s="6"/>
    </row>
    <row r="3" spans="1:9" ht="36" customHeight="1">
      <c r="A3" s="142" t="s">
        <v>127</v>
      </c>
      <c r="B3" s="142"/>
      <c r="C3" s="142"/>
      <c r="D3" s="142"/>
      <c r="E3" s="142"/>
      <c r="F3" s="142"/>
      <c r="G3" s="142"/>
      <c r="H3" s="142"/>
      <c r="I3" s="6"/>
    </row>
    <row r="4" spans="1:9" ht="36" customHeight="1">
      <c r="A4" s="142" t="s">
        <v>128</v>
      </c>
      <c r="B4" s="142"/>
      <c r="C4" s="142"/>
      <c r="D4" s="142"/>
      <c r="E4" s="142"/>
      <c r="F4" s="142"/>
      <c r="G4" s="142"/>
      <c r="H4" s="142"/>
      <c r="I4" s="6"/>
    </row>
    <row r="5" spans="1:9" ht="31.5" customHeight="1">
      <c r="A5" s="68" t="s">
        <v>87</v>
      </c>
      <c r="B5" s="58"/>
      <c r="C5" s="58"/>
      <c r="D5" s="58"/>
      <c r="E5" s="58"/>
      <c r="F5" s="58"/>
      <c r="G5" s="61" t="s">
        <v>88</v>
      </c>
      <c r="H5" s="58"/>
      <c r="I5" s="3"/>
    </row>
    <row r="6" spans="1:9" ht="31.5" customHeight="1">
      <c r="A6" s="58"/>
      <c r="B6" s="62" t="s">
        <v>76</v>
      </c>
      <c r="C6" s="62" t="s">
        <v>18</v>
      </c>
      <c r="D6" s="62" t="s">
        <v>89</v>
      </c>
      <c r="E6" s="62" t="s">
        <v>90</v>
      </c>
      <c r="F6" s="62" t="s">
        <v>91</v>
      </c>
      <c r="G6" s="62" t="s">
        <v>19</v>
      </c>
      <c r="H6" s="58"/>
      <c r="I6" s="3"/>
    </row>
    <row r="7" spans="1:9" ht="31.5" customHeight="1">
      <c r="A7" s="58"/>
      <c r="B7" s="62" t="s">
        <v>84</v>
      </c>
      <c r="C7" s="63">
        <v>1140161.039</v>
      </c>
      <c r="D7" s="63">
        <v>161370.866</v>
      </c>
      <c r="E7" s="63">
        <v>171382.358</v>
      </c>
      <c r="F7" s="63">
        <v>0</v>
      </c>
      <c r="G7" s="63">
        <v>1472914.263</v>
      </c>
      <c r="H7" s="58"/>
      <c r="I7" s="3"/>
    </row>
    <row r="8" spans="1:9" ht="31.5" customHeight="1">
      <c r="A8" s="58"/>
      <c r="B8" s="64"/>
      <c r="C8" s="65">
        <v>1420381.537</v>
      </c>
      <c r="D8" s="65">
        <v>258435.116</v>
      </c>
      <c r="E8" s="65">
        <v>201769.832</v>
      </c>
      <c r="F8" s="65">
        <v>0</v>
      </c>
      <c r="G8" s="66">
        <v>1880586.4849999999</v>
      </c>
      <c r="H8" s="58"/>
      <c r="I8" s="3"/>
    </row>
    <row r="9" spans="1:9" ht="31.5" customHeight="1">
      <c r="A9" s="58"/>
      <c r="B9" s="60" t="s">
        <v>1</v>
      </c>
      <c r="C9" s="67">
        <f>(C7/C8)*100-100</f>
        <v>-19.72853706560113</v>
      </c>
      <c r="D9" s="67">
        <f>(D7/D8)*100-100</f>
        <v>-37.55846012815069</v>
      </c>
      <c r="E9" s="67">
        <f>(E7/E8)*100-100</f>
        <v>-15.060464539614614</v>
      </c>
      <c r="F9" s="67" t="s">
        <v>73</v>
      </c>
      <c r="G9" s="67">
        <f>(G7/G8)*100-100</f>
        <v>-21.677930010222312</v>
      </c>
      <c r="H9" s="58"/>
      <c r="I9" s="3"/>
    </row>
    <row r="10" spans="1:9" ht="31.5" customHeight="1">
      <c r="A10" s="58"/>
      <c r="B10" s="62" t="s">
        <v>2</v>
      </c>
      <c r="C10" s="63">
        <v>575575.639</v>
      </c>
      <c r="D10" s="63">
        <v>0</v>
      </c>
      <c r="E10" s="63">
        <v>753045.843</v>
      </c>
      <c r="F10" s="63">
        <v>0</v>
      </c>
      <c r="G10" s="63">
        <v>1328621.482</v>
      </c>
      <c r="H10" s="58"/>
      <c r="I10" s="3"/>
    </row>
    <row r="11" spans="1:9" ht="31.5" customHeight="1">
      <c r="A11" s="58"/>
      <c r="B11" s="64"/>
      <c r="C11" s="65">
        <v>818397.708</v>
      </c>
      <c r="D11" s="66">
        <v>0</v>
      </c>
      <c r="E11" s="65">
        <v>1086550.042</v>
      </c>
      <c r="F11" s="65">
        <v>0</v>
      </c>
      <c r="G11" s="66">
        <v>1904947.75</v>
      </c>
      <c r="H11" s="58"/>
      <c r="I11" s="3"/>
    </row>
    <row r="12" spans="1:9" ht="31.5" customHeight="1">
      <c r="A12" s="58"/>
      <c r="B12" s="60" t="s">
        <v>3</v>
      </c>
      <c r="C12" s="67">
        <f>(C10/C11)*100-100</f>
        <v>-29.67042388149015</v>
      </c>
      <c r="D12" s="67" t="s">
        <v>73</v>
      </c>
      <c r="E12" s="67">
        <f>(E10/E11)*100-100</f>
        <v>-30.6938646273597</v>
      </c>
      <c r="F12" s="67" t="s">
        <v>73</v>
      </c>
      <c r="G12" s="67">
        <f>(G10/G11)*100-100</f>
        <v>-30.25417720774756</v>
      </c>
      <c r="H12" s="58"/>
      <c r="I12" s="3"/>
    </row>
    <row r="13" spans="1:9" ht="31.5" customHeight="1">
      <c r="A13" s="58"/>
      <c r="B13" s="136" t="s">
        <v>4</v>
      </c>
      <c r="C13" s="69">
        <v>1715736.678</v>
      </c>
      <c r="D13" s="69">
        <v>161370.866</v>
      </c>
      <c r="E13" s="69">
        <v>924428.201</v>
      </c>
      <c r="F13" s="69">
        <v>0</v>
      </c>
      <c r="G13" s="69">
        <v>2801535.745</v>
      </c>
      <c r="H13" s="58"/>
      <c r="I13" s="3"/>
    </row>
    <row r="14" spans="1:9" ht="31.5" customHeight="1">
      <c r="A14" s="58"/>
      <c r="B14" s="137"/>
      <c r="C14" s="66">
        <v>2238779.245</v>
      </c>
      <c r="D14" s="66">
        <v>258435.116</v>
      </c>
      <c r="E14" s="66">
        <v>1288319.8739999998</v>
      </c>
      <c r="F14" s="66">
        <v>0</v>
      </c>
      <c r="G14" s="66">
        <v>3785534.235</v>
      </c>
      <c r="H14" s="58"/>
      <c r="I14" s="3"/>
    </row>
    <row r="15" spans="1:9" ht="31.5" customHeight="1">
      <c r="A15" s="58"/>
      <c r="B15" s="138"/>
      <c r="C15" s="67">
        <f>(C13/C14)*100-100</f>
        <v>-23.362846880421202</v>
      </c>
      <c r="D15" s="67">
        <f>(D13/D14)*100-100</f>
        <v>-37.55846012815069</v>
      </c>
      <c r="E15" s="67">
        <f>(E13/E14)*100-100</f>
        <v>-28.24544434529153</v>
      </c>
      <c r="F15" s="67" t="s">
        <v>73</v>
      </c>
      <c r="G15" s="67">
        <f>(G13/G14)*100-100</f>
        <v>-25.99364921606633</v>
      </c>
      <c r="H15" s="58"/>
      <c r="I15" s="3"/>
    </row>
    <row r="16" spans="1:9" ht="31.5" customHeight="1">
      <c r="A16" s="59" t="s">
        <v>85</v>
      </c>
      <c r="B16" s="58"/>
      <c r="C16" s="58"/>
      <c r="D16" s="58"/>
      <c r="E16" s="58"/>
      <c r="F16" s="58"/>
      <c r="G16" s="58"/>
      <c r="H16" s="58"/>
      <c r="I16" s="3"/>
    </row>
    <row r="17" spans="1:9" ht="31.5" customHeight="1">
      <c r="A17" s="59" t="s">
        <v>86</v>
      </c>
      <c r="B17" s="58"/>
      <c r="C17" s="58"/>
      <c r="D17" s="58"/>
      <c r="E17" s="58"/>
      <c r="F17" s="58"/>
      <c r="G17" s="58"/>
      <c r="H17" s="58"/>
      <c r="I17" s="3"/>
    </row>
    <row r="18" spans="1:9" ht="31.5" customHeight="1">
      <c r="A18" s="59" t="s">
        <v>63</v>
      </c>
      <c r="B18" s="58"/>
      <c r="C18" s="58"/>
      <c r="D18" s="58"/>
      <c r="E18" s="58"/>
      <c r="F18" s="58"/>
      <c r="G18" s="58"/>
      <c r="H18" s="58"/>
      <c r="I18" s="3"/>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0" fitToWidth="0"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view="pageBreakPreview" zoomScale="85" zoomScaleSheetLayoutView="85" zoomScalePageLayoutView="0" workbookViewId="0" topLeftCell="A1">
      <selection activeCell="A7" sqref="A7:B8"/>
    </sheetView>
  </sheetViews>
  <sheetFormatPr defaultColWidth="9.00390625" defaultRowHeight="13.5"/>
  <cols>
    <col min="1" max="9" width="10.625" style="4" customWidth="1"/>
    <col min="10" max="10" width="10.75390625" style="4" customWidth="1"/>
    <col min="11" max="16384" width="9.00390625" style="4" customWidth="1"/>
  </cols>
  <sheetData>
    <row r="1" spans="1:10" ht="27" customHeight="1">
      <c r="A1" s="71" t="s">
        <v>20</v>
      </c>
      <c r="B1" s="70"/>
      <c r="C1" s="70"/>
      <c r="D1" s="70"/>
      <c r="E1" s="70"/>
      <c r="F1" s="70"/>
      <c r="G1" s="70"/>
      <c r="H1" s="70"/>
      <c r="I1" s="70"/>
      <c r="J1" s="70"/>
    </row>
    <row r="2" spans="1:10" ht="59.25" customHeight="1">
      <c r="A2" s="135" t="s">
        <v>129</v>
      </c>
      <c r="B2" s="135"/>
      <c r="C2" s="135"/>
      <c r="D2" s="135"/>
      <c r="E2" s="135"/>
      <c r="F2" s="135"/>
      <c r="G2" s="135"/>
      <c r="H2" s="135"/>
      <c r="I2" s="135"/>
      <c r="J2" s="135"/>
    </row>
    <row r="3" spans="1:10" ht="27" customHeight="1">
      <c r="A3" s="71" t="s">
        <v>92</v>
      </c>
      <c r="B3" s="41"/>
      <c r="C3" s="41"/>
      <c r="D3" s="41"/>
      <c r="E3" s="41"/>
      <c r="F3" s="78" t="s">
        <v>75</v>
      </c>
      <c r="G3" s="41"/>
      <c r="H3" s="41"/>
      <c r="I3" s="41"/>
      <c r="J3" s="41"/>
    </row>
    <row r="4" spans="1:10" ht="14.25" customHeight="1">
      <c r="A4" s="143" t="s">
        <v>76</v>
      </c>
      <c r="B4" s="143" t="s">
        <v>93</v>
      </c>
      <c r="C4" s="143" t="s">
        <v>94</v>
      </c>
      <c r="D4" s="74" t="s">
        <v>95</v>
      </c>
      <c r="E4" s="143" t="s">
        <v>96</v>
      </c>
      <c r="F4" s="74" t="s">
        <v>29</v>
      </c>
      <c r="G4" s="41"/>
      <c r="H4" s="41"/>
      <c r="I4" s="41"/>
      <c r="J4" s="41"/>
    </row>
    <row r="5" spans="1:10" ht="14.25" customHeight="1">
      <c r="A5" s="145"/>
      <c r="B5" s="145"/>
      <c r="C5" s="145"/>
      <c r="D5" s="73" t="s">
        <v>97</v>
      </c>
      <c r="E5" s="145"/>
      <c r="F5" s="79" t="s">
        <v>98</v>
      </c>
      <c r="G5" s="41"/>
      <c r="H5" s="41"/>
      <c r="I5" s="41"/>
      <c r="J5" s="41"/>
    </row>
    <row r="6" spans="1:10" ht="27" customHeight="1">
      <c r="A6" s="74" t="s">
        <v>84</v>
      </c>
      <c r="B6" s="80">
        <v>1179.761456</v>
      </c>
      <c r="C6" s="80">
        <v>40.520825</v>
      </c>
      <c r="D6" s="80">
        <v>133.109362</v>
      </c>
      <c r="E6" s="80">
        <v>473.841687</v>
      </c>
      <c r="F6" s="80">
        <v>1827.23333</v>
      </c>
      <c r="G6" s="41"/>
      <c r="H6" s="41"/>
      <c r="I6" s="41"/>
      <c r="J6" s="41"/>
    </row>
    <row r="7" spans="1:10" ht="27" customHeight="1">
      <c r="A7" s="72"/>
      <c r="B7" s="77">
        <v>1257.296453</v>
      </c>
      <c r="C7" s="77">
        <v>43.766476</v>
      </c>
      <c r="D7" s="77">
        <v>142.116619</v>
      </c>
      <c r="E7" s="77">
        <v>465.955222</v>
      </c>
      <c r="F7" s="81">
        <v>1909.13477</v>
      </c>
      <c r="G7" s="41"/>
      <c r="H7" s="41"/>
      <c r="I7" s="41"/>
      <c r="J7" s="41"/>
    </row>
    <row r="8" spans="1:10" ht="27" customHeight="1">
      <c r="A8" s="73" t="s">
        <v>1</v>
      </c>
      <c r="B8" s="82">
        <f>(B6/B7)*100-100</f>
        <v>-6.166803128649249</v>
      </c>
      <c r="C8" s="82">
        <f>(C6/C7)*100-100</f>
        <v>-7.415838094892521</v>
      </c>
      <c r="D8" s="82">
        <f>(D6/D7)*100-100</f>
        <v>-6.337933637444607</v>
      </c>
      <c r="E8" s="82">
        <f>(E6/E7)*100-100</f>
        <v>1.6925370996271312</v>
      </c>
      <c r="F8" s="82">
        <f>(F6/F7)*100-100</f>
        <v>-4.289976867374307</v>
      </c>
      <c r="G8" s="41"/>
      <c r="H8" s="41"/>
      <c r="I8" s="41"/>
      <c r="J8" s="41"/>
    </row>
    <row r="9" spans="1:10" ht="27" customHeight="1">
      <c r="A9" s="74" t="s">
        <v>2</v>
      </c>
      <c r="B9" s="80">
        <v>416.615685</v>
      </c>
      <c r="C9" s="80">
        <v>20.757416</v>
      </c>
      <c r="D9" s="80">
        <v>107.659699</v>
      </c>
      <c r="E9" s="80">
        <v>298.105469</v>
      </c>
      <c r="F9" s="80">
        <v>843.138269</v>
      </c>
      <c r="G9" s="41"/>
      <c r="H9" s="41"/>
      <c r="I9" s="41"/>
      <c r="J9" s="41"/>
    </row>
    <row r="10" spans="1:10" ht="27" customHeight="1">
      <c r="A10" s="72"/>
      <c r="B10" s="77">
        <v>523.113812</v>
      </c>
      <c r="C10" s="77">
        <v>29.635045</v>
      </c>
      <c r="D10" s="77">
        <v>151.326482</v>
      </c>
      <c r="E10" s="77">
        <v>385.064857</v>
      </c>
      <c r="F10" s="81">
        <v>1089.140196</v>
      </c>
      <c r="G10" s="41"/>
      <c r="H10" s="41"/>
      <c r="I10" s="41"/>
      <c r="J10" s="41"/>
    </row>
    <row r="11" spans="1:10" ht="27" customHeight="1">
      <c r="A11" s="73" t="s">
        <v>3</v>
      </c>
      <c r="B11" s="82">
        <f>(B9/B10)*100-100</f>
        <v>-20.35850030279836</v>
      </c>
      <c r="C11" s="82">
        <f>(C9/C10)*100-100</f>
        <v>-29.956522758781034</v>
      </c>
      <c r="D11" s="82">
        <f>(D9/D10)*100-100</f>
        <v>-28.856008824681453</v>
      </c>
      <c r="E11" s="82">
        <f>(E9/E10)*100-100</f>
        <v>-22.583049691288764</v>
      </c>
      <c r="F11" s="82">
        <f>(F9/F10)*100-100</f>
        <v>-22.586800845609417</v>
      </c>
      <c r="G11" s="41"/>
      <c r="H11" s="41"/>
      <c r="I11" s="41"/>
      <c r="J11" s="41"/>
    </row>
    <row r="12" spans="1:10" ht="27" customHeight="1">
      <c r="A12" s="143" t="s">
        <v>4</v>
      </c>
      <c r="B12" s="80">
        <v>1596.377141</v>
      </c>
      <c r="C12" s="80">
        <v>61.278241</v>
      </c>
      <c r="D12" s="80">
        <v>240.769061</v>
      </c>
      <c r="E12" s="80">
        <v>771.947156</v>
      </c>
      <c r="F12" s="80">
        <v>2670.371599</v>
      </c>
      <c r="G12" s="41"/>
      <c r="H12" s="41"/>
      <c r="I12" s="41"/>
      <c r="J12" s="41"/>
    </row>
    <row r="13" spans="1:10" ht="27" customHeight="1">
      <c r="A13" s="144"/>
      <c r="B13" s="81">
        <v>1780.410265</v>
      </c>
      <c r="C13" s="81">
        <v>73.401521</v>
      </c>
      <c r="D13" s="81">
        <v>293.44310099999996</v>
      </c>
      <c r="E13" s="81">
        <v>851.020079</v>
      </c>
      <c r="F13" s="81">
        <v>2998.274966</v>
      </c>
      <c r="G13" s="41"/>
      <c r="H13" s="41"/>
      <c r="I13" s="41"/>
      <c r="J13" s="41"/>
    </row>
    <row r="14" spans="1:10" ht="27" customHeight="1">
      <c r="A14" s="145"/>
      <c r="B14" s="82">
        <f>(B12/B13)*100-100</f>
        <v>-10.336557119322165</v>
      </c>
      <c r="C14" s="82">
        <f>(C12/C13)*100-100</f>
        <v>-16.516387991469543</v>
      </c>
      <c r="D14" s="82">
        <f>(D12/D13)*100-100</f>
        <v>-17.950341930172</v>
      </c>
      <c r="E14" s="82">
        <f>(E12/E13)*100-100</f>
        <v>-9.291546104636623</v>
      </c>
      <c r="F14" s="82">
        <f>(F12/F13)*100-100</f>
        <v>-10.936400787732154</v>
      </c>
      <c r="G14" s="41"/>
      <c r="H14" s="41"/>
      <c r="I14" s="41"/>
      <c r="J14" s="41"/>
    </row>
    <row r="15" spans="1:10" ht="15" customHeight="1">
      <c r="A15" s="83"/>
      <c r="B15" s="41"/>
      <c r="C15" s="41"/>
      <c r="D15" s="41"/>
      <c r="E15" s="41"/>
      <c r="F15" s="41"/>
      <c r="G15" s="41"/>
      <c r="H15" s="41"/>
      <c r="I15" s="41"/>
      <c r="J15" s="41"/>
    </row>
    <row r="16" spans="1:10" ht="27" customHeight="1">
      <c r="A16" s="71" t="s">
        <v>99</v>
      </c>
      <c r="B16" s="41"/>
      <c r="C16" s="41"/>
      <c r="D16" s="41"/>
      <c r="E16" s="41"/>
      <c r="F16" s="41"/>
      <c r="G16" s="41"/>
      <c r="H16" s="41"/>
      <c r="I16" s="41"/>
      <c r="J16" s="78" t="s">
        <v>75</v>
      </c>
    </row>
    <row r="17" spans="1:10" ht="14.25" customHeight="1">
      <c r="A17" s="74" t="s">
        <v>21</v>
      </c>
      <c r="B17" s="74" t="s">
        <v>112</v>
      </c>
      <c r="C17" s="74" t="s">
        <v>111</v>
      </c>
      <c r="D17" s="84" t="s">
        <v>100</v>
      </c>
      <c r="E17" s="74" t="s">
        <v>113</v>
      </c>
      <c r="F17" s="74" t="s">
        <v>114</v>
      </c>
      <c r="G17" s="74" t="s">
        <v>27</v>
      </c>
      <c r="H17" s="85" t="s">
        <v>21</v>
      </c>
      <c r="I17" s="86" t="s">
        <v>4</v>
      </c>
      <c r="J17" s="74" t="s">
        <v>101</v>
      </c>
    </row>
    <row r="18" spans="1:10" ht="14.25" customHeight="1">
      <c r="A18" s="72" t="s">
        <v>22</v>
      </c>
      <c r="B18" s="72" t="s">
        <v>21</v>
      </c>
      <c r="C18" s="72" t="s">
        <v>21</v>
      </c>
      <c r="D18" s="87" t="s">
        <v>102</v>
      </c>
      <c r="E18" s="72" t="s">
        <v>21</v>
      </c>
      <c r="F18" s="72" t="s">
        <v>21</v>
      </c>
      <c r="G18" s="72" t="s">
        <v>21</v>
      </c>
      <c r="H18" s="88" t="s">
        <v>29</v>
      </c>
      <c r="I18" s="89" t="s">
        <v>21</v>
      </c>
      <c r="J18" s="72" t="s">
        <v>103</v>
      </c>
    </row>
    <row r="19" spans="1:10" ht="14.25" customHeight="1">
      <c r="A19" s="73" t="s">
        <v>21</v>
      </c>
      <c r="B19" s="73" t="s">
        <v>104</v>
      </c>
      <c r="C19" s="73" t="s">
        <v>23</v>
      </c>
      <c r="D19" s="90" t="s">
        <v>60</v>
      </c>
      <c r="E19" s="73" t="s">
        <v>24</v>
      </c>
      <c r="F19" s="73" t="s">
        <v>26</v>
      </c>
      <c r="G19" s="73" t="s">
        <v>28</v>
      </c>
      <c r="H19" s="91" t="s">
        <v>105</v>
      </c>
      <c r="I19" s="92" t="s">
        <v>106</v>
      </c>
      <c r="J19" s="93"/>
    </row>
    <row r="20" spans="1:11" ht="27" customHeight="1">
      <c r="A20" s="74" t="s">
        <v>84</v>
      </c>
      <c r="B20" s="80">
        <v>403.0513</v>
      </c>
      <c r="C20" s="80">
        <v>157.912355</v>
      </c>
      <c r="D20" s="80">
        <v>645.271963</v>
      </c>
      <c r="E20" s="80">
        <v>16.594788</v>
      </c>
      <c r="F20" s="80">
        <v>1089.805154</v>
      </c>
      <c r="G20" s="80">
        <v>63.977426</v>
      </c>
      <c r="H20" s="94">
        <v>2376.612986</v>
      </c>
      <c r="I20" s="95">
        <v>4203.846316</v>
      </c>
      <c r="J20" s="80">
        <v>892.969628</v>
      </c>
      <c r="K20" s="19"/>
    </row>
    <row r="21" spans="1:11" ht="27" customHeight="1">
      <c r="A21" s="72"/>
      <c r="B21" s="77">
        <v>468.757194</v>
      </c>
      <c r="C21" s="77">
        <v>578.238774</v>
      </c>
      <c r="D21" s="77">
        <v>761.786406</v>
      </c>
      <c r="E21" s="77">
        <v>17.20811</v>
      </c>
      <c r="F21" s="77">
        <v>1616.301767</v>
      </c>
      <c r="G21" s="77">
        <v>74.115226</v>
      </c>
      <c r="H21" s="75">
        <v>3516.407477</v>
      </c>
      <c r="I21" s="76">
        <v>5425.542247</v>
      </c>
      <c r="J21" s="77">
        <v>915.136955</v>
      </c>
      <c r="K21" s="19"/>
    </row>
    <row r="22" spans="1:11" ht="27" customHeight="1">
      <c r="A22" s="73" t="s">
        <v>1</v>
      </c>
      <c r="B22" s="82">
        <f>(B20/B21)*100-100</f>
        <v>-14.01704226431562</v>
      </c>
      <c r="C22" s="82">
        <f aca="true" t="shared" si="0" ref="C22:J22">(C20/C21)*100-100</f>
        <v>-72.69080488884684</v>
      </c>
      <c r="D22" s="82">
        <f t="shared" si="0"/>
        <v>-15.294896585487251</v>
      </c>
      <c r="E22" s="82">
        <f t="shared" si="0"/>
        <v>-3.5641450455628103</v>
      </c>
      <c r="F22" s="82">
        <f t="shared" si="0"/>
        <v>-32.57415315317168</v>
      </c>
      <c r="G22" s="82">
        <f t="shared" si="0"/>
        <v>-13.678430934016177</v>
      </c>
      <c r="H22" s="96">
        <f t="shared" si="0"/>
        <v>-32.41360674083221</v>
      </c>
      <c r="I22" s="97">
        <f t="shared" si="0"/>
        <v>-22.517489964722415</v>
      </c>
      <c r="J22" s="82">
        <f t="shared" si="0"/>
        <v>-2.4222961250646904</v>
      </c>
      <c r="K22" s="19"/>
    </row>
    <row r="23" spans="1:11" ht="27" customHeight="1">
      <c r="A23" s="74" t="s">
        <v>2</v>
      </c>
      <c r="B23" s="80">
        <v>626.088679</v>
      </c>
      <c r="C23" s="80">
        <v>27.260237</v>
      </c>
      <c r="D23" s="80">
        <v>777.137528</v>
      </c>
      <c r="E23" s="80">
        <v>24.513497</v>
      </c>
      <c r="F23" s="80">
        <v>695.724338</v>
      </c>
      <c r="G23" s="80">
        <v>114.972159</v>
      </c>
      <c r="H23" s="94">
        <v>2265.696438</v>
      </c>
      <c r="I23" s="95">
        <v>3108.834707</v>
      </c>
      <c r="J23" s="80">
        <v>86.8358</v>
      </c>
      <c r="K23" s="19"/>
    </row>
    <row r="24" spans="1:11" ht="27" customHeight="1">
      <c r="A24" s="72"/>
      <c r="B24" s="77">
        <v>731.162315</v>
      </c>
      <c r="C24" s="77">
        <v>118.958945</v>
      </c>
      <c r="D24" s="77">
        <v>1106.392388</v>
      </c>
      <c r="E24" s="77">
        <v>30.908973</v>
      </c>
      <c r="F24" s="77">
        <v>744.778291</v>
      </c>
      <c r="G24" s="77">
        <v>125.991989</v>
      </c>
      <c r="H24" s="75">
        <v>2858.1929010000003</v>
      </c>
      <c r="I24" s="76">
        <v>3947.3330970000006</v>
      </c>
      <c r="J24" s="77">
        <v>75.29362</v>
      </c>
      <c r="K24" s="19"/>
    </row>
    <row r="25" spans="1:11" ht="27" customHeight="1">
      <c r="A25" s="73" t="s">
        <v>3</v>
      </c>
      <c r="B25" s="82">
        <f aca="true" t="shared" si="1" ref="B25:J25">(B23/B24)*100-100</f>
        <v>-14.370767454009183</v>
      </c>
      <c r="C25" s="82">
        <f t="shared" si="1"/>
        <v>-77.08433190963487</v>
      </c>
      <c r="D25" s="82">
        <f t="shared" si="1"/>
        <v>-29.7593207953271</v>
      </c>
      <c r="E25" s="82">
        <f t="shared" si="1"/>
        <v>-20.691324813671415</v>
      </c>
      <c r="F25" s="82">
        <f t="shared" si="1"/>
        <v>-6.586383302625023</v>
      </c>
      <c r="G25" s="82">
        <f t="shared" si="1"/>
        <v>-8.746452919320134</v>
      </c>
      <c r="H25" s="96">
        <f t="shared" si="1"/>
        <v>-20.729757700843166</v>
      </c>
      <c r="I25" s="97">
        <f t="shared" si="1"/>
        <v>-21.242149304229358</v>
      </c>
      <c r="J25" s="82">
        <f t="shared" si="1"/>
        <v>15.32955913130489</v>
      </c>
      <c r="K25" s="19"/>
    </row>
    <row r="26" spans="1:11" ht="27" customHeight="1">
      <c r="A26" s="143" t="s">
        <v>4</v>
      </c>
      <c r="B26" s="80">
        <v>1029.139979</v>
      </c>
      <c r="C26" s="80">
        <v>185.172592</v>
      </c>
      <c r="D26" s="80">
        <v>1422.409491</v>
      </c>
      <c r="E26" s="80">
        <v>41.108285</v>
      </c>
      <c r="F26" s="80">
        <v>1785.529492</v>
      </c>
      <c r="G26" s="80">
        <v>178.949585</v>
      </c>
      <c r="H26" s="94">
        <v>4642.309424</v>
      </c>
      <c r="I26" s="95">
        <v>7312.681023</v>
      </c>
      <c r="J26" s="80">
        <v>979.805428</v>
      </c>
      <c r="K26" s="19"/>
    </row>
    <row r="27" spans="1:11" ht="27" customHeight="1">
      <c r="A27" s="144"/>
      <c r="B27" s="77">
        <v>1199.919509</v>
      </c>
      <c r="C27" s="77">
        <v>697.197719</v>
      </c>
      <c r="D27" s="77">
        <v>1868.178794</v>
      </c>
      <c r="E27" s="77">
        <v>48.117083</v>
      </c>
      <c r="F27" s="77">
        <v>2361.080058</v>
      </c>
      <c r="G27" s="77">
        <v>200.107215</v>
      </c>
      <c r="H27" s="75">
        <v>6374.600378000001</v>
      </c>
      <c r="I27" s="76">
        <v>9372.875344</v>
      </c>
      <c r="J27" s="77">
        <v>990.430575</v>
      </c>
      <c r="K27" s="19"/>
    </row>
    <row r="28" spans="1:11" ht="27" customHeight="1">
      <c r="A28" s="145"/>
      <c r="B28" s="82">
        <f aca="true" t="shared" si="2" ref="B28:J28">(B26/B27)*100-100</f>
        <v>-14.23258216230903</v>
      </c>
      <c r="C28" s="82">
        <f t="shared" si="2"/>
        <v>-73.44044781649666</v>
      </c>
      <c r="D28" s="82">
        <f t="shared" si="2"/>
        <v>-23.86116920027517</v>
      </c>
      <c r="E28" s="82">
        <f t="shared" si="2"/>
        <v>-14.566132365089544</v>
      </c>
      <c r="F28" s="82">
        <f t="shared" si="2"/>
        <v>-24.376579864366462</v>
      </c>
      <c r="G28" s="82">
        <f t="shared" si="2"/>
        <v>-10.573147000221851</v>
      </c>
      <c r="H28" s="96">
        <f t="shared" si="2"/>
        <v>-27.174894915428382</v>
      </c>
      <c r="I28" s="97">
        <f t="shared" si="2"/>
        <v>-21.980387505300854</v>
      </c>
      <c r="J28" s="82">
        <f t="shared" si="2"/>
        <v>-1.0727805934302808</v>
      </c>
      <c r="K28" s="19"/>
    </row>
    <row r="29" spans="1:10" ht="24" customHeight="1">
      <c r="A29" s="71" t="s">
        <v>107</v>
      </c>
      <c r="B29" s="70"/>
      <c r="C29" s="41"/>
      <c r="D29" s="41"/>
      <c r="E29" s="41"/>
      <c r="F29" s="41"/>
      <c r="G29" s="41"/>
      <c r="H29" s="41"/>
      <c r="I29" s="41"/>
      <c r="J29" s="41"/>
    </row>
    <row r="30" spans="1:10" ht="24" customHeight="1">
      <c r="A30" s="71" t="s">
        <v>108</v>
      </c>
      <c r="B30" s="70"/>
      <c r="C30" s="41"/>
      <c r="D30" s="41"/>
      <c r="E30" s="41"/>
      <c r="F30" s="41"/>
      <c r="G30" s="41"/>
      <c r="H30" s="41"/>
      <c r="I30" s="41"/>
      <c r="J30" s="41"/>
    </row>
    <row r="31" spans="1:10" ht="24" customHeight="1">
      <c r="A31" s="71" t="s">
        <v>109</v>
      </c>
      <c r="B31" s="70"/>
      <c r="C31" s="41"/>
      <c r="D31" s="41"/>
      <c r="E31" s="41"/>
      <c r="F31" s="41"/>
      <c r="G31" s="41"/>
      <c r="H31" s="41"/>
      <c r="I31" s="41"/>
      <c r="J31" s="41"/>
    </row>
    <row r="32" spans="1:10" ht="24" customHeight="1">
      <c r="A32" s="71" t="s">
        <v>110</v>
      </c>
      <c r="B32" s="70"/>
      <c r="C32" s="41"/>
      <c r="D32" s="41"/>
      <c r="E32" s="41"/>
      <c r="F32" s="41"/>
      <c r="G32" s="41"/>
      <c r="H32" s="41"/>
      <c r="I32" s="41"/>
      <c r="J32" s="41"/>
    </row>
    <row r="33" ht="13.5">
      <c r="A33" s="18"/>
    </row>
  </sheetData>
  <sheetProtection/>
  <mergeCells count="7">
    <mergeCell ref="A26:A28"/>
    <mergeCell ref="A2:J2"/>
    <mergeCell ref="A4:A5"/>
    <mergeCell ref="B4:B5"/>
    <mergeCell ref="C4:C5"/>
    <mergeCell ref="E4:E5"/>
    <mergeCell ref="A12:A14"/>
  </mergeCells>
  <printOptions/>
  <pageMargins left="0.6299212598425197" right="0.15748031496062992" top="0.7874015748031497" bottom="0.984251968503937"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2017-11-22T06:23:53Z</cp:lastPrinted>
  <dcterms:created xsi:type="dcterms:W3CDTF">2006-10-07T06:14:36Z</dcterms:created>
  <dcterms:modified xsi:type="dcterms:W3CDTF">2017-11-27T02:47:23Z</dcterms:modified>
  <cp:category/>
  <cp:version/>
  <cp:contentType/>
  <cp:contentStatus/>
</cp:coreProperties>
</file>