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46.122.33\disk1\ss0063\国ビG\共有フォルダ（国ビG）\【が】外資系企業誘致\R5年度\01 O-BIC\05 報道提供\02 最終\"/>
    </mc:Choice>
  </mc:AlternateContent>
  <bookViews>
    <workbookView xWindow="0" yWindow="0" windowWidth="20490" windowHeight="7530"/>
  </bookViews>
  <sheets>
    <sheet name="2001－2022年実績（日）" sheetId="6" r:id="rId1"/>
  </sheets>
  <definedNames>
    <definedName name="_xlnm.Print_Area" localSheetId="0">'2001－2022年実績（日）'!$A$1:$M$72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6" l="1"/>
  <c r="L26" i="6"/>
  <c r="K26" i="6"/>
  <c r="J26" i="6"/>
  <c r="I26" i="6"/>
  <c r="H26" i="6"/>
  <c r="G26" i="6"/>
  <c r="F26" i="6"/>
  <c r="E26" i="6"/>
  <c r="D26" i="6"/>
  <c r="L70" i="6" l="1"/>
  <c r="K70" i="6"/>
  <c r="J70" i="6"/>
  <c r="I70" i="6"/>
  <c r="H70" i="6"/>
  <c r="G70" i="6"/>
  <c r="F70" i="6"/>
  <c r="E70" i="6"/>
  <c r="D70" i="6"/>
  <c r="C70" i="6"/>
  <c r="M69" i="6"/>
  <c r="M70" i="6" s="1"/>
  <c r="L66" i="6"/>
  <c r="K66" i="6"/>
  <c r="J66" i="6"/>
  <c r="I66" i="6"/>
  <c r="H66" i="6"/>
  <c r="G66" i="6"/>
  <c r="F66" i="6"/>
  <c r="E66" i="6"/>
  <c r="D66" i="6"/>
  <c r="C66" i="6"/>
  <c r="M65" i="6"/>
  <c r="M66" i="6" s="1"/>
  <c r="L62" i="6"/>
  <c r="K62" i="6"/>
  <c r="J62" i="6"/>
  <c r="I62" i="6"/>
  <c r="H62" i="6"/>
  <c r="G62" i="6"/>
  <c r="E62" i="6"/>
  <c r="D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F46" i="6"/>
  <c r="M46" i="6" s="1"/>
  <c r="M45" i="6"/>
  <c r="F44" i="6"/>
  <c r="C44" i="6"/>
  <c r="C62" i="6" s="1"/>
  <c r="M43" i="6"/>
  <c r="L40" i="6"/>
  <c r="K40" i="6"/>
  <c r="J40" i="6"/>
  <c r="I40" i="6"/>
  <c r="H40" i="6"/>
  <c r="G40" i="6"/>
  <c r="F40" i="6"/>
  <c r="E40" i="6"/>
  <c r="D40" i="6"/>
  <c r="C40" i="6"/>
  <c r="M39" i="6"/>
  <c r="M40" i="6" s="1"/>
  <c r="L36" i="6"/>
  <c r="K36" i="6"/>
  <c r="J36" i="6"/>
  <c r="I36" i="6"/>
  <c r="H36" i="6"/>
  <c r="G36" i="6"/>
  <c r="F36" i="6"/>
  <c r="E36" i="6"/>
  <c r="D36" i="6"/>
  <c r="C36" i="6"/>
  <c r="M35" i="6"/>
  <c r="C34" i="6"/>
  <c r="M34" i="6" s="1"/>
  <c r="M36" i="6" s="1"/>
  <c r="L31" i="6"/>
  <c r="K31" i="6"/>
  <c r="J31" i="6"/>
  <c r="I31" i="6"/>
  <c r="H31" i="6"/>
  <c r="G31" i="6"/>
  <c r="F31" i="6"/>
  <c r="E31" i="6"/>
  <c r="D31" i="6"/>
  <c r="C31" i="6"/>
  <c r="M30" i="6"/>
  <c r="M29" i="6"/>
  <c r="M31" i="6" s="1"/>
  <c r="L72" i="6"/>
  <c r="I72" i="6"/>
  <c r="H72" i="6"/>
  <c r="G72" i="6"/>
  <c r="E72" i="6"/>
  <c r="D72" i="6"/>
  <c r="C26" i="6"/>
  <c r="C72" i="6" s="1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F13" i="6"/>
  <c r="M12" i="6"/>
  <c r="M11" i="6"/>
  <c r="J11" i="6"/>
  <c r="J72" i="6" s="1"/>
  <c r="M10" i="6"/>
  <c r="K9" i="6"/>
  <c r="M9" i="6" s="1"/>
  <c r="G9" i="6"/>
  <c r="K72" i="6" l="1"/>
  <c r="M44" i="6"/>
  <c r="M62" i="6" s="1"/>
  <c r="F62" i="6"/>
  <c r="F72" i="6" s="1"/>
  <c r="M72" i="6" s="1"/>
</calcChain>
</file>

<file path=xl/sharedStrings.xml><?xml version="1.0" encoding="utf-8"?>
<sst xmlns="http://schemas.openxmlformats.org/spreadsheetml/2006/main" count="74" uniqueCount="73">
  <si>
    <t>　　　　業種等</t>
    <rPh sb="4" eb="6">
      <t>ギョウシュ</t>
    </rPh>
    <rPh sb="6" eb="7">
      <t>トウ</t>
    </rPh>
    <phoneticPr fontId="3"/>
  </si>
  <si>
    <t>製造</t>
    <rPh sb="0" eb="2">
      <t>セイゾウ</t>
    </rPh>
    <phoneticPr fontId="3"/>
  </si>
  <si>
    <t>研究開発</t>
    <phoneticPr fontId="3"/>
  </si>
  <si>
    <t>卸売・小売
（輸出）</t>
    <phoneticPr fontId="3"/>
  </si>
  <si>
    <t>卸売・小売
（輸入）</t>
    <phoneticPr fontId="3"/>
  </si>
  <si>
    <t>金融・保険</t>
    <phoneticPr fontId="3"/>
  </si>
  <si>
    <t>運輸</t>
    <phoneticPr fontId="3"/>
  </si>
  <si>
    <t>情報・通信</t>
    <phoneticPr fontId="3"/>
  </si>
  <si>
    <t>公的機関</t>
    <rPh sb="0" eb="2">
      <t>コウテキ</t>
    </rPh>
    <rPh sb="2" eb="4">
      <t>キカン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</si>
  <si>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</si>
  <si>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</si>
  <si>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</si>
  <si>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</si>
  <si>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北米</t>
    <rPh sb="0" eb="2">
      <t>ホクベイ</t>
    </rPh>
    <phoneticPr fontId="3"/>
  </si>
  <si>
    <t>米国</t>
    <rPh sb="0" eb="2">
      <t>ベイコク</t>
    </rPh>
    <phoneticPr fontId="3"/>
  </si>
  <si>
    <t>欧州</t>
    <rPh sb="0" eb="2">
      <t>オウシュウ</t>
    </rPh>
    <phoneticPr fontId="3"/>
  </si>
  <si>
    <t>英国</t>
    <rPh sb="0" eb="2">
      <t>エイコク</t>
    </rPh>
    <phoneticPr fontId="3"/>
  </si>
  <si>
    <t>オセアニア</t>
    <phoneticPr fontId="3"/>
  </si>
  <si>
    <t>アフリカ</t>
    <phoneticPr fontId="3"/>
  </si>
  <si>
    <t>サービス</t>
    <phoneticPr fontId="3"/>
  </si>
  <si>
    <t>アジア</t>
    <phoneticPr fontId="3"/>
  </si>
  <si>
    <t>参考資料③</t>
    <phoneticPr fontId="2"/>
  </si>
  <si>
    <t>中東</t>
    <rPh sb="0" eb="2">
      <t>チュウトウ</t>
    </rPh>
    <phoneticPr fontId="3"/>
  </si>
  <si>
    <t>台湾</t>
  </si>
  <si>
    <t>中南米</t>
    <rPh sb="0" eb="1">
      <t>チュウ</t>
    </rPh>
    <rPh sb="1" eb="3">
      <t>ナンベイ</t>
    </rPh>
    <phoneticPr fontId="3"/>
  </si>
  <si>
    <t>O-BIC　誘致実績</t>
    <rPh sb="6" eb="8">
      <t>ユウチ</t>
    </rPh>
    <rPh sb="8" eb="10">
      <t>ジッセキ</t>
    </rPh>
    <phoneticPr fontId="3"/>
  </si>
  <si>
    <r>
      <t>香港/ｼﾝｶﾞﾎﾟｰﾙ</t>
    </r>
    <r>
      <rPr>
        <sz val="9"/>
        <rFont val="メイリオ"/>
        <family val="3"/>
        <charset val="128"/>
      </rPr>
      <t>(共同出資)</t>
    </r>
    <rPh sb="0" eb="2">
      <t>ホンコン</t>
    </rPh>
    <rPh sb="12" eb="16">
      <t>キョウドウシュッシ</t>
    </rPh>
    <phoneticPr fontId="2"/>
  </si>
  <si>
    <t>香港</t>
  </si>
  <si>
    <t>国・地域名</t>
    <rPh sb="0" eb="1">
      <t>クニ</t>
    </rPh>
    <rPh sb="2" eb="4">
      <t>チイキ</t>
    </rPh>
    <rPh sb="4" eb="5">
      <t>メイ</t>
    </rPh>
    <phoneticPr fontId="3"/>
  </si>
  <si>
    <t>シンガポール</t>
  </si>
  <si>
    <t>インド</t>
  </si>
  <si>
    <t>タイ</t>
  </si>
  <si>
    <t>ベトナム</t>
  </si>
  <si>
    <t>インドネシア</t>
  </si>
  <si>
    <t>ミャンマー</t>
  </si>
  <si>
    <t>モンゴル</t>
  </si>
  <si>
    <t>マレーシア</t>
  </si>
  <si>
    <t>カンボジア</t>
  </si>
  <si>
    <t>スリランカ</t>
  </si>
  <si>
    <t>パキスタン</t>
  </si>
  <si>
    <t>フィリピン</t>
  </si>
  <si>
    <t>オーストラリア</t>
  </si>
  <si>
    <t>ニュージーランド</t>
  </si>
  <si>
    <t>カナダ</t>
  </si>
  <si>
    <t>チリ</t>
  </si>
  <si>
    <t>ドイツ</t>
  </si>
  <si>
    <t>フランス</t>
  </si>
  <si>
    <t>スイス</t>
  </si>
  <si>
    <t>イタリア</t>
  </si>
  <si>
    <t>スペイン</t>
  </si>
  <si>
    <t>デンマーク</t>
  </si>
  <si>
    <t>オランダ</t>
  </si>
  <si>
    <t>スウェーデン</t>
  </si>
  <si>
    <t>チェコ</t>
  </si>
  <si>
    <t>ノルウェー</t>
  </si>
  <si>
    <t>ベルギー</t>
  </si>
  <si>
    <t>ポルトガル</t>
  </si>
  <si>
    <t>アイルランド</t>
  </si>
  <si>
    <t>スロバキア</t>
  </si>
  <si>
    <t>フィンランド</t>
  </si>
  <si>
    <t>ポーランド</t>
  </si>
  <si>
    <t>マルタ</t>
  </si>
  <si>
    <t>ロシア</t>
  </si>
  <si>
    <t>イスラエル</t>
  </si>
  <si>
    <t>コートジボワール</t>
  </si>
  <si>
    <t>アフリカ小計</t>
    <phoneticPr fontId="2"/>
  </si>
  <si>
    <t>中東小計</t>
    <phoneticPr fontId="2"/>
  </si>
  <si>
    <t>欧州小計</t>
    <phoneticPr fontId="2"/>
  </si>
  <si>
    <t>中南米小計</t>
    <rPh sb="0" eb="1">
      <t>チュウ</t>
    </rPh>
    <phoneticPr fontId="2"/>
  </si>
  <si>
    <t>北米小計</t>
    <phoneticPr fontId="2"/>
  </si>
  <si>
    <t>オセアニア小計</t>
    <phoneticPr fontId="2"/>
  </si>
  <si>
    <t>アジア小計</t>
    <phoneticPr fontId="2"/>
  </si>
  <si>
    <t>(2001年4月－2023年3月　累計）</t>
    <rPh sb="5" eb="6">
      <t>ネン</t>
    </rPh>
    <rPh sb="7" eb="8">
      <t>ガツ</t>
    </rPh>
    <rPh sb="15" eb="16">
      <t>ガツ</t>
    </rPh>
    <rPh sb="17" eb="19">
      <t>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</si>
</sst>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i/>
      <sz val="12"/>
      <name val="メイリオ"/>
      <family val="3"/>
      <charset val="128"/>
    </font>
    <font>
      <sz val="16"/>
      <name val="メイリオ"/>
      <family val="3"/>
      <charset val="128"/>
    </font>
    <font>
      <b/>
      <i/>
      <sz val="16"/>
      <name val="メイリオ"/>
      <family val="3"/>
      <charset val="128"/>
    </font>
    <font>
      <b/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20" xfId="1" applyBorder="1">
      <alignment vertical="center"/>
    </xf>
    <xf numFmtId="0" fontId="7" fillId="0" borderId="25" xfId="1" applyFont="1" applyBorder="1">
      <alignment vertical="center"/>
    </xf>
    <xf numFmtId="0" fontId="11" fillId="2" borderId="5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right" vertical="center"/>
    </xf>
    <xf numFmtId="0" fontId="11" fillId="0" borderId="6" xfId="1" applyFont="1" applyBorder="1" applyAlignment="1">
      <alignment horizontal="right" vertical="center"/>
    </xf>
    <xf numFmtId="0" fontId="11" fillId="2" borderId="8" xfId="1" applyFont="1" applyFill="1" applyBorder="1" applyAlignment="1">
      <alignment horizontal="right" vertical="center"/>
    </xf>
    <xf numFmtId="0" fontId="11" fillId="0" borderId="8" xfId="1" applyFont="1" applyBorder="1" applyAlignment="1">
      <alignment horizontal="right" vertical="center"/>
    </xf>
    <xf numFmtId="0" fontId="11" fillId="0" borderId="9" xfId="1" applyFont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28" xfId="1" applyFont="1" applyFill="1" applyBorder="1" applyAlignment="1">
      <alignment horizontal="right" vertical="center"/>
    </xf>
    <xf numFmtId="0" fontId="11" fillId="2" borderId="25" xfId="1" applyFont="1" applyFill="1" applyBorder="1" applyAlignment="1">
      <alignment horizontal="right" vertical="center"/>
    </xf>
    <xf numFmtId="0" fontId="11" fillId="0" borderId="25" xfId="1" applyFont="1" applyBorder="1" applyAlignment="1">
      <alignment horizontal="right" vertical="center"/>
    </xf>
    <xf numFmtId="0" fontId="11" fillId="2" borderId="22" xfId="1" applyFont="1" applyFill="1" applyBorder="1" applyAlignment="1">
      <alignment horizontal="right" vertical="center"/>
    </xf>
    <xf numFmtId="0" fontId="11" fillId="0" borderId="22" xfId="1" applyFont="1" applyBorder="1" applyAlignment="1">
      <alignment horizontal="right" vertical="center"/>
    </xf>
    <xf numFmtId="0" fontId="11" fillId="0" borderId="24" xfId="1" applyFont="1" applyBorder="1" applyAlignment="1">
      <alignment horizontal="right" vertical="center"/>
    </xf>
    <xf numFmtId="0" fontId="11" fillId="2" borderId="14" xfId="1" applyFont="1" applyFill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11" fillId="0" borderId="15" xfId="1" applyFont="1" applyBorder="1" applyAlignment="1">
      <alignment horizontal="right" vertical="center"/>
    </xf>
    <xf numFmtId="0" fontId="12" fillId="2" borderId="12" xfId="1" applyFont="1" applyFill="1" applyBorder="1" applyAlignment="1">
      <alignment horizontal="right" vertical="center"/>
    </xf>
    <xf numFmtId="0" fontId="12" fillId="0" borderId="12" xfId="1" applyFont="1" applyBorder="1" applyAlignment="1">
      <alignment horizontal="right" vertical="center"/>
    </xf>
    <xf numFmtId="0" fontId="12" fillId="0" borderId="16" xfId="1" applyFont="1" applyBorder="1" applyAlignment="1">
      <alignment horizontal="right" vertical="center"/>
    </xf>
    <xf numFmtId="0" fontId="11" fillId="0" borderId="2" xfId="1" applyFont="1" applyBorder="1" applyAlignment="1">
      <alignment horizontal="right" vertical="center"/>
    </xf>
    <xf numFmtId="0" fontId="11" fillId="2" borderId="21" xfId="1" applyFont="1" applyFill="1" applyBorder="1" applyAlignment="1">
      <alignment horizontal="right" vertical="center"/>
    </xf>
    <xf numFmtId="0" fontId="11" fillId="0" borderId="21" xfId="1" applyFont="1" applyBorder="1" applyAlignment="1">
      <alignment horizontal="right" vertical="center"/>
    </xf>
    <xf numFmtId="0" fontId="12" fillId="2" borderId="22" xfId="1" applyFont="1" applyFill="1" applyBorder="1" applyAlignment="1">
      <alignment horizontal="right" vertical="center"/>
    </xf>
    <xf numFmtId="0" fontId="13" fillId="2" borderId="19" xfId="1" applyFont="1" applyFill="1" applyBorder="1" applyAlignment="1">
      <alignment horizontal="right" vertical="center"/>
    </xf>
    <xf numFmtId="0" fontId="11" fillId="0" borderId="31" xfId="1" applyFont="1" applyBorder="1" applyAlignment="1">
      <alignment horizontal="right" vertical="center"/>
    </xf>
    <xf numFmtId="0" fontId="11" fillId="0" borderId="33" xfId="1" applyFont="1" applyBorder="1" applyAlignment="1">
      <alignment horizontal="right" vertical="center"/>
    </xf>
    <xf numFmtId="0" fontId="12" fillId="2" borderId="24" xfId="1" applyFont="1" applyFill="1" applyBorder="1" applyAlignment="1">
      <alignment horizontal="right" vertical="center"/>
    </xf>
    <xf numFmtId="0" fontId="13" fillId="2" borderId="34" xfId="1" applyFont="1" applyFill="1" applyBorder="1" applyAlignment="1">
      <alignment horizontal="right" vertical="center"/>
    </xf>
    <xf numFmtId="0" fontId="11" fillId="0" borderId="38" xfId="1" applyFont="1" applyBorder="1" applyAlignment="1">
      <alignment horizontal="right" vertical="center"/>
    </xf>
    <xf numFmtId="0" fontId="11" fillId="0" borderId="39" xfId="1" applyFont="1" applyBorder="1" applyAlignment="1">
      <alignment horizontal="right" vertical="center"/>
    </xf>
    <xf numFmtId="0" fontId="11" fillId="0" borderId="40" xfId="1" applyFont="1" applyBorder="1" applyAlignment="1">
      <alignment horizontal="right" vertical="center"/>
    </xf>
    <xf numFmtId="0" fontId="11" fillId="0" borderId="29" xfId="1" applyFont="1" applyBorder="1" applyAlignment="1">
      <alignment horizontal="right" vertical="center"/>
    </xf>
    <xf numFmtId="0" fontId="11" fillId="0" borderId="41" xfId="1" applyFont="1" applyBorder="1" applyAlignment="1">
      <alignment horizontal="right" vertical="center"/>
    </xf>
    <xf numFmtId="0" fontId="12" fillId="0" borderId="42" xfId="1" applyFont="1" applyBorder="1" applyAlignment="1">
      <alignment horizontal="right" vertical="center"/>
    </xf>
    <xf numFmtId="0" fontId="12" fillId="2" borderId="42" xfId="1" applyFont="1" applyFill="1" applyBorder="1" applyAlignment="1">
      <alignment horizontal="right" vertical="center"/>
    </xf>
    <xf numFmtId="0" fontId="13" fillId="0" borderId="43" xfId="1" applyFont="1" applyBorder="1" applyAlignment="1">
      <alignment horizontal="right" vertical="center"/>
    </xf>
    <xf numFmtId="0" fontId="7" fillId="0" borderId="54" xfId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48" xfId="1" applyFont="1" applyBorder="1" applyAlignment="1">
      <alignment horizontal="left" vertical="center"/>
    </xf>
    <xf numFmtId="0" fontId="7" fillId="0" borderId="48" xfId="1" applyFont="1" applyFill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14" fillId="0" borderId="0" xfId="1" applyFont="1">
      <alignment vertical="center"/>
    </xf>
    <xf numFmtId="0" fontId="7" fillId="3" borderId="7" xfId="1" applyFont="1" applyFill="1" applyBorder="1" applyAlignment="1">
      <alignment horizontal="left" vertical="center"/>
    </xf>
    <xf numFmtId="0" fontId="7" fillId="3" borderId="48" xfId="1" applyFont="1" applyFill="1" applyBorder="1" applyAlignment="1">
      <alignment horizontal="left" vertical="center"/>
    </xf>
    <xf numFmtId="0" fontId="11" fillId="3" borderId="8" xfId="1" applyFont="1" applyFill="1" applyBorder="1" applyAlignment="1">
      <alignment horizontal="right" vertical="center"/>
    </xf>
    <xf numFmtId="0" fontId="11" fillId="3" borderId="9" xfId="1" applyFont="1" applyFill="1" applyBorder="1" applyAlignment="1">
      <alignment horizontal="right" vertical="center"/>
    </xf>
    <xf numFmtId="0" fontId="11" fillId="3" borderId="39" xfId="1" applyFont="1" applyFill="1" applyBorder="1" applyAlignment="1">
      <alignment horizontal="right" vertical="center"/>
    </xf>
    <xf numFmtId="0" fontId="7" fillId="0" borderId="49" xfId="1" applyFont="1" applyFill="1" applyBorder="1" applyAlignment="1">
      <alignment horizontal="left" vertical="center"/>
    </xf>
    <xf numFmtId="0" fontId="7" fillId="0" borderId="49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51" xfId="1" applyFont="1" applyBorder="1" applyAlignment="1">
      <alignment horizontal="left" vertical="center"/>
    </xf>
    <xf numFmtId="0" fontId="7" fillId="0" borderId="53" xfId="1" applyFont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0" fontId="10" fillId="0" borderId="52" xfId="1" applyFont="1" applyBorder="1" applyAlignment="1">
      <alignment horizontal="right" vertical="center" shrinkToFit="1"/>
    </xf>
    <xf numFmtId="0" fontId="10" fillId="0" borderId="52" xfId="1" applyFont="1" applyBorder="1" applyAlignment="1">
      <alignment horizontal="right" vertical="center"/>
    </xf>
    <xf numFmtId="0" fontId="10" fillId="0" borderId="51" xfId="1" applyFont="1" applyBorder="1" applyAlignment="1">
      <alignment horizontal="right" vertical="center"/>
    </xf>
    <xf numFmtId="0" fontId="10" fillId="0" borderId="50" xfId="1" applyFont="1" applyBorder="1" applyAlignment="1">
      <alignment horizontal="right" vertical="center"/>
    </xf>
    <xf numFmtId="0" fontId="16" fillId="0" borderId="18" xfId="1" applyFont="1" applyBorder="1" applyAlignment="1">
      <alignment horizontal="left" vertical="center"/>
    </xf>
    <xf numFmtId="0" fontId="11" fillId="0" borderId="8" xfId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right" vertical="center"/>
    </xf>
    <xf numFmtId="0" fontId="12" fillId="2" borderId="57" xfId="1" applyFont="1" applyFill="1" applyBorder="1" applyAlignment="1">
      <alignment horizontal="righ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47" xfId="1" applyFont="1" applyFill="1" applyBorder="1">
      <alignment vertical="center"/>
    </xf>
    <xf numFmtId="0" fontId="9" fillId="4" borderId="7" xfId="1" applyFont="1" applyFill="1" applyBorder="1" applyAlignment="1">
      <alignment horizontal="left" vertical="center"/>
    </xf>
    <xf numFmtId="0" fontId="9" fillId="4" borderId="48" xfId="1" applyFont="1" applyFill="1" applyBorder="1">
      <alignment vertical="center"/>
    </xf>
    <xf numFmtId="0" fontId="9" fillId="4" borderId="23" xfId="1" applyFont="1" applyFill="1" applyBorder="1" applyAlignment="1">
      <alignment horizontal="left" vertical="center"/>
    </xf>
    <xf numFmtId="0" fontId="9" fillId="4" borderId="51" xfId="1" applyFont="1" applyFill="1" applyBorder="1">
      <alignment vertical="center"/>
    </xf>
    <xf numFmtId="0" fontId="7" fillId="0" borderId="35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6" xfId="1" applyFont="1" applyBorder="1" applyAlignment="1">
      <alignment horizontal="left" vertical="center"/>
    </xf>
    <xf numFmtId="0" fontId="7" fillId="0" borderId="46" xfId="1" applyFont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7" fillId="0" borderId="55" xfId="1" applyFont="1" applyBorder="1" applyAlignment="1">
      <alignment horizontal="right" vertical="center"/>
    </xf>
    <xf numFmtId="0" fontId="7" fillId="0" borderId="44" xfId="1" applyFont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190499</xdr:rowOff>
    </xdr:from>
    <xdr:to>
      <xdr:col>2</xdr:col>
      <xdr:colOff>15875</xdr:colOff>
      <xdr:row>6</xdr:row>
      <xdr:rowOff>158750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23974"/>
          <a:ext cx="2216150" cy="4445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view="pageBreakPreview" zoomScale="70" zoomScaleNormal="70" zoomScaleSheetLayoutView="70" zoomScalePageLayoutView="53" workbookViewId="0">
      <selection activeCell="K70" sqref="K70"/>
    </sheetView>
  </sheetViews>
  <sheetFormatPr defaultRowHeight="13.5" x14ac:dyDescent="0.15"/>
  <cols>
    <col min="1" max="1" width="4" style="42" customWidth="1"/>
    <col min="2" max="2" width="24.875" style="1" customWidth="1"/>
    <col min="3" max="13" width="12.625" style="1" customWidth="1"/>
    <col min="14" max="14" width="3.125" style="1" customWidth="1"/>
    <col min="15" max="15" width="9" style="1"/>
    <col min="16" max="16" width="11.125" style="1" bestFit="1" customWidth="1"/>
    <col min="17" max="16384" width="9" style="1"/>
  </cols>
  <sheetData>
    <row r="1" spans="1:13" ht="28.5" x14ac:dyDescent="0.1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30.75" customHeight="1" x14ac:dyDescent="0.1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30" customHeight="1" x14ac:dyDescent="0.15">
      <c r="A3" s="91" t="s">
        <v>72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 customHeight="1" thickBo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100000000000001" customHeight="1" x14ac:dyDescent="0.15">
      <c r="A5" s="92" t="s">
        <v>0</v>
      </c>
      <c r="B5" s="93"/>
      <c r="C5" s="94" t="s">
        <v>1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7</v>
      </c>
      <c r="J5" s="100" t="s">
        <v>19</v>
      </c>
      <c r="K5" s="97" t="s">
        <v>8</v>
      </c>
      <c r="L5" s="103" t="s">
        <v>9</v>
      </c>
      <c r="M5" s="82" t="s">
        <v>10</v>
      </c>
    </row>
    <row r="6" spans="1:13" ht="20.100000000000001" customHeight="1" x14ac:dyDescent="0.15">
      <c r="A6" s="85"/>
      <c r="B6" s="86"/>
      <c r="C6" s="95"/>
      <c r="D6" s="98"/>
      <c r="E6" s="98"/>
      <c r="F6" s="98"/>
      <c r="G6" s="98"/>
      <c r="H6" s="98"/>
      <c r="I6" s="98"/>
      <c r="J6" s="101"/>
      <c r="K6" s="98"/>
      <c r="L6" s="104"/>
      <c r="M6" s="83"/>
    </row>
    <row r="7" spans="1:13" ht="20.100000000000001" customHeight="1" thickBot="1" x14ac:dyDescent="0.2">
      <c r="A7" s="87" t="s">
        <v>28</v>
      </c>
      <c r="B7" s="88"/>
      <c r="C7" s="96"/>
      <c r="D7" s="99"/>
      <c r="E7" s="99"/>
      <c r="F7" s="99"/>
      <c r="G7" s="99"/>
      <c r="H7" s="99"/>
      <c r="I7" s="99"/>
      <c r="J7" s="102"/>
      <c r="K7" s="99"/>
      <c r="L7" s="105"/>
      <c r="M7" s="84"/>
    </row>
    <row r="8" spans="1:13" ht="24.95" customHeight="1" x14ac:dyDescent="0.15">
      <c r="A8" s="76" t="s">
        <v>20</v>
      </c>
      <c r="B8" s="77"/>
      <c r="C8" s="5"/>
      <c r="D8" s="6"/>
      <c r="E8" s="6"/>
      <c r="F8" s="6"/>
      <c r="G8" s="6"/>
      <c r="H8" s="6"/>
      <c r="I8" s="6"/>
      <c r="J8" s="6"/>
      <c r="K8" s="6"/>
      <c r="L8" s="7"/>
      <c r="M8" s="33"/>
    </row>
    <row r="9" spans="1:13" ht="24.95" customHeight="1" x14ac:dyDescent="0.15">
      <c r="A9" s="43"/>
      <c r="B9" s="53" t="s">
        <v>11</v>
      </c>
      <c r="C9" s="8">
        <v>7</v>
      </c>
      <c r="D9" s="9">
        <v>6</v>
      </c>
      <c r="E9" s="72">
        <v>50</v>
      </c>
      <c r="F9" s="9">
        <v>81</v>
      </c>
      <c r="G9" s="9">
        <f>2+1</f>
        <v>3</v>
      </c>
      <c r="H9" s="9">
        <v>15</v>
      </c>
      <c r="I9" s="9">
        <v>12</v>
      </c>
      <c r="J9" s="72">
        <v>50</v>
      </c>
      <c r="K9" s="9">
        <f>16+1</f>
        <v>17</v>
      </c>
      <c r="L9" s="10"/>
      <c r="M9" s="34">
        <f>SUM(C9:L9)</f>
        <v>241</v>
      </c>
    </row>
    <row r="10" spans="1:13" ht="24.95" customHeight="1" x14ac:dyDescent="0.15">
      <c r="A10" s="43"/>
      <c r="B10" s="53" t="s">
        <v>12</v>
      </c>
      <c r="C10" s="8">
        <v>2</v>
      </c>
      <c r="D10" s="9">
        <v>1</v>
      </c>
      <c r="E10" s="9">
        <v>15</v>
      </c>
      <c r="F10" s="9">
        <v>46</v>
      </c>
      <c r="G10" s="9">
        <v>2</v>
      </c>
      <c r="H10" s="9">
        <v>2</v>
      </c>
      <c r="I10" s="9">
        <v>9</v>
      </c>
      <c r="J10" s="9">
        <v>32</v>
      </c>
      <c r="K10" s="9">
        <v>4</v>
      </c>
      <c r="L10" s="10"/>
      <c r="M10" s="34">
        <f t="shared" ref="M10:M25" si="0">SUM(C10:L10)</f>
        <v>113</v>
      </c>
    </row>
    <row r="11" spans="1:13" ht="21.95" customHeight="1" x14ac:dyDescent="0.15">
      <c r="A11" s="43"/>
      <c r="B11" s="53" t="s">
        <v>23</v>
      </c>
      <c r="C11" s="8"/>
      <c r="D11" s="9">
        <v>2</v>
      </c>
      <c r="E11" s="9">
        <v>3</v>
      </c>
      <c r="F11" s="9">
        <v>21</v>
      </c>
      <c r="G11" s="9"/>
      <c r="H11" s="9"/>
      <c r="I11" s="9">
        <v>2</v>
      </c>
      <c r="J11" s="9">
        <f>7+1</f>
        <v>8</v>
      </c>
      <c r="K11" s="9"/>
      <c r="L11" s="10"/>
      <c r="M11" s="34">
        <f>SUM(C11:L11)</f>
        <v>36</v>
      </c>
    </row>
    <row r="12" spans="1:13" ht="21.95" customHeight="1" x14ac:dyDescent="0.15">
      <c r="A12" s="44"/>
      <c r="B12" s="52" t="s">
        <v>27</v>
      </c>
      <c r="C12" s="8">
        <v>3</v>
      </c>
      <c r="D12" s="9"/>
      <c r="E12" s="9">
        <v>7</v>
      </c>
      <c r="F12" s="9">
        <v>9</v>
      </c>
      <c r="G12" s="9"/>
      <c r="H12" s="9"/>
      <c r="I12" s="9">
        <v>3</v>
      </c>
      <c r="J12" s="9">
        <v>6</v>
      </c>
      <c r="K12" s="9"/>
      <c r="L12" s="10"/>
      <c r="M12" s="34">
        <f>SUM(C12:L12)</f>
        <v>28</v>
      </c>
    </row>
    <row r="13" spans="1:13" ht="21.95" customHeight="1" x14ac:dyDescent="0.15">
      <c r="A13" s="44"/>
      <c r="B13" s="52" t="s">
        <v>29</v>
      </c>
      <c r="C13" s="8">
        <v>2</v>
      </c>
      <c r="D13" s="9"/>
      <c r="E13" s="9"/>
      <c r="F13" s="9">
        <f>5+1</f>
        <v>6</v>
      </c>
      <c r="G13" s="9"/>
      <c r="H13" s="9">
        <v>2</v>
      </c>
      <c r="I13" s="9">
        <v>2</v>
      </c>
      <c r="J13" s="9">
        <v>6</v>
      </c>
      <c r="K13" s="9"/>
      <c r="L13" s="10"/>
      <c r="M13" s="34">
        <f t="shared" si="0"/>
        <v>18</v>
      </c>
    </row>
    <row r="14" spans="1:13" ht="21.95" customHeight="1" x14ac:dyDescent="0.15">
      <c r="A14" s="44"/>
      <c r="B14" s="52" t="s">
        <v>30</v>
      </c>
      <c r="C14" s="8"/>
      <c r="D14" s="9"/>
      <c r="E14" s="9"/>
      <c r="F14" s="9">
        <v>5</v>
      </c>
      <c r="G14" s="9"/>
      <c r="H14" s="9"/>
      <c r="I14" s="9">
        <v>6</v>
      </c>
      <c r="J14" s="9">
        <v>4</v>
      </c>
      <c r="K14" s="9"/>
      <c r="L14" s="10"/>
      <c r="M14" s="34">
        <f t="shared" si="0"/>
        <v>15</v>
      </c>
    </row>
    <row r="15" spans="1:13" ht="21.95" customHeight="1" x14ac:dyDescent="0.15">
      <c r="A15" s="44"/>
      <c r="B15" s="53" t="s">
        <v>31</v>
      </c>
      <c r="C15" s="72"/>
      <c r="D15" s="72"/>
      <c r="E15" s="72">
        <v>1</v>
      </c>
      <c r="F15" s="72">
        <v>1</v>
      </c>
      <c r="G15" s="72"/>
      <c r="H15" s="72"/>
      <c r="I15" s="72"/>
      <c r="J15" s="72">
        <v>5</v>
      </c>
      <c r="K15" s="9"/>
      <c r="L15" s="10"/>
      <c r="M15" s="34">
        <f>SUM(C15:L15)</f>
        <v>7</v>
      </c>
    </row>
    <row r="16" spans="1:13" ht="21.95" customHeight="1" x14ac:dyDescent="0.15">
      <c r="A16" s="43"/>
      <c r="B16" s="53" t="s">
        <v>32</v>
      </c>
      <c r="C16" s="9"/>
      <c r="D16" s="9"/>
      <c r="E16" s="9"/>
      <c r="F16" s="9">
        <v>1</v>
      </c>
      <c r="G16" s="9"/>
      <c r="H16" s="9"/>
      <c r="I16" s="9">
        <v>1</v>
      </c>
      <c r="J16" s="9">
        <v>4</v>
      </c>
      <c r="K16" s="9">
        <v>1</v>
      </c>
      <c r="L16" s="10"/>
      <c r="M16" s="34">
        <f>SUM(C16:L16)</f>
        <v>7</v>
      </c>
    </row>
    <row r="17" spans="1:14" ht="21.95" customHeight="1" x14ac:dyDescent="0.15">
      <c r="A17" s="44"/>
      <c r="B17" s="52" t="s">
        <v>33</v>
      </c>
      <c r="C17" s="8"/>
      <c r="D17" s="9"/>
      <c r="E17" s="9">
        <v>1</v>
      </c>
      <c r="F17" s="9">
        <v>1</v>
      </c>
      <c r="G17" s="9">
        <v>1</v>
      </c>
      <c r="H17" s="9">
        <v>1</v>
      </c>
      <c r="I17" s="9"/>
      <c r="J17" s="9"/>
      <c r="K17" s="9"/>
      <c r="L17" s="10"/>
      <c r="M17" s="34">
        <f t="shared" si="0"/>
        <v>4</v>
      </c>
    </row>
    <row r="18" spans="1:14" ht="21.95" customHeight="1" x14ac:dyDescent="0.15">
      <c r="A18" s="44"/>
      <c r="B18" s="52" t="s">
        <v>34</v>
      </c>
      <c r="C18" s="8"/>
      <c r="D18" s="9"/>
      <c r="E18" s="9"/>
      <c r="F18" s="9">
        <v>1</v>
      </c>
      <c r="G18" s="9"/>
      <c r="H18" s="9"/>
      <c r="I18" s="9">
        <v>1</v>
      </c>
      <c r="J18" s="9">
        <v>1</v>
      </c>
      <c r="K18" s="9"/>
      <c r="L18" s="10"/>
      <c r="M18" s="34">
        <f t="shared" si="0"/>
        <v>3</v>
      </c>
    </row>
    <row r="19" spans="1:14" ht="21.95" customHeight="1" x14ac:dyDescent="0.15">
      <c r="A19" s="43"/>
      <c r="B19" s="53" t="s">
        <v>35</v>
      </c>
      <c r="C19" s="9"/>
      <c r="D19" s="9"/>
      <c r="E19" s="9"/>
      <c r="F19" s="9">
        <v>1</v>
      </c>
      <c r="G19" s="9"/>
      <c r="H19" s="9"/>
      <c r="I19" s="9"/>
      <c r="J19" s="9"/>
      <c r="K19" s="9">
        <v>2</v>
      </c>
      <c r="L19" s="10"/>
      <c r="M19" s="34">
        <f t="shared" si="0"/>
        <v>3</v>
      </c>
    </row>
    <row r="20" spans="1:14" ht="21.75" customHeight="1" x14ac:dyDescent="0.15">
      <c r="A20" s="43"/>
      <c r="B20" s="53" t="s">
        <v>36</v>
      </c>
      <c r="C20" s="9"/>
      <c r="D20" s="9"/>
      <c r="E20" s="9"/>
      <c r="F20" s="9"/>
      <c r="G20" s="9"/>
      <c r="H20" s="9">
        <v>1</v>
      </c>
      <c r="I20" s="9"/>
      <c r="J20" s="9">
        <v>1</v>
      </c>
      <c r="K20" s="9"/>
      <c r="L20" s="10"/>
      <c r="M20" s="34">
        <f>SUM(C20:L20)</f>
        <v>2</v>
      </c>
    </row>
    <row r="21" spans="1:14" ht="21.95" customHeight="1" x14ac:dyDescent="0.15">
      <c r="A21" s="43"/>
      <c r="B21" s="61" t="s">
        <v>37</v>
      </c>
      <c r="C21" s="9"/>
      <c r="D21" s="9"/>
      <c r="E21" s="9"/>
      <c r="F21" s="9"/>
      <c r="G21" s="9"/>
      <c r="H21" s="9"/>
      <c r="I21" s="9">
        <v>1</v>
      </c>
      <c r="J21" s="9"/>
      <c r="K21" s="9"/>
      <c r="L21" s="10"/>
      <c r="M21" s="35">
        <f>SUM(C21:L21)</f>
        <v>1</v>
      </c>
    </row>
    <row r="22" spans="1:14" ht="21.95" customHeight="1" x14ac:dyDescent="0.15">
      <c r="A22" s="54"/>
      <c r="B22" s="52" t="s">
        <v>38</v>
      </c>
      <c r="C22" s="8"/>
      <c r="D22" s="9"/>
      <c r="E22" s="9"/>
      <c r="F22" s="9">
        <v>1</v>
      </c>
      <c r="G22" s="9"/>
      <c r="H22" s="9"/>
      <c r="I22" s="9"/>
      <c r="J22" s="9"/>
      <c r="K22" s="9"/>
      <c r="L22" s="10"/>
      <c r="M22" s="34">
        <f>SUM(C22:L22)</f>
        <v>1</v>
      </c>
    </row>
    <row r="23" spans="1:14" ht="21.95" customHeight="1" x14ac:dyDescent="0.15">
      <c r="A23" s="43"/>
      <c r="B23" s="53" t="s">
        <v>39</v>
      </c>
      <c r="C23" s="9"/>
      <c r="D23" s="9"/>
      <c r="E23" s="9"/>
      <c r="F23" s="9"/>
      <c r="G23" s="9"/>
      <c r="H23" s="9"/>
      <c r="I23" s="9"/>
      <c r="J23" s="9"/>
      <c r="K23" s="9">
        <v>1</v>
      </c>
      <c r="L23" s="10"/>
      <c r="M23" s="34">
        <f t="shared" si="0"/>
        <v>1</v>
      </c>
    </row>
    <row r="24" spans="1:14" ht="21.95" customHeight="1" x14ac:dyDescent="0.15">
      <c r="A24" s="43"/>
      <c r="B24" s="53" t="s">
        <v>40</v>
      </c>
      <c r="C24" s="9"/>
      <c r="D24" s="9"/>
      <c r="E24" s="9">
        <v>1</v>
      </c>
      <c r="F24" s="9"/>
      <c r="G24" s="9"/>
      <c r="H24" s="9"/>
      <c r="I24" s="9"/>
      <c r="J24" s="9"/>
      <c r="K24" s="9"/>
      <c r="L24" s="10"/>
      <c r="M24" s="34">
        <f t="shared" si="0"/>
        <v>1</v>
      </c>
    </row>
    <row r="25" spans="1:14" ht="21.95" customHeight="1" thickBot="1" x14ac:dyDescent="0.2">
      <c r="A25" s="56"/>
      <c r="B25" s="57" t="s">
        <v>26</v>
      </c>
      <c r="C25" s="58"/>
      <c r="D25" s="58"/>
      <c r="E25" s="58"/>
      <c r="F25" s="58"/>
      <c r="G25" s="58"/>
      <c r="H25" s="58"/>
      <c r="I25" s="58"/>
      <c r="J25" s="58">
        <v>1</v>
      </c>
      <c r="K25" s="58"/>
      <c r="L25" s="59"/>
      <c r="M25" s="60">
        <f t="shared" si="0"/>
        <v>1</v>
      </c>
    </row>
    <row r="26" spans="1:14" ht="26.25" thickTop="1" thickBot="1" x14ac:dyDescent="0.2">
      <c r="A26" s="45"/>
      <c r="B26" s="70" t="s">
        <v>71</v>
      </c>
      <c r="C26" s="11">
        <f t="shared" ref="C26:M26" si="1">SUM(C9:C25)</f>
        <v>14</v>
      </c>
      <c r="D26" s="11">
        <f t="shared" si="1"/>
        <v>9</v>
      </c>
      <c r="E26" s="11">
        <f t="shared" si="1"/>
        <v>78</v>
      </c>
      <c r="F26" s="11">
        <f t="shared" si="1"/>
        <v>174</v>
      </c>
      <c r="G26" s="11">
        <f t="shared" si="1"/>
        <v>6</v>
      </c>
      <c r="H26" s="11">
        <f t="shared" si="1"/>
        <v>21</v>
      </c>
      <c r="I26" s="11">
        <f t="shared" si="1"/>
        <v>37</v>
      </c>
      <c r="J26" s="11">
        <f t="shared" si="1"/>
        <v>118</v>
      </c>
      <c r="K26" s="11">
        <f t="shared" si="1"/>
        <v>25</v>
      </c>
      <c r="L26" s="12">
        <f t="shared" si="1"/>
        <v>0</v>
      </c>
      <c r="M26" s="75">
        <f t="shared" si="1"/>
        <v>482</v>
      </c>
      <c r="N26" s="3"/>
    </row>
    <row r="27" spans="1:14" ht="9.9499999999999993" customHeight="1" thickBot="1" x14ac:dyDescent="0.2">
      <c r="A27" s="46"/>
      <c r="B27" s="4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36"/>
    </row>
    <row r="28" spans="1:14" ht="21.95" customHeight="1" x14ac:dyDescent="0.15">
      <c r="A28" s="78" t="s">
        <v>17</v>
      </c>
      <c r="B28" s="79"/>
      <c r="C28" s="8"/>
      <c r="D28" s="9"/>
      <c r="E28" s="9"/>
      <c r="F28" s="9"/>
      <c r="G28" s="9"/>
      <c r="H28" s="9"/>
      <c r="I28" s="9"/>
      <c r="J28" s="9"/>
      <c r="K28" s="9"/>
      <c r="L28" s="10"/>
      <c r="M28" s="34"/>
    </row>
    <row r="29" spans="1:14" ht="21.95" customHeight="1" x14ac:dyDescent="0.15">
      <c r="A29" s="50"/>
      <c r="B29" s="62" t="s">
        <v>41</v>
      </c>
      <c r="C29" s="18">
        <v>1</v>
      </c>
      <c r="D29" s="19"/>
      <c r="E29" s="19"/>
      <c r="F29" s="19">
        <v>3</v>
      </c>
      <c r="G29" s="19"/>
      <c r="H29" s="19"/>
      <c r="I29" s="19">
        <v>3</v>
      </c>
      <c r="J29" s="19">
        <v>4</v>
      </c>
      <c r="K29" s="19"/>
      <c r="L29" s="20"/>
      <c r="M29" s="37">
        <f>SUM(C29:L29)</f>
        <v>11</v>
      </c>
    </row>
    <row r="30" spans="1:14" ht="21.95" customHeight="1" thickBot="1" x14ac:dyDescent="0.2">
      <c r="A30" s="50"/>
      <c r="B30" s="62" t="s">
        <v>42</v>
      </c>
      <c r="C30" s="18"/>
      <c r="D30" s="19"/>
      <c r="E30" s="19"/>
      <c r="F30" s="19">
        <v>1</v>
      </c>
      <c r="G30" s="19"/>
      <c r="H30" s="19"/>
      <c r="I30" s="19">
        <v>1</v>
      </c>
      <c r="J30" s="19"/>
      <c r="K30" s="19"/>
      <c r="L30" s="20"/>
      <c r="M30" s="37">
        <f>SUM(C30:L30)</f>
        <v>2</v>
      </c>
    </row>
    <row r="31" spans="1:14" ht="26.25" thickTop="1" thickBot="1" x14ac:dyDescent="0.2">
      <c r="A31" s="48"/>
      <c r="B31" s="67" t="s">
        <v>70</v>
      </c>
      <c r="C31" s="21">
        <f>SUM(C29:C30)</f>
        <v>1</v>
      </c>
      <c r="D31" s="21">
        <f t="shared" ref="D31:L31" si="2">SUM(D29:D30)</f>
        <v>0</v>
      </c>
      <c r="E31" s="21">
        <f t="shared" si="2"/>
        <v>0</v>
      </c>
      <c r="F31" s="21">
        <f t="shared" si="2"/>
        <v>4</v>
      </c>
      <c r="G31" s="21">
        <f t="shared" si="2"/>
        <v>0</v>
      </c>
      <c r="H31" s="21">
        <f t="shared" si="2"/>
        <v>0</v>
      </c>
      <c r="I31" s="21">
        <f t="shared" si="2"/>
        <v>4</v>
      </c>
      <c r="J31" s="21">
        <f t="shared" si="2"/>
        <v>4</v>
      </c>
      <c r="K31" s="21">
        <f t="shared" si="2"/>
        <v>0</v>
      </c>
      <c r="L31" s="21">
        <f t="shared" si="2"/>
        <v>0</v>
      </c>
      <c r="M31" s="38">
        <f>SUM(M29:M30)</f>
        <v>13</v>
      </c>
    </row>
    <row r="32" spans="1:14" ht="9.9499999999999993" customHeight="1" thickBot="1" x14ac:dyDescent="0.2">
      <c r="A32" s="46"/>
      <c r="B32" s="4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36"/>
    </row>
    <row r="33" spans="1:13" ht="21.95" customHeight="1" x14ac:dyDescent="0.15">
      <c r="A33" s="80" t="s">
        <v>13</v>
      </c>
      <c r="B33" s="81"/>
      <c r="C33" s="15"/>
      <c r="D33" s="16"/>
      <c r="E33" s="16"/>
      <c r="F33" s="16"/>
      <c r="G33" s="16"/>
      <c r="H33" s="16"/>
      <c r="I33" s="16"/>
      <c r="J33" s="16"/>
      <c r="K33" s="16"/>
      <c r="L33" s="17"/>
      <c r="M33" s="35"/>
    </row>
    <row r="34" spans="1:13" ht="21.95" customHeight="1" x14ac:dyDescent="0.15">
      <c r="A34" s="47"/>
      <c r="B34" s="61" t="s">
        <v>14</v>
      </c>
      <c r="C34" s="18">
        <f>1+1</f>
        <v>2</v>
      </c>
      <c r="D34" s="19">
        <v>2</v>
      </c>
      <c r="E34" s="19">
        <v>2</v>
      </c>
      <c r="F34" s="19">
        <v>20</v>
      </c>
      <c r="G34" s="19"/>
      <c r="H34" s="19"/>
      <c r="I34" s="19">
        <v>4</v>
      </c>
      <c r="J34" s="19">
        <v>18</v>
      </c>
      <c r="K34" s="19">
        <v>1</v>
      </c>
      <c r="L34" s="20"/>
      <c r="M34" s="37">
        <f>SUM(C34:L34)</f>
        <v>49</v>
      </c>
    </row>
    <row r="35" spans="1:13" ht="21.95" customHeight="1" thickBot="1" x14ac:dyDescent="0.2">
      <c r="A35" s="47"/>
      <c r="B35" s="61" t="s">
        <v>43</v>
      </c>
      <c r="C35" s="73"/>
      <c r="D35" s="73"/>
      <c r="E35" s="73"/>
      <c r="F35" s="73">
        <v>3</v>
      </c>
      <c r="G35" s="73">
        <v>1</v>
      </c>
      <c r="H35" s="73"/>
      <c r="I35" s="73">
        <v>1</v>
      </c>
      <c r="J35" s="73">
        <v>4</v>
      </c>
      <c r="K35" s="73">
        <v>1</v>
      </c>
      <c r="L35" s="74"/>
      <c r="M35" s="37">
        <f>SUM(C35:L35)</f>
        <v>10</v>
      </c>
    </row>
    <row r="36" spans="1:13" ht="26.25" thickTop="1" thickBot="1" x14ac:dyDescent="0.2">
      <c r="A36" s="48"/>
      <c r="B36" s="68" t="s">
        <v>69</v>
      </c>
      <c r="C36" s="21">
        <f>SUM(C34:C35)</f>
        <v>2</v>
      </c>
      <c r="D36" s="21">
        <f t="shared" ref="D36:L36" si="3">SUM(D34:D35)</f>
        <v>2</v>
      </c>
      <c r="E36" s="21">
        <f t="shared" si="3"/>
        <v>2</v>
      </c>
      <c r="F36" s="21">
        <f t="shared" si="3"/>
        <v>23</v>
      </c>
      <c r="G36" s="21">
        <f t="shared" si="3"/>
        <v>1</v>
      </c>
      <c r="H36" s="21">
        <f t="shared" si="3"/>
        <v>0</v>
      </c>
      <c r="I36" s="21">
        <f t="shared" si="3"/>
        <v>5</v>
      </c>
      <c r="J36" s="21">
        <f t="shared" si="3"/>
        <v>22</v>
      </c>
      <c r="K36" s="21">
        <f t="shared" si="3"/>
        <v>2</v>
      </c>
      <c r="L36" s="21">
        <f t="shared" si="3"/>
        <v>0</v>
      </c>
      <c r="M36" s="38">
        <f>SUM(M34:M35)</f>
        <v>59</v>
      </c>
    </row>
    <row r="37" spans="1:13" ht="9.9499999999999993" customHeight="1" thickBot="1" x14ac:dyDescent="0.2">
      <c r="A37" s="46"/>
      <c r="B37" s="4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36"/>
    </row>
    <row r="38" spans="1:13" ht="21.95" customHeight="1" x14ac:dyDescent="0.15">
      <c r="A38" s="78" t="s">
        <v>24</v>
      </c>
      <c r="B38" s="79"/>
      <c r="C38" s="8"/>
      <c r="D38" s="9"/>
      <c r="E38" s="9"/>
      <c r="F38" s="9"/>
      <c r="G38" s="9"/>
      <c r="H38" s="9"/>
      <c r="I38" s="9"/>
      <c r="J38" s="9"/>
      <c r="K38" s="9"/>
      <c r="L38" s="10"/>
      <c r="M38" s="34"/>
    </row>
    <row r="39" spans="1:13" ht="21.95" customHeight="1" thickBot="1" x14ac:dyDescent="0.2">
      <c r="A39" s="47"/>
      <c r="B39" s="61" t="s">
        <v>44</v>
      </c>
      <c r="C39" s="18"/>
      <c r="D39" s="19"/>
      <c r="E39" s="19"/>
      <c r="F39" s="19"/>
      <c r="G39" s="19"/>
      <c r="H39" s="19"/>
      <c r="I39" s="19"/>
      <c r="J39" s="19">
        <v>1</v>
      </c>
      <c r="K39" s="19"/>
      <c r="L39" s="20"/>
      <c r="M39" s="37">
        <f>SUM(C39:L39)</f>
        <v>1</v>
      </c>
    </row>
    <row r="40" spans="1:13" ht="26.25" thickTop="1" thickBot="1" x14ac:dyDescent="0.2">
      <c r="A40" s="48"/>
      <c r="B40" s="68" t="s">
        <v>68</v>
      </c>
      <c r="C40" s="21">
        <f t="shared" ref="C40:M40" si="4">SUM(C39:C39)</f>
        <v>0</v>
      </c>
      <c r="D40" s="22">
        <f t="shared" si="4"/>
        <v>0</v>
      </c>
      <c r="E40" s="22">
        <f t="shared" si="4"/>
        <v>0</v>
      </c>
      <c r="F40" s="22">
        <f>SUM(F39:F39)</f>
        <v>0</v>
      </c>
      <c r="G40" s="22">
        <f t="shared" si="4"/>
        <v>0</v>
      </c>
      <c r="H40" s="22">
        <f t="shared" si="4"/>
        <v>0</v>
      </c>
      <c r="I40" s="22">
        <f t="shared" si="4"/>
        <v>0</v>
      </c>
      <c r="J40" s="22">
        <f t="shared" si="4"/>
        <v>1</v>
      </c>
      <c r="K40" s="22">
        <f t="shared" si="4"/>
        <v>0</v>
      </c>
      <c r="L40" s="23">
        <f t="shared" si="4"/>
        <v>0</v>
      </c>
      <c r="M40" s="38">
        <f t="shared" si="4"/>
        <v>1</v>
      </c>
    </row>
    <row r="41" spans="1:13" ht="9.9499999999999993" customHeight="1" thickBot="1" x14ac:dyDescent="0.2">
      <c r="A41" s="46"/>
      <c r="B41" s="4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36"/>
    </row>
    <row r="42" spans="1:13" ht="21.95" customHeight="1" x14ac:dyDescent="0.15">
      <c r="A42" s="78" t="s">
        <v>15</v>
      </c>
      <c r="B42" s="79"/>
      <c r="C42" s="8"/>
      <c r="D42" s="9"/>
      <c r="E42" s="9"/>
      <c r="F42" s="9"/>
      <c r="G42" s="9"/>
      <c r="H42" s="9"/>
      <c r="I42" s="9"/>
      <c r="J42" s="9"/>
      <c r="K42" s="9"/>
      <c r="L42" s="10"/>
      <c r="M42" s="34"/>
    </row>
    <row r="43" spans="1:13" ht="21.95" customHeight="1" x14ac:dyDescent="0.15">
      <c r="A43" s="44"/>
      <c r="B43" s="52" t="s">
        <v>16</v>
      </c>
      <c r="C43" s="8"/>
      <c r="D43" s="9">
        <v>1</v>
      </c>
      <c r="E43" s="9"/>
      <c r="F43" s="9">
        <v>4</v>
      </c>
      <c r="G43" s="9">
        <v>2</v>
      </c>
      <c r="H43" s="9"/>
      <c r="I43" s="9">
        <v>3</v>
      </c>
      <c r="J43" s="9">
        <v>10</v>
      </c>
      <c r="K43" s="9"/>
      <c r="L43" s="10">
        <v>1</v>
      </c>
      <c r="M43" s="34">
        <f>SUM(C43:L43)</f>
        <v>21</v>
      </c>
    </row>
    <row r="44" spans="1:13" ht="21.95" customHeight="1" x14ac:dyDescent="0.15">
      <c r="A44" s="44"/>
      <c r="B44" s="52" t="s">
        <v>45</v>
      </c>
      <c r="C44" s="8">
        <f>2</f>
        <v>2</v>
      </c>
      <c r="D44" s="9">
        <v>1</v>
      </c>
      <c r="E44" s="9"/>
      <c r="F44" s="9">
        <f>6+1</f>
        <v>7</v>
      </c>
      <c r="G44" s="9"/>
      <c r="H44" s="9"/>
      <c r="I44" s="9"/>
      <c r="J44" s="9">
        <v>5</v>
      </c>
      <c r="K44" s="9"/>
      <c r="L44" s="10"/>
      <c r="M44" s="34">
        <f>SUM(C44:L44)</f>
        <v>15</v>
      </c>
    </row>
    <row r="45" spans="1:13" ht="21.95" customHeight="1" x14ac:dyDescent="0.15">
      <c r="A45" s="44"/>
      <c r="B45" s="52" t="s">
        <v>46</v>
      </c>
      <c r="C45" s="8">
        <v>1</v>
      </c>
      <c r="D45" s="9">
        <v>1</v>
      </c>
      <c r="E45" s="9"/>
      <c r="F45" s="9">
        <v>5</v>
      </c>
      <c r="G45" s="9">
        <v>3</v>
      </c>
      <c r="H45" s="9"/>
      <c r="I45" s="9">
        <v>1</v>
      </c>
      <c r="J45" s="9">
        <v>2</v>
      </c>
      <c r="K45" s="9"/>
      <c r="L45" s="10"/>
      <c r="M45" s="34">
        <f t="shared" ref="M45:M61" si="5">SUM(C45:L45)</f>
        <v>13</v>
      </c>
    </row>
    <row r="46" spans="1:13" ht="21.95" customHeight="1" x14ac:dyDescent="0.15">
      <c r="A46" s="44"/>
      <c r="B46" s="52" t="s">
        <v>47</v>
      </c>
      <c r="C46" s="8"/>
      <c r="D46" s="9"/>
      <c r="E46" s="9"/>
      <c r="F46" s="9">
        <f>4+1</f>
        <v>5</v>
      </c>
      <c r="G46" s="9"/>
      <c r="H46" s="9"/>
      <c r="I46" s="9"/>
      <c r="J46" s="9">
        <v>1</v>
      </c>
      <c r="K46" s="9"/>
      <c r="L46" s="10"/>
      <c r="M46" s="34">
        <f>SUM(C46:L46)</f>
        <v>6</v>
      </c>
    </row>
    <row r="47" spans="1:13" ht="21.95" customHeight="1" x14ac:dyDescent="0.15">
      <c r="A47" s="44"/>
      <c r="B47" s="52" t="s">
        <v>48</v>
      </c>
      <c r="C47" s="8"/>
      <c r="D47" s="9"/>
      <c r="E47" s="9"/>
      <c r="F47" s="9">
        <v>2</v>
      </c>
      <c r="G47" s="9"/>
      <c r="H47" s="9"/>
      <c r="I47" s="9">
        <v>1</v>
      </c>
      <c r="J47" s="9">
        <v>1</v>
      </c>
      <c r="K47" s="9">
        <v>2</v>
      </c>
      <c r="L47" s="10"/>
      <c r="M47" s="34">
        <f t="shared" si="5"/>
        <v>6</v>
      </c>
    </row>
    <row r="48" spans="1:13" ht="21.95" customHeight="1" x14ac:dyDescent="0.15">
      <c r="A48" s="44"/>
      <c r="B48" s="52" t="s">
        <v>49</v>
      </c>
      <c r="C48" s="8"/>
      <c r="D48" s="9"/>
      <c r="E48" s="9"/>
      <c r="F48" s="9">
        <v>3</v>
      </c>
      <c r="G48" s="9"/>
      <c r="H48" s="9"/>
      <c r="I48" s="9">
        <v>1</v>
      </c>
      <c r="J48" s="9"/>
      <c r="K48" s="9"/>
      <c r="L48" s="10"/>
      <c r="M48" s="34">
        <f t="shared" si="5"/>
        <v>4</v>
      </c>
    </row>
    <row r="49" spans="1:13" ht="21.95" customHeight="1" x14ac:dyDescent="0.15">
      <c r="A49" s="44"/>
      <c r="B49" s="52" t="s">
        <v>50</v>
      </c>
      <c r="C49" s="8"/>
      <c r="D49" s="9"/>
      <c r="E49" s="9"/>
      <c r="F49" s="9">
        <v>3</v>
      </c>
      <c r="G49" s="9"/>
      <c r="H49" s="9"/>
      <c r="I49" s="9"/>
      <c r="J49" s="9"/>
      <c r="K49" s="9"/>
      <c r="L49" s="10"/>
      <c r="M49" s="34">
        <f t="shared" si="5"/>
        <v>3</v>
      </c>
    </row>
    <row r="50" spans="1:13" ht="21.95" customHeight="1" x14ac:dyDescent="0.15">
      <c r="A50" s="50"/>
      <c r="B50" s="62" t="s">
        <v>51</v>
      </c>
      <c r="C50" s="18"/>
      <c r="D50" s="19"/>
      <c r="E50" s="19"/>
      <c r="F50" s="19">
        <v>1</v>
      </c>
      <c r="G50" s="19"/>
      <c r="H50" s="19"/>
      <c r="I50" s="19"/>
      <c r="J50" s="19">
        <v>1</v>
      </c>
      <c r="K50" s="19"/>
      <c r="L50" s="20"/>
      <c r="M50" s="34">
        <f>SUM(C50:L50)</f>
        <v>2</v>
      </c>
    </row>
    <row r="51" spans="1:13" ht="21.95" customHeight="1" x14ac:dyDescent="0.15">
      <c r="A51" s="44"/>
      <c r="B51" s="52" t="s">
        <v>52</v>
      </c>
      <c r="C51" s="8">
        <v>1</v>
      </c>
      <c r="D51" s="9"/>
      <c r="E51" s="9"/>
      <c r="F51" s="9">
        <v>1</v>
      </c>
      <c r="G51" s="9"/>
      <c r="H51" s="9"/>
      <c r="I51" s="9"/>
      <c r="J51" s="9"/>
      <c r="K51" s="9"/>
      <c r="L51" s="10"/>
      <c r="M51" s="34">
        <f>SUM(C51:L51)</f>
        <v>2</v>
      </c>
    </row>
    <row r="52" spans="1:13" ht="21.95" customHeight="1" x14ac:dyDescent="0.15">
      <c r="A52" s="44"/>
      <c r="B52" s="52" t="s">
        <v>53</v>
      </c>
      <c r="C52" s="8"/>
      <c r="D52" s="9"/>
      <c r="E52" s="9"/>
      <c r="F52" s="9">
        <v>1</v>
      </c>
      <c r="G52" s="9"/>
      <c r="H52" s="9"/>
      <c r="I52" s="9">
        <v>1</v>
      </c>
      <c r="J52" s="9"/>
      <c r="K52" s="9"/>
      <c r="L52" s="10"/>
      <c r="M52" s="34">
        <f>SUM(C52:L52)</f>
        <v>2</v>
      </c>
    </row>
    <row r="53" spans="1:13" ht="21.95" customHeight="1" x14ac:dyDescent="0.15">
      <c r="A53" s="50"/>
      <c r="B53" s="62" t="s">
        <v>54</v>
      </c>
      <c r="C53" s="18"/>
      <c r="D53" s="19"/>
      <c r="E53" s="19"/>
      <c r="F53" s="19">
        <v>1</v>
      </c>
      <c r="G53" s="19"/>
      <c r="H53" s="19"/>
      <c r="I53" s="19">
        <v>1</v>
      </c>
      <c r="J53" s="19"/>
      <c r="K53" s="19"/>
      <c r="L53" s="20"/>
      <c r="M53" s="34">
        <f>SUM(C53:L53)</f>
        <v>2</v>
      </c>
    </row>
    <row r="54" spans="1:13" ht="21.95" customHeight="1" x14ac:dyDescent="0.15">
      <c r="A54" s="44"/>
      <c r="B54" s="52" t="s">
        <v>55</v>
      </c>
      <c r="C54" s="8"/>
      <c r="D54" s="9"/>
      <c r="E54" s="9"/>
      <c r="F54" s="9">
        <v>1</v>
      </c>
      <c r="G54" s="9">
        <v>1</v>
      </c>
      <c r="H54" s="9"/>
      <c r="I54" s="9"/>
      <c r="J54" s="9"/>
      <c r="K54" s="9"/>
      <c r="L54" s="10"/>
      <c r="M54" s="34">
        <f t="shared" si="5"/>
        <v>2</v>
      </c>
    </row>
    <row r="55" spans="1:13" ht="21.95" customHeight="1" x14ac:dyDescent="0.15">
      <c r="A55" s="50"/>
      <c r="B55" s="62" t="s">
        <v>56</v>
      </c>
      <c r="C55" s="8"/>
      <c r="D55" s="19"/>
      <c r="E55" s="19"/>
      <c r="F55" s="19">
        <v>2</v>
      </c>
      <c r="G55" s="19"/>
      <c r="H55" s="19"/>
      <c r="I55" s="19"/>
      <c r="J55" s="19"/>
      <c r="K55" s="19"/>
      <c r="L55" s="20"/>
      <c r="M55" s="37">
        <f>SUM(C55:L55)</f>
        <v>2</v>
      </c>
    </row>
    <row r="56" spans="1:13" ht="21.95" customHeight="1" x14ac:dyDescent="0.15">
      <c r="A56" s="44"/>
      <c r="B56" s="52" t="s">
        <v>57</v>
      </c>
      <c r="C56" s="8"/>
      <c r="D56" s="9"/>
      <c r="E56" s="9"/>
      <c r="F56" s="9"/>
      <c r="G56" s="9"/>
      <c r="H56" s="9"/>
      <c r="I56" s="9">
        <v>1</v>
      </c>
      <c r="J56" s="9"/>
      <c r="K56" s="9"/>
      <c r="L56" s="10"/>
      <c r="M56" s="34">
        <f>SUM(C56:L56)</f>
        <v>1</v>
      </c>
    </row>
    <row r="57" spans="1:13" ht="21.95" customHeight="1" x14ac:dyDescent="0.15">
      <c r="A57" s="50"/>
      <c r="B57" s="62" t="s">
        <v>58</v>
      </c>
      <c r="C57" s="18"/>
      <c r="D57" s="19"/>
      <c r="E57" s="19"/>
      <c r="F57" s="19"/>
      <c r="G57" s="19"/>
      <c r="H57" s="19"/>
      <c r="I57" s="19"/>
      <c r="J57" s="19"/>
      <c r="K57" s="19">
        <v>1</v>
      </c>
      <c r="L57" s="20"/>
      <c r="M57" s="34">
        <f t="shared" si="5"/>
        <v>1</v>
      </c>
    </row>
    <row r="58" spans="1:13" ht="21.95" customHeight="1" x14ac:dyDescent="0.15">
      <c r="A58" s="44"/>
      <c r="B58" s="52" t="s">
        <v>59</v>
      </c>
      <c r="C58" s="8"/>
      <c r="D58" s="9"/>
      <c r="E58" s="9"/>
      <c r="F58" s="9">
        <v>1</v>
      </c>
      <c r="G58" s="9"/>
      <c r="H58" s="9"/>
      <c r="I58" s="9"/>
      <c r="J58" s="9"/>
      <c r="K58" s="9"/>
      <c r="L58" s="10"/>
      <c r="M58" s="34">
        <f>SUM(C58:L58)</f>
        <v>1</v>
      </c>
    </row>
    <row r="59" spans="1:13" ht="21.95" customHeight="1" x14ac:dyDescent="0.15">
      <c r="A59" s="50"/>
      <c r="B59" s="63" t="s">
        <v>60</v>
      </c>
      <c r="C59" s="8"/>
      <c r="D59" s="19"/>
      <c r="E59" s="19"/>
      <c r="F59" s="19"/>
      <c r="G59" s="19"/>
      <c r="H59" s="19"/>
      <c r="I59" s="19"/>
      <c r="J59" s="19"/>
      <c r="K59" s="19">
        <v>1</v>
      </c>
      <c r="L59" s="20"/>
      <c r="M59" s="34">
        <f t="shared" si="5"/>
        <v>1</v>
      </c>
    </row>
    <row r="60" spans="1:13" ht="21.95" customHeight="1" x14ac:dyDescent="0.15">
      <c r="A60" s="44"/>
      <c r="B60" s="64" t="s">
        <v>61</v>
      </c>
      <c r="C60" s="15"/>
      <c r="D60" s="9"/>
      <c r="E60" s="9"/>
      <c r="F60" s="9"/>
      <c r="G60" s="9">
        <v>1</v>
      </c>
      <c r="H60" s="9"/>
      <c r="I60" s="9"/>
      <c r="J60" s="9"/>
      <c r="K60" s="9"/>
      <c r="L60" s="10"/>
      <c r="M60" s="37">
        <f t="shared" si="5"/>
        <v>1</v>
      </c>
    </row>
    <row r="61" spans="1:13" ht="21.95" customHeight="1" thickBot="1" x14ac:dyDescent="0.2">
      <c r="A61" s="51"/>
      <c r="B61" s="65" t="s">
        <v>62</v>
      </c>
      <c r="C61" s="25"/>
      <c r="D61" s="26"/>
      <c r="E61" s="26"/>
      <c r="F61" s="26">
        <v>1</v>
      </c>
      <c r="G61" s="26"/>
      <c r="H61" s="26"/>
      <c r="I61" s="26"/>
      <c r="J61" s="26"/>
      <c r="K61" s="26"/>
      <c r="L61" s="30"/>
      <c r="M61" s="37">
        <f t="shared" si="5"/>
        <v>1</v>
      </c>
    </row>
    <row r="62" spans="1:13" ht="26.25" thickTop="1" thickBot="1" x14ac:dyDescent="0.2">
      <c r="A62" s="48"/>
      <c r="B62" s="69" t="s">
        <v>67</v>
      </c>
      <c r="C62" s="27">
        <f t="shared" ref="C62:M62" si="6">SUM(C43:C61)</f>
        <v>4</v>
      </c>
      <c r="D62" s="27">
        <f t="shared" si="6"/>
        <v>3</v>
      </c>
      <c r="E62" s="27">
        <f t="shared" si="6"/>
        <v>0</v>
      </c>
      <c r="F62" s="27">
        <f t="shared" si="6"/>
        <v>38</v>
      </c>
      <c r="G62" s="27">
        <f t="shared" si="6"/>
        <v>7</v>
      </c>
      <c r="H62" s="27">
        <f t="shared" si="6"/>
        <v>0</v>
      </c>
      <c r="I62" s="27">
        <f t="shared" si="6"/>
        <v>9</v>
      </c>
      <c r="J62" s="27">
        <f t="shared" si="6"/>
        <v>20</v>
      </c>
      <c r="K62" s="27">
        <f t="shared" si="6"/>
        <v>4</v>
      </c>
      <c r="L62" s="31">
        <f t="shared" si="6"/>
        <v>1</v>
      </c>
      <c r="M62" s="39">
        <f t="shared" si="6"/>
        <v>86</v>
      </c>
    </row>
    <row r="63" spans="1:13" ht="9.9499999999999993" customHeight="1" thickBot="1" x14ac:dyDescent="0.2">
      <c r="A63" s="46"/>
      <c r="B63" s="4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36"/>
    </row>
    <row r="64" spans="1:13" ht="21.95" customHeight="1" x14ac:dyDescent="0.15">
      <c r="A64" s="78" t="s">
        <v>22</v>
      </c>
      <c r="B64" s="79"/>
      <c r="C64" s="8"/>
      <c r="D64" s="9"/>
      <c r="E64" s="9"/>
      <c r="F64" s="9"/>
      <c r="G64" s="9"/>
      <c r="H64" s="9"/>
      <c r="I64" s="9"/>
      <c r="J64" s="9"/>
      <c r="K64" s="9"/>
      <c r="L64" s="10"/>
      <c r="M64" s="34"/>
    </row>
    <row r="65" spans="1:16" ht="21.95" customHeight="1" thickBot="1" x14ac:dyDescent="0.2">
      <c r="A65" s="49"/>
      <c r="B65" s="66" t="s">
        <v>63</v>
      </c>
      <c r="C65" s="24"/>
      <c r="D65" s="24"/>
      <c r="E65" s="24"/>
      <c r="F65" s="24"/>
      <c r="G65" s="24"/>
      <c r="H65" s="24"/>
      <c r="I65" s="24">
        <v>1</v>
      </c>
      <c r="J65" s="24"/>
      <c r="K65" s="24">
        <v>1</v>
      </c>
      <c r="L65" s="29"/>
      <c r="M65" s="35">
        <f t="shared" ref="M65" si="7">SUM(C65:L65)</f>
        <v>2</v>
      </c>
    </row>
    <row r="66" spans="1:16" ht="26.25" thickTop="1" thickBot="1" x14ac:dyDescent="0.2">
      <c r="A66" s="48"/>
      <c r="B66" s="68" t="s">
        <v>66</v>
      </c>
      <c r="C66" s="21">
        <f t="shared" ref="C66:M66" si="8">SUM(C65:C65)</f>
        <v>0</v>
      </c>
      <c r="D66" s="22">
        <f t="shared" si="8"/>
        <v>0</v>
      </c>
      <c r="E66" s="22">
        <f t="shared" si="8"/>
        <v>0</v>
      </c>
      <c r="F66" s="22">
        <f>SUM(F65:F65)</f>
        <v>0</v>
      </c>
      <c r="G66" s="22">
        <f t="shared" si="8"/>
        <v>0</v>
      </c>
      <c r="H66" s="22">
        <f t="shared" si="8"/>
        <v>0</v>
      </c>
      <c r="I66" s="22">
        <f t="shared" si="8"/>
        <v>1</v>
      </c>
      <c r="J66" s="22">
        <f t="shared" si="8"/>
        <v>0</v>
      </c>
      <c r="K66" s="22">
        <f t="shared" si="8"/>
        <v>1</v>
      </c>
      <c r="L66" s="23">
        <f t="shared" si="8"/>
        <v>0</v>
      </c>
      <c r="M66" s="38">
        <f t="shared" si="8"/>
        <v>2</v>
      </c>
    </row>
    <row r="67" spans="1:16" ht="9.9499999999999993" customHeight="1" thickBot="1" x14ac:dyDescent="0.2">
      <c r="A67" s="46"/>
      <c r="B67" s="4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36"/>
    </row>
    <row r="68" spans="1:16" ht="21.95" customHeight="1" x14ac:dyDescent="0.15">
      <c r="A68" s="78" t="s">
        <v>18</v>
      </c>
      <c r="B68" s="79"/>
      <c r="C68" s="8"/>
      <c r="D68" s="9"/>
      <c r="E68" s="9"/>
      <c r="F68" s="9"/>
      <c r="G68" s="9"/>
      <c r="H68" s="9"/>
      <c r="I68" s="9"/>
      <c r="J68" s="9"/>
      <c r="K68" s="9"/>
      <c r="L68" s="10"/>
      <c r="M68" s="34"/>
    </row>
    <row r="69" spans="1:16" ht="21.95" customHeight="1" thickBot="1" x14ac:dyDescent="0.2">
      <c r="A69" s="50"/>
      <c r="B69" s="62" t="s">
        <v>64</v>
      </c>
      <c r="C69" s="18"/>
      <c r="D69" s="19"/>
      <c r="E69" s="19">
        <v>1</v>
      </c>
      <c r="F69" s="19"/>
      <c r="G69" s="19"/>
      <c r="H69" s="19"/>
      <c r="I69" s="19"/>
      <c r="J69" s="19"/>
      <c r="K69" s="19"/>
      <c r="L69" s="20"/>
      <c r="M69" s="37">
        <f>SUM(C69:L69)</f>
        <v>1</v>
      </c>
    </row>
    <row r="70" spans="1:16" ht="26.25" thickTop="1" thickBot="1" x14ac:dyDescent="0.2">
      <c r="A70" s="48"/>
      <c r="B70" s="67" t="s">
        <v>65</v>
      </c>
      <c r="C70" s="21">
        <f>SUM(C69:C69)</f>
        <v>0</v>
      </c>
      <c r="D70" s="22">
        <f t="shared" ref="D70:J70" si="9">SUM(D69)</f>
        <v>0</v>
      </c>
      <c r="E70" s="22">
        <f t="shared" si="9"/>
        <v>1</v>
      </c>
      <c r="F70" s="22">
        <f t="shared" si="9"/>
        <v>0</v>
      </c>
      <c r="G70" s="22">
        <f t="shared" si="9"/>
        <v>0</v>
      </c>
      <c r="H70" s="22">
        <f t="shared" si="9"/>
        <v>0</v>
      </c>
      <c r="I70" s="22">
        <f t="shared" si="9"/>
        <v>0</v>
      </c>
      <c r="J70" s="22">
        <f t="shared" si="9"/>
        <v>0</v>
      </c>
      <c r="K70" s="22">
        <f>SUM(K69)</f>
        <v>0</v>
      </c>
      <c r="L70" s="23">
        <f>SUM(L69)</f>
        <v>0</v>
      </c>
      <c r="M70" s="38">
        <f>SUM(M69)</f>
        <v>1</v>
      </c>
    </row>
    <row r="71" spans="1:16" ht="9.9499999999999993" customHeight="1" thickBot="1" x14ac:dyDescent="0.2">
      <c r="A71" s="46"/>
      <c r="B71" s="4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36"/>
    </row>
    <row r="72" spans="1:16" ht="25.5" thickBot="1" x14ac:dyDescent="0.2">
      <c r="A72" s="71" t="s">
        <v>10</v>
      </c>
      <c r="B72" s="41"/>
      <c r="C72" s="28">
        <f t="shared" ref="C72:L72" si="10">SUM(C26,C36,C40,C66,C62,C31,C70)</f>
        <v>21</v>
      </c>
      <c r="D72" s="28">
        <f t="shared" si="10"/>
        <v>14</v>
      </c>
      <c r="E72" s="28">
        <f t="shared" si="10"/>
        <v>81</v>
      </c>
      <c r="F72" s="28">
        <f t="shared" si="10"/>
        <v>239</v>
      </c>
      <c r="G72" s="28">
        <f t="shared" si="10"/>
        <v>14</v>
      </c>
      <c r="H72" s="28">
        <f t="shared" si="10"/>
        <v>21</v>
      </c>
      <c r="I72" s="28">
        <f t="shared" si="10"/>
        <v>56</v>
      </c>
      <c r="J72" s="28">
        <f t="shared" si="10"/>
        <v>165</v>
      </c>
      <c r="K72" s="28">
        <f t="shared" si="10"/>
        <v>32</v>
      </c>
      <c r="L72" s="32">
        <f t="shared" si="10"/>
        <v>1</v>
      </c>
      <c r="M72" s="40">
        <f>SUM(C72:L72)</f>
        <v>644</v>
      </c>
      <c r="O72" s="55"/>
      <c r="P72" s="55"/>
    </row>
  </sheetData>
  <mergeCells count="17">
    <mergeCell ref="L5:L7"/>
    <mergeCell ref="M5:M7"/>
    <mergeCell ref="A6:B6"/>
    <mergeCell ref="A7:B7"/>
    <mergeCell ref="A1:M1"/>
    <mergeCell ref="A2:M2"/>
    <mergeCell ref="A3:M3"/>
    <mergeCell ref="A5:B5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honeticPr fontId="2"/>
  <printOptions horizontalCentered="1"/>
  <pageMargins left="0.43307086614173229" right="0.23622047244094491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2001－2022年実績（日）</vt:lpstr>
      <vt:lpstr>'2001－2022年実績（日）'!Print_Area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　祐子</dc:creator>
  <cp:lastModifiedBy>大阪府</cp:lastModifiedBy>
  <cp:lastPrinted>2023-05-30T02:18:14Z</cp:lastPrinted>
  <dcterms:created xsi:type="dcterms:W3CDTF">2018-04-16T02:30:35Z</dcterms:created>
  <dcterms:modified xsi:type="dcterms:W3CDTF">2023-05-30T02:18:28Z</dcterms:modified>
</cp:coreProperties>
</file>