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6.122.33\disk1\ss0063\国ビG\共有フォルダ（国ビG）\【が】外資系企業誘致\R5年度\01 O-BIC\05 報道提供\02 最終\"/>
    </mc:Choice>
  </mc:AlternateContent>
  <bookViews>
    <workbookView xWindow="30" yWindow="15" windowWidth="8595" windowHeight="8235"/>
  </bookViews>
  <sheets>
    <sheet name="2022年度" sheetId="32" r:id="rId1"/>
    <sheet name="2015年度（Eng）" sheetId="28" state="hidden" r:id="rId2"/>
    <sheet name="【参考】旧業種2014年度（日）" sheetId="21" state="hidden" r:id="rId3"/>
    <sheet name="FY14(En)" sheetId="20" state="hidden" r:id="rId4"/>
    <sheet name="Sheet2" sheetId="29" state="hidden" r:id="rId5"/>
    <sheet name="Sheet1" sheetId="23" state="hidden" r:id="rId6"/>
  </sheets>
  <definedNames>
    <definedName name="_xlnm.Print_Area" localSheetId="2">'【参考】旧業種2014年度（日）'!$A$1:$R$26</definedName>
    <definedName name="_xlnm.Print_Area" localSheetId="1">'2015年度（Eng）'!$A$1:$P$21</definedName>
    <definedName name="_xlnm.Print_Area" localSheetId="0">'2022年度'!$A$1:$V$24</definedName>
    <definedName name="_xlnm.Print_Area" localSheetId="3">'FY14(En)'!$A$1:$Q$28</definedName>
  </definedNames>
  <calcPr calcId="162913"/>
  <pivotCaches>
    <pivotCache cacheId="3" r:id="rId7"/>
  </pivotCaches>
</workbook>
</file>

<file path=xl/calcChain.xml><?xml version="1.0" encoding="utf-8"?>
<calcChain xmlns="http://schemas.openxmlformats.org/spreadsheetml/2006/main">
  <c r="O21" i="32" l="1"/>
  <c r="I21" i="32"/>
  <c r="C15" i="32"/>
  <c r="S12" i="32"/>
  <c r="Q12" i="32"/>
  <c r="O12" i="32"/>
  <c r="M12" i="32"/>
  <c r="K12" i="32"/>
  <c r="I12" i="32"/>
  <c r="G12" i="32"/>
  <c r="E12" i="32"/>
  <c r="C12" i="32"/>
  <c r="T21" i="32"/>
  <c r="R21" i="32"/>
  <c r="P21" i="32"/>
  <c r="P24" i="32" s="1"/>
  <c r="N21" i="32"/>
  <c r="L21" i="32"/>
  <c r="L24" i="32" s="1"/>
  <c r="J21" i="32"/>
  <c r="J24" i="32" s="1"/>
  <c r="H21" i="32"/>
  <c r="F21" i="32"/>
  <c r="D21" i="32"/>
  <c r="T12" i="32"/>
  <c r="R12" i="32"/>
  <c r="P12" i="32"/>
  <c r="D24" i="32"/>
  <c r="F24" i="32"/>
  <c r="H24" i="32"/>
  <c r="N24" i="32"/>
  <c r="R24" i="32"/>
  <c r="T24" i="32"/>
  <c r="V24" i="32"/>
  <c r="V19" i="32"/>
  <c r="U19" i="32"/>
  <c r="V18" i="32"/>
  <c r="U18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V16" i="32"/>
  <c r="V17" i="32" s="1"/>
  <c r="U16" i="32"/>
  <c r="U17" i="32" s="1"/>
  <c r="V10" i="32"/>
  <c r="V11" i="32"/>
  <c r="U10" i="32"/>
  <c r="U11" i="32"/>
  <c r="T23" i="32" l="1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V22" i="32"/>
  <c r="U22" i="32"/>
  <c r="S21" i="32"/>
  <c r="Q21" i="32"/>
  <c r="M21" i="32"/>
  <c r="K21" i="32"/>
  <c r="G21" i="32"/>
  <c r="E21" i="32"/>
  <c r="C21" i="32"/>
  <c r="V20" i="32"/>
  <c r="U20" i="32"/>
  <c r="U21" i="32" s="1"/>
  <c r="T15" i="32"/>
  <c r="R15" i="32"/>
  <c r="Q15" i="32"/>
  <c r="P15" i="32"/>
  <c r="N15" i="32"/>
  <c r="L15" i="32"/>
  <c r="J15" i="32"/>
  <c r="I15" i="32"/>
  <c r="H15" i="32"/>
  <c r="F15" i="32"/>
  <c r="D15" i="32"/>
  <c r="V14" i="32"/>
  <c r="U14" i="32"/>
  <c r="V13" i="32"/>
  <c r="U13" i="32"/>
  <c r="N12" i="32"/>
  <c r="L12" i="32"/>
  <c r="J12" i="32"/>
  <c r="H12" i="32"/>
  <c r="F12" i="32"/>
  <c r="D12" i="32"/>
  <c r="V9" i="32"/>
  <c r="U9" i="32"/>
  <c r="V8" i="32"/>
  <c r="U8" i="32"/>
  <c r="V7" i="32"/>
  <c r="U7" i="32"/>
  <c r="V12" i="32" l="1"/>
  <c r="E24" i="32"/>
  <c r="I24" i="32"/>
  <c r="M24" i="32"/>
  <c r="C24" i="32"/>
  <c r="G24" i="32"/>
  <c r="K24" i="32"/>
  <c r="O24" i="32"/>
  <c r="V15" i="32"/>
  <c r="S24" i="32"/>
  <c r="V23" i="32"/>
  <c r="V21" i="32"/>
  <c r="U23" i="32"/>
  <c r="U12" i="32"/>
  <c r="Q24" i="32"/>
  <c r="U15" i="32"/>
  <c r="U24" i="32" l="1"/>
  <c r="O20" i="28" l="1"/>
  <c r="M20" i="28"/>
  <c r="K20" i="28"/>
  <c r="I20" i="28"/>
  <c r="G20" i="28"/>
  <c r="E20" i="28"/>
  <c r="O17" i="28"/>
  <c r="M17" i="28"/>
  <c r="K17" i="28"/>
  <c r="I17" i="28"/>
  <c r="G17" i="28"/>
  <c r="E17" i="28"/>
  <c r="O14" i="28"/>
  <c r="M14" i="28"/>
  <c r="K14" i="28"/>
  <c r="I14" i="28"/>
  <c r="G14" i="28"/>
  <c r="E14" i="28"/>
  <c r="Q13" i="20" l="1"/>
  <c r="P13" i="20"/>
  <c r="Q11" i="21"/>
  <c r="P11" i="21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Q21" i="20"/>
  <c r="Q19" i="21"/>
  <c r="P19" i="21"/>
  <c r="O20" i="21"/>
  <c r="N20" i="21"/>
  <c r="M20" i="21"/>
  <c r="L20" i="21"/>
  <c r="K20" i="21"/>
  <c r="J20" i="21"/>
  <c r="H20" i="21"/>
  <c r="F20" i="21"/>
  <c r="D20" i="21"/>
  <c r="O24" i="21"/>
  <c r="N24" i="21"/>
  <c r="M24" i="21"/>
  <c r="L24" i="21"/>
  <c r="K24" i="21"/>
  <c r="J24" i="21"/>
  <c r="H24" i="21"/>
  <c r="F24" i="21"/>
  <c r="D24" i="21"/>
  <c r="Q23" i="21"/>
  <c r="P23" i="21"/>
  <c r="Q22" i="21"/>
  <c r="P22" i="21"/>
  <c r="Q21" i="21"/>
  <c r="P21" i="21"/>
  <c r="Q18" i="21"/>
  <c r="P18" i="21"/>
  <c r="O17" i="21"/>
  <c r="O25" i="21" s="1"/>
  <c r="N17" i="21"/>
  <c r="M17" i="21"/>
  <c r="L17" i="21"/>
  <c r="K17" i="21"/>
  <c r="K25" i="21" s="1"/>
  <c r="J17" i="21"/>
  <c r="H17" i="21"/>
  <c r="F17" i="21"/>
  <c r="D17" i="21"/>
  <c r="Q16" i="21"/>
  <c r="P16" i="21"/>
  <c r="Q15" i="21"/>
  <c r="P15" i="21"/>
  <c r="Q14" i="21"/>
  <c r="P14" i="21"/>
  <c r="Q13" i="21"/>
  <c r="P13" i="21"/>
  <c r="Q12" i="21"/>
  <c r="P12" i="21"/>
  <c r="Q10" i="21"/>
  <c r="P10" i="21"/>
  <c r="O26" i="20"/>
  <c r="N26" i="20"/>
  <c r="M26" i="20"/>
  <c r="L26" i="20"/>
  <c r="K26" i="20"/>
  <c r="J26" i="20"/>
  <c r="I26" i="20"/>
  <c r="H26" i="20"/>
  <c r="G26" i="20"/>
  <c r="F26" i="20"/>
  <c r="E26" i="20"/>
  <c r="D26" i="20"/>
  <c r="Q25" i="20"/>
  <c r="P25" i="20"/>
  <c r="Q24" i="20"/>
  <c r="P24" i="20"/>
  <c r="Q23" i="20"/>
  <c r="P23" i="20"/>
  <c r="Q20" i="20"/>
  <c r="P20" i="20"/>
  <c r="O19" i="20"/>
  <c r="O27" i="20" s="1"/>
  <c r="N19" i="20"/>
  <c r="N27" i="20" s="1"/>
  <c r="M19" i="20"/>
  <c r="L19" i="20"/>
  <c r="K19" i="20"/>
  <c r="K27" i="20" s="1"/>
  <c r="J19" i="20"/>
  <c r="J27" i="20" s="1"/>
  <c r="I19" i="20"/>
  <c r="H19" i="20"/>
  <c r="G19" i="20"/>
  <c r="G27" i="20" s="1"/>
  <c r="F19" i="20"/>
  <c r="F27" i="20" s="1"/>
  <c r="E19" i="20"/>
  <c r="D19" i="20"/>
  <c r="Q18" i="20"/>
  <c r="P18" i="20"/>
  <c r="Q17" i="20"/>
  <c r="P17" i="20"/>
  <c r="Q16" i="20"/>
  <c r="P16" i="20"/>
  <c r="Q15" i="20"/>
  <c r="P15" i="20"/>
  <c r="Q14" i="20"/>
  <c r="P14" i="20"/>
  <c r="Q12" i="20"/>
  <c r="P12" i="20"/>
  <c r="M27" i="20" l="1"/>
  <c r="F25" i="21"/>
  <c r="L25" i="21"/>
  <c r="H25" i="21"/>
  <c r="M25" i="21"/>
  <c r="Q20" i="21"/>
  <c r="P22" i="20"/>
  <c r="D25" i="21"/>
  <c r="N25" i="21"/>
  <c r="J25" i="21"/>
  <c r="Q22" i="20"/>
  <c r="E27" i="20"/>
  <c r="I27" i="20"/>
  <c r="D27" i="20"/>
  <c r="H27" i="20"/>
  <c r="L27" i="20"/>
  <c r="Q26" i="20"/>
  <c r="P26" i="20"/>
  <c r="P19" i="20"/>
  <c r="Q19" i="20"/>
  <c r="P20" i="21"/>
  <c r="Q24" i="21"/>
  <c r="P24" i="21"/>
  <c r="Q17" i="21"/>
  <c r="Q25" i="21" s="1"/>
  <c r="P17" i="21"/>
  <c r="P25" i="21" l="1"/>
  <c r="Q27" i="20"/>
  <c r="P27" i="20"/>
</calcChain>
</file>

<file path=xl/sharedStrings.xml><?xml version="1.0" encoding="utf-8"?>
<sst xmlns="http://schemas.openxmlformats.org/spreadsheetml/2006/main" count="351" uniqueCount="125">
  <si>
    <t>公的機関等</t>
    <rPh sb="0" eb="2">
      <t>コウテキ</t>
    </rPh>
    <rPh sb="2" eb="4">
      <t>キカン</t>
    </rPh>
    <rPh sb="4" eb="5">
      <t>トウ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</si>
  <si>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</si>
  <si>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</si>
  <si>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</si>
  <si>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</si>
  <si>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</si>
  <si>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北米</t>
    <rPh sb="0" eb="2">
      <t>ホクベイ</t>
    </rPh>
    <phoneticPr fontId="3"/>
  </si>
  <si>
    <t>米国</t>
    <rPh sb="0" eb="2">
      <t>ベイコク</t>
    </rPh>
    <phoneticPr fontId="3"/>
  </si>
  <si>
    <t>欧州</t>
    <rPh sb="0" eb="2">
      <t>オウシュウ</t>
    </rPh>
    <phoneticPr fontId="3"/>
  </si>
  <si>
    <t>小計</t>
    <rPh sb="0" eb="2">
      <t>ショウケイ</t>
    </rPh>
    <phoneticPr fontId="3"/>
  </si>
  <si>
    <t>輸入・　　　　　　　製造/販売･市場開拓</t>
    <rPh sb="0" eb="2">
      <t>ユニュウ</t>
    </rPh>
    <rPh sb="10" eb="12">
      <t>セイゾウ</t>
    </rPh>
    <rPh sb="13" eb="15">
      <t>ハンバイ</t>
    </rPh>
    <rPh sb="16" eb="18">
      <t>シジョウ</t>
    </rPh>
    <rPh sb="18" eb="20">
      <t>カイタク</t>
    </rPh>
    <phoneticPr fontId="3"/>
  </si>
  <si>
    <t>※（　）内は前年度実績</t>
    <rPh sb="4" eb="5">
      <t>ナイ</t>
    </rPh>
    <rPh sb="6" eb="9">
      <t>ゼンネンド</t>
    </rPh>
    <rPh sb="9" eb="11">
      <t>ジッセキ</t>
    </rPh>
    <phoneticPr fontId="3"/>
  </si>
  <si>
    <t>サービス</t>
    <phoneticPr fontId="3"/>
  </si>
  <si>
    <t>アジア</t>
    <phoneticPr fontId="3"/>
  </si>
  <si>
    <t>シンガポール</t>
    <phoneticPr fontId="3"/>
  </si>
  <si>
    <t>貿易</t>
    <rPh sb="0" eb="2">
      <t>ボウエキ</t>
    </rPh>
    <phoneticPr fontId="3"/>
  </si>
  <si>
    <t>香港</t>
    <rPh sb="0" eb="2">
      <t>ホンコン</t>
    </rPh>
    <phoneticPr fontId="3"/>
  </si>
  <si>
    <t>英国</t>
    <rPh sb="0" eb="2">
      <t>エイコク</t>
    </rPh>
    <phoneticPr fontId="3"/>
  </si>
  <si>
    <t xml:space="preserve">IT・バイオ・　　　研究開発 </t>
    <rPh sb="10" eb="12">
      <t>ケンキュウ</t>
    </rPh>
    <rPh sb="12" eb="14">
      <t>カイハツ</t>
    </rPh>
    <phoneticPr fontId="3"/>
  </si>
  <si>
    <t>タイ</t>
    <phoneticPr fontId="3"/>
  </si>
  <si>
    <t>ベトナム</t>
    <phoneticPr fontId="3"/>
  </si>
  <si>
    <t>Service</t>
  </si>
  <si>
    <t>Trade</t>
  </si>
  <si>
    <t>Organizations/Agencies</t>
  </si>
  <si>
    <t>Others</t>
  </si>
  <si>
    <t>Total</t>
  </si>
  <si>
    <t>&lt;By-Country/By-Industry at glance&gt;</t>
    <phoneticPr fontId="3"/>
  </si>
  <si>
    <t>Import/Sales/
Manufacturing/Marketing</t>
    <phoneticPr fontId="3"/>
  </si>
  <si>
    <r>
      <t xml:space="preserve">IT/
Bio Tech/
R&amp;D </t>
    </r>
    <r>
      <rPr>
        <sz val="9"/>
        <rFont val="ＭＳ Ｐゴシック"/>
        <family val="3"/>
        <charset val="128"/>
      </rPr>
      <t>※</t>
    </r>
    <phoneticPr fontId="3"/>
  </si>
  <si>
    <t>Asia</t>
    <phoneticPr fontId="3"/>
  </si>
  <si>
    <t>China</t>
    <phoneticPr fontId="3"/>
  </si>
  <si>
    <t>Korea</t>
    <phoneticPr fontId="3"/>
  </si>
  <si>
    <t>Singapore</t>
    <phoneticPr fontId="3"/>
  </si>
  <si>
    <t>Taiwan</t>
    <phoneticPr fontId="3"/>
  </si>
  <si>
    <t>Hong Kong</t>
    <phoneticPr fontId="3"/>
  </si>
  <si>
    <t>Thailand</t>
    <phoneticPr fontId="3"/>
  </si>
  <si>
    <t>Vietnam</t>
    <phoneticPr fontId="3"/>
  </si>
  <si>
    <t>Asia Total</t>
    <phoneticPr fontId="3"/>
  </si>
  <si>
    <t>North
America</t>
    <phoneticPr fontId="3"/>
  </si>
  <si>
    <t>USA</t>
    <phoneticPr fontId="3"/>
  </si>
  <si>
    <t>North America Total</t>
    <phoneticPr fontId="3"/>
  </si>
  <si>
    <t>Europe</t>
    <phoneticPr fontId="3"/>
  </si>
  <si>
    <t>Italy</t>
    <phoneticPr fontId="3"/>
  </si>
  <si>
    <t>Europe Total</t>
    <phoneticPr fontId="3"/>
  </si>
  <si>
    <t>Total</t>
    <phoneticPr fontId="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</si>
  <si>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Include evaluation and test performance</t>
    </r>
    <phoneticPr fontId="3"/>
  </si>
  <si>
    <t>イタリア</t>
    <phoneticPr fontId="3"/>
  </si>
  <si>
    <t>スウェーデン</t>
    <phoneticPr fontId="3"/>
  </si>
  <si>
    <t>カナダ</t>
    <phoneticPr fontId="3"/>
  </si>
  <si>
    <t xml:space="preserve"> (April 2014-March 2015)</t>
    <phoneticPr fontId="3"/>
  </si>
  <si>
    <t>Canada</t>
    <phoneticPr fontId="3"/>
  </si>
  <si>
    <t>Sweden</t>
    <phoneticPr fontId="3"/>
  </si>
  <si>
    <t>UK</t>
    <phoneticPr fontId="3"/>
  </si>
  <si>
    <t>Reference document 2</t>
    <phoneticPr fontId="3"/>
  </si>
  <si>
    <t>Osaka Business and Investment Center (O-BIC)</t>
    <phoneticPr fontId="3"/>
  </si>
  <si>
    <t>Cases of new Entry, figures in brackets ( )=FY2013</t>
    <phoneticPr fontId="3"/>
  </si>
  <si>
    <t>Investments Overview Matrix for FY 2014</t>
    <phoneticPr fontId="3"/>
  </si>
  <si>
    <r>
      <t>O-BIC　2015年度実績　</t>
    </r>
    <r>
      <rPr>
        <b/>
        <sz val="16"/>
        <color indexed="10"/>
        <rFont val="ＭＳ Ｐゴシック"/>
        <family val="3"/>
        <charset val="128"/>
      </rPr>
      <t>　　</t>
    </r>
    <rPh sb="10" eb="12">
      <t>ネンド</t>
    </rPh>
    <rPh sb="12" eb="14">
      <t>ジッセキ</t>
    </rPh>
    <phoneticPr fontId="3"/>
  </si>
  <si>
    <t>(2015年4月－2016年3月）</t>
    <rPh sb="5" eb="6">
      <t>ネン</t>
    </rPh>
    <rPh sb="7" eb="8">
      <t>ガツ</t>
    </rPh>
    <rPh sb="13" eb="14">
      <t>ネン</t>
    </rPh>
    <rPh sb="15" eb="16">
      <t>ガツ</t>
    </rPh>
    <phoneticPr fontId="3"/>
  </si>
  <si>
    <t>新規進出案件 ●●件</t>
    <rPh sb="0" eb="2">
      <t>シンキ</t>
    </rPh>
    <rPh sb="2" eb="4">
      <t>シンシュツ</t>
    </rPh>
    <rPh sb="4" eb="6">
      <t>アンケン</t>
    </rPh>
    <rPh sb="9" eb="10">
      <t>ケン</t>
    </rPh>
    <phoneticPr fontId="3"/>
  </si>
  <si>
    <t>運輸</t>
  </si>
  <si>
    <t>英国</t>
  </si>
  <si>
    <t>サービス</t>
  </si>
  <si>
    <t>卸売・小売（輸出）</t>
  </si>
  <si>
    <t>シンガポール</t>
  </si>
  <si>
    <t>ベトナム</t>
  </si>
  <si>
    <t>情報・通信</t>
  </si>
  <si>
    <t>韓国</t>
  </si>
  <si>
    <t>香港</t>
  </si>
  <si>
    <t>台湾</t>
  </si>
  <si>
    <t>中国</t>
  </si>
  <si>
    <t>米国</t>
  </si>
  <si>
    <t>総計</t>
  </si>
  <si>
    <t>卸売・小売
（輸出）</t>
    <phoneticPr fontId="3"/>
  </si>
  <si>
    <t>卸売・小売（輸入)</t>
  </si>
  <si>
    <t>業種</t>
    <rPh sb="0" eb="2">
      <t>ギョウシュ</t>
    </rPh>
    <phoneticPr fontId="3"/>
  </si>
  <si>
    <t>スウェーデン</t>
  </si>
  <si>
    <t>カナダ</t>
  </si>
  <si>
    <t>国籍</t>
    <rPh sb="0" eb="2">
      <t>コクセキ</t>
    </rPh>
    <phoneticPr fontId="3"/>
  </si>
  <si>
    <t>卸売・小売
（輸入)</t>
    <phoneticPr fontId="3"/>
  </si>
  <si>
    <t>小計</t>
    <rPh sb="0" eb="2">
      <t>コバカリ</t>
    </rPh>
    <phoneticPr fontId="3"/>
  </si>
  <si>
    <t>North America</t>
    <phoneticPr fontId="3"/>
  </si>
  <si>
    <t>Service</t>
    <phoneticPr fontId="3"/>
  </si>
  <si>
    <t>Transportation</t>
    <phoneticPr fontId="3"/>
  </si>
  <si>
    <t>Wholesale/Retail
（Import)</t>
    <phoneticPr fontId="3"/>
  </si>
  <si>
    <t>Whole sale/Retail
（Export）</t>
    <phoneticPr fontId="3"/>
  </si>
  <si>
    <t>Information
Communication</t>
    <phoneticPr fontId="3"/>
  </si>
  <si>
    <t>TOTAL</t>
    <phoneticPr fontId="3"/>
  </si>
  <si>
    <t>Investments Overview Matrix for FY 2015</t>
    <phoneticPr fontId="3"/>
  </si>
  <si>
    <t xml:space="preserve"> (April 2015-March 2016)</t>
    <phoneticPr fontId="3"/>
  </si>
  <si>
    <t>Shingapore</t>
    <phoneticPr fontId="3"/>
  </si>
  <si>
    <t>Cases of new Entry, figures in brackets ( )=FY2013</t>
  </si>
  <si>
    <t>国
（地域）</t>
    <rPh sb="0" eb="1">
      <t>クニ</t>
    </rPh>
    <rPh sb="3" eb="5">
      <t>チイキ</t>
    </rPh>
    <phoneticPr fontId="3"/>
  </si>
  <si>
    <t>確度</t>
    <rPh sb="0" eb="2">
      <t>カクド</t>
    </rPh>
    <phoneticPr fontId="3"/>
  </si>
  <si>
    <t>業種（O-BIC分類）</t>
    <rPh sb="0" eb="2">
      <t>ギョウシュ</t>
    </rPh>
    <rPh sb="8" eb="10">
      <t>ブンルイ</t>
    </rPh>
    <phoneticPr fontId="3"/>
  </si>
  <si>
    <t>卸売・小売（輸入）</t>
  </si>
  <si>
    <t>製造</t>
  </si>
  <si>
    <t>ミャンマー</t>
  </si>
  <si>
    <t>スイス</t>
  </si>
  <si>
    <t>豪州</t>
  </si>
  <si>
    <t>公的機関</t>
  </si>
  <si>
    <t>研究開発</t>
  </si>
  <si>
    <t>ポルトガル</t>
  </si>
  <si>
    <t>行ラベル</t>
  </si>
  <si>
    <t>列ラベル</t>
  </si>
  <si>
    <t>データの個数 / 業種（O-BIC分類）</t>
  </si>
  <si>
    <t>研究開発</t>
    <rPh sb="0" eb="2">
      <t>ケンキュウ</t>
    </rPh>
    <rPh sb="2" eb="4">
      <t>カイハツ</t>
    </rPh>
    <phoneticPr fontId="3"/>
  </si>
  <si>
    <t>公的機関</t>
    <rPh sb="0" eb="2">
      <t>コウテキ</t>
    </rPh>
    <rPh sb="2" eb="4">
      <t>キカン</t>
    </rPh>
    <phoneticPr fontId="3"/>
  </si>
  <si>
    <t>製造</t>
    <rPh sb="0" eb="2">
      <t>セイゾウ</t>
    </rPh>
    <phoneticPr fontId="3"/>
  </si>
  <si>
    <t>参考資料②</t>
    <phoneticPr fontId="3"/>
  </si>
  <si>
    <t>金融・保険</t>
    <rPh sb="0" eb="2">
      <t>キンユウ</t>
    </rPh>
    <rPh sb="3" eb="5">
      <t>ホケン</t>
    </rPh>
    <phoneticPr fontId="3"/>
  </si>
  <si>
    <t>オセアニア</t>
    <phoneticPr fontId="3"/>
  </si>
  <si>
    <t>オーストラリア</t>
    <phoneticPr fontId="3"/>
  </si>
  <si>
    <t>ヨーロッパ</t>
    <phoneticPr fontId="3"/>
  </si>
  <si>
    <t>2022年度O-BIC誘致実績マトリックス</t>
    <rPh sb="11" eb="13">
      <t>ユウチ</t>
    </rPh>
    <rPh sb="13" eb="15">
      <t>ジッセキ</t>
    </rPh>
    <phoneticPr fontId="3"/>
  </si>
  <si>
    <t>(2022年4月－2023年3月）</t>
    <rPh sb="5" eb="6">
      <t>ネン</t>
    </rPh>
    <rPh sb="7" eb="8">
      <t>ガツ</t>
    </rPh>
    <rPh sb="13" eb="14">
      <t>ネン</t>
    </rPh>
    <rPh sb="15" eb="16">
      <t>ガツ</t>
    </rPh>
    <phoneticPr fontId="3"/>
  </si>
  <si>
    <t>新規進出案件 23件</t>
    <rPh sb="0" eb="2">
      <t>シンキ</t>
    </rPh>
    <rPh sb="2" eb="4">
      <t>シンシュツ</t>
    </rPh>
    <rPh sb="4" eb="6">
      <t>アンケン</t>
    </rPh>
    <rPh sb="9" eb="10">
      <t>ケン</t>
    </rPh>
    <phoneticPr fontId="3"/>
  </si>
  <si>
    <t>中国（香港含む）</t>
    <rPh sb="3" eb="5">
      <t>ホンコン</t>
    </rPh>
    <rPh sb="5" eb="6">
      <t>フク</t>
    </rPh>
    <phoneticPr fontId="3"/>
  </si>
  <si>
    <t>フランス</t>
    <phoneticPr fontId="3"/>
  </si>
  <si>
    <t>タイ</t>
    <phoneticPr fontId="3"/>
  </si>
  <si>
    <t>カンボジア</t>
    <phoneticPr fontId="3"/>
  </si>
  <si>
    <t>中東</t>
    <rPh sb="0" eb="2">
      <t>チュウトウ</t>
    </rPh>
    <phoneticPr fontId="3"/>
  </si>
  <si>
    <t>イスラエル</t>
    <phoneticPr fontId="3"/>
  </si>
  <si>
    <t>ノルウェー</t>
    <phoneticPr fontId="3"/>
  </si>
  <si>
    <t>※（　　）は前年度実績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</si>
</sst>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&quot;#,##0;"/>
    <numFmt numFmtId="177" formatCode="\(General\);\(*-General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13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5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6"/>
      <name val="HG丸ｺﾞｼｯｸM-PRO"/>
      <family val="3"/>
      <charset val="128"/>
    </font>
    <font>
      <b/>
      <sz val="30"/>
      <name val="HG丸ｺﾞｼｯｸM-PRO"/>
      <family val="3"/>
      <charset val="128"/>
    </font>
    <font>
      <sz val="30"/>
      <name val="HG丸ｺﾞｼｯｸM-PRO"/>
      <family val="3"/>
      <charset val="128"/>
    </font>
    <font>
      <sz val="18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thin">
        <color indexed="64"/>
      </right>
      <top style="thin">
        <color auto="1"/>
      </top>
      <bottom style="dashed">
        <color indexed="64"/>
      </bottom>
      <diagonal/>
    </border>
    <border>
      <left/>
      <right style="medium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auto="1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auto="1"/>
      </bottom>
      <diagonal/>
    </border>
    <border>
      <left/>
      <right style="dashed">
        <color indexed="64"/>
      </right>
      <top style="dotted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auto="1"/>
      </bottom>
      <diagonal style="dotted">
        <color indexed="64"/>
      </diagonal>
    </border>
    <border diagonalDown="1">
      <left/>
      <right style="dashed">
        <color indexed="64"/>
      </right>
      <top style="medium">
        <color indexed="64"/>
      </top>
      <bottom style="medium">
        <color auto="1"/>
      </bottom>
      <diagonal style="dotted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4" borderId="11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7" fontId="4" fillId="0" borderId="23" xfId="0" quotePrefix="1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19" xfId="0" quotePrefix="1" applyNumberFormat="1" applyFont="1" applyBorder="1" applyAlignment="1">
      <alignment horizontal="center" vertical="center"/>
    </xf>
    <xf numFmtId="0" fontId="4" fillId="0" borderId="22" xfId="0" quotePrefix="1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6" fillId="2" borderId="28" xfId="0" quotePrefix="1" applyNumberFormat="1" applyFont="1" applyFill="1" applyBorder="1" applyAlignment="1">
      <alignment horizontal="center" vertical="center"/>
    </xf>
    <xf numFmtId="177" fontId="4" fillId="0" borderId="31" xfId="0" quotePrefix="1" applyNumberFormat="1" applyFont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shrinkToFit="1"/>
    </xf>
    <xf numFmtId="0" fontId="15" fillId="0" borderId="32" xfId="0" applyFont="1" applyFill="1" applyBorder="1" applyAlignment="1">
      <alignment horizontal="center" vertical="center"/>
    </xf>
    <xf numFmtId="177" fontId="15" fillId="0" borderId="31" xfId="0" quotePrefix="1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7" fontId="15" fillId="0" borderId="31" xfId="0" applyNumberFormat="1" applyFont="1" applyBorder="1" applyAlignment="1">
      <alignment horizontal="center" vertical="center"/>
    </xf>
    <xf numFmtId="0" fontId="15" fillId="0" borderId="19" xfId="0" quotePrefix="1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shrinkToFit="1"/>
    </xf>
    <xf numFmtId="0" fontId="15" fillId="3" borderId="24" xfId="0" applyFont="1" applyFill="1" applyBorder="1" applyAlignment="1">
      <alignment horizontal="center" vertical="center"/>
    </xf>
    <xf numFmtId="177" fontId="15" fillId="0" borderId="23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23" xfId="0" quotePrefix="1" applyNumberFormat="1" applyFont="1" applyBorder="1" applyAlignment="1">
      <alignment horizontal="center" vertical="center"/>
    </xf>
    <xf numFmtId="0" fontId="15" fillId="0" borderId="22" xfId="0" quotePrefix="1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9" fillId="2" borderId="6" xfId="0" applyFont="1" applyFill="1" applyBorder="1" applyAlignment="1">
      <alignment horizontal="left" vertical="center" shrinkToFit="1"/>
    </xf>
    <xf numFmtId="0" fontId="19" fillId="4" borderId="29" xfId="0" applyNumberFormat="1" applyFont="1" applyFill="1" applyBorder="1" applyAlignment="1">
      <alignment horizontal="center" vertical="center"/>
    </xf>
    <xf numFmtId="177" fontId="19" fillId="4" borderId="11" xfId="0" quotePrefix="1" applyNumberFormat="1" applyFont="1" applyFill="1" applyBorder="1" applyAlignment="1">
      <alignment horizontal="center" vertical="center"/>
    </xf>
    <xf numFmtId="0" fontId="19" fillId="4" borderId="28" xfId="0" applyNumberFormat="1" applyFont="1" applyFill="1" applyBorder="1" applyAlignment="1">
      <alignment horizontal="center" vertical="center"/>
    </xf>
    <xf numFmtId="177" fontId="19" fillId="4" borderId="12" xfId="0" quotePrefix="1" applyNumberFormat="1" applyFont="1" applyFill="1" applyBorder="1" applyAlignment="1">
      <alignment horizontal="center" vertical="center"/>
    </xf>
    <xf numFmtId="0" fontId="19" fillId="4" borderId="11" xfId="0" applyNumberFormat="1" applyFont="1" applyFill="1" applyBorder="1" applyAlignment="1">
      <alignment horizontal="center" vertical="center"/>
    </xf>
    <xf numFmtId="177" fontId="19" fillId="2" borderId="10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177" fontId="15" fillId="3" borderId="31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9" fillId="2" borderId="28" xfId="0" applyNumberFormat="1" applyFont="1" applyFill="1" applyBorder="1" applyAlignment="1">
      <alignment horizontal="center" vertical="center"/>
    </xf>
    <xf numFmtId="0" fontId="19" fillId="2" borderId="28" xfId="0" quotePrefix="1" applyNumberFormat="1" applyFont="1" applyFill="1" applyBorder="1" applyAlignment="1">
      <alignment horizontal="center" vertical="center"/>
    </xf>
    <xf numFmtId="177" fontId="15" fillId="0" borderId="22" xfId="0" applyNumberFormat="1" applyFont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77" fontId="15" fillId="0" borderId="2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shrinkToFit="1"/>
    </xf>
    <xf numFmtId="0" fontId="19" fillId="2" borderId="7" xfId="0" applyFont="1" applyFill="1" applyBorder="1" applyAlignment="1">
      <alignment horizontal="left" vertical="center" shrinkToFit="1"/>
    </xf>
    <xf numFmtId="177" fontId="19" fillId="2" borderId="8" xfId="0" quotePrefix="1" applyNumberFormat="1" applyFont="1" applyFill="1" applyBorder="1" applyAlignment="1">
      <alignment horizontal="center" vertical="center"/>
    </xf>
    <xf numFmtId="177" fontId="19" fillId="2" borderId="14" xfId="0" quotePrefix="1" applyNumberFormat="1" applyFont="1" applyFill="1" applyBorder="1" applyAlignment="1">
      <alignment horizontal="center" vertical="center"/>
    </xf>
    <xf numFmtId="0" fontId="19" fillId="2" borderId="13" xfId="0" quotePrefix="1" applyNumberFormat="1" applyFont="1" applyFill="1" applyBorder="1" applyAlignment="1">
      <alignment horizontal="center" vertical="center"/>
    </xf>
    <xf numFmtId="177" fontId="19" fillId="2" borderId="14" xfId="0" quotePrefix="1" applyNumberFormat="1" applyFont="1" applyFill="1" applyBorder="1" applyAlignment="1">
      <alignment horizontal="center" vertical="center" shrinkToFit="1"/>
    </xf>
    <xf numFmtId="0" fontId="19" fillId="2" borderId="15" xfId="0" applyNumberFormat="1" applyFont="1" applyFill="1" applyBorder="1" applyAlignment="1">
      <alignment horizontal="center" vertical="center"/>
    </xf>
    <xf numFmtId="177" fontId="4" fillId="3" borderId="26" xfId="0" applyNumberFormat="1" applyFont="1" applyFill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177" fontId="15" fillId="3" borderId="26" xfId="0" applyNumberFormat="1" applyFont="1" applyFill="1" applyBorder="1" applyAlignment="1">
      <alignment horizontal="center" vertical="center"/>
    </xf>
    <xf numFmtId="177" fontId="15" fillId="0" borderId="26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177" fontId="15" fillId="0" borderId="46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177" fontId="4" fillId="4" borderId="11" xfId="0" quotePrefix="1" applyNumberFormat="1" applyFont="1" applyFill="1" applyBorder="1" applyAlignment="1">
      <alignment horizontal="center" vertical="center"/>
    </xf>
    <xf numFmtId="177" fontId="4" fillId="4" borderId="12" xfId="0" quotePrefix="1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6" xfId="0" quotePrefix="1" applyNumberFormat="1" applyFont="1" applyFill="1" applyBorder="1" applyAlignment="1">
      <alignment horizontal="center" vertical="center"/>
    </xf>
    <xf numFmtId="177" fontId="4" fillId="2" borderId="14" xfId="0" quotePrefix="1" applyNumberFormat="1" applyFont="1" applyFill="1" applyBorder="1" applyAlignment="1">
      <alignment horizontal="center" vertical="center"/>
    </xf>
    <xf numFmtId="177" fontId="4" fillId="2" borderId="1" xfId="0" quotePrefix="1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4" fillId="6" borderId="47" xfId="0" applyNumberFormat="1" applyFont="1" applyFill="1" applyBorder="1" applyAlignment="1">
      <alignment vertical="center" wrapText="1"/>
    </xf>
    <xf numFmtId="0" fontId="4" fillId="0" borderId="48" xfId="0" applyNumberFormat="1" applyFont="1" applyFill="1" applyBorder="1" applyAlignment="1">
      <alignment vertical="center" wrapText="1"/>
    </xf>
    <xf numFmtId="0" fontId="4" fillId="6" borderId="48" xfId="0" applyNumberFormat="1" applyFont="1" applyFill="1" applyBorder="1" applyAlignment="1">
      <alignment vertical="center" wrapText="1"/>
    </xf>
    <xf numFmtId="0" fontId="4" fillId="6" borderId="49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68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177" fontId="26" fillId="0" borderId="68" xfId="0" applyNumberFormat="1" applyFont="1" applyBorder="1">
      <alignment vertical="center"/>
    </xf>
    <xf numFmtId="0" fontId="26" fillId="0" borderId="70" xfId="0" applyNumberFormat="1" applyFont="1" applyBorder="1">
      <alignment vertical="center"/>
    </xf>
    <xf numFmtId="177" fontId="26" fillId="0" borderId="72" xfId="0" applyNumberFormat="1" applyFont="1" applyBorder="1">
      <alignment vertical="center"/>
    </xf>
    <xf numFmtId="0" fontId="26" fillId="0" borderId="51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177" fontId="26" fillId="0" borderId="51" xfId="0" applyNumberFormat="1" applyFont="1" applyBorder="1">
      <alignment vertical="center"/>
    </xf>
    <xf numFmtId="0" fontId="26" fillId="0" borderId="56" xfId="0" applyNumberFormat="1" applyFont="1" applyBorder="1">
      <alignment vertical="center"/>
    </xf>
    <xf numFmtId="177" fontId="26" fillId="0" borderId="73" xfId="0" applyNumberFormat="1" applyFont="1" applyBorder="1">
      <alignment vertical="center"/>
    </xf>
    <xf numFmtId="0" fontId="26" fillId="7" borderId="60" xfId="0" applyFont="1" applyFill="1" applyBorder="1" applyAlignment="1">
      <alignment horizontal="center" vertical="center"/>
    </xf>
    <xf numFmtId="0" fontId="26" fillId="7" borderId="59" xfId="0" applyFont="1" applyFill="1" applyBorder="1" applyAlignment="1">
      <alignment horizontal="left" vertical="center"/>
    </xf>
    <xf numFmtId="177" fontId="26" fillId="7" borderId="60" xfId="0" applyNumberFormat="1" applyFont="1" applyFill="1" applyBorder="1">
      <alignment vertical="center"/>
    </xf>
    <xf numFmtId="0" fontId="26" fillId="7" borderId="61" xfId="0" applyNumberFormat="1" applyFont="1" applyFill="1" applyBorder="1">
      <alignment vertical="center"/>
    </xf>
    <xf numFmtId="177" fontId="26" fillId="7" borderId="74" xfId="0" applyNumberFormat="1" applyFont="1" applyFill="1" applyBorder="1">
      <alignment vertical="center"/>
    </xf>
    <xf numFmtId="0" fontId="26" fillId="0" borderId="50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177" fontId="26" fillId="0" borderId="50" xfId="0" applyNumberFormat="1" applyFont="1" applyBorder="1">
      <alignment vertical="center"/>
    </xf>
    <xf numFmtId="0" fontId="26" fillId="0" borderId="53" xfId="0" applyNumberFormat="1" applyFont="1" applyBorder="1">
      <alignment vertical="center"/>
    </xf>
    <xf numFmtId="177" fontId="26" fillId="0" borderId="75" xfId="0" applyNumberFormat="1" applyFont="1" applyBorder="1">
      <alignment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left" vertical="center"/>
    </xf>
    <xf numFmtId="177" fontId="26" fillId="7" borderId="52" xfId="0" applyNumberFormat="1" applyFont="1" applyFill="1" applyBorder="1">
      <alignment vertical="center"/>
    </xf>
    <xf numFmtId="0" fontId="26" fillId="7" borderId="57" xfId="0" applyNumberFormat="1" applyFont="1" applyFill="1" applyBorder="1">
      <alignment vertical="center"/>
    </xf>
    <xf numFmtId="177" fontId="26" fillId="7" borderId="76" xfId="0" applyNumberFormat="1" applyFont="1" applyFill="1" applyBorder="1">
      <alignment vertical="center"/>
    </xf>
    <xf numFmtId="0" fontId="28" fillId="5" borderId="1" xfId="0" applyFont="1" applyFill="1" applyBorder="1" applyAlignment="1">
      <alignment horizontal="left" vertical="center"/>
    </xf>
    <xf numFmtId="177" fontId="28" fillId="5" borderId="77" xfId="0" applyNumberFormat="1" applyFont="1" applyFill="1" applyBorder="1">
      <alignment vertical="center"/>
    </xf>
    <xf numFmtId="0" fontId="28" fillId="5" borderId="78" xfId="0" applyNumberFormat="1" applyFont="1" applyFill="1" applyBorder="1">
      <alignment vertical="center"/>
    </xf>
    <xf numFmtId="177" fontId="28" fillId="5" borderId="6" xfId="0" applyNumberFormat="1" applyFont="1" applyFill="1" applyBorder="1">
      <alignment vertical="center"/>
    </xf>
    <xf numFmtId="0" fontId="21" fillId="0" borderId="0" xfId="0" applyFont="1" applyFill="1" applyAlignment="1">
      <alignment vertical="center" wrapText="1"/>
    </xf>
    <xf numFmtId="0" fontId="29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48" xfId="0" applyBorder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2" fillId="0" borderId="0" xfId="0" applyFont="1" applyAlignment="1">
      <alignment horizontal="left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177" fontId="33" fillId="7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3" fillId="7" borderId="71" xfId="0" applyFont="1" applyFill="1" applyBorder="1" applyAlignment="1">
      <alignment horizontal="center" vertical="center"/>
    </xf>
    <xf numFmtId="0" fontId="33" fillId="7" borderId="79" xfId="0" applyFont="1" applyFill="1" applyBorder="1" applyAlignment="1">
      <alignment horizontal="center" vertical="center"/>
    </xf>
    <xf numFmtId="0" fontId="33" fillId="7" borderId="71" xfId="0" applyNumberFormat="1" applyFont="1" applyFill="1" applyBorder="1" applyAlignment="1">
      <alignment horizontal="center" vertical="center"/>
    </xf>
    <xf numFmtId="177" fontId="33" fillId="7" borderId="18" xfId="0" applyNumberFormat="1" applyFont="1" applyFill="1" applyBorder="1" applyAlignment="1">
      <alignment horizontal="right" vertical="center"/>
    </xf>
    <xf numFmtId="0" fontId="40" fillId="0" borderId="0" xfId="0" applyFont="1">
      <alignment vertical="center"/>
    </xf>
    <xf numFmtId="0" fontId="34" fillId="8" borderId="1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3" fillId="0" borderId="80" xfId="0" applyFont="1" applyBorder="1" applyAlignment="1">
      <alignment horizontal="left" vertical="center"/>
    </xf>
    <xf numFmtId="0" fontId="33" fillId="0" borderId="81" xfId="0" applyFont="1" applyBorder="1" applyAlignment="1">
      <alignment horizontal="center" vertical="center"/>
    </xf>
    <xf numFmtId="177" fontId="33" fillId="0" borderId="82" xfId="0" applyNumberFormat="1" applyFont="1" applyBorder="1" applyAlignment="1">
      <alignment horizontal="right" vertical="center"/>
    </xf>
    <xf numFmtId="0" fontId="33" fillId="0" borderId="81" xfId="0" applyNumberFormat="1" applyFont="1" applyBorder="1" applyAlignment="1">
      <alignment horizontal="center" vertical="center"/>
    </xf>
    <xf numFmtId="177" fontId="33" fillId="0" borderId="83" xfId="0" applyNumberFormat="1" applyFont="1" applyBorder="1" applyAlignment="1">
      <alignment horizontal="right" vertical="center"/>
    </xf>
    <xf numFmtId="0" fontId="33" fillId="0" borderId="84" xfId="0" applyFont="1" applyBorder="1" applyAlignment="1">
      <alignment horizontal="left" vertical="center"/>
    </xf>
    <xf numFmtId="0" fontId="33" fillId="0" borderId="85" xfId="0" applyFont="1" applyBorder="1" applyAlignment="1">
      <alignment horizontal="center" vertical="center"/>
    </xf>
    <xf numFmtId="177" fontId="33" fillId="0" borderId="86" xfId="0" applyNumberFormat="1" applyFont="1" applyBorder="1" applyAlignment="1">
      <alignment horizontal="right" vertical="center"/>
    </xf>
    <xf numFmtId="0" fontId="33" fillId="0" borderId="85" xfId="0" applyNumberFormat="1" applyFont="1" applyBorder="1" applyAlignment="1">
      <alignment horizontal="center" vertical="center"/>
    </xf>
    <xf numFmtId="177" fontId="33" fillId="0" borderId="87" xfId="0" applyNumberFormat="1" applyFont="1" applyBorder="1" applyAlignment="1">
      <alignment horizontal="right" vertical="center"/>
    </xf>
    <xf numFmtId="0" fontId="33" fillId="7" borderId="88" xfId="0" applyFont="1" applyFill="1" applyBorder="1" applyAlignment="1">
      <alignment horizontal="center" vertical="center"/>
    </xf>
    <xf numFmtId="0" fontId="33" fillId="7" borderId="89" xfId="0" applyFont="1" applyFill="1" applyBorder="1" applyAlignment="1">
      <alignment horizontal="center" vertical="center"/>
    </xf>
    <xf numFmtId="177" fontId="33" fillId="7" borderId="90" xfId="0" applyNumberFormat="1" applyFont="1" applyFill="1" applyBorder="1" applyAlignment="1">
      <alignment horizontal="right" vertical="center"/>
    </xf>
    <xf numFmtId="0" fontId="33" fillId="7" borderId="89" xfId="0" applyNumberFormat="1" applyFont="1" applyFill="1" applyBorder="1" applyAlignment="1">
      <alignment horizontal="center" vertical="center"/>
    </xf>
    <xf numFmtId="177" fontId="33" fillId="7" borderId="91" xfId="0" applyNumberFormat="1" applyFont="1" applyFill="1" applyBorder="1" applyAlignment="1">
      <alignment horizontal="right" vertical="center"/>
    </xf>
    <xf numFmtId="0" fontId="33" fillId="0" borderId="92" xfId="0" applyFont="1" applyBorder="1" applyAlignment="1">
      <alignment horizontal="left" vertical="center"/>
    </xf>
    <xf numFmtId="0" fontId="33" fillId="0" borderId="93" xfId="0" applyFont="1" applyBorder="1" applyAlignment="1">
      <alignment horizontal="center" vertical="center"/>
    </xf>
    <xf numFmtId="177" fontId="33" fillId="0" borderId="93" xfId="0" applyNumberFormat="1" applyFont="1" applyBorder="1" applyAlignment="1">
      <alignment horizontal="center" vertical="center"/>
    </xf>
    <xf numFmtId="177" fontId="33" fillId="0" borderId="94" xfId="0" applyNumberFormat="1" applyFont="1" applyBorder="1" applyAlignment="1">
      <alignment horizontal="right" vertical="center"/>
    </xf>
    <xf numFmtId="0" fontId="33" fillId="0" borderId="93" xfId="0" applyNumberFormat="1" applyFont="1" applyBorder="1" applyAlignment="1">
      <alignment horizontal="center" vertical="center"/>
    </xf>
    <xf numFmtId="177" fontId="33" fillId="0" borderId="95" xfId="0" applyNumberFormat="1" applyFont="1" applyBorder="1" applyAlignment="1">
      <alignment horizontal="right" vertical="center"/>
    </xf>
    <xf numFmtId="0" fontId="33" fillId="0" borderId="92" xfId="0" applyFont="1" applyBorder="1" applyAlignment="1">
      <alignment horizontal="left" vertical="center" shrinkToFit="1"/>
    </xf>
    <xf numFmtId="177" fontId="33" fillId="0" borderId="85" xfId="0" applyNumberFormat="1" applyFont="1" applyBorder="1" applyAlignment="1">
      <alignment horizontal="center" vertical="center"/>
    </xf>
    <xf numFmtId="177" fontId="33" fillId="0" borderId="98" xfId="0" applyNumberFormat="1" applyFont="1" applyBorder="1" applyAlignment="1">
      <alignment horizontal="right" vertical="center"/>
    </xf>
    <xf numFmtId="177" fontId="33" fillId="0" borderId="99" xfId="0" applyNumberFormat="1" applyFont="1" applyBorder="1" applyAlignment="1">
      <alignment horizontal="right" vertical="center"/>
    </xf>
    <xf numFmtId="177" fontId="33" fillId="7" borderId="100" xfId="0" applyNumberFormat="1" applyFont="1" applyFill="1" applyBorder="1" applyAlignment="1">
      <alignment horizontal="right" vertical="center"/>
    </xf>
    <xf numFmtId="177" fontId="33" fillId="0" borderId="101" xfId="0" applyNumberFormat="1" applyFont="1" applyBorder="1" applyAlignment="1">
      <alignment horizontal="right" vertical="center"/>
    </xf>
    <xf numFmtId="177" fontId="33" fillId="7" borderId="102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177" fontId="33" fillId="0" borderId="103" xfId="0" applyNumberFormat="1" applyFont="1" applyBorder="1" applyAlignment="1">
      <alignment horizontal="right" vertical="center"/>
    </xf>
    <xf numFmtId="177" fontId="42" fillId="8" borderId="104" xfId="0" applyNumberFormat="1" applyFont="1" applyFill="1" applyBorder="1" applyAlignment="1">
      <alignment horizontal="center" vertical="center"/>
    </xf>
    <xf numFmtId="177" fontId="42" fillId="8" borderId="12" xfId="0" applyNumberFormat="1" applyFont="1" applyFill="1" applyBorder="1" applyAlignment="1">
      <alignment horizontal="center" vertical="center"/>
    </xf>
    <xf numFmtId="177" fontId="42" fillId="8" borderId="10" xfId="0" applyNumberFormat="1" applyFont="1" applyFill="1" applyBorder="1" applyAlignment="1">
      <alignment horizontal="center" vertical="center"/>
    </xf>
    <xf numFmtId="0" fontId="33" fillId="0" borderId="105" xfId="0" applyNumberFormat="1" applyFont="1" applyBorder="1" applyAlignment="1">
      <alignment horizontal="center" vertical="center"/>
    </xf>
    <xf numFmtId="0" fontId="33" fillId="0" borderId="106" xfId="0" applyNumberFormat="1" applyFont="1" applyBorder="1" applyAlignment="1">
      <alignment horizontal="center" vertical="center"/>
    </xf>
    <xf numFmtId="177" fontId="33" fillId="7" borderId="107" xfId="0" applyNumberFormat="1" applyFont="1" applyFill="1" applyBorder="1" applyAlignment="1">
      <alignment horizontal="right" vertical="center"/>
    </xf>
    <xf numFmtId="0" fontId="33" fillId="7" borderId="108" xfId="0" applyFont="1" applyFill="1" applyBorder="1" applyAlignment="1">
      <alignment horizontal="center" vertical="center"/>
    </xf>
    <xf numFmtId="177" fontId="33" fillId="7" borderId="109" xfId="0" applyNumberFormat="1" applyFont="1" applyFill="1" applyBorder="1" applyAlignment="1">
      <alignment horizontal="right" vertical="center"/>
    </xf>
    <xf numFmtId="0" fontId="33" fillId="0" borderId="110" xfId="0" applyFont="1" applyBorder="1" applyAlignment="1">
      <alignment horizontal="center" vertical="center"/>
    </xf>
    <xf numFmtId="0" fontId="33" fillId="0" borderId="86" xfId="0" applyFont="1" applyBorder="1" applyAlignment="1">
      <alignment horizontal="left" vertical="center"/>
    </xf>
    <xf numFmtId="0" fontId="33" fillId="7" borderId="18" xfId="0" applyFont="1" applyFill="1" applyBorder="1" applyAlignment="1">
      <alignment horizontal="center" vertical="center"/>
    </xf>
    <xf numFmtId="0" fontId="33" fillId="0" borderId="111" xfId="0" applyFont="1" applyBorder="1" applyAlignment="1">
      <alignment horizontal="left" vertical="center"/>
    </xf>
    <xf numFmtId="0" fontId="33" fillId="0" borderId="112" xfId="0" applyFont="1" applyBorder="1" applyAlignment="1">
      <alignment horizontal="center" vertical="center"/>
    </xf>
    <xf numFmtId="177" fontId="33" fillId="0" borderId="113" xfId="0" applyNumberFormat="1" applyFont="1" applyBorder="1" applyAlignment="1">
      <alignment horizontal="right" vertical="center"/>
    </xf>
    <xf numFmtId="0" fontId="33" fillId="0" borderId="112" xfId="0" applyNumberFormat="1" applyFont="1" applyBorder="1" applyAlignment="1">
      <alignment horizontal="center" vertical="center"/>
    </xf>
    <xf numFmtId="177" fontId="33" fillId="0" borderId="114" xfId="0" applyNumberFormat="1" applyFont="1" applyBorder="1" applyAlignment="1">
      <alignment horizontal="right" vertical="center"/>
    </xf>
    <xf numFmtId="0" fontId="33" fillId="0" borderId="84" xfId="0" applyFont="1" applyFill="1" applyBorder="1" applyAlignment="1">
      <alignment horizontal="left" vertical="center"/>
    </xf>
    <xf numFmtId="0" fontId="33" fillId="0" borderId="85" xfId="0" applyFont="1" applyFill="1" applyBorder="1" applyAlignment="1">
      <alignment horizontal="center" vertical="center"/>
    </xf>
    <xf numFmtId="177" fontId="33" fillId="0" borderId="99" xfId="0" applyNumberFormat="1" applyFont="1" applyFill="1" applyBorder="1" applyAlignment="1">
      <alignment horizontal="right" vertical="center"/>
    </xf>
    <xf numFmtId="177" fontId="33" fillId="0" borderId="85" xfId="0" applyNumberFormat="1" applyFont="1" applyFill="1" applyBorder="1" applyAlignment="1">
      <alignment horizontal="center" vertical="center"/>
    </xf>
    <xf numFmtId="0" fontId="33" fillId="0" borderId="85" xfId="0" applyNumberFormat="1" applyFont="1" applyFill="1" applyBorder="1" applyAlignment="1">
      <alignment horizontal="center" vertical="center"/>
    </xf>
    <xf numFmtId="177" fontId="33" fillId="0" borderId="86" xfId="0" applyNumberFormat="1" applyFont="1" applyFill="1" applyBorder="1" applyAlignment="1">
      <alignment horizontal="right" vertical="center"/>
    </xf>
    <xf numFmtId="177" fontId="33" fillId="0" borderId="8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top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4" fillId="5" borderId="97" xfId="0" applyFont="1" applyFill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3" fillId="0" borderId="96" xfId="0" applyFont="1" applyBorder="1" applyAlignment="1">
      <alignment vertical="center"/>
    </xf>
    <xf numFmtId="0" fontId="34" fillId="5" borderId="13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33" fillId="9" borderId="43" xfId="0" applyFont="1" applyFill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4" fillId="5" borderId="115" xfId="0" applyFont="1" applyFill="1" applyBorder="1" applyAlignment="1"/>
    <xf numFmtId="0" fontId="33" fillId="0" borderId="116" xfId="0" applyFont="1" applyBorder="1" applyAlignment="1">
      <alignment vertical="center"/>
    </xf>
    <xf numFmtId="0" fontId="35" fillId="5" borderId="97" xfId="0" applyFont="1" applyFill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shrinkToFit="1"/>
    </xf>
    <xf numFmtId="0" fontId="36" fillId="0" borderId="66" xfId="0" applyFont="1" applyBorder="1" applyAlignment="1">
      <alignment horizontal="center" vertical="center" shrinkToFit="1"/>
    </xf>
    <xf numFmtId="0" fontId="33" fillId="0" borderId="65" xfId="0" applyFont="1" applyBorder="1" applyAlignment="1">
      <alignment horizontal="center" vertical="center" shrinkToFit="1"/>
    </xf>
    <xf numFmtId="0" fontId="33" fillId="0" borderId="66" xfId="0" applyFont="1" applyBorder="1" applyAlignment="1">
      <alignment horizontal="center" vertical="center" shrinkToFit="1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8" fillId="5" borderId="33" xfId="0" applyFont="1" applyFill="1" applyBorder="1" applyAlignment="1"/>
    <xf numFmtId="0" fontId="22" fillId="0" borderId="62" xfId="0" applyFont="1" applyBorder="1" applyAlignment="1">
      <alignment vertical="center"/>
    </xf>
    <xf numFmtId="0" fontId="28" fillId="5" borderId="63" xfId="0" applyFont="1" applyFill="1" applyBorder="1" applyAlignment="1">
      <alignment horizontal="center" vertical="center"/>
    </xf>
    <xf numFmtId="0" fontId="26" fillId="0" borderId="62" xfId="0" applyFont="1" applyBorder="1" applyAlignment="1">
      <alignment vertical="center"/>
    </xf>
    <xf numFmtId="0" fontId="26" fillId="0" borderId="62" xfId="0" applyFont="1" applyBorder="1" applyAlignment="1">
      <alignment horizontal="center" vertical="center"/>
    </xf>
    <xf numFmtId="0" fontId="28" fillId="5" borderId="63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8" fillId="5" borderId="42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 shrinkToFit="1"/>
    </xf>
    <xf numFmtId="0" fontId="19" fillId="2" borderId="43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9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1561609</xdr:colOff>
      <xdr:row>5</xdr:row>
      <xdr:rowOff>34927</xdr:rowOff>
    </xdr:from>
    <xdr:to>
      <xdr:col>2</xdr:col>
      <xdr:colOff>380999</xdr:colOff>
      <xdr:row>5</xdr:row>
      <xdr:rowOff>547689</xdr:rowOff>
    </xdr:to>
    <xdr:sp macro="" textlink="">
      <xdr:nvSpPr>
        <xdr:cNvPr id="2" name="正方形/長方形 1"/>
        <xdr:cNvSpPr/>
      </xdr:nvSpPr>
      <xdr:spPr>
        <a:xfrm>
          <a:off x="2371234" y="3678240"/>
          <a:ext cx="1153015" cy="512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業種</a:t>
          </a:r>
        </a:p>
      </xdr:txBody>
    </xdr:sp>
    <xdr:clientData/>
  </xdr:twoCellAnchor>
  <xdr:twoCellAnchor>
    <xdr:from>
      <xdr:col>0</xdr:col>
      <xdr:colOff>47135</xdr:colOff>
      <xdr:row>5</xdr:row>
      <xdr:rowOff>306390</xdr:rowOff>
    </xdr:from>
    <xdr:to>
      <xdr:col>1</xdr:col>
      <xdr:colOff>390525</xdr:colOff>
      <xdr:row>6</xdr:row>
      <xdr:rowOff>9527</xdr:rowOff>
    </xdr:to>
    <xdr:sp macro="" textlink="">
      <xdr:nvSpPr>
        <xdr:cNvPr id="7" name="正方形/長方形 6"/>
        <xdr:cNvSpPr/>
      </xdr:nvSpPr>
      <xdr:spPr>
        <a:xfrm>
          <a:off x="47135" y="3949703"/>
          <a:ext cx="1153015" cy="5127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2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国籍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339236</xdr:colOff>
      <xdr:row>5</xdr:row>
      <xdr:rowOff>209550</xdr:rowOff>
    </xdr:from>
    <xdr:to>
      <xdr:col>3</xdr:col>
      <xdr:colOff>115138</xdr:colOff>
      <xdr:row>6</xdr:row>
      <xdr:rowOff>381000</xdr:rowOff>
    </xdr:to>
    <xdr:sp macro="" textlink="">
      <xdr:nvSpPr>
        <xdr:cNvPr id="2" name="円/楕円 1"/>
        <xdr:cNvSpPr/>
      </xdr:nvSpPr>
      <xdr:spPr>
        <a:xfrm>
          <a:off x="1710836" y="1209675"/>
          <a:ext cx="947477" cy="4191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業種</a:t>
          </a:r>
        </a:p>
      </xdr:txBody>
    </xdr:sp>
    <xdr:clientData/>
  </xdr:twoCellAnchor>
  <xdr:twoCellAnchor>
    <xdr:from>
      <xdr:col>1</xdr:col>
      <xdr:colOff>0</xdr:colOff>
      <xdr:row>5</xdr:row>
      <xdr:rowOff>240742</xdr:rowOff>
    </xdr:from>
    <xdr:to>
      <xdr:col>2</xdr:col>
      <xdr:colOff>1130440</xdr:colOff>
      <xdr:row>6</xdr:row>
      <xdr:rowOff>565220</xdr:rowOff>
    </xdr:to>
    <xdr:cxnSp macro="">
      <xdr:nvCxnSpPr>
        <xdr:cNvPr id="3" name="直線コネクタ 2"/>
        <xdr:cNvCxnSpPr/>
      </xdr:nvCxnSpPr>
      <xdr:spPr>
        <a:xfrm>
          <a:off x="685800" y="1240867"/>
          <a:ext cx="1816240" cy="57212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岡本　彩" refreshedDate="42453.400923379631" createdVersion="5" refreshedVersion="5" minRefreshableVersion="3" recordCount="45">
  <cacheSource type="worksheet">
    <worksheetSource ref="D1:F46" sheet="Sheet1"/>
  </cacheSource>
  <cacheFields count="3">
    <cacheField name="国_x000a_（地域）" numFmtId="0">
      <sharedItems count="12">
        <s v="米国"/>
        <s v="中国"/>
        <s v="ミャンマー"/>
        <s v="スイス"/>
        <s v="英国"/>
        <s v="豪州"/>
        <s v="シンガポール"/>
        <s v="韓国"/>
        <s v="台湾"/>
        <s v="香港"/>
        <s v="ベトナム"/>
        <s v="ポルトガル"/>
      </sharedItems>
    </cacheField>
    <cacheField name="確度" numFmtId="0">
      <sharedItems containsSemiMixedTypes="0" containsString="0" containsNumber="1" containsInteger="1" minValue="0" maxValue="0"/>
    </cacheField>
    <cacheField name="業種（O-BIC分類）" numFmtId="0">
      <sharedItems count="8">
        <s v="卸売・小売（輸入）"/>
        <s v="製造"/>
        <s v="運輸"/>
        <s v="サービス"/>
        <s v="卸売・小売（輸出）"/>
        <s v="公的機関"/>
        <s v="研究開発"/>
        <s v="情報・通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n v="0"/>
    <x v="0"/>
  </r>
  <r>
    <x v="1"/>
    <n v="0"/>
    <x v="1"/>
  </r>
  <r>
    <x v="2"/>
    <n v="0"/>
    <x v="0"/>
  </r>
  <r>
    <x v="1"/>
    <n v="0"/>
    <x v="2"/>
  </r>
  <r>
    <x v="1"/>
    <n v="0"/>
    <x v="2"/>
  </r>
  <r>
    <x v="3"/>
    <n v="0"/>
    <x v="0"/>
  </r>
  <r>
    <x v="4"/>
    <n v="0"/>
    <x v="0"/>
  </r>
  <r>
    <x v="5"/>
    <n v="0"/>
    <x v="3"/>
  </r>
  <r>
    <x v="1"/>
    <n v="0"/>
    <x v="4"/>
  </r>
  <r>
    <x v="1"/>
    <n v="0"/>
    <x v="0"/>
  </r>
  <r>
    <x v="6"/>
    <n v="0"/>
    <x v="0"/>
  </r>
  <r>
    <x v="1"/>
    <n v="0"/>
    <x v="3"/>
  </r>
  <r>
    <x v="7"/>
    <n v="0"/>
    <x v="3"/>
  </r>
  <r>
    <x v="8"/>
    <n v="0"/>
    <x v="0"/>
  </r>
  <r>
    <x v="1"/>
    <n v="0"/>
    <x v="0"/>
  </r>
  <r>
    <x v="1"/>
    <n v="0"/>
    <x v="0"/>
  </r>
  <r>
    <x v="1"/>
    <n v="0"/>
    <x v="5"/>
  </r>
  <r>
    <x v="9"/>
    <n v="0"/>
    <x v="4"/>
  </r>
  <r>
    <x v="1"/>
    <n v="0"/>
    <x v="2"/>
  </r>
  <r>
    <x v="1"/>
    <n v="0"/>
    <x v="3"/>
  </r>
  <r>
    <x v="7"/>
    <n v="0"/>
    <x v="4"/>
  </r>
  <r>
    <x v="10"/>
    <n v="0"/>
    <x v="3"/>
  </r>
  <r>
    <x v="1"/>
    <n v="0"/>
    <x v="4"/>
  </r>
  <r>
    <x v="1"/>
    <n v="0"/>
    <x v="4"/>
  </r>
  <r>
    <x v="7"/>
    <n v="0"/>
    <x v="4"/>
  </r>
  <r>
    <x v="7"/>
    <n v="0"/>
    <x v="3"/>
  </r>
  <r>
    <x v="1"/>
    <n v="0"/>
    <x v="4"/>
  </r>
  <r>
    <x v="1"/>
    <n v="0"/>
    <x v="0"/>
  </r>
  <r>
    <x v="0"/>
    <n v="0"/>
    <x v="0"/>
  </r>
  <r>
    <x v="1"/>
    <n v="0"/>
    <x v="3"/>
  </r>
  <r>
    <x v="1"/>
    <n v="0"/>
    <x v="6"/>
  </r>
  <r>
    <x v="1"/>
    <n v="0"/>
    <x v="5"/>
  </r>
  <r>
    <x v="11"/>
    <n v="0"/>
    <x v="0"/>
  </r>
  <r>
    <x v="9"/>
    <n v="0"/>
    <x v="4"/>
  </r>
  <r>
    <x v="1"/>
    <n v="0"/>
    <x v="4"/>
  </r>
  <r>
    <x v="1"/>
    <n v="0"/>
    <x v="4"/>
  </r>
  <r>
    <x v="1"/>
    <n v="0"/>
    <x v="4"/>
  </r>
  <r>
    <x v="1"/>
    <n v="0"/>
    <x v="7"/>
  </r>
  <r>
    <x v="7"/>
    <n v="0"/>
    <x v="0"/>
  </r>
  <r>
    <x v="1"/>
    <n v="0"/>
    <x v="3"/>
  </r>
  <r>
    <x v="1"/>
    <n v="0"/>
    <x v="4"/>
  </r>
  <r>
    <x v="1"/>
    <n v="0"/>
    <x v="2"/>
  </r>
  <r>
    <x v="1"/>
    <n v="0"/>
    <x v="3"/>
  </r>
  <r>
    <x v="1"/>
    <n v="0"/>
    <x v="5"/>
  </r>
  <r>
    <x v="1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3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J17" firstHeaderRow="1" firstDataRow="2" firstDataCol="1"/>
  <pivotFields count="3">
    <pivotField axis="axisRow" showAll="0" sortType="descending">
      <items count="13">
        <item x="6"/>
        <item x="3"/>
        <item x="10"/>
        <item x="11"/>
        <item x="2"/>
        <item x="4"/>
        <item x="7"/>
        <item x="9"/>
        <item x="5"/>
        <item x="8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dataField="1" showAll="0">
      <items count="9">
        <item x="3"/>
        <item x="2"/>
        <item x="4"/>
        <item x="0"/>
        <item x="6"/>
        <item x="5"/>
        <item x="7"/>
        <item x="1"/>
        <item t="default"/>
      </items>
    </pivotField>
  </pivotFields>
  <rowFields count="1">
    <field x="0"/>
  </rowFields>
  <rowItems count="13">
    <i>
      <x v="10"/>
    </i>
    <i>
      <x v="6"/>
    </i>
    <i>
      <x v="11"/>
    </i>
    <i>
      <x v="7"/>
    </i>
    <i>
      <x v="2"/>
    </i>
    <i>
      <x v="8"/>
    </i>
    <i>
      <x v="3"/>
    </i>
    <i>
      <x v="1"/>
    </i>
    <i>
      <x v="9"/>
    </i>
    <i>
      <x v="4"/>
    </i>
    <i>
      <x/>
    </i>
    <i>
      <x v="5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データの個数 / 業種（O-BIC分類）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24"/>
  <sheetViews>
    <sheetView tabSelected="1" view="pageBreakPreview" zoomScale="39" zoomScaleNormal="40" zoomScaleSheetLayoutView="39" zoomScalePageLayoutView="46" workbookViewId="0">
      <selection activeCell="N29" sqref="N29"/>
    </sheetView>
  </sheetViews>
  <sheetFormatPr defaultRowHeight="60" customHeight="1" outlineLevelRow="1" x14ac:dyDescent="0.15"/>
  <cols>
    <col min="1" max="1" width="10.625" style="183" customWidth="1"/>
    <col min="2" max="2" width="30.625" style="183" customWidth="1"/>
    <col min="3" max="3" width="10.625" style="183" customWidth="1"/>
    <col min="4" max="6" width="10.625" style="184" customWidth="1"/>
    <col min="7" max="7" width="10.625" style="183" customWidth="1"/>
    <col min="8" max="8" width="10.625" style="184" customWidth="1"/>
    <col min="9" max="9" width="10.625" style="183" customWidth="1"/>
    <col min="10" max="14" width="10.625" style="184" customWidth="1"/>
    <col min="15" max="15" width="10.625" style="183" customWidth="1"/>
    <col min="16" max="18" width="10.625" style="184" customWidth="1"/>
    <col min="19" max="19" width="10.625" style="183" customWidth="1"/>
    <col min="20" max="20" width="10.625" style="184" customWidth="1"/>
    <col min="21" max="21" width="10.625" style="183" customWidth="1"/>
    <col min="22" max="22" width="12.5" style="184" customWidth="1"/>
    <col min="23" max="16384" width="9" style="183"/>
  </cols>
  <sheetData>
    <row r="1" spans="1:28" ht="75" customHeight="1" x14ac:dyDescent="0.15">
      <c r="A1" s="189"/>
      <c r="B1" s="190"/>
      <c r="C1" s="190"/>
      <c r="D1" s="191"/>
      <c r="E1" s="191"/>
      <c r="F1" s="191"/>
      <c r="G1" s="190"/>
      <c r="H1" s="191"/>
      <c r="I1" s="190"/>
      <c r="J1" s="191"/>
      <c r="K1" s="191"/>
      <c r="L1" s="191"/>
      <c r="M1" s="191"/>
      <c r="N1" s="191"/>
      <c r="O1" s="190"/>
      <c r="P1" s="191"/>
      <c r="Q1" s="191"/>
      <c r="R1" s="191"/>
      <c r="S1" s="190"/>
      <c r="T1" s="191"/>
      <c r="U1" s="202"/>
      <c r="V1" s="234" t="s">
        <v>109</v>
      </c>
      <c r="Y1" s="260"/>
      <c r="Z1" s="260"/>
      <c r="AA1" s="260"/>
      <c r="AB1" s="260"/>
    </row>
    <row r="2" spans="1:28" ht="66.75" customHeight="1" x14ac:dyDescent="0.15">
      <c r="A2" s="261" t="s">
        <v>114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185"/>
      <c r="X2" s="185"/>
      <c r="Y2" s="185"/>
      <c r="Z2" s="185"/>
      <c r="AA2" s="185"/>
      <c r="AB2" s="186"/>
    </row>
    <row r="3" spans="1:28" ht="50.1" customHeight="1" x14ac:dyDescent="0.15">
      <c r="A3" s="263" t="s">
        <v>115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187"/>
      <c r="X3" s="187"/>
      <c r="Y3" s="187"/>
      <c r="Z3" s="187"/>
      <c r="AA3" s="187"/>
      <c r="AB3" s="187"/>
    </row>
    <row r="4" spans="1:28" ht="35.25" customHeight="1" x14ac:dyDescent="0.15">
      <c r="A4" s="192"/>
      <c r="B4" s="192"/>
      <c r="C4" s="192"/>
      <c r="D4" s="193"/>
      <c r="E4" s="193"/>
      <c r="F4" s="193"/>
      <c r="G4" s="192"/>
      <c r="H4" s="193"/>
      <c r="I4" s="192"/>
      <c r="J4" s="193"/>
      <c r="K4" s="193"/>
      <c r="L4" s="193"/>
      <c r="M4" s="193"/>
      <c r="N4" s="193"/>
      <c r="O4" s="192"/>
      <c r="P4" s="193"/>
      <c r="Q4" s="193"/>
      <c r="R4" s="193"/>
      <c r="S4" s="192"/>
      <c r="T4" s="193"/>
      <c r="U4" s="192"/>
      <c r="V4" s="193"/>
      <c r="W4" s="187"/>
      <c r="X4" s="187"/>
      <c r="Y4" s="187"/>
      <c r="Z4" s="187"/>
      <c r="AA4" s="187"/>
      <c r="AB4" s="187"/>
    </row>
    <row r="5" spans="1:28" ht="60" customHeight="1" thickBot="1" x14ac:dyDescent="0.2">
      <c r="A5" s="264" t="s">
        <v>116</v>
      </c>
      <c r="B5" s="264"/>
      <c r="C5" s="264"/>
      <c r="D5" s="264"/>
      <c r="E5" s="265"/>
      <c r="F5" s="265"/>
      <c r="G5" s="265"/>
      <c r="H5" s="266"/>
      <c r="I5" s="266"/>
      <c r="J5" s="266"/>
      <c r="K5" s="266"/>
      <c r="L5" s="266"/>
      <c r="M5" s="197"/>
      <c r="N5" s="197"/>
      <c r="O5" s="194"/>
      <c r="P5" s="195"/>
      <c r="Q5" s="195"/>
      <c r="R5" s="195"/>
      <c r="S5" s="194"/>
      <c r="T5" s="195"/>
      <c r="U5" s="194"/>
      <c r="V5" s="259" t="s">
        <v>124</v>
      </c>
      <c r="W5" s="187"/>
      <c r="X5" s="187"/>
      <c r="Y5" s="188"/>
      <c r="Z5" s="187"/>
      <c r="AA5" s="187"/>
      <c r="AB5" s="187"/>
    </row>
    <row r="6" spans="1:28" ht="65.099999999999994" customHeight="1" thickBot="1" x14ac:dyDescent="0.3">
      <c r="A6" s="280"/>
      <c r="B6" s="281"/>
      <c r="C6" s="267" t="s">
        <v>108</v>
      </c>
      <c r="D6" s="269"/>
      <c r="E6" s="267" t="s">
        <v>106</v>
      </c>
      <c r="F6" s="268"/>
      <c r="G6" s="282" t="s">
        <v>73</v>
      </c>
      <c r="H6" s="283"/>
      <c r="I6" s="282" t="s">
        <v>79</v>
      </c>
      <c r="J6" s="284"/>
      <c r="K6" s="267" t="s">
        <v>110</v>
      </c>
      <c r="L6" s="268"/>
      <c r="M6" s="267" t="s">
        <v>60</v>
      </c>
      <c r="N6" s="268"/>
      <c r="O6" s="267" t="s">
        <v>66</v>
      </c>
      <c r="P6" s="268"/>
      <c r="Q6" s="267" t="s">
        <v>62</v>
      </c>
      <c r="R6" s="269"/>
      <c r="S6" s="270" t="s">
        <v>107</v>
      </c>
      <c r="T6" s="271"/>
      <c r="U6" s="272" t="s">
        <v>2</v>
      </c>
      <c r="V6" s="273"/>
    </row>
    <row r="7" spans="1:28" ht="60" customHeight="1" outlineLevel="1" x14ac:dyDescent="0.15">
      <c r="A7" s="274" t="s">
        <v>13</v>
      </c>
      <c r="B7" s="206" t="s">
        <v>117</v>
      </c>
      <c r="C7" s="207">
        <v>1</v>
      </c>
      <c r="D7" s="229">
        <v>1</v>
      </c>
      <c r="E7" s="209"/>
      <c r="F7" s="229"/>
      <c r="G7" s="209">
        <v>3</v>
      </c>
      <c r="H7" s="229">
        <v>2</v>
      </c>
      <c r="I7" s="209">
        <v>3</v>
      </c>
      <c r="J7" s="229">
        <v>2</v>
      </c>
      <c r="K7" s="209"/>
      <c r="L7" s="229"/>
      <c r="M7" s="209"/>
      <c r="N7" s="229"/>
      <c r="O7" s="209"/>
      <c r="P7" s="229"/>
      <c r="Q7" s="207">
        <v>3</v>
      </c>
      <c r="R7" s="229">
        <v>1</v>
      </c>
      <c r="S7" s="209"/>
      <c r="T7" s="208"/>
      <c r="U7" s="209">
        <f t="shared" ref="U7:U14" si="0">SUM(C7,Q7,M7,G7,I7,E7,O7,S7,K7)</f>
        <v>10</v>
      </c>
      <c r="V7" s="210">
        <f t="shared" ref="V7:V14" si="1">SUM(D7,F7,H7,J7,N7,P7,R7,T7,L7)</f>
        <v>6</v>
      </c>
    </row>
    <row r="8" spans="1:28" ht="60" customHeight="1" outlineLevel="1" x14ac:dyDescent="0.15">
      <c r="A8" s="275"/>
      <c r="B8" s="211" t="s">
        <v>69</v>
      </c>
      <c r="C8" s="212"/>
      <c r="D8" s="230"/>
      <c r="E8" s="214">
        <v>1</v>
      </c>
      <c r="F8" s="230"/>
      <c r="G8" s="214"/>
      <c r="H8" s="230"/>
      <c r="I8" s="214">
        <v>1</v>
      </c>
      <c r="J8" s="230"/>
      <c r="K8" s="214"/>
      <c r="L8" s="230"/>
      <c r="M8" s="214"/>
      <c r="N8" s="230"/>
      <c r="O8" s="214">
        <v>1</v>
      </c>
      <c r="P8" s="230"/>
      <c r="Q8" s="212"/>
      <c r="R8" s="230"/>
      <c r="S8" s="214"/>
      <c r="T8" s="213"/>
      <c r="U8" s="214">
        <f t="shared" si="0"/>
        <v>3</v>
      </c>
      <c r="V8" s="235">
        <f t="shared" si="1"/>
        <v>0</v>
      </c>
    </row>
    <row r="9" spans="1:28" ht="60" customHeight="1" outlineLevel="1" x14ac:dyDescent="0.15">
      <c r="A9" s="275"/>
      <c r="B9" s="211" t="s">
        <v>67</v>
      </c>
      <c r="C9" s="212"/>
      <c r="D9" s="230">
        <v>1</v>
      </c>
      <c r="E9" s="214"/>
      <c r="F9" s="230"/>
      <c r="G9" s="214">
        <v>3</v>
      </c>
      <c r="H9" s="230">
        <v>1</v>
      </c>
      <c r="I9" s="214">
        <v>1</v>
      </c>
      <c r="J9" s="230"/>
      <c r="K9" s="214"/>
      <c r="L9" s="230"/>
      <c r="M9" s="214">
        <v>1</v>
      </c>
      <c r="N9" s="230"/>
      <c r="O9" s="214"/>
      <c r="P9" s="230"/>
      <c r="Q9" s="212">
        <v>2</v>
      </c>
      <c r="R9" s="230">
        <v>1</v>
      </c>
      <c r="S9" s="214"/>
      <c r="T9" s="213">
        <v>1</v>
      </c>
      <c r="U9" s="214">
        <f t="shared" si="0"/>
        <v>7</v>
      </c>
      <c r="V9" s="215">
        <f t="shared" si="1"/>
        <v>4</v>
      </c>
    </row>
    <row r="10" spans="1:28" ht="60" customHeight="1" outlineLevel="1" x14ac:dyDescent="0.15">
      <c r="A10" s="275"/>
      <c r="B10" s="247" t="s">
        <v>119</v>
      </c>
      <c r="C10" s="248"/>
      <c r="D10" s="249"/>
      <c r="E10" s="250"/>
      <c r="F10" s="249"/>
      <c r="G10" s="250"/>
      <c r="H10" s="249"/>
      <c r="I10" s="250"/>
      <c r="J10" s="249"/>
      <c r="K10" s="250"/>
      <c r="L10" s="249"/>
      <c r="M10" s="250"/>
      <c r="N10" s="249"/>
      <c r="O10" s="250"/>
      <c r="P10" s="249"/>
      <c r="Q10" s="248"/>
      <c r="R10" s="249">
        <v>2</v>
      </c>
      <c r="S10" s="250"/>
      <c r="T10" s="251"/>
      <c r="U10" s="214">
        <f t="shared" si="0"/>
        <v>0</v>
      </c>
      <c r="V10" s="215">
        <f t="shared" si="1"/>
        <v>2</v>
      </c>
    </row>
    <row r="11" spans="1:28" ht="60" customHeight="1" outlineLevel="1" x14ac:dyDescent="0.15">
      <c r="A11" s="275"/>
      <c r="B11" s="247" t="s">
        <v>120</v>
      </c>
      <c r="C11" s="248"/>
      <c r="D11" s="249"/>
      <c r="E11" s="250"/>
      <c r="F11" s="249"/>
      <c r="G11" s="250"/>
      <c r="H11" s="249"/>
      <c r="I11" s="250"/>
      <c r="J11" s="249"/>
      <c r="K11" s="250"/>
      <c r="L11" s="249"/>
      <c r="M11" s="250"/>
      <c r="N11" s="249"/>
      <c r="O11" s="250"/>
      <c r="P11" s="249">
        <v>1</v>
      </c>
      <c r="Q11" s="248"/>
      <c r="R11" s="249"/>
      <c r="S11" s="250"/>
      <c r="T11" s="251"/>
      <c r="U11" s="214">
        <f t="shared" si="0"/>
        <v>0</v>
      </c>
      <c r="V11" s="215">
        <f t="shared" si="1"/>
        <v>1</v>
      </c>
    </row>
    <row r="12" spans="1:28" ht="60" customHeight="1" outlineLevel="1" x14ac:dyDescent="0.15">
      <c r="A12" s="276"/>
      <c r="B12" s="216" t="s">
        <v>80</v>
      </c>
      <c r="C12" s="217">
        <f>SUM(C7:C11)</f>
        <v>1</v>
      </c>
      <c r="D12" s="231">
        <f t="shared" ref="D12:U12" si="2">SUM(D7:D9)</f>
        <v>2</v>
      </c>
      <c r="E12" s="217">
        <f>SUM(E7:E11)</f>
        <v>1</v>
      </c>
      <c r="F12" s="231">
        <f t="shared" si="2"/>
        <v>0</v>
      </c>
      <c r="G12" s="219">
        <f>SUM(G7:G11)</f>
        <v>6</v>
      </c>
      <c r="H12" s="231">
        <f t="shared" si="2"/>
        <v>3</v>
      </c>
      <c r="I12" s="219">
        <f>SUM(I7:I11)</f>
        <v>5</v>
      </c>
      <c r="J12" s="231">
        <f t="shared" si="2"/>
        <v>2</v>
      </c>
      <c r="K12" s="219">
        <f>SUM(K7:K11)</f>
        <v>0</v>
      </c>
      <c r="L12" s="231">
        <f t="shared" si="2"/>
        <v>0</v>
      </c>
      <c r="M12" s="219">
        <f>SUM(M7:M11)</f>
        <v>1</v>
      </c>
      <c r="N12" s="231">
        <f t="shared" si="2"/>
        <v>0</v>
      </c>
      <c r="O12" s="219">
        <f t="shared" ref="O12:T12" si="3">SUM(O7:O11)</f>
        <v>1</v>
      </c>
      <c r="P12" s="231">
        <f t="shared" si="3"/>
        <v>1</v>
      </c>
      <c r="Q12" s="217">
        <f t="shared" si="3"/>
        <v>5</v>
      </c>
      <c r="R12" s="231">
        <f t="shared" si="3"/>
        <v>4</v>
      </c>
      <c r="S12" s="219">
        <f t="shared" si="3"/>
        <v>0</v>
      </c>
      <c r="T12" s="218">
        <f t="shared" si="3"/>
        <v>1</v>
      </c>
      <c r="U12" s="219">
        <f t="shared" si="2"/>
        <v>20</v>
      </c>
      <c r="V12" s="220">
        <f>SUM(V7:V11)</f>
        <v>13</v>
      </c>
    </row>
    <row r="13" spans="1:28" ht="60" customHeight="1" outlineLevel="1" x14ac:dyDescent="0.15">
      <c r="A13" s="277" t="s">
        <v>6</v>
      </c>
      <c r="B13" s="221" t="s">
        <v>71</v>
      </c>
      <c r="C13" s="222"/>
      <c r="D13" s="232"/>
      <c r="E13" s="223"/>
      <c r="F13" s="232"/>
      <c r="G13" s="225"/>
      <c r="H13" s="232"/>
      <c r="I13" s="225"/>
      <c r="J13" s="232">
        <v>1</v>
      </c>
      <c r="K13" s="225"/>
      <c r="L13" s="232"/>
      <c r="M13" s="225"/>
      <c r="N13" s="232"/>
      <c r="O13" s="222"/>
      <c r="P13" s="232"/>
      <c r="Q13" s="225"/>
      <c r="R13" s="232"/>
      <c r="S13" s="240"/>
      <c r="T13" s="224"/>
      <c r="U13" s="225">
        <f t="shared" si="0"/>
        <v>0</v>
      </c>
      <c r="V13" s="226">
        <f t="shared" si="1"/>
        <v>1</v>
      </c>
    </row>
    <row r="14" spans="1:28" ht="60" customHeight="1" outlineLevel="1" x14ac:dyDescent="0.15">
      <c r="A14" s="275"/>
      <c r="B14" s="252" t="s">
        <v>48</v>
      </c>
      <c r="C14" s="253"/>
      <c r="D14" s="254"/>
      <c r="E14" s="255"/>
      <c r="F14" s="254"/>
      <c r="G14" s="256"/>
      <c r="H14" s="254"/>
      <c r="I14" s="256"/>
      <c r="J14" s="254"/>
      <c r="K14" s="256"/>
      <c r="L14" s="254"/>
      <c r="M14" s="256"/>
      <c r="N14" s="254"/>
      <c r="O14" s="253"/>
      <c r="P14" s="254"/>
      <c r="Q14" s="256"/>
      <c r="R14" s="254">
        <v>1</v>
      </c>
      <c r="S14" s="256"/>
      <c r="T14" s="257"/>
      <c r="U14" s="256">
        <f t="shared" si="0"/>
        <v>0</v>
      </c>
      <c r="V14" s="258">
        <f t="shared" si="1"/>
        <v>1</v>
      </c>
    </row>
    <row r="15" spans="1:28" ht="60" customHeight="1" outlineLevel="1" x14ac:dyDescent="0.15">
      <c r="A15" s="276"/>
      <c r="B15" s="199" t="s">
        <v>80</v>
      </c>
      <c r="C15" s="198">
        <f>SUM(C13)</f>
        <v>0</v>
      </c>
      <c r="D15" s="233">
        <f>SUM(D13:D14)</f>
        <v>0</v>
      </c>
      <c r="E15" s="198">
        <v>0</v>
      </c>
      <c r="F15" s="233">
        <f>SUM(F13:F14)</f>
        <v>0</v>
      </c>
      <c r="G15" s="200">
        <v>0</v>
      </c>
      <c r="H15" s="233">
        <f>SUM(H13:H14)</f>
        <v>0</v>
      </c>
      <c r="I15" s="200">
        <f>SUM(I13:I14)</f>
        <v>0</v>
      </c>
      <c r="J15" s="233">
        <f>SUM(J13:J14)</f>
        <v>1</v>
      </c>
      <c r="K15" s="200">
        <v>0</v>
      </c>
      <c r="L15" s="233">
        <f>SUM(L13:L14)</f>
        <v>0</v>
      </c>
      <c r="M15" s="200">
        <v>0</v>
      </c>
      <c r="N15" s="233">
        <f>SUM(N13:N14)</f>
        <v>0</v>
      </c>
      <c r="O15" s="200">
        <v>0</v>
      </c>
      <c r="P15" s="233">
        <f>SUM(P13:P14)</f>
        <v>0</v>
      </c>
      <c r="Q15" s="198">
        <f>SUM(Q13)</f>
        <v>0</v>
      </c>
      <c r="R15" s="233">
        <f>SUM(R13:R14)</f>
        <v>1</v>
      </c>
      <c r="S15" s="200">
        <v>0</v>
      </c>
      <c r="T15" s="201">
        <f>SUM(T13:T14)</f>
        <v>0</v>
      </c>
      <c r="U15" s="200">
        <f>SUM(U13:U14)</f>
        <v>0</v>
      </c>
      <c r="V15" s="196">
        <f>SUM(V13:V14)</f>
        <v>2</v>
      </c>
    </row>
    <row r="16" spans="1:28" ht="60" customHeight="1" x14ac:dyDescent="0.15">
      <c r="A16" s="285" t="s">
        <v>121</v>
      </c>
      <c r="B16" s="245" t="s">
        <v>122</v>
      </c>
      <c r="C16" s="212"/>
      <c r="D16" s="230"/>
      <c r="E16" s="228"/>
      <c r="F16" s="230"/>
      <c r="G16" s="214"/>
      <c r="H16" s="230"/>
      <c r="I16" s="214"/>
      <c r="J16" s="230"/>
      <c r="K16" s="214"/>
      <c r="L16" s="230"/>
      <c r="M16" s="214"/>
      <c r="N16" s="230"/>
      <c r="O16" s="214"/>
      <c r="P16" s="230">
        <v>1</v>
      </c>
      <c r="Q16" s="212"/>
      <c r="R16" s="212"/>
      <c r="S16" s="240"/>
      <c r="T16" s="213"/>
      <c r="U16" s="214">
        <f t="shared" ref="U16" si="4">SUM(C16,Q16,M16,G16,I16,E16,O16,S16,K16)</f>
        <v>0</v>
      </c>
      <c r="V16" s="215">
        <f t="shared" ref="V16" si="5">SUM(D16,F16,H16,J16,N16,P16,R16,T16,L16)</f>
        <v>1</v>
      </c>
    </row>
    <row r="17" spans="1:22" ht="60" customHeight="1" x14ac:dyDescent="0.15">
      <c r="A17" s="286"/>
      <c r="B17" s="246" t="s">
        <v>80</v>
      </c>
      <c r="C17" s="198">
        <f t="shared" ref="C17:V17" si="6">SUM(C16:C16)</f>
        <v>0</v>
      </c>
      <c r="D17" s="233">
        <f t="shared" si="6"/>
        <v>0</v>
      </c>
      <c r="E17" s="200">
        <f t="shared" si="6"/>
        <v>0</v>
      </c>
      <c r="F17" s="233">
        <f t="shared" si="6"/>
        <v>0</v>
      </c>
      <c r="G17" s="198">
        <f t="shared" si="6"/>
        <v>0</v>
      </c>
      <c r="H17" s="233">
        <f t="shared" si="6"/>
        <v>0</v>
      </c>
      <c r="I17" s="200">
        <f t="shared" si="6"/>
        <v>0</v>
      </c>
      <c r="J17" s="233">
        <f t="shared" si="6"/>
        <v>0</v>
      </c>
      <c r="K17" s="198">
        <f t="shared" si="6"/>
        <v>0</v>
      </c>
      <c r="L17" s="233">
        <f t="shared" si="6"/>
        <v>0</v>
      </c>
      <c r="M17" s="242">
        <f t="shared" si="6"/>
        <v>0</v>
      </c>
      <c r="N17" s="233">
        <f t="shared" si="6"/>
        <v>0</v>
      </c>
      <c r="O17" s="198">
        <f t="shared" si="6"/>
        <v>0</v>
      </c>
      <c r="P17" s="243">
        <f t="shared" si="6"/>
        <v>1</v>
      </c>
      <c r="Q17" s="198">
        <f t="shared" si="6"/>
        <v>0</v>
      </c>
      <c r="R17" s="243">
        <f t="shared" si="6"/>
        <v>0</v>
      </c>
      <c r="S17" s="242">
        <f t="shared" si="6"/>
        <v>0</v>
      </c>
      <c r="T17" s="241">
        <f t="shared" si="6"/>
        <v>0</v>
      </c>
      <c r="U17" s="198">
        <f t="shared" si="6"/>
        <v>0</v>
      </c>
      <c r="V17" s="196">
        <f t="shared" si="6"/>
        <v>1</v>
      </c>
    </row>
    <row r="18" spans="1:22" ht="60" customHeight="1" x14ac:dyDescent="0.15">
      <c r="A18" s="278" t="s">
        <v>113</v>
      </c>
      <c r="B18" s="245" t="s">
        <v>118</v>
      </c>
      <c r="C18" s="212"/>
      <c r="D18" s="230"/>
      <c r="E18" s="228"/>
      <c r="F18" s="230"/>
      <c r="G18" s="214"/>
      <c r="H18" s="230"/>
      <c r="I18" s="214"/>
      <c r="J18" s="230"/>
      <c r="K18" s="214"/>
      <c r="L18" s="230"/>
      <c r="M18" s="214"/>
      <c r="N18" s="230"/>
      <c r="O18" s="214">
        <v>1</v>
      </c>
      <c r="P18" s="230">
        <v>0</v>
      </c>
      <c r="Q18" s="212"/>
      <c r="R18" s="212"/>
      <c r="S18" s="240"/>
      <c r="T18" s="213"/>
      <c r="U18" s="214">
        <f t="shared" ref="U18" si="7">SUM(C18,Q18,M18,G18,I18,E18,O18,S18,K18)</f>
        <v>1</v>
      </c>
      <c r="V18" s="215">
        <f t="shared" ref="V18" si="8">SUM(D18,F18,H18,J18,N18,P18,R18,T18,L18)</f>
        <v>0</v>
      </c>
    </row>
    <row r="19" spans="1:22" ht="60" customHeight="1" x14ac:dyDescent="0.15">
      <c r="A19" s="287"/>
      <c r="B19" s="245" t="s">
        <v>46</v>
      </c>
      <c r="C19" s="212"/>
      <c r="D19" s="230"/>
      <c r="E19" s="228"/>
      <c r="F19" s="230"/>
      <c r="G19" s="214"/>
      <c r="H19" s="230"/>
      <c r="I19" s="214">
        <v>1</v>
      </c>
      <c r="J19" s="230">
        <v>0</v>
      </c>
      <c r="K19" s="214"/>
      <c r="L19" s="230"/>
      <c r="M19" s="214"/>
      <c r="N19" s="230"/>
      <c r="O19" s="214"/>
      <c r="P19" s="230"/>
      <c r="Q19" s="212"/>
      <c r="R19" s="212"/>
      <c r="S19" s="239"/>
      <c r="T19" s="213"/>
      <c r="U19" s="214">
        <f t="shared" ref="U19" si="9">SUM(C19,Q19,M19,G19,I19,E19,O19,S19,K19)</f>
        <v>1</v>
      </c>
      <c r="V19" s="215">
        <f t="shared" ref="V19" si="10">SUM(D19,F19,H19,J19,N19,P19,R19,T19,L19)</f>
        <v>0</v>
      </c>
    </row>
    <row r="20" spans="1:22" ht="60" customHeight="1" x14ac:dyDescent="0.15">
      <c r="A20" s="287"/>
      <c r="B20" s="245" t="s">
        <v>123</v>
      </c>
      <c r="C20" s="212"/>
      <c r="D20" s="230"/>
      <c r="E20" s="228"/>
      <c r="F20" s="230"/>
      <c r="G20" s="214"/>
      <c r="H20" s="230"/>
      <c r="I20" s="214"/>
      <c r="J20" s="230">
        <v>1</v>
      </c>
      <c r="K20" s="214"/>
      <c r="L20" s="230"/>
      <c r="M20" s="214"/>
      <c r="N20" s="230"/>
      <c r="O20" s="214"/>
      <c r="P20" s="230"/>
      <c r="Q20" s="212"/>
      <c r="R20" s="212"/>
      <c r="S20" s="239"/>
      <c r="T20" s="213"/>
      <c r="U20" s="214">
        <f t="shared" ref="U20:U22" si="11">SUM(C20,Q20,M20,G20,I20,E20,O20,S20,K20)</f>
        <v>0</v>
      </c>
      <c r="V20" s="215">
        <f t="shared" ref="V20:V22" si="12">SUM(D20,F20,H20,J20,N20,P20,R20,T20,L20)</f>
        <v>1</v>
      </c>
    </row>
    <row r="21" spans="1:22" ht="60" customHeight="1" x14ac:dyDescent="0.15">
      <c r="A21" s="288"/>
      <c r="B21" s="246" t="s">
        <v>80</v>
      </c>
      <c r="C21" s="198">
        <f>SUM(C20:C20)</f>
        <v>0</v>
      </c>
      <c r="D21" s="233">
        <f>SUM(D18:D20)</f>
        <v>0</v>
      </c>
      <c r="E21" s="200">
        <f>SUM(E20:E20)</f>
        <v>0</v>
      </c>
      <c r="F21" s="233">
        <f>SUM(F18:F20)</f>
        <v>0</v>
      </c>
      <c r="G21" s="198">
        <f>SUM(G20:G20)</f>
        <v>0</v>
      </c>
      <c r="H21" s="233">
        <f>SUM(H18:H20)</f>
        <v>0</v>
      </c>
      <c r="I21" s="200">
        <f>SUM(I18:I20)</f>
        <v>1</v>
      </c>
      <c r="J21" s="233">
        <f>SUM(J18:J20)</f>
        <v>1</v>
      </c>
      <c r="K21" s="198">
        <f>SUM(K20:K20)</f>
        <v>0</v>
      </c>
      <c r="L21" s="233">
        <f>SUM(L18:L20)</f>
        <v>0</v>
      </c>
      <c r="M21" s="242">
        <f>SUM(M20:M20)</f>
        <v>0</v>
      </c>
      <c r="N21" s="233">
        <f>SUM(N18:N20)</f>
        <v>0</v>
      </c>
      <c r="O21" s="198">
        <f>SUM(O18:O20)</f>
        <v>1</v>
      </c>
      <c r="P21" s="243">
        <f>SUM(P18:P20)</f>
        <v>0</v>
      </c>
      <c r="Q21" s="198">
        <f>SUM(Q20:Q20)</f>
        <v>0</v>
      </c>
      <c r="R21" s="243">
        <f>SUM(R18:R20)</f>
        <v>0</v>
      </c>
      <c r="S21" s="242">
        <f>SUM(S20:S20)</f>
        <v>0</v>
      </c>
      <c r="T21" s="241">
        <f>SUM(T18:T20)</f>
        <v>0</v>
      </c>
      <c r="U21" s="198">
        <f>SUM(U18:U20)</f>
        <v>2</v>
      </c>
      <c r="V21" s="196">
        <f>SUM(V20:V20)</f>
        <v>1</v>
      </c>
    </row>
    <row r="22" spans="1:22" ht="60" customHeight="1" x14ac:dyDescent="0.15">
      <c r="A22" s="278" t="s">
        <v>111</v>
      </c>
      <c r="B22" s="227" t="s">
        <v>112</v>
      </c>
      <c r="C22" s="222"/>
      <c r="D22" s="244"/>
      <c r="E22" s="223"/>
      <c r="F22" s="232"/>
      <c r="G22" s="225"/>
      <c r="H22" s="232"/>
      <c r="I22" s="225">
        <v>1</v>
      </c>
      <c r="J22" s="232">
        <v>0</v>
      </c>
      <c r="K22" s="225"/>
      <c r="L22" s="232"/>
      <c r="M22" s="225"/>
      <c r="N22" s="232"/>
      <c r="O22" s="225"/>
      <c r="P22" s="232"/>
      <c r="Q22" s="222"/>
      <c r="R22" s="230">
        <v>1</v>
      </c>
      <c r="S22" s="225"/>
      <c r="T22" s="224"/>
      <c r="U22" s="225">
        <f t="shared" si="11"/>
        <v>1</v>
      </c>
      <c r="V22" s="226">
        <f t="shared" si="12"/>
        <v>1</v>
      </c>
    </row>
    <row r="23" spans="1:22" ht="60" customHeight="1" x14ac:dyDescent="0.15">
      <c r="A23" s="279"/>
      <c r="B23" s="199" t="s">
        <v>80</v>
      </c>
      <c r="C23" s="198">
        <f t="shared" ref="C23:V23" si="13">SUM(C22:C22)</f>
        <v>0</v>
      </c>
      <c r="D23" s="233">
        <f t="shared" si="13"/>
        <v>0</v>
      </c>
      <c r="E23" s="200">
        <f t="shared" si="13"/>
        <v>0</v>
      </c>
      <c r="F23" s="233">
        <f t="shared" si="13"/>
        <v>0</v>
      </c>
      <c r="G23" s="198">
        <f t="shared" si="13"/>
        <v>0</v>
      </c>
      <c r="H23" s="233">
        <f t="shared" si="13"/>
        <v>0</v>
      </c>
      <c r="I23" s="200">
        <f t="shared" si="13"/>
        <v>1</v>
      </c>
      <c r="J23" s="233">
        <f t="shared" si="13"/>
        <v>0</v>
      </c>
      <c r="K23" s="198">
        <f t="shared" si="13"/>
        <v>0</v>
      </c>
      <c r="L23" s="233">
        <f t="shared" si="13"/>
        <v>0</v>
      </c>
      <c r="M23" s="198">
        <f t="shared" si="13"/>
        <v>0</v>
      </c>
      <c r="N23" s="233">
        <f t="shared" si="13"/>
        <v>0</v>
      </c>
      <c r="O23" s="198">
        <f t="shared" si="13"/>
        <v>0</v>
      </c>
      <c r="P23" s="233">
        <f t="shared" si="13"/>
        <v>0</v>
      </c>
      <c r="Q23" s="198">
        <f t="shared" si="13"/>
        <v>0</v>
      </c>
      <c r="R23" s="233">
        <f t="shared" si="13"/>
        <v>1</v>
      </c>
      <c r="S23" s="198">
        <f t="shared" si="13"/>
        <v>0</v>
      </c>
      <c r="T23" s="201">
        <f t="shared" si="13"/>
        <v>0</v>
      </c>
      <c r="U23" s="198">
        <f t="shared" si="13"/>
        <v>1</v>
      </c>
      <c r="V23" s="196">
        <f t="shared" si="13"/>
        <v>1</v>
      </c>
    </row>
    <row r="24" spans="1:22" ht="60" customHeight="1" thickBot="1" x14ac:dyDescent="0.2">
      <c r="A24" s="204" t="s">
        <v>2</v>
      </c>
      <c r="B24" s="205"/>
      <c r="C24" s="203">
        <f>SUM(C12,C15,C21,C23)</f>
        <v>1</v>
      </c>
      <c r="D24" s="236">
        <f>SUM(D12,D15,D17,D21,D23)</f>
        <v>2</v>
      </c>
      <c r="E24" s="203">
        <f>SUM(E12,E15,E21,E23)</f>
        <v>1</v>
      </c>
      <c r="F24" s="236">
        <f>SUM(F12,F15,F17,F21,F23)</f>
        <v>0</v>
      </c>
      <c r="G24" s="203">
        <f>SUM(G12,G15,G21,G23)</f>
        <v>6</v>
      </c>
      <c r="H24" s="236">
        <f>SUM(H12,H15,H17,H21,H23)</f>
        <v>3</v>
      </c>
      <c r="I24" s="203">
        <f>SUM(I12,I15,I21,I23)</f>
        <v>7</v>
      </c>
      <c r="J24" s="236">
        <f>SUM(J12,J15,J17,J21,J23)</f>
        <v>4</v>
      </c>
      <c r="K24" s="203">
        <f>SUM(K12,K15,K21,K23)</f>
        <v>0</v>
      </c>
      <c r="L24" s="236">
        <f>SUM(L12,L15,L17,L21,L23)</f>
        <v>0</v>
      </c>
      <c r="M24" s="203">
        <f>SUM(M12,M15,M21,M23)</f>
        <v>1</v>
      </c>
      <c r="N24" s="236">
        <f>SUM(N12,N15,N17,N21,N23)</f>
        <v>0</v>
      </c>
      <c r="O24" s="203">
        <f>SUM(O12,O15,O21,O23)</f>
        <v>2</v>
      </c>
      <c r="P24" s="236">
        <f>SUM(P12,P15,P17,P21,P23)</f>
        <v>2</v>
      </c>
      <c r="Q24" s="203">
        <f>SUM(Q12,Q15,Q21,Q23)</f>
        <v>5</v>
      </c>
      <c r="R24" s="236">
        <f>SUM(R12,R15,R17,R21,R23)</f>
        <v>6</v>
      </c>
      <c r="S24" s="203">
        <f>SUM(S12,S15,S21,S23)</f>
        <v>0</v>
      </c>
      <c r="T24" s="237">
        <f>SUM(T12,T15,T17,T21,T23)</f>
        <v>1</v>
      </c>
      <c r="U24" s="203">
        <f>SUM(U12,U15,U21,U23)</f>
        <v>23</v>
      </c>
      <c r="V24" s="238">
        <f>SUM(V12,V15,V17,V21,V23)</f>
        <v>18</v>
      </c>
    </row>
  </sheetData>
  <mergeCells count="21">
    <mergeCell ref="A7:A12"/>
    <mergeCell ref="A13:A15"/>
    <mergeCell ref="A22:A23"/>
    <mergeCell ref="K6:L6"/>
    <mergeCell ref="A6:B6"/>
    <mergeCell ref="C6:D6"/>
    <mergeCell ref="E6:F6"/>
    <mergeCell ref="G6:H6"/>
    <mergeCell ref="I6:J6"/>
    <mergeCell ref="A16:A17"/>
    <mergeCell ref="A18:A21"/>
    <mergeCell ref="M6:N6"/>
    <mergeCell ref="O6:P6"/>
    <mergeCell ref="Q6:R6"/>
    <mergeCell ref="S6:T6"/>
    <mergeCell ref="U6:V6"/>
    <mergeCell ref="Y1:AB1"/>
    <mergeCell ref="A2:V2"/>
    <mergeCell ref="A3:V3"/>
    <mergeCell ref="A5:D5"/>
    <mergeCell ref="E5:L5"/>
  </mergeCells>
  <phoneticPr fontId="3"/>
  <printOptions horizontalCentered="1"/>
  <pageMargins left="0.19685039370078741" right="0.15748031496062992" top="0.74803149606299213" bottom="0.74803149606299213" header="0.31496062992125984" footer="0.39370078740157483"/>
  <pageSetup paperSize="9" scale="39" fitToHeight="0" orientation="portrait" r:id="rId1"/>
  <headerFooter scaleWithDoc="0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V21"/>
  <sheetViews>
    <sheetView view="pageBreakPreview" zoomScale="91" zoomScaleNormal="100" zoomScaleSheetLayoutView="91" workbookViewId="0">
      <selection activeCell="B2" sqref="B2:O4"/>
    </sheetView>
  </sheetViews>
  <sheetFormatPr defaultRowHeight="13.5" outlineLevelRow="1" x14ac:dyDescent="0.15"/>
  <cols>
    <col min="1" max="1" width="9" style="138"/>
    <col min="2" max="3" width="15.375" style="138" customWidth="1"/>
    <col min="4" max="15" width="10.625" style="138" customWidth="1"/>
    <col min="16" max="16" width="12.875" style="138" customWidth="1"/>
    <col min="17" max="16384" width="9" style="138"/>
  </cols>
  <sheetData>
    <row r="1" spans="2:22" ht="19.5" customHeight="1" x14ac:dyDescent="0.15">
      <c r="B1" s="137"/>
      <c r="S1" s="289"/>
      <c r="T1" s="289"/>
      <c r="U1" s="289"/>
      <c r="V1" s="289"/>
    </row>
    <row r="2" spans="2:22" ht="19.5" customHeight="1" x14ac:dyDescent="0.15">
      <c r="B2" s="306" t="s">
        <v>54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S2" s="139"/>
      <c r="T2" s="139"/>
      <c r="U2" s="139"/>
      <c r="V2" s="139"/>
    </row>
    <row r="3" spans="2:22" ht="19.5" customHeight="1" x14ac:dyDescent="0.15">
      <c r="B3" s="290" t="s">
        <v>88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140"/>
      <c r="Q3" s="141"/>
      <c r="R3" s="141"/>
      <c r="S3" s="141"/>
      <c r="T3" s="141"/>
      <c r="U3" s="141"/>
      <c r="V3" s="142"/>
    </row>
    <row r="4" spans="2:22" ht="20.25" customHeight="1" x14ac:dyDescent="0.15">
      <c r="B4" s="291" t="s">
        <v>89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143"/>
      <c r="Q4" s="144"/>
      <c r="R4" s="144"/>
      <c r="S4" s="144"/>
      <c r="T4" s="144"/>
      <c r="U4" s="144"/>
      <c r="V4" s="144"/>
    </row>
    <row r="5" spans="2:22" ht="19.5" customHeight="1" x14ac:dyDescent="0.15">
      <c r="B5" s="309" t="s">
        <v>26</v>
      </c>
      <c r="C5" s="310"/>
      <c r="D5" s="310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2:22" ht="19.5" customHeight="1" thickBot="1" x14ac:dyDescent="0.2">
      <c r="B6" s="307" t="s">
        <v>91</v>
      </c>
      <c r="C6" s="308"/>
      <c r="D6" s="308"/>
      <c r="G6" s="145"/>
      <c r="H6" s="146"/>
      <c r="I6" s="145"/>
      <c r="J6" s="144"/>
      <c r="K6" s="144"/>
      <c r="L6" s="144"/>
      <c r="M6" s="144"/>
      <c r="N6" s="144"/>
      <c r="O6" s="144"/>
      <c r="P6" s="144"/>
      <c r="Q6" s="144"/>
      <c r="R6" s="144"/>
      <c r="S6" s="147"/>
      <c r="T6" s="144"/>
      <c r="U6" s="144"/>
      <c r="V6" s="144"/>
    </row>
    <row r="7" spans="2:22" ht="46.5" customHeight="1" thickBot="1" x14ac:dyDescent="0.25">
      <c r="B7" s="292" t="s">
        <v>78</v>
      </c>
      <c r="C7" s="293"/>
      <c r="D7" s="294" t="s">
        <v>82</v>
      </c>
      <c r="E7" s="295"/>
      <c r="F7" s="294" t="s">
        <v>83</v>
      </c>
      <c r="G7" s="296"/>
      <c r="H7" s="297" t="s">
        <v>85</v>
      </c>
      <c r="I7" s="296"/>
      <c r="J7" s="297" t="s">
        <v>84</v>
      </c>
      <c r="K7" s="298"/>
      <c r="L7" s="297" t="s">
        <v>86</v>
      </c>
      <c r="M7" s="296"/>
      <c r="N7" s="294" t="s">
        <v>87</v>
      </c>
      <c r="O7" s="299"/>
    </row>
    <row r="8" spans="2:22" ht="39.950000000000003" customHeight="1" outlineLevel="1" x14ac:dyDescent="0.15">
      <c r="B8" s="300" t="s">
        <v>29</v>
      </c>
      <c r="C8" s="148" t="s">
        <v>30</v>
      </c>
      <c r="D8" s="149"/>
      <c r="E8" s="150">
        <v>2</v>
      </c>
      <c r="F8" s="151"/>
      <c r="G8" s="150">
        <v>2</v>
      </c>
      <c r="H8" s="151"/>
      <c r="I8" s="150">
        <v>4</v>
      </c>
      <c r="J8" s="151"/>
      <c r="K8" s="150">
        <v>6</v>
      </c>
      <c r="L8" s="151"/>
      <c r="M8" s="150"/>
      <c r="N8" s="151"/>
      <c r="O8" s="152">
        <v>14</v>
      </c>
    </row>
    <row r="9" spans="2:22" ht="39.950000000000003" customHeight="1" outlineLevel="1" x14ac:dyDescent="0.15">
      <c r="B9" s="301"/>
      <c r="C9" s="153" t="s">
        <v>31</v>
      </c>
      <c r="D9" s="154"/>
      <c r="E9" s="155">
        <v>4</v>
      </c>
      <c r="F9" s="156"/>
      <c r="G9" s="155"/>
      <c r="H9" s="156"/>
      <c r="I9" s="155">
        <v>2</v>
      </c>
      <c r="J9" s="156"/>
      <c r="K9" s="155">
        <v>4</v>
      </c>
      <c r="L9" s="156"/>
      <c r="M9" s="155"/>
      <c r="N9" s="156"/>
      <c r="O9" s="157">
        <v>10</v>
      </c>
    </row>
    <row r="10" spans="2:22" ht="39.950000000000003" customHeight="1" outlineLevel="1" x14ac:dyDescent="0.15">
      <c r="B10" s="301"/>
      <c r="C10" s="153" t="s">
        <v>33</v>
      </c>
      <c r="D10" s="154"/>
      <c r="E10" s="155"/>
      <c r="F10" s="156"/>
      <c r="G10" s="155"/>
      <c r="H10" s="156"/>
      <c r="I10" s="155"/>
      <c r="J10" s="156"/>
      <c r="K10" s="155">
        <v>1</v>
      </c>
      <c r="L10" s="156"/>
      <c r="M10" s="155"/>
      <c r="N10" s="156"/>
      <c r="O10" s="157">
        <v>1</v>
      </c>
    </row>
    <row r="11" spans="2:22" ht="39.950000000000003" customHeight="1" outlineLevel="1" x14ac:dyDescent="0.15">
      <c r="B11" s="301"/>
      <c r="C11" s="153" t="s">
        <v>34</v>
      </c>
      <c r="D11" s="154"/>
      <c r="E11" s="155"/>
      <c r="F11" s="156"/>
      <c r="G11" s="155"/>
      <c r="H11" s="156"/>
      <c r="I11" s="155"/>
      <c r="J11" s="156"/>
      <c r="K11" s="155">
        <v>1</v>
      </c>
      <c r="L11" s="156"/>
      <c r="M11" s="155">
        <v>2</v>
      </c>
      <c r="N11" s="156"/>
      <c r="O11" s="157">
        <v>3</v>
      </c>
    </row>
    <row r="12" spans="2:22" ht="39.950000000000003" customHeight="1" outlineLevel="1" x14ac:dyDescent="0.15">
      <c r="B12" s="301"/>
      <c r="C12" s="153" t="s">
        <v>36</v>
      </c>
      <c r="D12" s="154"/>
      <c r="E12" s="155">
        <v>1</v>
      </c>
      <c r="F12" s="156"/>
      <c r="G12" s="155"/>
      <c r="H12" s="156"/>
      <c r="I12" s="155"/>
      <c r="J12" s="156"/>
      <c r="K12" s="155">
        <v>1</v>
      </c>
      <c r="L12" s="156"/>
      <c r="M12" s="155"/>
      <c r="N12" s="156"/>
      <c r="O12" s="157">
        <v>2</v>
      </c>
    </row>
    <row r="13" spans="2:22" ht="39.950000000000003" customHeight="1" outlineLevel="1" x14ac:dyDescent="0.15">
      <c r="B13" s="301"/>
      <c r="C13" s="153" t="s">
        <v>90</v>
      </c>
      <c r="D13" s="154"/>
      <c r="E13" s="155">
        <v>1</v>
      </c>
      <c r="F13" s="156"/>
      <c r="G13" s="155"/>
      <c r="H13" s="156"/>
      <c r="I13" s="155"/>
      <c r="J13" s="156"/>
      <c r="K13" s="155"/>
      <c r="L13" s="156"/>
      <c r="M13" s="155"/>
      <c r="N13" s="156"/>
      <c r="O13" s="157">
        <v>1</v>
      </c>
    </row>
    <row r="14" spans="2:22" ht="39.950000000000003" customHeight="1" x14ac:dyDescent="0.15">
      <c r="B14" s="301"/>
      <c r="C14" s="158" t="s">
        <v>44</v>
      </c>
      <c r="D14" s="159"/>
      <c r="E14" s="160">
        <f>SUM(E8:E13)</f>
        <v>8</v>
      </c>
      <c r="F14" s="161"/>
      <c r="G14" s="160">
        <f>SUM(G8:G13)</f>
        <v>2</v>
      </c>
      <c r="H14" s="161"/>
      <c r="I14" s="160">
        <f>SUM(I8:I13)</f>
        <v>6</v>
      </c>
      <c r="J14" s="161"/>
      <c r="K14" s="160">
        <f>SUM(K8:K13)</f>
        <v>13</v>
      </c>
      <c r="L14" s="161"/>
      <c r="M14" s="160">
        <f>SUM(M8:M13)</f>
        <v>2</v>
      </c>
      <c r="N14" s="161"/>
      <c r="O14" s="162">
        <f>SUM(O8:O13)</f>
        <v>31</v>
      </c>
    </row>
    <row r="15" spans="2:22" ht="39.950000000000003" customHeight="1" outlineLevel="1" x14ac:dyDescent="0.15">
      <c r="B15" s="302" t="s">
        <v>81</v>
      </c>
      <c r="C15" s="163" t="s">
        <v>39</v>
      </c>
      <c r="D15" s="164"/>
      <c r="E15" s="165"/>
      <c r="F15" s="166"/>
      <c r="G15" s="165"/>
      <c r="H15" s="166"/>
      <c r="I15" s="165"/>
      <c r="J15" s="166"/>
      <c r="K15" s="165"/>
      <c r="L15" s="166"/>
      <c r="M15" s="165">
        <v>1</v>
      </c>
      <c r="N15" s="166"/>
      <c r="O15" s="167">
        <v>1</v>
      </c>
    </row>
    <row r="16" spans="2:22" ht="39.950000000000003" customHeight="1" outlineLevel="1" x14ac:dyDescent="0.15">
      <c r="B16" s="301"/>
      <c r="C16" s="153" t="s">
        <v>50</v>
      </c>
      <c r="D16" s="154"/>
      <c r="E16" s="155"/>
      <c r="F16" s="156"/>
      <c r="G16" s="155"/>
      <c r="H16" s="156"/>
      <c r="I16" s="155"/>
      <c r="J16" s="156"/>
      <c r="K16" s="155">
        <v>1</v>
      </c>
      <c r="L16" s="156"/>
      <c r="M16" s="155"/>
      <c r="N16" s="156"/>
      <c r="O16" s="157">
        <v>1</v>
      </c>
    </row>
    <row r="17" spans="2:15" ht="39.950000000000003" customHeight="1" x14ac:dyDescent="0.15">
      <c r="B17" s="303"/>
      <c r="C17" s="168" t="s">
        <v>44</v>
      </c>
      <c r="D17" s="169"/>
      <c r="E17" s="170">
        <f>SUM(E15:E16)</f>
        <v>0</v>
      </c>
      <c r="F17" s="171"/>
      <c r="G17" s="170">
        <f>SUM(G15:G16)</f>
        <v>0</v>
      </c>
      <c r="H17" s="171"/>
      <c r="I17" s="170">
        <f>SUM(I15:I16)</f>
        <v>0</v>
      </c>
      <c r="J17" s="171"/>
      <c r="K17" s="170">
        <f>SUM(K15:K16)</f>
        <v>1</v>
      </c>
      <c r="L17" s="171"/>
      <c r="M17" s="170">
        <f>SUM(M15:M16)</f>
        <v>1</v>
      </c>
      <c r="N17" s="171"/>
      <c r="O17" s="172">
        <f>SUM(O15:O16)</f>
        <v>2</v>
      </c>
    </row>
    <row r="18" spans="2:15" ht="39.950000000000003" customHeight="1" x14ac:dyDescent="0.15">
      <c r="B18" s="302" t="s">
        <v>41</v>
      </c>
      <c r="C18" s="163" t="s">
        <v>52</v>
      </c>
      <c r="D18" s="164"/>
      <c r="E18" s="165">
        <v>1</v>
      </c>
      <c r="F18" s="166"/>
      <c r="G18" s="165"/>
      <c r="H18" s="166"/>
      <c r="I18" s="165"/>
      <c r="J18" s="166"/>
      <c r="K18" s="165"/>
      <c r="L18" s="166"/>
      <c r="M18" s="165">
        <v>3</v>
      </c>
      <c r="N18" s="166"/>
      <c r="O18" s="167">
        <v>4</v>
      </c>
    </row>
    <row r="19" spans="2:15" ht="39.950000000000003" customHeight="1" x14ac:dyDescent="0.15">
      <c r="B19" s="301"/>
      <c r="C19" s="153" t="s">
        <v>51</v>
      </c>
      <c r="D19" s="154"/>
      <c r="E19" s="155"/>
      <c r="F19" s="156"/>
      <c r="G19" s="155"/>
      <c r="H19" s="156"/>
      <c r="I19" s="155"/>
      <c r="J19" s="156"/>
      <c r="K19" s="155">
        <v>1</v>
      </c>
      <c r="L19" s="156"/>
      <c r="M19" s="155"/>
      <c r="N19" s="156"/>
      <c r="O19" s="157">
        <v>1</v>
      </c>
    </row>
    <row r="20" spans="2:15" ht="39.950000000000003" customHeight="1" x14ac:dyDescent="0.15">
      <c r="B20" s="303"/>
      <c r="C20" s="168" t="s">
        <v>44</v>
      </c>
      <c r="D20" s="169"/>
      <c r="E20" s="170">
        <f>SUM(E18:E19)</f>
        <v>1</v>
      </c>
      <c r="F20" s="171"/>
      <c r="G20" s="170">
        <f>SUM(G18:G19)</f>
        <v>0</v>
      </c>
      <c r="H20" s="171"/>
      <c r="I20" s="170">
        <f>SUM(I18:I19)</f>
        <v>0</v>
      </c>
      <c r="J20" s="171"/>
      <c r="K20" s="170">
        <f>SUM(K18:K19)</f>
        <v>1</v>
      </c>
      <c r="L20" s="171"/>
      <c r="M20" s="170">
        <f>SUM(M18:M19)</f>
        <v>3</v>
      </c>
      <c r="N20" s="171"/>
      <c r="O20" s="172">
        <f>SUM(O18:O19)</f>
        <v>5</v>
      </c>
    </row>
    <row r="21" spans="2:15" ht="30" customHeight="1" thickBot="1" x14ac:dyDescent="0.2">
      <c r="B21" s="304" t="s">
        <v>87</v>
      </c>
      <c r="C21" s="305"/>
      <c r="D21" s="173"/>
      <c r="E21" s="174">
        <v>9</v>
      </c>
      <c r="F21" s="175"/>
      <c r="G21" s="174">
        <v>2</v>
      </c>
      <c r="H21" s="175"/>
      <c r="I21" s="174">
        <v>6</v>
      </c>
      <c r="J21" s="175"/>
      <c r="K21" s="174">
        <v>15</v>
      </c>
      <c r="L21" s="175"/>
      <c r="M21" s="174">
        <v>6</v>
      </c>
      <c r="N21" s="175"/>
      <c r="O21" s="176">
        <v>38</v>
      </c>
    </row>
  </sheetData>
  <mergeCells count="17">
    <mergeCell ref="B8:B14"/>
    <mergeCell ref="B15:B17"/>
    <mergeCell ref="B18:B20"/>
    <mergeCell ref="B21:C21"/>
    <mergeCell ref="B2:O2"/>
    <mergeCell ref="B6:D6"/>
    <mergeCell ref="B5:D5"/>
    <mergeCell ref="S1:V1"/>
    <mergeCell ref="B3:O3"/>
    <mergeCell ref="B4:O4"/>
    <mergeCell ref="B7:C7"/>
    <mergeCell ref="D7:E7"/>
    <mergeCell ref="F7:G7"/>
    <mergeCell ref="H7:I7"/>
    <mergeCell ref="J7:K7"/>
    <mergeCell ref="L7:M7"/>
    <mergeCell ref="N7:O7"/>
  </mergeCells>
  <phoneticPr fontId="3"/>
  <pageMargins left="0.7" right="0.7" top="0.75" bottom="0.75" header="0.3" footer="0.3"/>
  <pageSetup paperSize="9" scale="48" orientation="portrait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13" zoomScaleNormal="100" workbookViewId="0">
      <selection activeCell="B2" sqref="B2:O4"/>
    </sheetView>
  </sheetViews>
  <sheetFormatPr defaultRowHeight="19.5" customHeight="1" x14ac:dyDescent="0.15"/>
  <cols>
    <col min="1" max="1" width="5.625" style="1" customWidth="1"/>
    <col min="2" max="2" width="9" style="1"/>
    <col min="3" max="3" width="14.125" style="2" customWidth="1"/>
    <col min="4" max="6" width="5.125" style="1" customWidth="1"/>
    <col min="7" max="7" width="5.625" style="1" customWidth="1"/>
    <col min="8" max="9" width="5.125" style="1" customWidth="1"/>
    <col min="10" max="11" width="5.625" style="1" customWidth="1"/>
    <col min="12" max="16" width="5.125" style="1" customWidth="1"/>
    <col min="17" max="17" width="6.5" style="1" customWidth="1"/>
    <col min="18" max="18" width="5.625" style="1" customWidth="1"/>
    <col min="19" max="16384" width="9" style="1"/>
  </cols>
  <sheetData>
    <row r="1" spans="1:17" ht="19.5" customHeight="1" x14ac:dyDescent="0.15">
      <c r="A1"/>
      <c r="N1" s="316"/>
      <c r="O1" s="316"/>
      <c r="P1" s="316"/>
      <c r="Q1" s="316"/>
    </row>
    <row r="2" spans="1:17" ht="19.5" customHeight="1" x14ac:dyDescent="0.15">
      <c r="C2" s="317" t="s">
        <v>57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43"/>
    </row>
    <row r="3" spans="1:17" ht="20.25" customHeight="1" x14ac:dyDescent="0.15">
      <c r="C3" s="318" t="s">
        <v>58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44"/>
    </row>
    <row r="4" spans="1:17" ht="19.5" customHeight="1" x14ac:dyDescent="0.1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9.5" customHeight="1" x14ac:dyDescent="0.1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3"/>
      <c r="O5" s="44"/>
      <c r="P5" s="44"/>
      <c r="Q5" s="44"/>
    </row>
    <row r="6" spans="1:17" ht="19.5" customHeight="1" thickBot="1" x14ac:dyDescent="0.2">
      <c r="B6" s="3" t="s">
        <v>59</v>
      </c>
      <c r="C6" s="4"/>
      <c r="E6" s="5" t="s">
        <v>11</v>
      </c>
      <c r="F6" s="6"/>
      <c r="G6" s="5"/>
      <c r="H6" s="5"/>
      <c r="I6" s="5"/>
      <c r="J6" s="7"/>
      <c r="K6" s="7"/>
      <c r="L6" s="8"/>
      <c r="M6" s="8"/>
      <c r="N6" s="8"/>
      <c r="O6" s="8"/>
      <c r="P6" s="8"/>
      <c r="Q6" s="7"/>
    </row>
    <row r="7" spans="1:17" ht="19.5" customHeight="1" x14ac:dyDescent="0.15">
      <c r="B7" s="319"/>
      <c r="C7" s="320"/>
      <c r="D7" s="325" t="s">
        <v>18</v>
      </c>
      <c r="E7" s="326"/>
      <c r="F7" s="329" t="s">
        <v>12</v>
      </c>
      <c r="G7" s="329"/>
      <c r="H7" s="332" t="s">
        <v>15</v>
      </c>
      <c r="I7" s="333"/>
      <c r="J7" s="338" t="s">
        <v>10</v>
      </c>
      <c r="K7" s="338"/>
      <c r="L7" s="341" t="s">
        <v>0</v>
      </c>
      <c r="M7" s="341"/>
      <c r="N7" s="344" t="s">
        <v>1</v>
      </c>
      <c r="O7" s="344"/>
      <c r="P7" s="329" t="s">
        <v>2</v>
      </c>
      <c r="Q7" s="347"/>
    </row>
    <row r="8" spans="1:17" ht="19.5" customHeight="1" x14ac:dyDescent="0.15">
      <c r="B8" s="321"/>
      <c r="C8" s="322"/>
      <c r="D8" s="327"/>
      <c r="E8" s="327"/>
      <c r="F8" s="330"/>
      <c r="G8" s="330"/>
      <c r="H8" s="334"/>
      <c r="I8" s="335"/>
      <c r="J8" s="339"/>
      <c r="K8" s="339"/>
      <c r="L8" s="342"/>
      <c r="M8" s="342"/>
      <c r="N8" s="345"/>
      <c r="O8" s="345"/>
      <c r="P8" s="330"/>
      <c r="Q8" s="348"/>
    </row>
    <row r="9" spans="1:17" ht="19.5" customHeight="1" thickBot="1" x14ac:dyDescent="0.2">
      <c r="B9" s="323"/>
      <c r="C9" s="324"/>
      <c r="D9" s="328"/>
      <c r="E9" s="328"/>
      <c r="F9" s="331"/>
      <c r="G9" s="331"/>
      <c r="H9" s="336"/>
      <c r="I9" s="337"/>
      <c r="J9" s="340"/>
      <c r="K9" s="340"/>
      <c r="L9" s="343"/>
      <c r="M9" s="343"/>
      <c r="N9" s="346"/>
      <c r="O9" s="346"/>
      <c r="P9" s="331"/>
      <c r="Q9" s="349"/>
    </row>
    <row r="10" spans="1:17" ht="30" customHeight="1" x14ac:dyDescent="0.15">
      <c r="B10" s="311" t="s">
        <v>13</v>
      </c>
      <c r="C10" s="120" t="s">
        <v>3</v>
      </c>
      <c r="D10" s="125"/>
      <c r="E10" s="40"/>
      <c r="F10" s="15">
        <v>4</v>
      </c>
      <c r="G10" s="33"/>
      <c r="H10" s="36">
        <v>5</v>
      </c>
      <c r="I10" s="40"/>
      <c r="J10" s="15">
        <v>5</v>
      </c>
      <c r="K10" s="33">
        <v>4</v>
      </c>
      <c r="L10" s="15"/>
      <c r="M10" s="33">
        <v>1</v>
      </c>
      <c r="N10" s="15"/>
      <c r="O10" s="33"/>
      <c r="P10" s="34">
        <f t="shared" ref="P10:P16" si="0">SUM(D10,F10,H10,J10,L10,N10)</f>
        <v>14</v>
      </c>
      <c r="Q10" s="35">
        <f t="shared" ref="Q10:Q16" si="1">SUM(E10, G10, I10, K10, M10, O10)</f>
        <v>5</v>
      </c>
    </row>
    <row r="11" spans="1:17" ht="30" customHeight="1" x14ac:dyDescent="0.15">
      <c r="B11" s="312"/>
      <c r="C11" s="121" t="s">
        <v>16</v>
      </c>
      <c r="D11" s="126">
        <v>1</v>
      </c>
      <c r="E11" s="20"/>
      <c r="F11" s="19">
        <v>1</v>
      </c>
      <c r="G11" s="20"/>
      <c r="H11" s="26"/>
      <c r="I11" s="20"/>
      <c r="J11" s="19">
        <v>1</v>
      </c>
      <c r="K11" s="20"/>
      <c r="L11" s="19"/>
      <c r="M11" s="20"/>
      <c r="N11" s="19"/>
      <c r="O11" s="20"/>
      <c r="P11" s="26">
        <f t="shared" ref="P11" si="2">SUM(D11,F11,H11,J11,L11,N11)</f>
        <v>3</v>
      </c>
      <c r="Q11" s="25">
        <f t="shared" ref="Q11" si="3">SUM(E11, G11, I11, K11, M11, O11)</f>
        <v>0</v>
      </c>
    </row>
    <row r="12" spans="1:17" ht="30" customHeight="1" x14ac:dyDescent="0.15">
      <c r="B12" s="312"/>
      <c r="C12" s="121" t="s">
        <v>4</v>
      </c>
      <c r="D12" s="126"/>
      <c r="E12" s="20"/>
      <c r="F12" s="19">
        <v>4</v>
      </c>
      <c r="G12" s="20"/>
      <c r="H12" s="26">
        <v>2</v>
      </c>
      <c r="I12" s="20"/>
      <c r="J12" s="19">
        <v>4</v>
      </c>
      <c r="K12" s="20">
        <v>3</v>
      </c>
      <c r="L12" s="19"/>
      <c r="M12" s="20"/>
      <c r="N12" s="19"/>
      <c r="O12" s="20"/>
      <c r="P12" s="21">
        <f t="shared" si="0"/>
        <v>10</v>
      </c>
      <c r="Q12" s="25">
        <f t="shared" si="1"/>
        <v>3</v>
      </c>
    </row>
    <row r="13" spans="1:17" ht="30" customHeight="1" x14ac:dyDescent="0.15">
      <c r="B13" s="312"/>
      <c r="C13" s="121" t="s">
        <v>14</v>
      </c>
      <c r="D13" s="126"/>
      <c r="E13" s="20"/>
      <c r="F13" s="19">
        <v>1</v>
      </c>
      <c r="G13" s="20"/>
      <c r="H13" s="26"/>
      <c r="I13" s="20"/>
      <c r="J13" s="19"/>
      <c r="K13" s="20"/>
      <c r="L13" s="19"/>
      <c r="M13" s="20"/>
      <c r="N13" s="19"/>
      <c r="O13" s="20"/>
      <c r="P13" s="21">
        <f t="shared" si="0"/>
        <v>1</v>
      </c>
      <c r="Q13" s="25">
        <f t="shared" si="1"/>
        <v>0</v>
      </c>
    </row>
    <row r="14" spans="1:17" ht="30" customHeight="1" x14ac:dyDescent="0.15">
      <c r="B14" s="312"/>
      <c r="C14" s="121" t="s">
        <v>5</v>
      </c>
      <c r="D14" s="126"/>
      <c r="E14" s="22"/>
      <c r="F14" s="19"/>
      <c r="G14" s="20"/>
      <c r="H14" s="37">
        <v>1</v>
      </c>
      <c r="I14" s="22"/>
      <c r="J14" s="19"/>
      <c r="K14" s="20">
        <v>4</v>
      </c>
      <c r="L14" s="19"/>
      <c r="M14" s="20"/>
      <c r="N14" s="19"/>
      <c r="O14" s="20"/>
      <c r="P14" s="21">
        <f t="shared" si="0"/>
        <v>1</v>
      </c>
      <c r="Q14" s="25">
        <f t="shared" si="1"/>
        <v>4</v>
      </c>
    </row>
    <row r="15" spans="1:17" ht="30" customHeight="1" x14ac:dyDescent="0.15">
      <c r="B15" s="312"/>
      <c r="C15" s="121" t="s">
        <v>19</v>
      </c>
      <c r="D15" s="126"/>
      <c r="E15" s="20"/>
      <c r="F15" s="19"/>
      <c r="G15" s="20"/>
      <c r="H15" s="26"/>
      <c r="I15" s="20"/>
      <c r="J15" s="19"/>
      <c r="K15" s="20"/>
      <c r="L15" s="19"/>
      <c r="M15" s="20"/>
      <c r="N15" s="19"/>
      <c r="O15" s="20"/>
      <c r="P15" s="26">
        <f t="shared" si="0"/>
        <v>0</v>
      </c>
      <c r="Q15" s="25">
        <f t="shared" si="1"/>
        <v>0</v>
      </c>
    </row>
    <row r="16" spans="1:17" ht="30" customHeight="1" x14ac:dyDescent="0.15">
      <c r="B16" s="312"/>
      <c r="C16" s="121" t="s">
        <v>20</v>
      </c>
      <c r="D16" s="126"/>
      <c r="E16" s="20"/>
      <c r="F16" s="19">
        <v>1</v>
      </c>
      <c r="G16" s="20"/>
      <c r="H16" s="26"/>
      <c r="I16" s="20"/>
      <c r="J16" s="19">
        <v>1</v>
      </c>
      <c r="K16" s="20"/>
      <c r="L16" s="19"/>
      <c r="M16" s="20">
        <v>1</v>
      </c>
      <c r="N16" s="19"/>
      <c r="O16" s="20"/>
      <c r="P16" s="21">
        <f t="shared" si="0"/>
        <v>2</v>
      </c>
      <c r="Q16" s="25">
        <f t="shared" si="1"/>
        <v>1</v>
      </c>
    </row>
    <row r="17" spans="2:17" ht="30" customHeight="1" thickBot="1" x14ac:dyDescent="0.2">
      <c r="B17" s="313"/>
      <c r="C17" s="122" t="s">
        <v>9</v>
      </c>
      <c r="D17" s="42">
        <f t="shared" ref="D17:Q17" si="4">SUM(D10:D16)</f>
        <v>1</v>
      </c>
      <c r="E17" s="114"/>
      <c r="F17" s="42">
        <f t="shared" si="4"/>
        <v>11</v>
      </c>
      <c r="G17" s="115"/>
      <c r="H17" s="9">
        <f t="shared" si="4"/>
        <v>8</v>
      </c>
      <c r="I17" s="114"/>
      <c r="J17" s="42">
        <f t="shared" si="4"/>
        <v>11</v>
      </c>
      <c r="K17" s="115">
        <f t="shared" si="4"/>
        <v>11</v>
      </c>
      <c r="L17" s="9">
        <f t="shared" si="4"/>
        <v>0</v>
      </c>
      <c r="M17" s="114">
        <f t="shared" si="4"/>
        <v>2</v>
      </c>
      <c r="N17" s="42">
        <f t="shared" si="4"/>
        <v>0</v>
      </c>
      <c r="O17" s="115">
        <f t="shared" si="4"/>
        <v>0</v>
      </c>
      <c r="P17" s="29">
        <f t="shared" si="4"/>
        <v>31</v>
      </c>
      <c r="Q17" s="116">
        <f t="shared" si="4"/>
        <v>13</v>
      </c>
    </row>
    <row r="18" spans="2:17" ht="30" customHeight="1" x14ac:dyDescent="0.15">
      <c r="B18" s="312" t="s">
        <v>6</v>
      </c>
      <c r="C18" s="120" t="s">
        <v>7</v>
      </c>
      <c r="D18" s="127"/>
      <c r="E18" s="41"/>
      <c r="F18" s="15">
        <v>1</v>
      </c>
      <c r="G18" s="33"/>
      <c r="H18" s="38"/>
      <c r="I18" s="33"/>
      <c r="J18" s="15"/>
      <c r="K18" s="33">
        <v>2</v>
      </c>
      <c r="L18" s="15"/>
      <c r="M18" s="33"/>
      <c r="N18" s="15"/>
      <c r="O18" s="33"/>
      <c r="P18" s="17">
        <f>SUM(D18,F18,H18,J18,L18,N18)</f>
        <v>1</v>
      </c>
      <c r="Q18" s="105">
        <f>SUM(E18, G18, I18, K18, M18, O18)</f>
        <v>2</v>
      </c>
    </row>
    <row r="19" spans="2:17" ht="30" customHeight="1" x14ac:dyDescent="0.15">
      <c r="B19" s="312"/>
      <c r="C19" s="123" t="s">
        <v>48</v>
      </c>
      <c r="D19" s="128"/>
      <c r="E19" s="104"/>
      <c r="F19" s="23"/>
      <c r="G19" s="24"/>
      <c r="H19" s="30"/>
      <c r="I19" s="24"/>
      <c r="J19" s="23">
        <v>1</v>
      </c>
      <c r="K19" s="24"/>
      <c r="L19" s="23"/>
      <c r="M19" s="24"/>
      <c r="N19" s="23"/>
      <c r="O19" s="24"/>
      <c r="P19" s="21">
        <f>SUM(D19,F19,H19,J19,L19,N19)</f>
        <v>1</v>
      </c>
      <c r="Q19" s="25">
        <f>SUM(E19, G19, I19, K19, M19, O19)</f>
        <v>0</v>
      </c>
    </row>
    <row r="20" spans="2:17" ht="30" customHeight="1" thickBot="1" x14ac:dyDescent="0.2">
      <c r="B20" s="313"/>
      <c r="C20" s="122" t="s">
        <v>9</v>
      </c>
      <c r="D20" s="42">
        <f t="shared" ref="D20:Q20" si="5">SUM(D18:D19)</f>
        <v>0</v>
      </c>
      <c r="E20" s="115"/>
      <c r="F20" s="28">
        <f t="shared" si="5"/>
        <v>1</v>
      </c>
      <c r="G20" s="115"/>
      <c r="H20" s="39">
        <f t="shared" si="5"/>
        <v>0</v>
      </c>
      <c r="I20" s="115"/>
      <c r="J20" s="28">
        <f t="shared" si="5"/>
        <v>1</v>
      </c>
      <c r="K20" s="115">
        <f t="shared" si="5"/>
        <v>2</v>
      </c>
      <c r="L20" s="28">
        <f t="shared" si="5"/>
        <v>0</v>
      </c>
      <c r="M20" s="115">
        <f t="shared" si="5"/>
        <v>0</v>
      </c>
      <c r="N20" s="28">
        <f t="shared" si="5"/>
        <v>0</v>
      </c>
      <c r="O20" s="115">
        <f t="shared" si="5"/>
        <v>0</v>
      </c>
      <c r="P20" s="29">
        <f t="shared" si="5"/>
        <v>2</v>
      </c>
      <c r="Q20" s="116">
        <f t="shared" si="5"/>
        <v>2</v>
      </c>
    </row>
    <row r="21" spans="2:17" ht="30" customHeight="1" x14ac:dyDescent="0.15">
      <c r="B21" s="311" t="s">
        <v>8</v>
      </c>
      <c r="C21" s="121" t="s">
        <v>17</v>
      </c>
      <c r="D21" s="127">
        <v>1</v>
      </c>
      <c r="E21" s="20"/>
      <c r="F21" s="19">
        <v>2</v>
      </c>
      <c r="G21" s="20"/>
      <c r="H21" s="32"/>
      <c r="I21" s="20"/>
      <c r="J21" s="19"/>
      <c r="K21" s="20"/>
      <c r="L21" s="19"/>
      <c r="M21" s="20"/>
      <c r="N21" s="19">
        <v>1</v>
      </c>
      <c r="O21" s="20"/>
      <c r="P21" s="21">
        <f>SUM(D21,F21,H21,J21,L21,N21)</f>
        <v>4</v>
      </c>
      <c r="Q21" s="25">
        <f>SUM(E21, G21, I21, K21, M21, O21)</f>
        <v>0</v>
      </c>
    </row>
    <row r="22" spans="2:17" ht="30" customHeight="1" x14ac:dyDescent="0.15">
      <c r="B22" s="312"/>
      <c r="C22" s="124" t="s">
        <v>47</v>
      </c>
      <c r="D22" s="129"/>
      <c r="E22" s="16"/>
      <c r="F22" s="14"/>
      <c r="G22" s="16"/>
      <c r="H22" s="31"/>
      <c r="I22" s="16"/>
      <c r="J22" s="14">
        <v>1</v>
      </c>
      <c r="K22" s="16"/>
      <c r="L22" s="14"/>
      <c r="M22" s="16"/>
      <c r="N22" s="14"/>
      <c r="O22" s="16"/>
      <c r="P22" s="27">
        <f>SUM(D22,F22,H22,J22,L22,N22)</f>
        <v>1</v>
      </c>
      <c r="Q22" s="18">
        <f>SUM(E22, G22, I22, K22, M22, O22)</f>
        <v>0</v>
      </c>
    </row>
    <row r="23" spans="2:17" ht="30" customHeight="1" x14ac:dyDescent="0.15">
      <c r="B23" s="312"/>
      <c r="C23" s="121" t="s">
        <v>46</v>
      </c>
      <c r="D23" s="126"/>
      <c r="E23" s="20"/>
      <c r="F23" s="19"/>
      <c r="G23" s="20"/>
      <c r="H23" s="32"/>
      <c r="I23" s="20"/>
      <c r="J23" s="19"/>
      <c r="K23" s="20"/>
      <c r="L23" s="19"/>
      <c r="M23" s="20"/>
      <c r="N23" s="19"/>
      <c r="O23" s="20"/>
      <c r="P23" s="26">
        <f>SUM(D23,F23,H23,J23,L23,N23)</f>
        <v>0</v>
      </c>
      <c r="Q23" s="25">
        <f>SUM(E23, G23, I23, K23, M23, O23)</f>
        <v>0</v>
      </c>
    </row>
    <row r="24" spans="2:17" ht="30" customHeight="1" thickBot="1" x14ac:dyDescent="0.2">
      <c r="B24" s="313"/>
      <c r="C24" s="122" t="s">
        <v>9</v>
      </c>
      <c r="D24" s="28">
        <f t="shared" ref="D24:Q24" si="6">SUM(D21:D23)</f>
        <v>1</v>
      </c>
      <c r="E24" s="115"/>
      <c r="F24" s="28">
        <f t="shared" si="6"/>
        <v>2</v>
      </c>
      <c r="G24" s="115"/>
      <c r="H24" s="28">
        <f t="shared" si="6"/>
        <v>0</v>
      </c>
      <c r="I24" s="115"/>
      <c r="J24" s="28">
        <f t="shared" si="6"/>
        <v>1</v>
      </c>
      <c r="K24" s="115">
        <f t="shared" si="6"/>
        <v>0</v>
      </c>
      <c r="L24" s="28">
        <f t="shared" si="6"/>
        <v>0</v>
      </c>
      <c r="M24" s="115">
        <f t="shared" si="6"/>
        <v>0</v>
      </c>
      <c r="N24" s="28">
        <f t="shared" si="6"/>
        <v>1</v>
      </c>
      <c r="O24" s="115">
        <f t="shared" si="6"/>
        <v>0</v>
      </c>
      <c r="P24" s="29">
        <f t="shared" si="6"/>
        <v>5</v>
      </c>
      <c r="Q24" s="116">
        <f t="shared" si="6"/>
        <v>0</v>
      </c>
    </row>
    <row r="25" spans="2:17" ht="39.75" customHeight="1" thickBot="1" x14ac:dyDescent="0.2">
      <c r="B25" s="314" t="s">
        <v>2</v>
      </c>
      <c r="C25" s="315"/>
      <c r="D25" s="11">
        <f xml:space="preserve"> SUM(D17,D20,D24)</f>
        <v>2</v>
      </c>
      <c r="E25" s="119"/>
      <c r="F25" s="11">
        <f xml:space="preserve"> SUM(F17,F20,F24)</f>
        <v>14</v>
      </c>
      <c r="G25" s="118"/>
      <c r="H25" s="10">
        <f xml:space="preserve"> SUM(H17,H20,H24)</f>
        <v>8</v>
      </c>
      <c r="I25" s="119"/>
      <c r="J25" s="11">
        <f xml:space="preserve"> SUM(J17,J20,J24)</f>
        <v>13</v>
      </c>
      <c r="K25" s="118">
        <f>SUM(K17,K20,K24)</f>
        <v>13</v>
      </c>
      <c r="L25" s="106">
        <f xml:space="preserve"> SUM(L17,L20,L24)</f>
        <v>0</v>
      </c>
      <c r="M25" s="119">
        <f>SUM(M17,M20,M24)</f>
        <v>2</v>
      </c>
      <c r="N25" s="12">
        <f xml:space="preserve"> SUM(N17,N20,N24)</f>
        <v>1</v>
      </c>
      <c r="O25" s="118">
        <f>SUM(O17,O20,O24)</f>
        <v>0</v>
      </c>
      <c r="P25" s="11">
        <f>SUM(P17,P20,P24)</f>
        <v>38</v>
      </c>
      <c r="Q25" s="117">
        <f>SUM(Q17,Q20,Q24)</f>
        <v>15</v>
      </c>
    </row>
    <row r="26" spans="2:17" ht="19.5" customHeight="1" x14ac:dyDescent="0.15">
      <c r="B26"/>
    </row>
  </sheetData>
  <mergeCells count="15">
    <mergeCell ref="B10:B17"/>
    <mergeCell ref="B18:B20"/>
    <mergeCell ref="B21:B24"/>
    <mergeCell ref="B25:C25"/>
    <mergeCell ref="N1:Q1"/>
    <mergeCell ref="C2:P2"/>
    <mergeCell ref="C3:P3"/>
    <mergeCell ref="B7:C9"/>
    <mergeCell ref="D7:E9"/>
    <mergeCell ref="F7:G9"/>
    <mergeCell ref="H7:I9"/>
    <mergeCell ref="J7:K9"/>
    <mergeCell ref="L7:M9"/>
    <mergeCell ref="N7:O9"/>
    <mergeCell ref="P7:Q9"/>
  </mergeCells>
  <phoneticPr fontId="3"/>
  <printOptions horizontalCentered="1"/>
  <pageMargins left="0.39370078740157483" right="0.39370078740157483" top="0.59055118110236227" bottom="0.78740157480314965" header="0.51181102362204722" footer="0.51181102362204722"/>
  <pageSetup paperSize="9"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view="pageBreakPreview" topLeftCell="A4" zoomScaleNormal="100" zoomScaleSheetLayoutView="100" workbookViewId="0">
      <selection activeCell="B2" sqref="B2:O4"/>
    </sheetView>
  </sheetViews>
  <sheetFormatPr defaultRowHeight="19.5" customHeight="1" x14ac:dyDescent="0.15"/>
  <cols>
    <col min="1" max="1" width="5.625" style="45" customWidth="1"/>
    <col min="2" max="2" width="9" style="45"/>
    <col min="3" max="3" width="14.125" style="46" customWidth="1"/>
    <col min="4" max="6" width="5.125" style="45" customWidth="1"/>
    <col min="7" max="7" width="5.625" style="45" customWidth="1"/>
    <col min="8" max="9" width="5.125" style="45" customWidth="1"/>
    <col min="10" max="11" width="5.625" style="45" customWidth="1"/>
    <col min="12" max="16" width="5.125" style="45" customWidth="1"/>
    <col min="17" max="17" width="6.5" style="45" customWidth="1"/>
    <col min="18" max="18" width="5.625" style="45" customWidth="1"/>
    <col min="19" max="16384" width="9" style="45"/>
  </cols>
  <sheetData>
    <row r="1" spans="2:17" ht="19.5" customHeight="1" x14ac:dyDescent="0.15">
      <c r="O1" s="47"/>
      <c r="P1" s="47"/>
      <c r="Q1" s="57" t="s">
        <v>53</v>
      </c>
    </row>
    <row r="2" spans="2:17" ht="19.5" customHeight="1" x14ac:dyDescent="0.15">
      <c r="O2" s="47"/>
      <c r="P2" s="47"/>
      <c r="Q2" s="48"/>
    </row>
    <row r="3" spans="2:17" ht="19.5" customHeight="1" x14ac:dyDescent="0.15">
      <c r="C3" s="357" t="s">
        <v>54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49"/>
    </row>
    <row r="4" spans="2:17" ht="18.95" customHeight="1" x14ac:dyDescent="0.15">
      <c r="C4" s="358" t="s">
        <v>56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50"/>
    </row>
    <row r="5" spans="2:17" ht="18.95" customHeight="1" x14ac:dyDescent="0.15">
      <c r="C5" s="386" t="s">
        <v>49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50"/>
    </row>
    <row r="6" spans="2:17" ht="18.95" customHeight="1" x14ac:dyDescent="0.15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2:17" ht="19.5" customHeight="1" x14ac:dyDescent="0.15">
      <c r="B7" s="58" t="s">
        <v>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50"/>
      <c r="O7" s="50"/>
      <c r="P7" s="50"/>
    </row>
    <row r="8" spans="2:17" ht="19.5" customHeight="1" thickBot="1" x14ac:dyDescent="0.2">
      <c r="B8" s="59" t="s">
        <v>55</v>
      </c>
      <c r="C8" s="52"/>
      <c r="E8" s="53"/>
      <c r="F8" s="54"/>
      <c r="G8" s="53"/>
      <c r="H8" s="53"/>
      <c r="I8" s="53"/>
      <c r="J8" s="55"/>
      <c r="K8" s="55"/>
      <c r="L8" s="56"/>
      <c r="M8" s="56"/>
      <c r="N8" s="56"/>
      <c r="O8" s="56"/>
      <c r="P8" s="56"/>
      <c r="Q8" s="55"/>
    </row>
    <row r="9" spans="2:17" ht="18" customHeight="1" x14ac:dyDescent="0.15">
      <c r="B9" s="359"/>
      <c r="C9" s="360"/>
      <c r="D9" s="365" t="s">
        <v>28</v>
      </c>
      <c r="E9" s="365"/>
      <c r="F9" s="368" t="s">
        <v>21</v>
      </c>
      <c r="G9" s="368"/>
      <c r="H9" s="371" t="s">
        <v>22</v>
      </c>
      <c r="I9" s="372"/>
      <c r="J9" s="377" t="s">
        <v>27</v>
      </c>
      <c r="K9" s="377"/>
      <c r="L9" s="377" t="s">
        <v>23</v>
      </c>
      <c r="M9" s="377"/>
      <c r="N9" s="380" t="s">
        <v>24</v>
      </c>
      <c r="O9" s="380"/>
      <c r="P9" s="368" t="s">
        <v>25</v>
      </c>
      <c r="Q9" s="383"/>
    </row>
    <row r="10" spans="2:17" ht="18" customHeight="1" x14ac:dyDescent="0.15">
      <c r="B10" s="361"/>
      <c r="C10" s="362"/>
      <c r="D10" s="366"/>
      <c r="E10" s="366"/>
      <c r="F10" s="369"/>
      <c r="G10" s="369"/>
      <c r="H10" s="373"/>
      <c r="I10" s="374"/>
      <c r="J10" s="378"/>
      <c r="K10" s="378"/>
      <c r="L10" s="378"/>
      <c r="M10" s="378"/>
      <c r="N10" s="381"/>
      <c r="O10" s="381"/>
      <c r="P10" s="369"/>
      <c r="Q10" s="384"/>
    </row>
    <row r="11" spans="2:17" ht="18" customHeight="1" thickBot="1" x14ac:dyDescent="0.2">
      <c r="B11" s="363"/>
      <c r="C11" s="364"/>
      <c r="D11" s="367"/>
      <c r="E11" s="367"/>
      <c r="F11" s="370"/>
      <c r="G11" s="370"/>
      <c r="H11" s="375"/>
      <c r="I11" s="376"/>
      <c r="J11" s="379"/>
      <c r="K11" s="379"/>
      <c r="L11" s="379"/>
      <c r="M11" s="379"/>
      <c r="N11" s="382"/>
      <c r="O11" s="382"/>
      <c r="P11" s="370"/>
      <c r="Q11" s="385"/>
    </row>
    <row r="12" spans="2:17" ht="27.95" customHeight="1" x14ac:dyDescent="0.15">
      <c r="B12" s="350" t="s">
        <v>29</v>
      </c>
      <c r="C12" s="61" t="s">
        <v>30</v>
      </c>
      <c r="D12" s="62"/>
      <c r="E12" s="63">
        <v>1</v>
      </c>
      <c r="F12" s="64">
        <v>4</v>
      </c>
      <c r="G12" s="65">
        <v>5</v>
      </c>
      <c r="H12" s="66">
        <v>5</v>
      </c>
      <c r="I12" s="63">
        <v>1</v>
      </c>
      <c r="J12" s="64">
        <v>5</v>
      </c>
      <c r="K12" s="65">
        <v>4</v>
      </c>
      <c r="L12" s="64"/>
      <c r="M12" s="65">
        <v>1</v>
      </c>
      <c r="N12" s="64"/>
      <c r="O12" s="65"/>
      <c r="P12" s="87">
        <f t="shared" ref="P12:P18" si="0">SUM(D12,F12,H12,J12,L12,N12)</f>
        <v>14</v>
      </c>
      <c r="Q12" s="67">
        <f t="shared" ref="Q12:Q18" si="1">SUM(E12, G12, I12, K12, M12, O12)</f>
        <v>12</v>
      </c>
    </row>
    <row r="13" spans="2:17" ht="27.95" customHeight="1" x14ac:dyDescent="0.15">
      <c r="B13" s="351"/>
      <c r="C13" s="76" t="s">
        <v>34</v>
      </c>
      <c r="D13" s="69">
        <v>1</v>
      </c>
      <c r="E13" s="70"/>
      <c r="F13" s="71">
        <v>1</v>
      </c>
      <c r="G13" s="70"/>
      <c r="H13" s="72"/>
      <c r="I13" s="70"/>
      <c r="J13" s="71">
        <v>1</v>
      </c>
      <c r="K13" s="70"/>
      <c r="L13" s="71"/>
      <c r="M13" s="70"/>
      <c r="N13" s="71"/>
      <c r="O13" s="70"/>
      <c r="P13" s="72">
        <f t="shared" ref="P13" si="2">SUM(D13,F13,H13,J13,L13,N13)</f>
        <v>3</v>
      </c>
      <c r="Q13" s="73">
        <f t="shared" ref="Q13" si="3">SUM(E13, G13, I13, K13, M13, O13)</f>
        <v>0</v>
      </c>
    </row>
    <row r="14" spans="2:17" ht="27.95" customHeight="1" x14ac:dyDescent="0.15">
      <c r="B14" s="351"/>
      <c r="C14" s="68" t="s">
        <v>31</v>
      </c>
      <c r="D14" s="69"/>
      <c r="E14" s="70"/>
      <c r="F14" s="71">
        <v>4</v>
      </c>
      <c r="G14" s="70">
        <v>1</v>
      </c>
      <c r="H14" s="72">
        <v>2</v>
      </c>
      <c r="I14" s="70"/>
      <c r="J14" s="71">
        <v>4</v>
      </c>
      <c r="K14" s="70">
        <v>3</v>
      </c>
      <c r="L14" s="71"/>
      <c r="M14" s="70"/>
      <c r="N14" s="71"/>
      <c r="O14" s="70"/>
      <c r="P14" s="72">
        <f t="shared" si="0"/>
        <v>10</v>
      </c>
      <c r="Q14" s="73">
        <f t="shared" si="1"/>
        <v>4</v>
      </c>
    </row>
    <row r="15" spans="2:17" ht="27.95" customHeight="1" x14ac:dyDescent="0.15">
      <c r="B15" s="351"/>
      <c r="C15" s="68" t="s">
        <v>32</v>
      </c>
      <c r="D15" s="69"/>
      <c r="E15" s="70"/>
      <c r="F15" s="71">
        <v>1</v>
      </c>
      <c r="G15" s="70">
        <v>1</v>
      </c>
      <c r="H15" s="72"/>
      <c r="I15" s="70"/>
      <c r="J15" s="71"/>
      <c r="K15" s="70"/>
      <c r="L15" s="71"/>
      <c r="M15" s="70"/>
      <c r="N15" s="71"/>
      <c r="O15" s="70"/>
      <c r="P15" s="72">
        <f t="shared" si="0"/>
        <v>1</v>
      </c>
      <c r="Q15" s="73">
        <f t="shared" si="1"/>
        <v>1</v>
      </c>
    </row>
    <row r="16" spans="2:17" ht="27.95" customHeight="1" x14ac:dyDescent="0.15">
      <c r="B16" s="351"/>
      <c r="C16" s="68" t="s">
        <v>33</v>
      </c>
      <c r="D16" s="69"/>
      <c r="E16" s="74"/>
      <c r="F16" s="71"/>
      <c r="G16" s="70">
        <v>2</v>
      </c>
      <c r="H16" s="75">
        <v>1</v>
      </c>
      <c r="I16" s="74">
        <v>1</v>
      </c>
      <c r="J16" s="71"/>
      <c r="K16" s="70">
        <v>4</v>
      </c>
      <c r="L16" s="71"/>
      <c r="M16" s="70"/>
      <c r="N16" s="71"/>
      <c r="O16" s="70"/>
      <c r="P16" s="72">
        <f t="shared" si="0"/>
        <v>1</v>
      </c>
      <c r="Q16" s="73">
        <f t="shared" si="1"/>
        <v>7</v>
      </c>
    </row>
    <row r="17" spans="2:17" ht="27.95" customHeight="1" x14ac:dyDescent="0.15">
      <c r="B17" s="351"/>
      <c r="C17" s="77" t="s">
        <v>35</v>
      </c>
      <c r="D17" s="69"/>
      <c r="E17" s="70"/>
      <c r="F17" s="71"/>
      <c r="G17" s="70">
        <v>1</v>
      </c>
      <c r="H17" s="72"/>
      <c r="I17" s="70"/>
      <c r="J17" s="71"/>
      <c r="K17" s="70"/>
      <c r="L17" s="71"/>
      <c r="M17" s="70"/>
      <c r="N17" s="71"/>
      <c r="O17" s="70"/>
      <c r="P17" s="72">
        <f t="shared" si="0"/>
        <v>0</v>
      </c>
      <c r="Q17" s="73">
        <f t="shared" si="1"/>
        <v>1</v>
      </c>
    </row>
    <row r="18" spans="2:17" ht="27.95" customHeight="1" x14ac:dyDescent="0.15">
      <c r="B18" s="351"/>
      <c r="C18" s="76" t="s">
        <v>36</v>
      </c>
      <c r="D18" s="69"/>
      <c r="E18" s="70"/>
      <c r="F18" s="71">
        <v>1</v>
      </c>
      <c r="G18" s="70"/>
      <c r="H18" s="72"/>
      <c r="I18" s="70"/>
      <c r="J18" s="71">
        <v>1</v>
      </c>
      <c r="K18" s="70"/>
      <c r="L18" s="71"/>
      <c r="M18" s="70">
        <v>1</v>
      </c>
      <c r="N18" s="71"/>
      <c r="O18" s="70"/>
      <c r="P18" s="72">
        <f t="shared" si="0"/>
        <v>2</v>
      </c>
      <c r="Q18" s="73">
        <f t="shared" si="1"/>
        <v>1</v>
      </c>
    </row>
    <row r="19" spans="2:17" ht="27.95" customHeight="1" thickBot="1" x14ac:dyDescent="0.2">
      <c r="B19" s="352"/>
      <c r="C19" s="78" t="s">
        <v>37</v>
      </c>
      <c r="D19" s="79">
        <f t="shared" ref="D19:Q19" si="4">SUM(D12:D18)</f>
        <v>1</v>
      </c>
      <c r="E19" s="80">
        <f t="shared" si="4"/>
        <v>1</v>
      </c>
      <c r="F19" s="81">
        <f t="shared" si="4"/>
        <v>11</v>
      </c>
      <c r="G19" s="82">
        <f t="shared" si="4"/>
        <v>10</v>
      </c>
      <c r="H19" s="83">
        <f t="shared" si="4"/>
        <v>8</v>
      </c>
      <c r="I19" s="80">
        <f t="shared" si="4"/>
        <v>2</v>
      </c>
      <c r="J19" s="81">
        <f t="shared" si="4"/>
        <v>11</v>
      </c>
      <c r="K19" s="82">
        <f t="shared" si="4"/>
        <v>11</v>
      </c>
      <c r="L19" s="83">
        <f t="shared" si="4"/>
        <v>0</v>
      </c>
      <c r="M19" s="80">
        <f t="shared" si="4"/>
        <v>2</v>
      </c>
      <c r="N19" s="81">
        <f t="shared" si="4"/>
        <v>0</v>
      </c>
      <c r="O19" s="82">
        <f t="shared" si="4"/>
        <v>0</v>
      </c>
      <c r="P19" s="88">
        <f t="shared" si="4"/>
        <v>31</v>
      </c>
      <c r="Q19" s="84">
        <f t="shared" si="4"/>
        <v>26</v>
      </c>
    </row>
    <row r="20" spans="2:17" ht="27.95" customHeight="1" x14ac:dyDescent="0.15">
      <c r="B20" s="353" t="s">
        <v>38</v>
      </c>
      <c r="C20" s="76" t="s">
        <v>39</v>
      </c>
      <c r="D20" s="85"/>
      <c r="E20" s="86"/>
      <c r="F20" s="64">
        <v>1</v>
      </c>
      <c r="G20" s="65">
        <v>1</v>
      </c>
      <c r="H20" s="87"/>
      <c r="I20" s="65"/>
      <c r="J20" s="64"/>
      <c r="K20" s="65">
        <v>2</v>
      </c>
      <c r="L20" s="64"/>
      <c r="M20" s="65"/>
      <c r="N20" s="64"/>
      <c r="O20" s="65"/>
      <c r="P20" s="112">
        <f>SUM(D20,F20,H20,J20,L20,N20)</f>
        <v>1</v>
      </c>
      <c r="Q20" s="111">
        <f>SUM(E20, G20, I20, K20, M20, O20)</f>
        <v>3</v>
      </c>
    </row>
    <row r="21" spans="2:17" ht="27.95" customHeight="1" x14ac:dyDescent="0.15">
      <c r="B21" s="353"/>
      <c r="C21" s="77" t="s">
        <v>50</v>
      </c>
      <c r="D21" s="107"/>
      <c r="E21" s="108"/>
      <c r="F21" s="60"/>
      <c r="G21" s="109"/>
      <c r="H21" s="110"/>
      <c r="I21" s="109"/>
      <c r="J21" s="60">
        <v>1</v>
      </c>
      <c r="K21" s="109"/>
      <c r="L21" s="60"/>
      <c r="M21" s="109"/>
      <c r="N21" s="60"/>
      <c r="O21" s="109"/>
      <c r="P21" s="72">
        <f>SUM(D21,F21,H21,J21,L21,N21)</f>
        <v>1</v>
      </c>
      <c r="Q21" s="73">
        <f>SUM(E21, G21, I21, K21, M21, O21)</f>
        <v>0</v>
      </c>
    </row>
    <row r="22" spans="2:17" ht="27.95" customHeight="1" thickBot="1" x14ac:dyDescent="0.2">
      <c r="B22" s="354"/>
      <c r="C22" s="98" t="s">
        <v>40</v>
      </c>
      <c r="D22" s="79">
        <f t="shared" ref="D22:Q22" si="5">SUM(D20:D21)</f>
        <v>0</v>
      </c>
      <c r="E22" s="82">
        <f t="shared" si="5"/>
        <v>0</v>
      </c>
      <c r="F22" s="88">
        <f t="shared" si="5"/>
        <v>1</v>
      </c>
      <c r="G22" s="82">
        <f t="shared" si="5"/>
        <v>1</v>
      </c>
      <c r="H22" s="89">
        <f t="shared" si="5"/>
        <v>0</v>
      </c>
      <c r="I22" s="82">
        <f t="shared" si="5"/>
        <v>0</v>
      </c>
      <c r="J22" s="88">
        <f t="shared" si="5"/>
        <v>1</v>
      </c>
      <c r="K22" s="82">
        <f t="shared" si="5"/>
        <v>2</v>
      </c>
      <c r="L22" s="88">
        <f t="shared" si="5"/>
        <v>0</v>
      </c>
      <c r="M22" s="82">
        <f t="shared" si="5"/>
        <v>0</v>
      </c>
      <c r="N22" s="88">
        <f t="shared" si="5"/>
        <v>0</v>
      </c>
      <c r="O22" s="82">
        <f t="shared" si="5"/>
        <v>0</v>
      </c>
      <c r="P22" s="88">
        <f t="shared" si="5"/>
        <v>2</v>
      </c>
      <c r="Q22" s="84">
        <f t="shared" si="5"/>
        <v>3</v>
      </c>
    </row>
    <row r="23" spans="2:17" ht="27.95" customHeight="1" x14ac:dyDescent="0.15">
      <c r="B23" s="350" t="s">
        <v>41</v>
      </c>
      <c r="C23" s="68" t="s">
        <v>52</v>
      </c>
      <c r="D23" s="85">
        <v>1</v>
      </c>
      <c r="E23" s="70"/>
      <c r="F23" s="71">
        <v>2</v>
      </c>
      <c r="G23" s="70"/>
      <c r="H23" s="90"/>
      <c r="I23" s="70"/>
      <c r="J23" s="71"/>
      <c r="K23" s="70"/>
      <c r="L23" s="71"/>
      <c r="M23" s="70"/>
      <c r="N23" s="71">
        <v>1</v>
      </c>
      <c r="O23" s="70"/>
      <c r="P23" s="72">
        <f>SUM(D23,F23,H23,J23,L23,N23)</f>
        <v>4</v>
      </c>
      <c r="Q23" s="73">
        <f>SUM(E23, G23, I23, K23, M23, O23)</f>
        <v>0</v>
      </c>
    </row>
    <row r="24" spans="2:17" ht="27.95" customHeight="1" x14ac:dyDescent="0.15">
      <c r="B24" s="351"/>
      <c r="C24" s="68" t="s">
        <v>51</v>
      </c>
      <c r="D24" s="91"/>
      <c r="E24" s="92"/>
      <c r="F24" s="93"/>
      <c r="G24" s="92"/>
      <c r="H24" s="94"/>
      <c r="I24" s="92"/>
      <c r="J24" s="93">
        <v>1</v>
      </c>
      <c r="K24" s="92"/>
      <c r="L24" s="93"/>
      <c r="M24" s="92"/>
      <c r="N24" s="93"/>
      <c r="O24" s="92"/>
      <c r="P24" s="95">
        <f>SUM(D24,F24,H24,J24,L24,N24)</f>
        <v>1</v>
      </c>
      <c r="Q24" s="96">
        <f>SUM(E24, G24, I24, K24, M24, O24)</f>
        <v>0</v>
      </c>
    </row>
    <row r="25" spans="2:17" ht="27.95" customHeight="1" x14ac:dyDescent="0.15">
      <c r="B25" s="351"/>
      <c r="C25" s="97" t="s">
        <v>42</v>
      </c>
      <c r="D25" s="69"/>
      <c r="E25" s="70">
        <v>1</v>
      </c>
      <c r="F25" s="71"/>
      <c r="G25" s="70"/>
      <c r="H25" s="90"/>
      <c r="I25" s="70"/>
      <c r="J25" s="71"/>
      <c r="K25" s="70"/>
      <c r="L25" s="71"/>
      <c r="M25" s="70"/>
      <c r="N25" s="71"/>
      <c r="O25" s="70"/>
      <c r="P25" s="72">
        <f>SUM(D25,F25,H25,J25,L25,N25)</f>
        <v>0</v>
      </c>
      <c r="Q25" s="73">
        <f>SUM(E25, G25, I25, K25, M25, O25)</f>
        <v>1</v>
      </c>
    </row>
    <row r="26" spans="2:17" ht="27.95" customHeight="1" thickBot="1" x14ac:dyDescent="0.2">
      <c r="B26" s="352"/>
      <c r="C26" s="98" t="s">
        <v>43</v>
      </c>
      <c r="D26" s="88">
        <f t="shared" ref="D26:Q26" si="6">SUM(D23:D25)</f>
        <v>1</v>
      </c>
      <c r="E26" s="82">
        <f t="shared" si="6"/>
        <v>1</v>
      </c>
      <c r="F26" s="88">
        <f t="shared" si="6"/>
        <v>2</v>
      </c>
      <c r="G26" s="82">
        <f t="shared" si="6"/>
        <v>0</v>
      </c>
      <c r="H26" s="88">
        <f t="shared" si="6"/>
        <v>0</v>
      </c>
      <c r="I26" s="82">
        <f t="shared" si="6"/>
        <v>0</v>
      </c>
      <c r="J26" s="88">
        <f t="shared" si="6"/>
        <v>1</v>
      </c>
      <c r="K26" s="82">
        <f t="shared" si="6"/>
        <v>0</v>
      </c>
      <c r="L26" s="88">
        <f t="shared" si="6"/>
        <v>0</v>
      </c>
      <c r="M26" s="82">
        <f t="shared" si="6"/>
        <v>0</v>
      </c>
      <c r="N26" s="88">
        <f t="shared" si="6"/>
        <v>1</v>
      </c>
      <c r="O26" s="82">
        <f t="shared" si="6"/>
        <v>0</v>
      </c>
      <c r="P26" s="88">
        <f t="shared" si="6"/>
        <v>5</v>
      </c>
      <c r="Q26" s="84">
        <f t="shared" si="6"/>
        <v>1</v>
      </c>
    </row>
    <row r="27" spans="2:17" ht="32.25" customHeight="1" thickBot="1" x14ac:dyDescent="0.2">
      <c r="B27" s="355" t="s">
        <v>44</v>
      </c>
      <c r="C27" s="356"/>
      <c r="D27" s="113">
        <f t="shared" ref="D27:Q27" si="7">SUM(D19,D22,D26)</f>
        <v>2</v>
      </c>
      <c r="E27" s="99">
        <f t="shared" si="7"/>
        <v>2</v>
      </c>
      <c r="F27" s="113">
        <f t="shared" si="7"/>
        <v>14</v>
      </c>
      <c r="G27" s="100">
        <f t="shared" si="7"/>
        <v>11</v>
      </c>
      <c r="H27" s="101">
        <f t="shared" si="7"/>
        <v>8</v>
      </c>
      <c r="I27" s="99">
        <f t="shared" si="7"/>
        <v>2</v>
      </c>
      <c r="J27" s="103">
        <f t="shared" si="7"/>
        <v>13</v>
      </c>
      <c r="K27" s="102">
        <f t="shared" si="7"/>
        <v>13</v>
      </c>
      <c r="L27" s="103">
        <f t="shared" si="7"/>
        <v>0</v>
      </c>
      <c r="M27" s="100">
        <f t="shared" si="7"/>
        <v>2</v>
      </c>
      <c r="N27" s="103">
        <f t="shared" si="7"/>
        <v>1</v>
      </c>
      <c r="O27" s="99">
        <f t="shared" si="7"/>
        <v>0</v>
      </c>
      <c r="P27" s="103">
        <f t="shared" si="7"/>
        <v>38</v>
      </c>
      <c r="Q27" s="84">
        <f t="shared" si="7"/>
        <v>30</v>
      </c>
    </row>
    <row r="28" spans="2:17" ht="19.5" customHeight="1" x14ac:dyDescent="0.15">
      <c r="B28" s="58" t="s">
        <v>45</v>
      </c>
    </row>
  </sheetData>
  <mergeCells count="15">
    <mergeCell ref="B12:B19"/>
    <mergeCell ref="B20:B22"/>
    <mergeCell ref="B23:B26"/>
    <mergeCell ref="B27:C27"/>
    <mergeCell ref="C3:P3"/>
    <mergeCell ref="C4:P4"/>
    <mergeCell ref="B9:C11"/>
    <mergeCell ref="D9:E11"/>
    <mergeCell ref="F9:G11"/>
    <mergeCell ref="H9:I11"/>
    <mergeCell ref="J9:K11"/>
    <mergeCell ref="L9:M11"/>
    <mergeCell ref="N9:O11"/>
    <mergeCell ref="P9:Q11"/>
    <mergeCell ref="C5:P5"/>
  </mergeCells>
  <phoneticPr fontId="3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topLeftCell="A13" workbookViewId="0">
      <selection activeCell="B2" sqref="B2:O4"/>
    </sheetView>
  </sheetViews>
  <sheetFormatPr defaultRowHeight="13.5" x14ac:dyDescent="0.15"/>
  <cols>
    <col min="1" max="1" width="34.25" customWidth="1"/>
    <col min="2" max="2" width="11.125" customWidth="1"/>
    <col min="3" max="3" width="5.75" customWidth="1"/>
    <col min="4" max="5" width="17.875" customWidth="1"/>
    <col min="6" max="7" width="9.75" customWidth="1"/>
    <col min="8" max="8" width="10.875" customWidth="1"/>
    <col min="9" max="10" width="5.75" customWidth="1"/>
    <col min="11" max="11" width="13.875" bestFit="1" customWidth="1"/>
    <col min="12" max="12" width="12.625" bestFit="1" customWidth="1"/>
    <col min="13" max="13" width="13.875" bestFit="1" customWidth="1"/>
    <col min="14" max="14" width="12.625" bestFit="1" customWidth="1"/>
    <col min="15" max="15" width="13.875" bestFit="1" customWidth="1"/>
    <col min="16" max="16" width="12.625" bestFit="1" customWidth="1"/>
    <col min="17" max="17" width="13.875" bestFit="1" customWidth="1"/>
    <col min="18" max="18" width="20.125" bestFit="1" customWidth="1"/>
    <col min="19" max="19" width="21.375" bestFit="1" customWidth="1"/>
  </cols>
  <sheetData>
    <row r="3" spans="1:10" x14ac:dyDescent="0.15">
      <c r="A3" s="179" t="s">
        <v>105</v>
      </c>
      <c r="B3" s="179" t="s">
        <v>104</v>
      </c>
    </row>
    <row r="4" spans="1:10" x14ac:dyDescent="0.15">
      <c r="A4" s="179" t="s">
        <v>103</v>
      </c>
      <c r="B4" t="s">
        <v>62</v>
      </c>
      <c r="C4" t="s">
        <v>60</v>
      </c>
      <c r="D4" t="s">
        <v>63</v>
      </c>
      <c r="E4" t="s">
        <v>95</v>
      </c>
      <c r="F4" t="s">
        <v>101</v>
      </c>
      <c r="G4" t="s">
        <v>100</v>
      </c>
      <c r="H4" t="s">
        <v>66</v>
      </c>
      <c r="I4" t="s">
        <v>96</v>
      </c>
      <c r="J4" t="s">
        <v>72</v>
      </c>
    </row>
    <row r="5" spans="1:10" x14ac:dyDescent="0.15">
      <c r="A5" s="180" t="s">
        <v>70</v>
      </c>
      <c r="B5" s="181">
        <v>5</v>
      </c>
      <c r="C5" s="181">
        <v>4</v>
      </c>
      <c r="D5" s="181">
        <v>8</v>
      </c>
      <c r="E5" s="181">
        <v>5</v>
      </c>
      <c r="F5" s="181">
        <v>1</v>
      </c>
      <c r="G5" s="181">
        <v>3</v>
      </c>
      <c r="H5" s="181">
        <v>1</v>
      </c>
      <c r="I5" s="181">
        <v>1</v>
      </c>
      <c r="J5" s="181">
        <v>28</v>
      </c>
    </row>
    <row r="6" spans="1:10" x14ac:dyDescent="0.15">
      <c r="A6" s="180" t="s">
        <v>67</v>
      </c>
      <c r="B6" s="181">
        <v>2</v>
      </c>
      <c r="C6" s="181"/>
      <c r="D6" s="181">
        <v>2</v>
      </c>
      <c r="E6" s="181">
        <v>1</v>
      </c>
      <c r="F6" s="181"/>
      <c r="G6" s="181"/>
      <c r="H6" s="181"/>
      <c r="I6" s="181"/>
      <c r="J6" s="181">
        <v>5</v>
      </c>
    </row>
    <row r="7" spans="1:10" x14ac:dyDescent="0.15">
      <c r="A7" s="180" t="s">
        <v>71</v>
      </c>
      <c r="B7" s="181"/>
      <c r="C7" s="181"/>
      <c r="D7" s="181"/>
      <c r="E7" s="181">
        <v>2</v>
      </c>
      <c r="F7" s="181"/>
      <c r="G7" s="181"/>
      <c r="H7" s="181"/>
      <c r="I7" s="181"/>
      <c r="J7" s="181">
        <v>2</v>
      </c>
    </row>
    <row r="8" spans="1:10" x14ac:dyDescent="0.15">
      <c r="A8" s="180" t="s">
        <v>68</v>
      </c>
      <c r="B8" s="181"/>
      <c r="C8" s="181"/>
      <c r="D8" s="181">
        <v>2</v>
      </c>
      <c r="E8" s="181"/>
      <c r="F8" s="181"/>
      <c r="G8" s="181"/>
      <c r="H8" s="181"/>
      <c r="I8" s="181"/>
      <c r="J8" s="181">
        <v>2</v>
      </c>
    </row>
    <row r="9" spans="1:10" x14ac:dyDescent="0.15">
      <c r="A9" s="180" t="s">
        <v>65</v>
      </c>
      <c r="B9" s="181">
        <v>1</v>
      </c>
      <c r="C9" s="181"/>
      <c r="D9" s="181"/>
      <c r="E9" s="181"/>
      <c r="F9" s="181"/>
      <c r="G9" s="181"/>
      <c r="H9" s="181"/>
      <c r="I9" s="181"/>
      <c r="J9" s="181">
        <v>1</v>
      </c>
    </row>
    <row r="10" spans="1:10" x14ac:dyDescent="0.15">
      <c r="A10" s="180" t="s">
        <v>99</v>
      </c>
      <c r="B10" s="181">
        <v>1</v>
      </c>
      <c r="C10" s="181"/>
      <c r="D10" s="181"/>
      <c r="E10" s="181"/>
      <c r="F10" s="181"/>
      <c r="G10" s="181"/>
      <c r="H10" s="181"/>
      <c r="I10" s="181"/>
      <c r="J10" s="181">
        <v>1</v>
      </c>
    </row>
    <row r="11" spans="1:10" x14ac:dyDescent="0.15">
      <c r="A11" s="180" t="s">
        <v>102</v>
      </c>
      <c r="B11" s="181"/>
      <c r="C11" s="181"/>
      <c r="D11" s="181"/>
      <c r="E11" s="181">
        <v>1</v>
      </c>
      <c r="F11" s="181"/>
      <c r="G11" s="181"/>
      <c r="H11" s="181"/>
      <c r="I11" s="181"/>
      <c r="J11" s="181">
        <v>1</v>
      </c>
    </row>
    <row r="12" spans="1:10" x14ac:dyDescent="0.15">
      <c r="A12" s="180" t="s">
        <v>98</v>
      </c>
      <c r="B12" s="181"/>
      <c r="C12" s="181"/>
      <c r="D12" s="181"/>
      <c r="E12" s="181">
        <v>1</v>
      </c>
      <c r="F12" s="181"/>
      <c r="G12" s="181"/>
      <c r="H12" s="181"/>
      <c r="I12" s="181"/>
      <c r="J12" s="181">
        <v>1</v>
      </c>
    </row>
    <row r="13" spans="1:10" x14ac:dyDescent="0.15">
      <c r="A13" s="180" t="s">
        <v>69</v>
      </c>
      <c r="B13" s="181"/>
      <c r="C13" s="181"/>
      <c r="D13" s="181"/>
      <c r="E13" s="181">
        <v>1</v>
      </c>
      <c r="F13" s="181"/>
      <c r="G13" s="181"/>
      <c r="H13" s="181"/>
      <c r="I13" s="181"/>
      <c r="J13" s="181">
        <v>1</v>
      </c>
    </row>
    <row r="14" spans="1:10" x14ac:dyDescent="0.15">
      <c r="A14" s="180" t="s">
        <v>97</v>
      </c>
      <c r="B14" s="181"/>
      <c r="C14" s="181"/>
      <c r="D14" s="181"/>
      <c r="E14" s="181">
        <v>1</v>
      </c>
      <c r="F14" s="181"/>
      <c r="G14" s="181"/>
      <c r="H14" s="181"/>
      <c r="I14" s="181"/>
      <c r="J14" s="181">
        <v>1</v>
      </c>
    </row>
    <row r="15" spans="1:10" x14ac:dyDescent="0.15">
      <c r="A15" s="180" t="s">
        <v>64</v>
      </c>
      <c r="B15" s="181"/>
      <c r="C15" s="181"/>
      <c r="D15" s="181"/>
      <c r="E15" s="181">
        <v>1</v>
      </c>
      <c r="F15" s="181"/>
      <c r="G15" s="181"/>
      <c r="H15" s="181"/>
      <c r="I15" s="181"/>
      <c r="J15" s="181">
        <v>1</v>
      </c>
    </row>
    <row r="16" spans="1:10" x14ac:dyDescent="0.15">
      <c r="A16" s="180" t="s">
        <v>61</v>
      </c>
      <c r="B16" s="181"/>
      <c r="C16" s="181"/>
      <c r="D16" s="181"/>
      <c r="E16" s="181">
        <v>1</v>
      </c>
      <c r="F16" s="181"/>
      <c r="G16" s="181"/>
      <c r="H16" s="181"/>
      <c r="I16" s="181"/>
      <c r="J16" s="181">
        <v>1</v>
      </c>
    </row>
    <row r="17" spans="1:10" x14ac:dyDescent="0.15">
      <c r="A17" s="180" t="s">
        <v>72</v>
      </c>
      <c r="B17" s="181">
        <v>9</v>
      </c>
      <c r="C17" s="181">
        <v>4</v>
      </c>
      <c r="D17" s="181">
        <v>12</v>
      </c>
      <c r="E17" s="181">
        <v>14</v>
      </c>
      <c r="F17" s="181">
        <v>1</v>
      </c>
      <c r="G17" s="181">
        <v>3</v>
      </c>
      <c r="H17" s="181">
        <v>1</v>
      </c>
      <c r="I17" s="181">
        <v>1</v>
      </c>
      <c r="J17" s="181">
        <v>45</v>
      </c>
    </row>
    <row r="20" spans="1:10" x14ac:dyDescent="0.15">
      <c r="A20" t="s">
        <v>105</v>
      </c>
      <c r="B20" t="s">
        <v>104</v>
      </c>
    </row>
    <row r="21" spans="1:10" x14ac:dyDescent="0.15">
      <c r="A21" s="182" t="s">
        <v>103</v>
      </c>
      <c r="B21" s="182" t="s">
        <v>62</v>
      </c>
      <c r="C21" s="182" t="s">
        <v>60</v>
      </c>
      <c r="D21" s="182" t="s">
        <v>63</v>
      </c>
      <c r="E21" s="182" t="s">
        <v>95</v>
      </c>
      <c r="F21" s="182" t="s">
        <v>101</v>
      </c>
      <c r="G21" s="182" t="s">
        <v>100</v>
      </c>
      <c r="H21" s="182" t="s">
        <v>66</v>
      </c>
      <c r="I21" s="182" t="s">
        <v>96</v>
      </c>
      <c r="J21" s="182" t="s">
        <v>72</v>
      </c>
    </row>
    <row r="22" spans="1:10" x14ac:dyDescent="0.15">
      <c r="A22" s="182" t="s">
        <v>70</v>
      </c>
      <c r="B22" s="182">
        <v>5</v>
      </c>
      <c r="C22" s="182">
        <v>4</v>
      </c>
      <c r="D22" s="182">
        <v>8</v>
      </c>
      <c r="E22" s="182">
        <v>5</v>
      </c>
      <c r="F22" s="182">
        <v>1</v>
      </c>
      <c r="G22" s="182">
        <v>3</v>
      </c>
      <c r="H22" s="182">
        <v>1</v>
      </c>
      <c r="I22" s="182">
        <v>1</v>
      </c>
      <c r="J22" s="182">
        <v>28</v>
      </c>
    </row>
    <row r="23" spans="1:10" x14ac:dyDescent="0.15">
      <c r="A23" s="182" t="s">
        <v>67</v>
      </c>
      <c r="B23" s="182">
        <v>2</v>
      </c>
      <c r="C23" s="182"/>
      <c r="D23" s="182">
        <v>2</v>
      </c>
      <c r="E23" s="182">
        <v>1</v>
      </c>
      <c r="F23" s="182"/>
      <c r="G23" s="182"/>
      <c r="H23" s="182"/>
      <c r="I23" s="182"/>
      <c r="J23" s="182">
        <v>5</v>
      </c>
    </row>
    <row r="24" spans="1:10" x14ac:dyDescent="0.15">
      <c r="A24" s="182" t="s">
        <v>68</v>
      </c>
      <c r="B24" s="182"/>
      <c r="C24" s="182"/>
      <c r="D24" s="182">
        <v>2</v>
      </c>
      <c r="E24" s="182"/>
      <c r="F24" s="182"/>
      <c r="G24" s="182"/>
      <c r="H24" s="182"/>
      <c r="I24" s="182"/>
      <c r="J24" s="182">
        <v>2</v>
      </c>
    </row>
    <row r="25" spans="1:10" x14ac:dyDescent="0.15">
      <c r="A25" s="182" t="s">
        <v>65</v>
      </c>
      <c r="B25" s="182">
        <v>1</v>
      </c>
      <c r="C25" s="182"/>
      <c r="D25" s="182"/>
      <c r="E25" s="182"/>
      <c r="F25" s="182"/>
      <c r="G25" s="182"/>
      <c r="H25" s="182"/>
      <c r="I25" s="182"/>
      <c r="J25" s="182">
        <v>1</v>
      </c>
    </row>
    <row r="26" spans="1:10" x14ac:dyDescent="0.15">
      <c r="A26" s="182" t="s">
        <v>69</v>
      </c>
      <c r="B26" s="182"/>
      <c r="C26" s="182"/>
      <c r="D26" s="182"/>
      <c r="E26" s="182">
        <v>1</v>
      </c>
      <c r="F26" s="182"/>
      <c r="G26" s="182"/>
      <c r="H26" s="182"/>
      <c r="I26" s="182"/>
      <c r="J26" s="182">
        <v>1</v>
      </c>
    </row>
    <row r="27" spans="1:10" x14ac:dyDescent="0.15">
      <c r="A27" s="182" t="s">
        <v>97</v>
      </c>
      <c r="B27" s="182"/>
      <c r="C27" s="182"/>
      <c r="D27" s="182"/>
      <c r="E27" s="182">
        <v>1</v>
      </c>
      <c r="F27" s="182"/>
      <c r="G27" s="182"/>
      <c r="H27" s="182"/>
      <c r="I27" s="182"/>
      <c r="J27" s="182">
        <v>1</v>
      </c>
    </row>
    <row r="28" spans="1:10" x14ac:dyDescent="0.15">
      <c r="A28" s="182" t="s">
        <v>64</v>
      </c>
      <c r="B28" s="182"/>
      <c r="C28" s="182"/>
      <c r="D28" s="182"/>
      <c r="E28" s="182">
        <v>1</v>
      </c>
      <c r="F28" s="182"/>
      <c r="G28" s="182"/>
      <c r="H28" s="182"/>
      <c r="I28" s="182"/>
      <c r="J28" s="182">
        <v>1</v>
      </c>
    </row>
    <row r="29" spans="1:10" x14ac:dyDescent="0.15">
      <c r="A29" s="182" t="s">
        <v>71</v>
      </c>
      <c r="B29" s="182"/>
      <c r="C29" s="182"/>
      <c r="D29" s="182"/>
      <c r="E29" s="182">
        <v>2</v>
      </c>
      <c r="F29" s="182"/>
      <c r="G29" s="182"/>
      <c r="H29" s="182"/>
      <c r="I29" s="182"/>
      <c r="J29" s="182">
        <v>2</v>
      </c>
    </row>
    <row r="30" spans="1:10" x14ac:dyDescent="0.15">
      <c r="A30" s="182" t="s">
        <v>99</v>
      </c>
      <c r="B30" s="182">
        <v>1</v>
      </c>
      <c r="C30" s="182"/>
      <c r="D30" s="182"/>
      <c r="E30" s="182"/>
      <c r="F30" s="182"/>
      <c r="G30" s="182"/>
      <c r="H30" s="182"/>
      <c r="I30" s="182"/>
      <c r="J30" s="182">
        <v>1</v>
      </c>
    </row>
    <row r="31" spans="1:10" x14ac:dyDescent="0.15">
      <c r="A31" s="182" t="s">
        <v>102</v>
      </c>
      <c r="B31" s="182"/>
      <c r="C31" s="182"/>
      <c r="D31" s="182"/>
      <c r="E31" s="182">
        <v>1</v>
      </c>
      <c r="F31" s="182"/>
      <c r="G31" s="182"/>
      <c r="H31" s="182"/>
      <c r="I31" s="182"/>
      <c r="J31" s="182">
        <v>1</v>
      </c>
    </row>
    <row r="32" spans="1:10" x14ac:dyDescent="0.15">
      <c r="A32" s="182" t="s">
        <v>98</v>
      </c>
      <c r="B32" s="182"/>
      <c r="C32" s="182"/>
      <c r="D32" s="182"/>
      <c r="E32" s="182">
        <v>1</v>
      </c>
      <c r="F32" s="182"/>
      <c r="G32" s="182"/>
      <c r="H32" s="182"/>
      <c r="I32" s="182"/>
      <c r="J32" s="182">
        <v>1</v>
      </c>
    </row>
    <row r="33" spans="1:10" x14ac:dyDescent="0.15">
      <c r="A33" s="182" t="s">
        <v>61</v>
      </c>
      <c r="B33" s="182"/>
      <c r="C33" s="182"/>
      <c r="D33" s="182"/>
      <c r="E33" s="182">
        <v>1</v>
      </c>
      <c r="F33" s="182"/>
      <c r="G33" s="182"/>
      <c r="H33" s="182"/>
      <c r="I33" s="182"/>
      <c r="J33" s="182">
        <v>1</v>
      </c>
    </row>
    <row r="34" spans="1:10" x14ac:dyDescent="0.15">
      <c r="A34" s="182" t="s">
        <v>72</v>
      </c>
      <c r="B34" s="182">
        <v>9</v>
      </c>
      <c r="C34" s="182">
        <v>4</v>
      </c>
      <c r="D34" s="182">
        <v>12</v>
      </c>
      <c r="E34" s="182">
        <v>14</v>
      </c>
      <c r="F34" s="182">
        <v>1</v>
      </c>
      <c r="G34" s="182">
        <v>3</v>
      </c>
      <c r="H34" s="182">
        <v>1</v>
      </c>
      <c r="I34" s="182">
        <v>1</v>
      </c>
      <c r="J34" s="182">
        <v>45</v>
      </c>
    </row>
  </sheetData>
  <phoneticPr fontId="3"/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7" workbookViewId="0">
      <selection activeCell="B2" sqref="B2:O4"/>
    </sheetView>
  </sheetViews>
  <sheetFormatPr defaultRowHeight="13.5" x14ac:dyDescent="0.15"/>
  <sheetData>
    <row r="1" spans="1:6" ht="27" x14ac:dyDescent="0.15">
      <c r="A1" t="s">
        <v>75</v>
      </c>
      <c r="B1" t="s">
        <v>78</v>
      </c>
      <c r="D1" s="177" t="s">
        <v>92</v>
      </c>
      <c r="E1" s="177" t="s">
        <v>93</v>
      </c>
      <c r="F1" s="177" t="s">
        <v>94</v>
      </c>
    </row>
    <row r="2" spans="1:6" ht="51.75" x14ac:dyDescent="0.15">
      <c r="A2" s="133" t="s">
        <v>74</v>
      </c>
      <c r="B2" s="133" t="s">
        <v>76</v>
      </c>
      <c r="C2" s="130"/>
      <c r="D2" s="177" t="s">
        <v>71</v>
      </c>
      <c r="E2" s="177">
        <v>0</v>
      </c>
      <c r="F2" s="177" t="s">
        <v>95</v>
      </c>
    </row>
    <row r="3" spans="1:6" ht="34.5" x14ac:dyDescent="0.15">
      <c r="A3" s="134" t="s">
        <v>62</v>
      </c>
      <c r="B3" s="134" t="s">
        <v>65</v>
      </c>
      <c r="C3" s="130"/>
      <c r="D3" s="177" t="s">
        <v>70</v>
      </c>
      <c r="E3" s="177">
        <v>0</v>
      </c>
      <c r="F3" s="177" t="s">
        <v>96</v>
      </c>
    </row>
    <row r="4" spans="1:6" ht="34.5" x14ac:dyDescent="0.15">
      <c r="A4" s="135" t="s">
        <v>66</v>
      </c>
      <c r="B4" s="135" t="s">
        <v>61</v>
      </c>
      <c r="C4" s="130"/>
      <c r="D4" s="177" t="s">
        <v>97</v>
      </c>
      <c r="E4" s="177">
        <v>0</v>
      </c>
      <c r="F4" s="177" t="s">
        <v>95</v>
      </c>
    </row>
    <row r="5" spans="1:6" ht="34.5" x14ac:dyDescent="0.15">
      <c r="A5" s="134" t="s">
        <v>62</v>
      </c>
      <c r="B5" s="134" t="s">
        <v>64</v>
      </c>
      <c r="C5" s="130"/>
      <c r="D5" s="177" t="s">
        <v>70</v>
      </c>
      <c r="E5" s="177">
        <v>0</v>
      </c>
      <c r="F5" s="177" t="s">
        <v>60</v>
      </c>
    </row>
    <row r="6" spans="1:6" ht="34.5" x14ac:dyDescent="0.15">
      <c r="A6" s="134" t="s">
        <v>62</v>
      </c>
      <c r="B6" s="134" t="s">
        <v>70</v>
      </c>
      <c r="C6" s="130"/>
      <c r="D6" s="177" t="s">
        <v>70</v>
      </c>
      <c r="E6" s="177">
        <v>0</v>
      </c>
      <c r="F6" s="177" t="s">
        <v>60</v>
      </c>
    </row>
    <row r="7" spans="1:6" ht="51.75" x14ac:dyDescent="0.15">
      <c r="A7" s="135" t="s">
        <v>74</v>
      </c>
      <c r="B7" s="135" t="s">
        <v>70</v>
      </c>
      <c r="C7" s="130"/>
      <c r="D7" s="177" t="s">
        <v>98</v>
      </c>
      <c r="E7" s="177">
        <v>0</v>
      </c>
      <c r="F7" s="177" t="s">
        <v>95</v>
      </c>
    </row>
    <row r="8" spans="1:6" ht="34.5" x14ac:dyDescent="0.15">
      <c r="A8" s="135" t="s">
        <v>62</v>
      </c>
      <c r="B8" s="135" t="s">
        <v>67</v>
      </c>
      <c r="C8" s="130"/>
      <c r="D8" s="177" t="s">
        <v>61</v>
      </c>
      <c r="E8" s="177">
        <v>0</v>
      </c>
      <c r="F8" s="177" t="s">
        <v>95</v>
      </c>
    </row>
    <row r="9" spans="1:6" ht="51.75" x14ac:dyDescent="0.15">
      <c r="A9" s="134" t="s">
        <v>74</v>
      </c>
      <c r="B9" s="134" t="s">
        <v>68</v>
      </c>
      <c r="C9" s="130"/>
      <c r="D9" s="177" t="s">
        <v>99</v>
      </c>
      <c r="E9" s="177">
        <v>0</v>
      </c>
      <c r="F9" s="177" t="s">
        <v>62</v>
      </c>
    </row>
    <row r="10" spans="1:6" ht="51.75" x14ac:dyDescent="0.15">
      <c r="A10" s="134" t="s">
        <v>63</v>
      </c>
      <c r="B10" s="134" t="s">
        <v>70</v>
      </c>
      <c r="C10" s="130"/>
      <c r="D10" s="177" t="s">
        <v>70</v>
      </c>
      <c r="E10" s="177">
        <v>0</v>
      </c>
      <c r="F10" s="177" t="s">
        <v>63</v>
      </c>
    </row>
    <row r="11" spans="1:6" ht="51.75" x14ac:dyDescent="0.15">
      <c r="A11" s="135" t="s">
        <v>74</v>
      </c>
      <c r="B11" s="135" t="s">
        <v>65</v>
      </c>
      <c r="C11" s="130"/>
      <c r="D11" s="132" t="s">
        <v>70</v>
      </c>
      <c r="E11" s="132">
        <v>0</v>
      </c>
      <c r="F11" s="132" t="s">
        <v>95</v>
      </c>
    </row>
    <row r="12" spans="1:6" ht="34.5" x14ac:dyDescent="0.15">
      <c r="A12" s="134" t="s">
        <v>66</v>
      </c>
      <c r="B12" s="134" t="s">
        <v>68</v>
      </c>
      <c r="C12" s="131"/>
      <c r="D12" s="132" t="s">
        <v>64</v>
      </c>
      <c r="E12" s="132">
        <v>0</v>
      </c>
      <c r="F12" s="132" t="s">
        <v>95</v>
      </c>
    </row>
    <row r="13" spans="1:6" ht="17.25" x14ac:dyDescent="0.15">
      <c r="A13" s="134" t="s">
        <v>60</v>
      </c>
      <c r="B13" s="134" t="s">
        <v>70</v>
      </c>
      <c r="C13" s="131"/>
      <c r="D13" s="132" t="s">
        <v>70</v>
      </c>
      <c r="E13" s="132">
        <v>0</v>
      </c>
      <c r="F13" s="132" t="s">
        <v>62</v>
      </c>
    </row>
    <row r="14" spans="1:6" ht="51.75" x14ac:dyDescent="0.15">
      <c r="A14" s="134" t="s">
        <v>63</v>
      </c>
      <c r="B14" s="134" t="s">
        <v>70</v>
      </c>
      <c r="C14" s="131"/>
      <c r="D14" s="132" t="s">
        <v>67</v>
      </c>
      <c r="E14" s="132">
        <v>0</v>
      </c>
      <c r="F14" s="132" t="s">
        <v>62</v>
      </c>
    </row>
    <row r="15" spans="1:6" ht="51.75" x14ac:dyDescent="0.15">
      <c r="A15" s="134" t="s">
        <v>63</v>
      </c>
      <c r="B15" s="134" t="s">
        <v>67</v>
      </c>
      <c r="C15" s="131"/>
      <c r="D15" s="132" t="s">
        <v>69</v>
      </c>
      <c r="E15" s="132">
        <v>0</v>
      </c>
      <c r="F15" s="132" t="s">
        <v>95</v>
      </c>
    </row>
    <row r="16" spans="1:6" ht="51.75" x14ac:dyDescent="0.15">
      <c r="A16" s="134" t="s">
        <v>74</v>
      </c>
      <c r="B16" s="134" t="s">
        <v>67</v>
      </c>
      <c r="C16" s="131"/>
      <c r="D16" s="132" t="s">
        <v>70</v>
      </c>
      <c r="E16" s="132">
        <v>0</v>
      </c>
      <c r="F16" s="132" t="s">
        <v>95</v>
      </c>
    </row>
    <row r="17" spans="1:6" ht="17.25" x14ac:dyDescent="0.15">
      <c r="A17" s="135" t="s">
        <v>60</v>
      </c>
      <c r="B17" s="135" t="s">
        <v>70</v>
      </c>
      <c r="C17" s="131"/>
      <c r="D17" s="132" t="s">
        <v>70</v>
      </c>
      <c r="E17" s="132">
        <v>0</v>
      </c>
      <c r="F17" s="132" t="s">
        <v>95</v>
      </c>
    </row>
    <row r="18" spans="1:6" ht="34.5" x14ac:dyDescent="0.15">
      <c r="A18" s="134" t="s">
        <v>66</v>
      </c>
      <c r="B18" s="134" t="s">
        <v>61</v>
      </c>
      <c r="C18" s="131"/>
      <c r="D18" s="132" t="s">
        <v>70</v>
      </c>
      <c r="E18" s="132">
        <v>0</v>
      </c>
      <c r="F18" s="132" t="s">
        <v>100</v>
      </c>
    </row>
    <row r="19" spans="1:6" ht="51.75" x14ac:dyDescent="0.15">
      <c r="A19" s="134" t="s">
        <v>74</v>
      </c>
      <c r="B19" s="134" t="s">
        <v>77</v>
      </c>
      <c r="C19" s="131"/>
      <c r="D19" s="132" t="s">
        <v>68</v>
      </c>
      <c r="E19" s="132">
        <v>0</v>
      </c>
      <c r="F19" s="132" t="s">
        <v>63</v>
      </c>
    </row>
    <row r="20" spans="1:6" ht="51.75" x14ac:dyDescent="0.15">
      <c r="A20" s="134" t="s">
        <v>74</v>
      </c>
      <c r="B20" s="134" t="s">
        <v>70</v>
      </c>
      <c r="C20" s="131"/>
      <c r="D20" s="132" t="s">
        <v>70</v>
      </c>
      <c r="E20" s="132">
        <v>0</v>
      </c>
      <c r="F20" s="132" t="s">
        <v>60</v>
      </c>
    </row>
    <row r="21" spans="1:6" ht="51.75" x14ac:dyDescent="0.15">
      <c r="A21" s="134" t="s">
        <v>74</v>
      </c>
      <c r="B21" s="134" t="s">
        <v>67</v>
      </c>
      <c r="C21" s="131"/>
      <c r="D21" s="132" t="s">
        <v>70</v>
      </c>
      <c r="E21" s="132">
        <v>0</v>
      </c>
      <c r="F21" s="132" t="s">
        <v>62</v>
      </c>
    </row>
    <row r="22" spans="1:6" ht="51.75" x14ac:dyDescent="0.15">
      <c r="A22" s="134" t="s">
        <v>63</v>
      </c>
      <c r="B22" s="134" t="s">
        <v>70</v>
      </c>
      <c r="C22" s="131"/>
      <c r="D22" s="132" t="s">
        <v>67</v>
      </c>
      <c r="E22" s="132">
        <v>0</v>
      </c>
      <c r="F22" s="132" t="s">
        <v>63</v>
      </c>
    </row>
    <row r="23" spans="1:6" ht="51.75" x14ac:dyDescent="0.15">
      <c r="A23" s="134" t="s">
        <v>74</v>
      </c>
      <c r="B23" s="134" t="s">
        <v>67</v>
      </c>
      <c r="C23" s="131"/>
      <c r="D23" s="132" t="s">
        <v>65</v>
      </c>
      <c r="E23" s="132">
        <v>0</v>
      </c>
      <c r="F23" s="132" t="s">
        <v>62</v>
      </c>
    </row>
    <row r="24" spans="1:6" ht="34.5" x14ac:dyDescent="0.15">
      <c r="A24" s="134" t="s">
        <v>62</v>
      </c>
      <c r="B24" s="134" t="s">
        <v>67</v>
      </c>
      <c r="C24" s="131"/>
      <c r="D24" s="132" t="s">
        <v>70</v>
      </c>
      <c r="E24" s="132">
        <v>0</v>
      </c>
      <c r="F24" s="132" t="s">
        <v>63</v>
      </c>
    </row>
    <row r="25" spans="1:6" ht="51.75" x14ac:dyDescent="0.15">
      <c r="A25" s="134" t="s">
        <v>74</v>
      </c>
      <c r="B25" s="134" t="s">
        <v>69</v>
      </c>
      <c r="C25" s="131"/>
      <c r="D25" s="132" t="s">
        <v>70</v>
      </c>
      <c r="E25" s="132">
        <v>0</v>
      </c>
      <c r="F25" s="132" t="s">
        <v>63</v>
      </c>
    </row>
    <row r="26" spans="1:6" ht="34.5" x14ac:dyDescent="0.15">
      <c r="A26" s="135" t="s">
        <v>66</v>
      </c>
      <c r="B26" s="135" t="s">
        <v>71</v>
      </c>
      <c r="C26" s="131"/>
      <c r="D26" s="132" t="s">
        <v>67</v>
      </c>
      <c r="E26" s="132">
        <v>0</v>
      </c>
      <c r="F26" s="132" t="s">
        <v>63</v>
      </c>
    </row>
    <row r="27" spans="1:6" ht="34.5" x14ac:dyDescent="0.15">
      <c r="A27" s="134" t="s">
        <v>66</v>
      </c>
      <c r="B27" s="134" t="s">
        <v>68</v>
      </c>
      <c r="C27" s="131"/>
      <c r="D27" s="132" t="s">
        <v>67</v>
      </c>
      <c r="E27" s="132">
        <v>0</v>
      </c>
      <c r="F27" s="132" t="s">
        <v>62</v>
      </c>
    </row>
    <row r="28" spans="1:6" ht="34.5" x14ac:dyDescent="0.15">
      <c r="A28" s="134" t="s">
        <v>62</v>
      </c>
      <c r="B28" s="134" t="s">
        <v>67</v>
      </c>
      <c r="C28" s="131"/>
      <c r="D28" s="132" t="s">
        <v>70</v>
      </c>
      <c r="E28" s="132">
        <v>0</v>
      </c>
      <c r="F28" s="132" t="s">
        <v>63</v>
      </c>
    </row>
    <row r="29" spans="1:6" ht="51.75" x14ac:dyDescent="0.15">
      <c r="A29" s="135" t="s">
        <v>74</v>
      </c>
      <c r="B29" s="135" t="s">
        <v>70</v>
      </c>
      <c r="C29" s="132"/>
      <c r="D29" s="132" t="s">
        <v>70</v>
      </c>
      <c r="E29" s="132">
        <v>0</v>
      </c>
      <c r="F29" s="132" t="s">
        <v>95</v>
      </c>
    </row>
    <row r="30" spans="1:6" ht="34.5" x14ac:dyDescent="0.15">
      <c r="A30" s="134" t="s">
        <v>62</v>
      </c>
      <c r="B30" s="134" t="s">
        <v>67</v>
      </c>
      <c r="C30" s="132"/>
      <c r="D30" s="132" t="s">
        <v>71</v>
      </c>
      <c r="E30" s="132">
        <v>0</v>
      </c>
      <c r="F30" s="132" t="s">
        <v>95</v>
      </c>
    </row>
    <row r="31" spans="1:6" ht="51.75" x14ac:dyDescent="0.15">
      <c r="A31" s="134" t="s">
        <v>63</v>
      </c>
      <c r="B31" s="134" t="s">
        <v>70</v>
      </c>
      <c r="C31" s="132"/>
      <c r="D31" s="132" t="s">
        <v>70</v>
      </c>
      <c r="E31" s="132">
        <v>0</v>
      </c>
      <c r="F31" s="132" t="s">
        <v>62</v>
      </c>
    </row>
    <row r="32" spans="1:6" ht="51.75" x14ac:dyDescent="0.15">
      <c r="A32" s="134" t="s">
        <v>63</v>
      </c>
      <c r="B32" s="134" t="s">
        <v>67</v>
      </c>
      <c r="C32" s="132"/>
      <c r="D32" s="132" t="s">
        <v>70</v>
      </c>
      <c r="E32" s="132">
        <v>0</v>
      </c>
      <c r="F32" s="132" t="s">
        <v>101</v>
      </c>
    </row>
    <row r="33" spans="1:6" ht="51.75" x14ac:dyDescent="0.15">
      <c r="A33" s="134" t="s">
        <v>74</v>
      </c>
      <c r="B33" s="134" t="s">
        <v>70</v>
      </c>
      <c r="C33" s="132"/>
      <c r="D33" s="132" t="s">
        <v>70</v>
      </c>
      <c r="E33" s="132">
        <v>0</v>
      </c>
      <c r="F33" s="132" t="s">
        <v>100</v>
      </c>
    </row>
    <row r="34" spans="1:6" ht="34.5" x14ac:dyDescent="0.15">
      <c r="A34" s="134" t="s">
        <v>62</v>
      </c>
      <c r="B34" s="134" t="s">
        <v>70</v>
      </c>
      <c r="C34" s="132"/>
      <c r="D34" s="132" t="s">
        <v>102</v>
      </c>
      <c r="E34" s="132">
        <v>0</v>
      </c>
      <c r="F34" s="132" t="s">
        <v>95</v>
      </c>
    </row>
    <row r="35" spans="1:6" ht="51.75" x14ac:dyDescent="0.15">
      <c r="A35" s="134" t="s">
        <v>74</v>
      </c>
      <c r="B35" s="134" t="s">
        <v>70</v>
      </c>
      <c r="C35" s="132"/>
      <c r="D35" s="132" t="s">
        <v>68</v>
      </c>
      <c r="E35" s="132">
        <v>0</v>
      </c>
      <c r="F35" s="132" t="s">
        <v>63</v>
      </c>
    </row>
    <row r="36" spans="1:6" ht="34.5" x14ac:dyDescent="0.15">
      <c r="A36" s="135" t="s">
        <v>62</v>
      </c>
      <c r="B36" s="135" t="s">
        <v>61</v>
      </c>
      <c r="C36" s="132"/>
      <c r="D36" s="132" t="s">
        <v>70</v>
      </c>
      <c r="E36" s="132">
        <v>0</v>
      </c>
      <c r="F36" s="132" t="s">
        <v>63</v>
      </c>
    </row>
    <row r="37" spans="1:6" ht="51.75" x14ac:dyDescent="0.15">
      <c r="A37" s="134" t="s">
        <v>74</v>
      </c>
      <c r="B37" s="134" t="s">
        <v>70</v>
      </c>
      <c r="C37" s="132"/>
      <c r="D37" s="132" t="s">
        <v>70</v>
      </c>
      <c r="E37" s="132">
        <v>0</v>
      </c>
      <c r="F37" s="132" t="s">
        <v>63</v>
      </c>
    </row>
    <row r="38" spans="1:6" ht="51.75" x14ac:dyDescent="0.15">
      <c r="A38" s="134" t="s">
        <v>74</v>
      </c>
      <c r="B38" s="134" t="s">
        <v>67</v>
      </c>
      <c r="C38" s="132"/>
      <c r="D38" s="132" t="s">
        <v>70</v>
      </c>
      <c r="E38" s="132">
        <v>0</v>
      </c>
      <c r="F38" s="132" t="s">
        <v>63</v>
      </c>
    </row>
    <row r="39" spans="1:6" ht="34.5" x14ac:dyDescent="0.15">
      <c r="A39" s="136" t="s">
        <v>66</v>
      </c>
      <c r="B39" s="136" t="s">
        <v>61</v>
      </c>
      <c r="C39" s="132"/>
      <c r="D39" s="178" t="s">
        <v>70</v>
      </c>
      <c r="E39" s="178">
        <v>0</v>
      </c>
      <c r="F39" s="178" t="s">
        <v>66</v>
      </c>
    </row>
    <row r="40" spans="1:6" x14ac:dyDescent="0.15">
      <c r="A40" s="132"/>
      <c r="B40" s="132"/>
      <c r="C40" s="132"/>
      <c r="D40" s="178" t="s">
        <v>67</v>
      </c>
      <c r="E40" s="178">
        <v>0</v>
      </c>
      <c r="F40" s="178" t="s">
        <v>95</v>
      </c>
    </row>
    <row r="41" spans="1:6" x14ac:dyDescent="0.15">
      <c r="D41" s="178" t="s">
        <v>70</v>
      </c>
      <c r="E41" s="178">
        <v>0</v>
      </c>
      <c r="F41" s="178" t="s">
        <v>62</v>
      </c>
    </row>
    <row r="42" spans="1:6" x14ac:dyDescent="0.15">
      <c r="D42" s="178" t="s">
        <v>70</v>
      </c>
      <c r="E42" s="178">
        <v>0</v>
      </c>
      <c r="F42" s="178" t="s">
        <v>63</v>
      </c>
    </row>
    <row r="43" spans="1:6" x14ac:dyDescent="0.15">
      <c r="D43" s="178" t="s">
        <v>70</v>
      </c>
      <c r="E43" s="178">
        <v>0</v>
      </c>
      <c r="F43" s="178" t="s">
        <v>60</v>
      </c>
    </row>
    <row r="44" spans="1:6" x14ac:dyDescent="0.15">
      <c r="D44" s="178" t="s">
        <v>70</v>
      </c>
      <c r="E44" s="178">
        <v>0</v>
      </c>
      <c r="F44" s="178" t="s">
        <v>62</v>
      </c>
    </row>
    <row r="45" spans="1:6" x14ac:dyDescent="0.15">
      <c r="D45" s="178" t="s">
        <v>70</v>
      </c>
      <c r="E45" s="178">
        <v>0</v>
      </c>
      <c r="F45" s="178" t="s">
        <v>100</v>
      </c>
    </row>
    <row r="46" spans="1:6" x14ac:dyDescent="0.15">
      <c r="D46" s="178" t="s">
        <v>70</v>
      </c>
      <c r="E46" s="178">
        <v>0</v>
      </c>
      <c r="F46" s="178" t="s">
        <v>95</v>
      </c>
    </row>
  </sheetData>
  <phoneticPr fontId="3"/>
  <dataValidations count="1">
    <dataValidation allowBlank="1" showErrorMessage="1" sqref="A2:B3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2022年度</vt:lpstr>
      <vt:lpstr>2015年度（Eng）</vt:lpstr>
      <vt:lpstr>【参考】旧業種2014年度（日）</vt:lpstr>
      <vt:lpstr>FY14(En)</vt:lpstr>
      <vt:lpstr>Sheet2</vt:lpstr>
      <vt:lpstr>Sheet1</vt:lpstr>
      <vt:lpstr>'【参考】旧業種2014年度（日）'!Print_Area</vt:lpstr>
      <vt:lpstr>'2015年度（Eng）'!Print_Area</vt:lpstr>
      <vt:lpstr>'2022年度'!Print_Area</vt:lpstr>
      <vt:lpstr>'FY14(En)'!Print_Area</vt:lpstr>
    </vt:vector>
  </TitlesOfParts>
  <Company>大阪外国企業誘致センター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etcetc</dc:creator>
  <cp:lastModifiedBy>大阪府</cp:lastModifiedBy>
  <cp:lastPrinted>2023-05-30T02:19:31Z</cp:lastPrinted>
  <dcterms:created xsi:type="dcterms:W3CDTF">2006-10-03T00:54:36Z</dcterms:created>
  <dcterms:modified xsi:type="dcterms:W3CDTF">2023-05-30T02:19:48Z</dcterms:modified>
</cp:coreProperties>
</file>