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30" yWindow="180" windowWidth="19395" windowHeight="8040"/>
  </bookViews>
  <sheets>
    <sheet name="貸借対照表" sheetId="1" r:id="rId1"/>
    <sheet name="行政コスト計算書" sheetId="2" r:id="rId2"/>
    <sheet name="キャッシュ・フロー計算書" sheetId="3" r:id="rId3"/>
    <sheet name="純資産変動計算書・分析表" sheetId="4" r:id="rId4"/>
    <sheet name="固定資産附属明細表" sheetId="5" r:id="rId5"/>
    <sheet name="基金附属明細表ほか " sheetId="6" r:id="rId6"/>
    <sheet name="基金保管状況明細表" sheetId="7" r:id="rId7"/>
    <sheet name="資産及び負債行政目的別一覧表ほか" sheetId="8" r:id="rId8"/>
    <sheet name="出納整理期間を除く要約財務諸表" sheetId="9" r:id="rId9"/>
    <sheet name="収支差額調整表" sheetId="10" r:id="rId10"/>
    <sheet name="売却予定固定資産明細表" sheetId="11" r:id="rId11"/>
  </sheets>
  <externalReferences>
    <externalReference r:id="rId12"/>
    <externalReference r:id="rId13"/>
  </externalReferences>
  <definedNames>
    <definedName name="_xlnm.Print_Area" localSheetId="2">キャッシュ・フロー計算書!$A$1:$U$56</definedName>
    <definedName name="_xlnm.Print_Area" localSheetId="4">固定資産附属明細表!$A$1:$X$38</definedName>
    <definedName name="_xlnm.Print_Area" localSheetId="1">行政コスト計算書!$A$1:$J$73</definedName>
    <definedName name="_xlnm.Print_Area" localSheetId="3">純資産変動計算書・分析表!$A$1:$Y$34</definedName>
    <definedName name="_xlnm.Print_Area" localSheetId="0">貸借対照表!$A$1:$T$64</definedName>
    <definedName name="_xlnm.Print_Area" localSheetId="10">売却予定固定資産明細表!$A$1:$G$16</definedName>
    <definedName name="勘定科目テーブル">[1]勘定科目!$A$7:$X$577</definedName>
    <definedName name="収入未済">#REF!</definedName>
  </definedNames>
  <calcPr calcId="145621"/>
</workbook>
</file>

<file path=xl/calcChain.xml><?xml version="1.0" encoding="utf-8"?>
<calcChain xmlns="http://schemas.openxmlformats.org/spreadsheetml/2006/main">
  <c r="Z41" i="7" l="1"/>
  <c r="W41" i="7"/>
  <c r="Q41" i="7"/>
  <c r="N41" i="7"/>
  <c r="K41" i="7"/>
  <c r="H41" i="7"/>
  <c r="Z40" i="7"/>
  <c r="K40" i="7"/>
  <c r="Z39" i="7"/>
  <c r="N39" i="7"/>
  <c r="K39" i="7"/>
  <c r="Z38" i="7"/>
  <c r="Q38" i="7"/>
  <c r="N38" i="7"/>
  <c r="K38" i="7"/>
  <c r="Z37" i="7"/>
  <c r="K37" i="7"/>
  <c r="Z36" i="7"/>
  <c r="K36" i="7"/>
  <c r="Z35" i="7"/>
  <c r="K35" i="7"/>
  <c r="Z34" i="7"/>
  <c r="N34" i="7"/>
  <c r="K34" i="7"/>
  <c r="Z33" i="7"/>
  <c r="K33" i="7"/>
  <c r="Z32" i="7"/>
  <c r="K32" i="7"/>
  <c r="Z31" i="7"/>
  <c r="N31" i="7"/>
  <c r="K31" i="7"/>
  <c r="Z30" i="7"/>
  <c r="K30" i="7"/>
  <c r="Z29" i="7"/>
  <c r="K29" i="7"/>
  <c r="Z28" i="7"/>
  <c r="K28" i="7"/>
  <c r="Z27" i="7"/>
  <c r="N27" i="7"/>
  <c r="K27" i="7"/>
  <c r="Z26" i="7"/>
  <c r="N26" i="7"/>
  <c r="K26" i="7"/>
  <c r="Z25" i="7"/>
  <c r="N25" i="7"/>
  <c r="K25" i="7"/>
  <c r="Z24" i="7"/>
  <c r="N24" i="7"/>
  <c r="K24" i="7"/>
  <c r="Z23" i="7"/>
  <c r="N23" i="7"/>
  <c r="K23" i="7"/>
  <c r="Z22" i="7"/>
  <c r="N22" i="7"/>
  <c r="K22" i="7"/>
  <c r="Z21" i="7"/>
  <c r="N21" i="7"/>
  <c r="K21" i="7"/>
  <c r="Z20" i="7"/>
  <c r="N20" i="7"/>
  <c r="K20" i="7"/>
  <c r="Z19" i="7"/>
  <c r="N19" i="7"/>
  <c r="K19" i="7"/>
  <c r="Z18" i="7"/>
  <c r="N18" i="7"/>
  <c r="K18" i="7"/>
  <c r="Z17" i="7"/>
  <c r="N17" i="7"/>
  <c r="K17" i="7"/>
  <c r="Z16" i="7"/>
  <c r="N16" i="7"/>
  <c r="K16" i="7"/>
  <c r="Z15" i="7"/>
  <c r="K15" i="7"/>
  <c r="Z14" i="7"/>
  <c r="N14" i="7"/>
  <c r="K14" i="7"/>
  <c r="Z13" i="7"/>
  <c r="N13" i="7"/>
  <c r="K13" i="7"/>
  <c r="Z12" i="7"/>
  <c r="W12" i="7"/>
  <c r="N12" i="7"/>
  <c r="K12" i="7"/>
  <c r="Z11" i="7"/>
  <c r="W11" i="7"/>
  <c r="K11" i="7"/>
  <c r="Z10" i="7"/>
  <c r="N10" i="7"/>
  <c r="K10" i="7"/>
  <c r="Z9" i="7"/>
  <c r="W9" i="7"/>
  <c r="Q9" i="7"/>
  <c r="N9" i="7"/>
  <c r="K9" i="7"/>
  <c r="Z8" i="7"/>
  <c r="N8" i="7"/>
  <c r="K8" i="7"/>
  <c r="H8" i="7"/>
  <c r="Z7" i="7"/>
  <c r="K7" i="7"/>
  <c r="E125" i="6"/>
  <c r="M91" i="6"/>
  <c r="M90" i="6"/>
  <c r="M89" i="6"/>
  <c r="M88" i="6"/>
  <c r="U87" i="6"/>
  <c r="I87" i="6"/>
  <c r="M87" i="6" s="1"/>
  <c r="L79" i="6"/>
  <c r="N43" i="6"/>
  <c r="V6" i="6"/>
  <c r="V43" i="6" s="1"/>
  <c r="Q6" i="6"/>
  <c r="Q43" i="6" s="1"/>
  <c r="N6" i="6"/>
  <c r="K6" i="6"/>
  <c r="K43" i="6" s="1"/>
  <c r="H6" i="6"/>
  <c r="H43" i="6" s="1"/>
  <c r="A25" i="5"/>
  <c r="A24" i="5"/>
  <c r="H6" i="4" l="1"/>
  <c r="F21" i="4" l="1"/>
  <c r="F31" i="4" s="1"/>
  <c r="L31" i="4" s="1"/>
  <c r="I30" i="4"/>
  <c r="I31" i="4" s="1"/>
  <c r="L21" i="4" l="1"/>
  <c r="L30" i="4"/>
  <c r="W5" i="4"/>
</calcChain>
</file>

<file path=xl/comments1.xml><?xml version="1.0" encoding="utf-8"?>
<comments xmlns="http://schemas.openxmlformats.org/spreadsheetml/2006/main">
  <authors>
    <author>大阪府庁</author>
  </authors>
  <commentList>
    <comment ref="M8" authorId="0">
      <text>
        <r>
          <rPr>
            <b/>
            <sz val="9"/>
            <color indexed="81"/>
            <rFont val="ＭＳ Ｐゴシック"/>
            <family val="3"/>
            <charset val="128"/>
          </rPr>
          <t>現金預金の増加額:</t>
        </r>
        <r>
          <rPr>
            <sz val="9"/>
            <color indexed="81"/>
            <rFont val="ＭＳ Ｐゴシック"/>
            <family val="3"/>
            <charset val="128"/>
          </rPr>
          <t xml:space="preserve">
</t>
        </r>
      </text>
    </comment>
    <comment ref="I9" authorId="0">
      <text>
        <r>
          <rPr>
            <sz val="9"/>
            <color indexed="81"/>
            <rFont val="ＭＳ Ｐゴシック"/>
            <family val="3"/>
            <charset val="128"/>
          </rPr>
          <t xml:space="preserve">財政調整基金が対象
官庁会計決算種の財産に関する調書の基金（参考資料である出納整理期間中の増減を含むもの）
</t>
        </r>
      </text>
    </comment>
    <comment ref="M9" authorId="0">
      <text>
        <r>
          <rPr>
            <b/>
            <sz val="9"/>
            <color indexed="81"/>
            <rFont val="ＭＳ Ｐゴシック"/>
            <family val="3"/>
            <charset val="128"/>
          </rPr>
          <t>官庁会計決算書の財産に関する調書の基金（参考資料である出納整理期間中の増減を含むもの）
財政調整基金の減</t>
        </r>
      </text>
    </comment>
    <comment ref="I15" authorId="0">
      <text>
        <r>
          <rPr>
            <sz val="9"/>
            <color indexed="81"/>
            <rFont val="ＭＳ Ｐゴシック"/>
            <family val="3"/>
            <charset val="128"/>
          </rPr>
          <t>基金／固定と長期貸付金を計上
長期貸付金は、要約ＣＦの「投資支出／貸付金」を抽出</t>
        </r>
      </text>
    </comment>
    <comment ref="I16" authorId="0">
      <text>
        <r>
          <rPr>
            <sz val="9"/>
            <color indexed="81"/>
            <rFont val="ＭＳ Ｐゴシック"/>
            <family val="3"/>
            <charset val="128"/>
          </rPr>
          <t xml:space="preserve">要約ＣＦの「投資支出：他基金積立金」を抽出し、官庁会計決算書・財産に関する調書の基金に記載する減債基金を足して、流動の基金を引く。
</t>
        </r>
      </text>
    </comment>
    <comment ref="M16" authorId="0">
      <text>
        <r>
          <rPr>
            <sz val="9"/>
            <color indexed="81"/>
            <rFont val="ＭＳ Ｐゴシック"/>
            <family val="3"/>
            <charset val="128"/>
          </rPr>
          <t xml:space="preserve">要約ＣＦの「投資収入：他基金繰入金」を抽出する。
流動の基金を減
</t>
        </r>
      </text>
    </comment>
    <comment ref="I25" authorId="0">
      <text>
        <r>
          <rPr>
            <sz val="9"/>
            <color indexed="81"/>
            <rFont val="ＭＳ Ｐゴシック"/>
            <family val="3"/>
            <charset val="128"/>
          </rPr>
          <t xml:space="preserve">「財政のあらまし」の３月末時点の発行金額を計上
</t>
        </r>
      </text>
    </comment>
  </commentList>
</comments>
</file>

<file path=xl/sharedStrings.xml><?xml version="1.0" encoding="utf-8"?>
<sst xmlns="http://schemas.openxmlformats.org/spreadsheetml/2006/main" count="1131" uniqueCount="601">
  <si>
    <t>会計</t>
    <rPh sb="0" eb="2">
      <t>カイケイ</t>
    </rPh>
    <phoneticPr fontId="5"/>
  </si>
  <si>
    <t>各会計合算</t>
    <rPh sb="0" eb="1">
      <t>カク</t>
    </rPh>
    <rPh sb="1" eb="3">
      <t>カイケイ</t>
    </rPh>
    <rPh sb="3" eb="5">
      <t>ガッサン</t>
    </rPh>
    <phoneticPr fontId="9"/>
  </si>
  <si>
    <t>貸借対照表</t>
    <rPh sb="0" eb="2">
      <t>タイシャク</t>
    </rPh>
    <rPh sb="2" eb="5">
      <t>タイショウヒョウ</t>
    </rPh>
    <phoneticPr fontId="5"/>
  </si>
  <si>
    <t>（単位：百万円）</t>
    <rPh sb="1" eb="3">
      <t>タンイ</t>
    </rPh>
    <rPh sb="4" eb="5">
      <t>ヒャク</t>
    </rPh>
    <rPh sb="5" eb="6">
      <t>マン</t>
    </rPh>
    <rPh sb="6" eb="7">
      <t>エン</t>
    </rPh>
    <phoneticPr fontId="5"/>
  </si>
  <si>
    <t>科目</t>
    <rPh sb="0" eb="1">
      <t>カ</t>
    </rPh>
    <rPh sb="1" eb="2">
      <t>モク</t>
    </rPh>
    <phoneticPr fontId="5"/>
  </si>
  <si>
    <t>差</t>
    <rPh sb="0" eb="1">
      <t>サ</t>
    </rPh>
    <phoneticPr fontId="5"/>
  </si>
  <si>
    <t>（Ａ）</t>
    <phoneticPr fontId="4"/>
  </si>
  <si>
    <t>（Ｂ）</t>
    <phoneticPr fontId="4"/>
  </si>
  <si>
    <t>（ＡーＢ）</t>
    <phoneticPr fontId="4"/>
  </si>
  <si>
    <t>（Ａ）</t>
    <phoneticPr fontId="4"/>
  </si>
  <si>
    <t>資産の部</t>
    <rPh sb="0" eb="2">
      <t>シサン</t>
    </rPh>
    <rPh sb="3" eb="4">
      <t>ブ</t>
    </rPh>
    <phoneticPr fontId="5"/>
  </si>
  <si>
    <t>負債の部</t>
    <rPh sb="0" eb="2">
      <t>フサイ</t>
    </rPh>
    <rPh sb="3" eb="4">
      <t>ブ</t>
    </rPh>
    <phoneticPr fontId="5"/>
  </si>
  <si>
    <t>Ⅰ　流動資産</t>
    <rPh sb="2" eb="4">
      <t>リュウドウ</t>
    </rPh>
    <rPh sb="4" eb="6">
      <t>シサン</t>
    </rPh>
    <phoneticPr fontId="5"/>
  </si>
  <si>
    <t>Ⅰ　流動負債</t>
    <rPh sb="2" eb="4">
      <t>リュウドウ</t>
    </rPh>
    <rPh sb="4" eb="6">
      <t>フサイ</t>
    </rPh>
    <phoneticPr fontId="5"/>
  </si>
  <si>
    <t>現金預金</t>
    <rPh sb="0" eb="2">
      <t>ゲンキン</t>
    </rPh>
    <rPh sb="2" eb="4">
      <t>ヨキン</t>
    </rPh>
    <phoneticPr fontId="5"/>
  </si>
  <si>
    <t>地方債</t>
    <rPh sb="0" eb="3">
      <t>チホウサイ</t>
    </rPh>
    <phoneticPr fontId="5"/>
  </si>
  <si>
    <t>歳計現金等</t>
    <rPh sb="0" eb="2">
      <t>サイケイ</t>
    </rPh>
    <rPh sb="2" eb="4">
      <t>ゲンキン</t>
    </rPh>
    <rPh sb="4" eb="5">
      <t>ナド</t>
    </rPh>
    <phoneticPr fontId="5"/>
  </si>
  <si>
    <t>短期借入金</t>
    <rPh sb="0" eb="2">
      <t>タンキ</t>
    </rPh>
    <rPh sb="2" eb="4">
      <t>カリイレ</t>
    </rPh>
    <rPh sb="4" eb="5">
      <t>キン</t>
    </rPh>
    <phoneticPr fontId="5"/>
  </si>
  <si>
    <t>歳入歳出外現金</t>
    <rPh sb="0" eb="2">
      <t>サイニュウ</t>
    </rPh>
    <rPh sb="2" eb="4">
      <t>サイシュツ</t>
    </rPh>
    <rPh sb="4" eb="5">
      <t>ガイ</t>
    </rPh>
    <rPh sb="5" eb="7">
      <t>ゲンキン</t>
    </rPh>
    <phoneticPr fontId="5"/>
  </si>
  <si>
    <t>他会計借入金</t>
    <rPh sb="0" eb="1">
      <t>タ</t>
    </rPh>
    <rPh sb="1" eb="3">
      <t>カイケイ</t>
    </rPh>
    <rPh sb="3" eb="5">
      <t>カリイレ</t>
    </rPh>
    <rPh sb="5" eb="6">
      <t>キン</t>
    </rPh>
    <phoneticPr fontId="5"/>
  </si>
  <si>
    <t>未収金</t>
    <rPh sb="0" eb="2">
      <t>ミシュウ</t>
    </rPh>
    <rPh sb="2" eb="3">
      <t>キン</t>
    </rPh>
    <phoneticPr fontId="5"/>
  </si>
  <si>
    <t>その他短期借入金</t>
    <rPh sb="2" eb="3">
      <t>タ</t>
    </rPh>
    <rPh sb="3" eb="5">
      <t>タンキ</t>
    </rPh>
    <rPh sb="5" eb="7">
      <t>カリイレ</t>
    </rPh>
    <rPh sb="7" eb="8">
      <t>キン</t>
    </rPh>
    <phoneticPr fontId="5"/>
  </si>
  <si>
    <t>税未収金</t>
    <rPh sb="0" eb="1">
      <t>ゼイ</t>
    </rPh>
    <rPh sb="1" eb="4">
      <t>ミシュウキン</t>
    </rPh>
    <phoneticPr fontId="5"/>
  </si>
  <si>
    <t>賞与引当金</t>
    <rPh sb="0" eb="2">
      <t>ショウヨ</t>
    </rPh>
    <rPh sb="2" eb="4">
      <t>ヒキアテ</t>
    </rPh>
    <rPh sb="4" eb="5">
      <t>キン</t>
    </rPh>
    <phoneticPr fontId="5"/>
  </si>
  <si>
    <t>その他未収金</t>
    <rPh sb="2" eb="3">
      <t>タ</t>
    </rPh>
    <rPh sb="3" eb="5">
      <t>ミシュウ</t>
    </rPh>
    <rPh sb="5" eb="6">
      <t>キン</t>
    </rPh>
    <phoneticPr fontId="5"/>
  </si>
  <si>
    <t>未払金</t>
    <rPh sb="0" eb="2">
      <t>ミハラ</t>
    </rPh>
    <rPh sb="2" eb="3">
      <t>キン</t>
    </rPh>
    <phoneticPr fontId="5"/>
  </si>
  <si>
    <t>不納欠損引当金</t>
    <rPh sb="0" eb="2">
      <t>フノウ</t>
    </rPh>
    <rPh sb="2" eb="4">
      <t>ケッソン</t>
    </rPh>
    <rPh sb="4" eb="6">
      <t>ヒキアテ</t>
    </rPh>
    <rPh sb="6" eb="7">
      <t>キン</t>
    </rPh>
    <phoneticPr fontId="5"/>
  </si>
  <si>
    <t>支払保証債務</t>
    <rPh sb="0" eb="2">
      <t>シハライ</t>
    </rPh>
    <rPh sb="2" eb="4">
      <t>ホショウ</t>
    </rPh>
    <rPh sb="4" eb="6">
      <t>サイム</t>
    </rPh>
    <phoneticPr fontId="5"/>
  </si>
  <si>
    <t>基金</t>
    <rPh sb="0" eb="2">
      <t>キキン</t>
    </rPh>
    <phoneticPr fontId="5"/>
  </si>
  <si>
    <t>その他未払金</t>
    <rPh sb="2" eb="3">
      <t>タ</t>
    </rPh>
    <rPh sb="3" eb="5">
      <t>ミハラ</t>
    </rPh>
    <rPh sb="5" eb="6">
      <t>キン</t>
    </rPh>
    <phoneticPr fontId="5"/>
  </si>
  <si>
    <t>財政調整基金</t>
    <rPh sb="0" eb="2">
      <t>ザイセイ</t>
    </rPh>
    <rPh sb="2" eb="4">
      <t>チョウセイ</t>
    </rPh>
    <rPh sb="4" eb="6">
      <t>キキン</t>
    </rPh>
    <phoneticPr fontId="5"/>
  </si>
  <si>
    <t>還付未済金</t>
    <rPh sb="0" eb="2">
      <t>カンプ</t>
    </rPh>
    <rPh sb="2" eb="4">
      <t>ミサイ</t>
    </rPh>
    <rPh sb="4" eb="5">
      <t>キン</t>
    </rPh>
    <phoneticPr fontId="5"/>
  </si>
  <si>
    <t>減債基金</t>
    <rPh sb="0" eb="2">
      <t>ゲンサイ</t>
    </rPh>
    <rPh sb="2" eb="4">
      <t>キキン</t>
    </rPh>
    <phoneticPr fontId="5"/>
  </si>
  <si>
    <t>リース債務</t>
    <rPh sb="3" eb="5">
      <t>サイム</t>
    </rPh>
    <phoneticPr fontId="5"/>
  </si>
  <si>
    <t>短期貸付金</t>
    <rPh sb="0" eb="2">
      <t>タンキ</t>
    </rPh>
    <rPh sb="2" eb="4">
      <t>カシツケ</t>
    </rPh>
    <rPh sb="4" eb="5">
      <t>キン</t>
    </rPh>
    <phoneticPr fontId="5"/>
  </si>
  <si>
    <t>その他流動負債</t>
    <rPh sb="2" eb="3">
      <t>タ</t>
    </rPh>
    <rPh sb="3" eb="5">
      <t>リュウドウ</t>
    </rPh>
    <rPh sb="5" eb="7">
      <t>フサイ</t>
    </rPh>
    <phoneticPr fontId="5"/>
  </si>
  <si>
    <t>貸倒引当金</t>
    <rPh sb="0" eb="2">
      <t>カシダオレ</t>
    </rPh>
    <rPh sb="2" eb="4">
      <t>ヒキアテ</t>
    </rPh>
    <rPh sb="4" eb="5">
      <t>キン</t>
    </rPh>
    <phoneticPr fontId="5"/>
  </si>
  <si>
    <t>Ⅱ　固定負債</t>
    <rPh sb="2" eb="4">
      <t>コテイ</t>
    </rPh>
    <rPh sb="4" eb="6">
      <t>フサイ</t>
    </rPh>
    <phoneticPr fontId="5"/>
  </si>
  <si>
    <t>その他流動資産</t>
    <rPh sb="2" eb="3">
      <t>タ</t>
    </rPh>
    <rPh sb="3" eb="5">
      <t>リュウドウ</t>
    </rPh>
    <rPh sb="5" eb="7">
      <t>シサン</t>
    </rPh>
    <phoneticPr fontId="5"/>
  </si>
  <si>
    <t>Ⅱ　固定資産</t>
    <rPh sb="2" eb="4">
      <t>コテイ</t>
    </rPh>
    <rPh sb="4" eb="6">
      <t>シサン</t>
    </rPh>
    <phoneticPr fontId="5"/>
  </si>
  <si>
    <t>長期借入金</t>
    <rPh sb="0" eb="2">
      <t>チョウキ</t>
    </rPh>
    <rPh sb="2" eb="4">
      <t>カリイレ</t>
    </rPh>
    <rPh sb="4" eb="5">
      <t>キン</t>
    </rPh>
    <phoneticPr fontId="5"/>
  </si>
  <si>
    <t>事業用資産</t>
    <rPh sb="0" eb="3">
      <t>ジギョウヨウ</t>
    </rPh>
    <rPh sb="3" eb="5">
      <t>シサン</t>
    </rPh>
    <phoneticPr fontId="5"/>
  </si>
  <si>
    <t>有形固定資産</t>
    <rPh sb="0" eb="2">
      <t>ユウケイ</t>
    </rPh>
    <rPh sb="2" eb="4">
      <t>コテイ</t>
    </rPh>
    <rPh sb="4" eb="6">
      <t>シサン</t>
    </rPh>
    <phoneticPr fontId="5"/>
  </si>
  <si>
    <t>その他長期借入金</t>
    <rPh sb="2" eb="3">
      <t>タ</t>
    </rPh>
    <rPh sb="3" eb="5">
      <t>チョウキ</t>
    </rPh>
    <rPh sb="5" eb="7">
      <t>カリイレ</t>
    </rPh>
    <rPh sb="7" eb="8">
      <t>キン</t>
    </rPh>
    <phoneticPr fontId="5"/>
  </si>
  <si>
    <t>土地</t>
    <rPh sb="0" eb="2">
      <t>トチ</t>
    </rPh>
    <phoneticPr fontId="5"/>
  </si>
  <si>
    <t>退職手当引当金</t>
    <rPh sb="0" eb="2">
      <t>タイショク</t>
    </rPh>
    <rPh sb="2" eb="4">
      <t>テアテ</t>
    </rPh>
    <rPh sb="4" eb="6">
      <t>ヒキアテ</t>
    </rPh>
    <rPh sb="6" eb="7">
      <t>キン</t>
    </rPh>
    <phoneticPr fontId="5"/>
  </si>
  <si>
    <t>建物</t>
    <rPh sb="0" eb="2">
      <t>タテモノ</t>
    </rPh>
    <phoneticPr fontId="5"/>
  </si>
  <si>
    <t>その他引当金</t>
    <rPh sb="2" eb="3">
      <t>タ</t>
    </rPh>
    <rPh sb="3" eb="5">
      <t>ヒキアテ</t>
    </rPh>
    <rPh sb="5" eb="6">
      <t>キン</t>
    </rPh>
    <phoneticPr fontId="5"/>
  </si>
  <si>
    <t>工作物</t>
    <rPh sb="0" eb="3">
      <t>コウサクブツ</t>
    </rPh>
    <phoneticPr fontId="5"/>
  </si>
  <si>
    <t>立木竹</t>
    <rPh sb="0" eb="2">
      <t>リュウボク</t>
    </rPh>
    <rPh sb="2" eb="3">
      <t>タケ</t>
    </rPh>
    <phoneticPr fontId="5"/>
  </si>
  <si>
    <t>その他固定負債</t>
    <rPh sb="2" eb="3">
      <t>タ</t>
    </rPh>
    <rPh sb="3" eb="5">
      <t>コテイ</t>
    </rPh>
    <rPh sb="5" eb="7">
      <t>フサイ</t>
    </rPh>
    <phoneticPr fontId="5"/>
  </si>
  <si>
    <t>船舶</t>
    <rPh sb="0" eb="2">
      <t>センパク</t>
    </rPh>
    <phoneticPr fontId="5"/>
  </si>
  <si>
    <t>負債の部合計</t>
    <rPh sb="0" eb="2">
      <t>フサイ</t>
    </rPh>
    <rPh sb="3" eb="4">
      <t>ブ</t>
    </rPh>
    <rPh sb="4" eb="6">
      <t>ゴウケイ</t>
    </rPh>
    <phoneticPr fontId="5"/>
  </si>
  <si>
    <t>浮標等</t>
    <rPh sb="0" eb="2">
      <t>フヒョウ</t>
    </rPh>
    <rPh sb="2" eb="3">
      <t>ナド</t>
    </rPh>
    <phoneticPr fontId="5"/>
  </si>
  <si>
    <t>純資産の部</t>
    <rPh sb="0" eb="1">
      <t>ジュン</t>
    </rPh>
    <rPh sb="1" eb="3">
      <t>シサン</t>
    </rPh>
    <rPh sb="4" eb="5">
      <t>ブ</t>
    </rPh>
    <phoneticPr fontId="5"/>
  </si>
  <si>
    <t>航空機</t>
    <rPh sb="0" eb="3">
      <t>コウクウキ</t>
    </rPh>
    <phoneticPr fontId="5"/>
  </si>
  <si>
    <t>純資産</t>
    <rPh sb="0" eb="1">
      <t>ジュン</t>
    </rPh>
    <rPh sb="1" eb="3">
      <t>シサン</t>
    </rPh>
    <phoneticPr fontId="5"/>
  </si>
  <si>
    <t>無形固定資産</t>
    <rPh sb="0" eb="2">
      <t>ムケイ</t>
    </rPh>
    <rPh sb="2" eb="4">
      <t>コテイ</t>
    </rPh>
    <rPh sb="4" eb="6">
      <t>シサン</t>
    </rPh>
    <phoneticPr fontId="5"/>
  </si>
  <si>
    <t>（うち当期純資産増減額）</t>
    <rPh sb="3" eb="5">
      <t>トウキ</t>
    </rPh>
    <rPh sb="5" eb="8">
      <t>ジュンシサン</t>
    </rPh>
    <rPh sb="8" eb="11">
      <t>ゾウゲンガク</t>
    </rPh>
    <phoneticPr fontId="4"/>
  </si>
  <si>
    <t>地上権</t>
    <rPh sb="0" eb="3">
      <t>チジョウケン</t>
    </rPh>
    <phoneticPr fontId="5"/>
  </si>
  <si>
    <t>特許権等</t>
    <rPh sb="0" eb="3">
      <t>トッキョケン</t>
    </rPh>
    <rPh sb="3" eb="4">
      <t>ナド</t>
    </rPh>
    <phoneticPr fontId="5"/>
  </si>
  <si>
    <t>インフラ資産</t>
    <rPh sb="4" eb="6">
      <t>シサン</t>
    </rPh>
    <phoneticPr fontId="5"/>
  </si>
  <si>
    <t>重要物品</t>
    <phoneticPr fontId="5"/>
  </si>
  <si>
    <t>図書</t>
    <rPh sb="0" eb="2">
      <t>トショ</t>
    </rPh>
    <phoneticPr fontId="5"/>
  </si>
  <si>
    <t>リース資産</t>
    <rPh sb="3" eb="5">
      <t>シサン</t>
    </rPh>
    <phoneticPr fontId="5"/>
  </si>
  <si>
    <t>ソフトウェア</t>
    <phoneticPr fontId="5"/>
  </si>
  <si>
    <t>建設仮勘定</t>
    <rPh sb="0" eb="2">
      <t>ケンセツ</t>
    </rPh>
    <rPh sb="2" eb="3">
      <t>カリ</t>
    </rPh>
    <rPh sb="3" eb="5">
      <t>カンジョウ</t>
    </rPh>
    <phoneticPr fontId="5"/>
  </si>
  <si>
    <t>投資その他の資産</t>
    <rPh sb="0" eb="2">
      <t>トウシ</t>
    </rPh>
    <rPh sb="4" eb="5">
      <t>タ</t>
    </rPh>
    <rPh sb="6" eb="8">
      <t>シサン</t>
    </rPh>
    <phoneticPr fontId="5"/>
  </si>
  <si>
    <t>出資金</t>
    <rPh sb="0" eb="3">
      <t>シュッシキン</t>
    </rPh>
    <phoneticPr fontId="5"/>
  </si>
  <si>
    <t>法人等出資金</t>
    <rPh sb="0" eb="2">
      <t>ホウジン</t>
    </rPh>
    <rPh sb="2" eb="3">
      <t>ナド</t>
    </rPh>
    <rPh sb="3" eb="6">
      <t>シュッシキン</t>
    </rPh>
    <phoneticPr fontId="5"/>
  </si>
  <si>
    <t>公営企業会計出資金</t>
    <rPh sb="0" eb="2">
      <t>コウエイ</t>
    </rPh>
    <rPh sb="2" eb="4">
      <t>キギョウ</t>
    </rPh>
    <rPh sb="4" eb="6">
      <t>カイケイ</t>
    </rPh>
    <rPh sb="6" eb="9">
      <t>シュッシキン</t>
    </rPh>
    <phoneticPr fontId="5"/>
  </si>
  <si>
    <t>長期貸付金</t>
    <rPh sb="0" eb="2">
      <t>チョウキ</t>
    </rPh>
    <rPh sb="2" eb="4">
      <t>カシツケ</t>
    </rPh>
    <rPh sb="4" eb="5">
      <t>キン</t>
    </rPh>
    <phoneticPr fontId="5"/>
  </si>
  <si>
    <t>減債基金借入金</t>
    <rPh sb="0" eb="2">
      <t>ゲンサイ</t>
    </rPh>
    <rPh sb="2" eb="4">
      <t>キキン</t>
    </rPh>
    <rPh sb="4" eb="6">
      <t>カリイレ</t>
    </rPh>
    <rPh sb="6" eb="7">
      <t>キン</t>
    </rPh>
    <phoneticPr fontId="5"/>
  </si>
  <si>
    <t>その他の基金</t>
    <rPh sb="2" eb="3">
      <t>タ</t>
    </rPh>
    <rPh sb="4" eb="6">
      <t>キキン</t>
    </rPh>
    <phoneticPr fontId="5"/>
  </si>
  <si>
    <t>その他基金借入金</t>
    <rPh sb="2" eb="3">
      <t>タ</t>
    </rPh>
    <rPh sb="3" eb="5">
      <t>キキン</t>
    </rPh>
    <rPh sb="5" eb="7">
      <t>カリイレ</t>
    </rPh>
    <rPh sb="7" eb="8">
      <t>キン</t>
    </rPh>
    <phoneticPr fontId="5"/>
  </si>
  <si>
    <t>その他債権</t>
    <rPh sb="2" eb="3">
      <t>タ</t>
    </rPh>
    <rPh sb="3" eb="5">
      <t>サイケン</t>
    </rPh>
    <phoneticPr fontId="5"/>
  </si>
  <si>
    <t>純資産の部合計</t>
    <rPh sb="0" eb="1">
      <t>ジュン</t>
    </rPh>
    <rPh sb="1" eb="3">
      <t>シサン</t>
    </rPh>
    <rPh sb="4" eb="5">
      <t>ブ</t>
    </rPh>
    <rPh sb="5" eb="7">
      <t>ゴウケイ</t>
    </rPh>
    <phoneticPr fontId="5"/>
  </si>
  <si>
    <t>資産の部合計</t>
    <rPh sb="0" eb="2">
      <t>シサン</t>
    </rPh>
    <rPh sb="3" eb="4">
      <t>ブ</t>
    </rPh>
    <rPh sb="4" eb="6">
      <t>ゴウケイ</t>
    </rPh>
    <phoneticPr fontId="5"/>
  </si>
  <si>
    <t>負債及び純資産の部合計</t>
    <rPh sb="0" eb="2">
      <t>フサイ</t>
    </rPh>
    <rPh sb="2" eb="3">
      <t>オヨ</t>
    </rPh>
    <rPh sb="4" eb="5">
      <t>ジュン</t>
    </rPh>
    <rPh sb="5" eb="7">
      <t>シサン</t>
    </rPh>
    <rPh sb="8" eb="9">
      <t>ブ</t>
    </rPh>
    <rPh sb="9" eb="11">
      <t>ゴウケイ</t>
    </rPh>
    <phoneticPr fontId="5"/>
  </si>
  <si>
    <t>行政コスト計算書</t>
    <rPh sb="0" eb="2">
      <t>ギョウセイ</t>
    </rPh>
    <rPh sb="5" eb="8">
      <t>ケイサンショ</t>
    </rPh>
    <phoneticPr fontId="5"/>
  </si>
  <si>
    <t>差　（ＡーＢ）</t>
    <rPh sb="0" eb="1">
      <t>サ</t>
    </rPh>
    <phoneticPr fontId="5"/>
  </si>
  <si>
    <t>通常収支の部</t>
    <rPh sb="0" eb="2">
      <t>ツウジョウ</t>
    </rPh>
    <rPh sb="2" eb="4">
      <t>シュウシ</t>
    </rPh>
    <rPh sb="5" eb="6">
      <t>ブ</t>
    </rPh>
    <phoneticPr fontId="5"/>
  </si>
  <si>
    <t>Ⅰ　行政収支の部</t>
    <rPh sb="2" eb="4">
      <t>ギョウセイ</t>
    </rPh>
    <rPh sb="4" eb="6">
      <t>シュウシ</t>
    </rPh>
    <rPh sb="7" eb="8">
      <t>ブ</t>
    </rPh>
    <phoneticPr fontId="5"/>
  </si>
  <si>
    <t>１　行政収入</t>
    <rPh sb="2" eb="4">
      <t>ギョウセイ</t>
    </rPh>
    <rPh sb="4" eb="6">
      <t>シュウニュウ</t>
    </rPh>
    <phoneticPr fontId="5"/>
  </si>
  <si>
    <t>地方税</t>
    <rPh sb="0" eb="3">
      <t>チホウゼイ</t>
    </rPh>
    <phoneticPr fontId="5"/>
  </si>
  <si>
    <t>地方譲与税</t>
    <rPh sb="0" eb="2">
      <t>チホウ</t>
    </rPh>
    <rPh sb="2" eb="4">
      <t>ジョウヨ</t>
    </rPh>
    <rPh sb="4" eb="5">
      <t>ゼイ</t>
    </rPh>
    <phoneticPr fontId="5"/>
  </si>
  <si>
    <t>市町村たばこ税府交付金</t>
    <rPh sb="0" eb="3">
      <t>シチョウソン</t>
    </rPh>
    <rPh sb="6" eb="7">
      <t>ゼイ</t>
    </rPh>
    <rPh sb="7" eb="8">
      <t>フ</t>
    </rPh>
    <rPh sb="8" eb="11">
      <t>コウフキン</t>
    </rPh>
    <phoneticPr fontId="5"/>
  </si>
  <si>
    <t>地方特例交付金</t>
    <rPh sb="0" eb="2">
      <t>チホウ</t>
    </rPh>
    <rPh sb="2" eb="4">
      <t>トクレイ</t>
    </rPh>
    <rPh sb="4" eb="7">
      <t>コウフキン</t>
    </rPh>
    <phoneticPr fontId="5"/>
  </si>
  <si>
    <t>地方交付税</t>
    <rPh sb="0" eb="2">
      <t>チホウ</t>
    </rPh>
    <rPh sb="2" eb="5">
      <t>コウフゼイ</t>
    </rPh>
    <phoneticPr fontId="5"/>
  </si>
  <si>
    <t>交通安全対策特別交付金</t>
    <phoneticPr fontId="5"/>
  </si>
  <si>
    <t>分担金及び負担金（行政費用充当）</t>
    <rPh sb="0" eb="3">
      <t>ブンタンキン</t>
    </rPh>
    <rPh sb="3" eb="4">
      <t>オヨ</t>
    </rPh>
    <rPh sb="5" eb="8">
      <t>フタンキン</t>
    </rPh>
    <rPh sb="9" eb="11">
      <t>ギョウセイ</t>
    </rPh>
    <rPh sb="11" eb="13">
      <t>ヒヨウ</t>
    </rPh>
    <rPh sb="13" eb="15">
      <t>ジュウトウ</t>
    </rPh>
    <phoneticPr fontId="5"/>
  </si>
  <si>
    <t>使用料及び手数料</t>
    <rPh sb="0" eb="2">
      <t>シヨウ</t>
    </rPh>
    <rPh sb="2" eb="3">
      <t>リョウ</t>
    </rPh>
    <rPh sb="3" eb="4">
      <t>オヨ</t>
    </rPh>
    <rPh sb="5" eb="8">
      <t>テスウリョウ</t>
    </rPh>
    <phoneticPr fontId="5"/>
  </si>
  <si>
    <t>国庫支出金（行政費用充当）</t>
    <rPh sb="0" eb="2">
      <t>コッコ</t>
    </rPh>
    <rPh sb="2" eb="5">
      <t>シシュツキン</t>
    </rPh>
    <rPh sb="6" eb="8">
      <t>ギョウセイ</t>
    </rPh>
    <rPh sb="8" eb="10">
      <t>ヒヨウ</t>
    </rPh>
    <rPh sb="10" eb="12">
      <t>ジュウトウ</t>
    </rPh>
    <phoneticPr fontId="5"/>
  </si>
  <si>
    <t>財産収入</t>
    <rPh sb="0" eb="2">
      <t>ザイサン</t>
    </rPh>
    <rPh sb="2" eb="4">
      <t>シュウニュウ</t>
    </rPh>
    <phoneticPr fontId="5"/>
  </si>
  <si>
    <t>寄附金</t>
    <rPh sb="0" eb="2">
      <t>キフ</t>
    </rPh>
    <rPh sb="2" eb="3">
      <t>キン</t>
    </rPh>
    <phoneticPr fontId="5"/>
  </si>
  <si>
    <t>繰入金</t>
    <rPh sb="0" eb="2">
      <t>クリイレ</t>
    </rPh>
    <rPh sb="2" eb="3">
      <t>キン</t>
    </rPh>
    <phoneticPr fontId="5"/>
  </si>
  <si>
    <t>特別会計繰入金</t>
    <rPh sb="0" eb="2">
      <t>トクベツ</t>
    </rPh>
    <rPh sb="2" eb="4">
      <t>カイケイ</t>
    </rPh>
    <rPh sb="4" eb="6">
      <t>クリイレ</t>
    </rPh>
    <rPh sb="6" eb="7">
      <t>キン</t>
    </rPh>
    <phoneticPr fontId="5"/>
  </si>
  <si>
    <t>公営企業会計繰入金</t>
    <rPh sb="0" eb="2">
      <t>コウエイ</t>
    </rPh>
    <rPh sb="2" eb="4">
      <t>キギョウ</t>
    </rPh>
    <rPh sb="4" eb="6">
      <t>カイケイ</t>
    </rPh>
    <rPh sb="6" eb="8">
      <t>クリイレ</t>
    </rPh>
    <rPh sb="8" eb="9">
      <t>キン</t>
    </rPh>
    <phoneticPr fontId="5"/>
  </si>
  <si>
    <t>税諸収入</t>
    <rPh sb="0" eb="1">
      <t>ゼイ</t>
    </rPh>
    <rPh sb="1" eb="2">
      <t>ショ</t>
    </rPh>
    <rPh sb="2" eb="4">
      <t>シュウニュウ</t>
    </rPh>
    <phoneticPr fontId="5"/>
  </si>
  <si>
    <t>事業収入（特別会計）</t>
    <rPh sb="0" eb="2">
      <t>ジギョウ</t>
    </rPh>
    <rPh sb="2" eb="4">
      <t>シュウニュウ</t>
    </rPh>
    <rPh sb="5" eb="7">
      <t>トクベツ</t>
    </rPh>
    <rPh sb="7" eb="9">
      <t>カイケイ</t>
    </rPh>
    <phoneticPr fontId="5"/>
  </si>
  <si>
    <t>その他行政収入</t>
    <rPh sb="2" eb="3">
      <t>タ</t>
    </rPh>
    <rPh sb="3" eb="5">
      <t>ギョウセイ</t>
    </rPh>
    <rPh sb="5" eb="7">
      <t>シュウニュウ</t>
    </rPh>
    <phoneticPr fontId="5"/>
  </si>
  <si>
    <t>２　行政費用</t>
    <rPh sb="2" eb="4">
      <t>ギョウセイ</t>
    </rPh>
    <rPh sb="4" eb="6">
      <t>ヒヨウ</t>
    </rPh>
    <phoneticPr fontId="5"/>
  </si>
  <si>
    <t>税連動費用</t>
    <rPh sb="0" eb="1">
      <t>ゼイ</t>
    </rPh>
    <rPh sb="1" eb="3">
      <t>レンドウ</t>
    </rPh>
    <rPh sb="3" eb="5">
      <t>ヒヨウ</t>
    </rPh>
    <phoneticPr fontId="5"/>
  </si>
  <si>
    <t>給与関係費</t>
    <rPh sb="0" eb="2">
      <t>キュウヨ</t>
    </rPh>
    <rPh sb="2" eb="4">
      <t>カンケイ</t>
    </rPh>
    <rPh sb="4" eb="5">
      <t>ヒ</t>
    </rPh>
    <phoneticPr fontId="5"/>
  </si>
  <si>
    <t>物件費</t>
    <rPh sb="0" eb="3">
      <t>ブッケンヒ</t>
    </rPh>
    <phoneticPr fontId="5"/>
  </si>
  <si>
    <t>維持補修費</t>
    <rPh sb="0" eb="2">
      <t>イジ</t>
    </rPh>
    <rPh sb="2" eb="4">
      <t>ホシュウ</t>
    </rPh>
    <rPh sb="4" eb="5">
      <t>ヒ</t>
    </rPh>
    <phoneticPr fontId="5"/>
  </si>
  <si>
    <t>社会保障扶助費</t>
    <rPh sb="0" eb="2">
      <t>シャカイ</t>
    </rPh>
    <rPh sb="2" eb="4">
      <t>ホショウ</t>
    </rPh>
    <rPh sb="4" eb="7">
      <t>フジョヒ</t>
    </rPh>
    <phoneticPr fontId="5"/>
  </si>
  <si>
    <t>負担金・補助金・交付金等</t>
    <rPh sb="0" eb="3">
      <t>フタンキン</t>
    </rPh>
    <rPh sb="4" eb="7">
      <t>ホジョキン</t>
    </rPh>
    <rPh sb="8" eb="11">
      <t>コウフキン</t>
    </rPh>
    <rPh sb="11" eb="12">
      <t>ナド</t>
    </rPh>
    <phoneticPr fontId="5"/>
  </si>
  <si>
    <t>国直轄事業負担金</t>
    <rPh sb="0" eb="1">
      <t>クニ</t>
    </rPh>
    <rPh sb="1" eb="3">
      <t>チョッカツ</t>
    </rPh>
    <rPh sb="3" eb="5">
      <t>ジギョウ</t>
    </rPh>
    <rPh sb="5" eb="8">
      <t>フタンキン</t>
    </rPh>
    <phoneticPr fontId="5"/>
  </si>
  <si>
    <t>繰出金</t>
    <phoneticPr fontId="5"/>
  </si>
  <si>
    <t>減価償却費</t>
    <phoneticPr fontId="5"/>
  </si>
  <si>
    <t>債務保証費</t>
    <phoneticPr fontId="5"/>
  </si>
  <si>
    <t>不納欠損引当金繰入額</t>
    <rPh sb="0" eb="2">
      <t>フノウ</t>
    </rPh>
    <rPh sb="2" eb="4">
      <t>ケッソン</t>
    </rPh>
    <rPh sb="4" eb="6">
      <t>ヒキアテ</t>
    </rPh>
    <phoneticPr fontId="5"/>
  </si>
  <si>
    <t>貸倒引当金繰入額</t>
    <phoneticPr fontId="5"/>
  </si>
  <si>
    <t>賞与引当金繰入額</t>
    <phoneticPr fontId="5"/>
  </si>
  <si>
    <t>退職手当引当金繰入額</t>
    <phoneticPr fontId="5"/>
  </si>
  <si>
    <t>その他引当金繰入額</t>
    <phoneticPr fontId="5"/>
  </si>
  <si>
    <t>その他行政費用</t>
    <phoneticPr fontId="5"/>
  </si>
  <si>
    <t>行政収支差額</t>
    <rPh sb="0" eb="2">
      <t>ギョウセイ</t>
    </rPh>
    <rPh sb="2" eb="4">
      <t>シュウシ</t>
    </rPh>
    <rPh sb="4" eb="6">
      <t>サガク</t>
    </rPh>
    <phoneticPr fontId="5"/>
  </si>
  <si>
    <t>Ⅱ　金融収支の部</t>
    <rPh sb="2" eb="4">
      <t>キンユウ</t>
    </rPh>
    <rPh sb="4" eb="6">
      <t>シュウシ</t>
    </rPh>
    <rPh sb="7" eb="8">
      <t>ブ</t>
    </rPh>
    <phoneticPr fontId="5"/>
  </si>
  <si>
    <t>１　金融収入</t>
    <phoneticPr fontId="5"/>
  </si>
  <si>
    <t>受取利息及び配当金</t>
    <phoneticPr fontId="5"/>
  </si>
  <si>
    <t>２　金融費用</t>
    <rPh sb="2" eb="4">
      <t>キンユウ</t>
    </rPh>
    <rPh sb="4" eb="6">
      <t>ヒヨウ</t>
    </rPh>
    <phoneticPr fontId="5"/>
  </si>
  <si>
    <t>地方債利息・手数料</t>
    <rPh sb="3" eb="5">
      <t>リソク</t>
    </rPh>
    <rPh sb="6" eb="9">
      <t>テスウリョウ</t>
    </rPh>
    <phoneticPr fontId="5"/>
  </si>
  <si>
    <t>地方債発行差金</t>
    <phoneticPr fontId="5"/>
  </si>
  <si>
    <t>他会計借入金利息等</t>
    <rPh sb="6" eb="8">
      <t>リソク</t>
    </rPh>
    <phoneticPr fontId="5"/>
  </si>
  <si>
    <t>金融収支差額</t>
    <rPh sb="0" eb="2">
      <t>キンユウ</t>
    </rPh>
    <rPh sb="2" eb="4">
      <t>シュウシ</t>
    </rPh>
    <rPh sb="4" eb="6">
      <t>サガク</t>
    </rPh>
    <phoneticPr fontId="5"/>
  </si>
  <si>
    <t>通常収支差額</t>
    <rPh sb="0" eb="2">
      <t>ツウジョウ</t>
    </rPh>
    <rPh sb="2" eb="4">
      <t>シュウシ</t>
    </rPh>
    <rPh sb="4" eb="6">
      <t>サガク</t>
    </rPh>
    <phoneticPr fontId="5"/>
  </si>
  <si>
    <t>特別収支の部</t>
    <rPh sb="0" eb="2">
      <t>トクベツ</t>
    </rPh>
    <rPh sb="2" eb="4">
      <t>シュウシ</t>
    </rPh>
    <rPh sb="5" eb="6">
      <t>ブ</t>
    </rPh>
    <phoneticPr fontId="5"/>
  </si>
  <si>
    <t>１　特別収入</t>
    <rPh sb="2" eb="4">
      <t>トクベツ</t>
    </rPh>
    <rPh sb="4" eb="6">
      <t>シュウニュウ</t>
    </rPh>
    <phoneticPr fontId="5"/>
  </si>
  <si>
    <t>分担金及び負担金（公共施設等整備）</t>
    <rPh sb="0" eb="3">
      <t>ブンタンキン</t>
    </rPh>
    <rPh sb="3" eb="4">
      <t>オヨ</t>
    </rPh>
    <rPh sb="5" eb="8">
      <t>フタンキン</t>
    </rPh>
    <rPh sb="9" eb="11">
      <t>コウキョウ</t>
    </rPh>
    <rPh sb="11" eb="13">
      <t>シセツ</t>
    </rPh>
    <rPh sb="13" eb="14">
      <t>ナド</t>
    </rPh>
    <rPh sb="14" eb="16">
      <t>セイビ</t>
    </rPh>
    <phoneticPr fontId="5"/>
  </si>
  <si>
    <t>分担金及び負担金（災害復旧費）</t>
    <rPh sb="0" eb="3">
      <t>ブンタンキン</t>
    </rPh>
    <rPh sb="3" eb="4">
      <t>オヨ</t>
    </rPh>
    <rPh sb="5" eb="8">
      <t>フタンキン</t>
    </rPh>
    <rPh sb="9" eb="11">
      <t>サイガイ</t>
    </rPh>
    <rPh sb="11" eb="13">
      <t>フッキュウ</t>
    </rPh>
    <rPh sb="13" eb="14">
      <t>ヒ</t>
    </rPh>
    <phoneticPr fontId="5"/>
  </si>
  <si>
    <t>国庫支出金（公共施設等整備）</t>
    <rPh sb="0" eb="2">
      <t>コッコ</t>
    </rPh>
    <rPh sb="2" eb="4">
      <t>シシュツ</t>
    </rPh>
    <rPh sb="4" eb="5">
      <t>キン</t>
    </rPh>
    <rPh sb="6" eb="8">
      <t>コウキョウ</t>
    </rPh>
    <rPh sb="8" eb="10">
      <t>シセツ</t>
    </rPh>
    <rPh sb="10" eb="11">
      <t>ナド</t>
    </rPh>
    <rPh sb="11" eb="13">
      <t>セイビ</t>
    </rPh>
    <phoneticPr fontId="5"/>
  </si>
  <si>
    <t>国庫支出金（災害復旧費）</t>
    <rPh sb="0" eb="2">
      <t>コッコ</t>
    </rPh>
    <rPh sb="2" eb="4">
      <t>シシュツ</t>
    </rPh>
    <rPh sb="4" eb="5">
      <t>キン</t>
    </rPh>
    <phoneticPr fontId="5"/>
  </si>
  <si>
    <t>固定資産売却益</t>
    <phoneticPr fontId="5"/>
  </si>
  <si>
    <t>その他特別収入</t>
    <phoneticPr fontId="5"/>
  </si>
  <si>
    <t>２　特別費用</t>
    <phoneticPr fontId="5"/>
  </si>
  <si>
    <t>固定資産売却損</t>
    <phoneticPr fontId="5"/>
  </si>
  <si>
    <t>固定資産除却損</t>
    <phoneticPr fontId="5"/>
  </si>
  <si>
    <t>災害復旧費</t>
    <phoneticPr fontId="5"/>
  </si>
  <si>
    <t>その他特別費用</t>
    <phoneticPr fontId="5"/>
  </si>
  <si>
    <t>特別収支差額</t>
    <rPh sb="0" eb="2">
      <t>トクベツ</t>
    </rPh>
    <rPh sb="2" eb="4">
      <t>シュウシ</t>
    </rPh>
    <rPh sb="4" eb="6">
      <t>サガク</t>
    </rPh>
    <phoneticPr fontId="5"/>
  </si>
  <si>
    <t>当期収支差額</t>
    <rPh sb="0" eb="2">
      <t>トウキ</t>
    </rPh>
    <rPh sb="2" eb="4">
      <t>シュウシ</t>
    </rPh>
    <rPh sb="4" eb="6">
      <t>サガク</t>
    </rPh>
    <phoneticPr fontId="5"/>
  </si>
  <si>
    <t>一般会計からの繰入金</t>
    <rPh sb="0" eb="2">
      <t>イッパン</t>
    </rPh>
    <rPh sb="2" eb="4">
      <t>カイケイ</t>
    </rPh>
    <rPh sb="7" eb="9">
      <t>クリイレ</t>
    </rPh>
    <rPh sb="9" eb="10">
      <t>キン</t>
    </rPh>
    <phoneticPr fontId="5"/>
  </si>
  <si>
    <t>再計</t>
    <rPh sb="0" eb="1">
      <t>サイ</t>
    </rPh>
    <rPh sb="1" eb="2">
      <t>ケイ</t>
    </rPh>
    <phoneticPr fontId="5"/>
  </si>
  <si>
    <t>会　　計</t>
    <rPh sb="0" eb="1">
      <t>カイ</t>
    </rPh>
    <rPh sb="3" eb="4">
      <t>ケイ</t>
    </rPh>
    <phoneticPr fontId="5"/>
  </si>
  <si>
    <t>各会計合算</t>
    <rPh sb="0" eb="3">
      <t>カクカイケイ</t>
    </rPh>
    <rPh sb="3" eb="5">
      <t>ガッサン</t>
    </rPh>
    <phoneticPr fontId="9"/>
  </si>
  <si>
    <t>キャッシュ・フロー計算書</t>
    <rPh sb="9" eb="12">
      <t>ケイサンショ</t>
    </rPh>
    <phoneticPr fontId="5"/>
  </si>
  <si>
    <t>科　　　　　　目</t>
    <rPh sb="0" eb="1">
      <t>カ</t>
    </rPh>
    <rPh sb="7" eb="8">
      <t>モク</t>
    </rPh>
    <phoneticPr fontId="5"/>
  </si>
  <si>
    <t>（Ａ）</t>
    <phoneticPr fontId="4"/>
  </si>
  <si>
    <t>（Ｂ）</t>
    <phoneticPr fontId="4"/>
  </si>
  <si>
    <t>（ＡーＢ）</t>
    <phoneticPr fontId="4"/>
  </si>
  <si>
    <t>Ⅰ　行政サービス活動</t>
    <rPh sb="2" eb="4">
      <t>ギョウセイ</t>
    </rPh>
    <rPh sb="8" eb="10">
      <t>カツドウ</t>
    </rPh>
    <phoneticPr fontId="5"/>
  </si>
  <si>
    <t>Ⅱ　投資活動</t>
    <rPh sb="2" eb="4">
      <t>トウシ</t>
    </rPh>
    <rPh sb="4" eb="6">
      <t>カツドウ</t>
    </rPh>
    <phoneticPr fontId="5"/>
  </si>
  <si>
    <t>行政収入</t>
    <rPh sb="0" eb="2">
      <t>ギョウセイ</t>
    </rPh>
    <rPh sb="2" eb="4">
      <t>シュウニュウ</t>
    </rPh>
    <phoneticPr fontId="5"/>
  </si>
  <si>
    <t>投資活動収入</t>
    <rPh sb="0" eb="2">
      <t>トウシ</t>
    </rPh>
    <rPh sb="2" eb="4">
      <t>カツドウ</t>
    </rPh>
    <rPh sb="4" eb="6">
      <t>シュウニュウ</t>
    </rPh>
    <phoneticPr fontId="5"/>
  </si>
  <si>
    <t>分担金及び負担金</t>
    <rPh sb="0" eb="3">
      <t>ブンタンキン</t>
    </rPh>
    <rPh sb="3" eb="4">
      <t>オヨ</t>
    </rPh>
    <rPh sb="5" eb="8">
      <t>フタンキン</t>
    </rPh>
    <phoneticPr fontId="5"/>
  </si>
  <si>
    <t>（公共施設等整備）</t>
    <phoneticPr fontId="4"/>
  </si>
  <si>
    <t>国庫支出金（公共施設等整備）</t>
    <rPh sb="0" eb="2">
      <t>コッコ</t>
    </rPh>
    <rPh sb="2" eb="5">
      <t>シシュツキン</t>
    </rPh>
    <rPh sb="6" eb="11">
      <t>コウキョウシセツナド</t>
    </rPh>
    <rPh sb="11" eb="13">
      <t>セイビ</t>
    </rPh>
    <phoneticPr fontId="5"/>
  </si>
  <si>
    <t>基金繰入金（取崩額）</t>
    <rPh sb="0" eb="2">
      <t>キキン</t>
    </rPh>
    <rPh sb="2" eb="4">
      <t>クリイレ</t>
    </rPh>
    <rPh sb="4" eb="5">
      <t>キン</t>
    </rPh>
    <rPh sb="6" eb="8">
      <t>トリクズシ</t>
    </rPh>
    <rPh sb="8" eb="9">
      <t>ガク</t>
    </rPh>
    <phoneticPr fontId="5"/>
  </si>
  <si>
    <t xml:space="preserve">分担金及び負担金        </t>
    <rPh sb="0" eb="3">
      <t>ブンタンキン</t>
    </rPh>
    <rPh sb="3" eb="4">
      <t>オヨ</t>
    </rPh>
    <rPh sb="5" eb="8">
      <t>フタンキン</t>
    </rPh>
    <phoneticPr fontId="5"/>
  </si>
  <si>
    <t>（行政支出充当）</t>
    <phoneticPr fontId="4"/>
  </si>
  <si>
    <t>貸付金元金回収収入</t>
    <rPh sb="0" eb="2">
      <t>カシツケ</t>
    </rPh>
    <rPh sb="2" eb="3">
      <t>キン</t>
    </rPh>
    <rPh sb="3" eb="5">
      <t>ガンキン</t>
    </rPh>
    <rPh sb="5" eb="7">
      <t>カイシュウ</t>
    </rPh>
    <rPh sb="7" eb="9">
      <t>シュウニュウ</t>
    </rPh>
    <phoneticPr fontId="5"/>
  </si>
  <si>
    <t>保証金等返還収入</t>
    <rPh sb="0" eb="3">
      <t>ホショウキン</t>
    </rPh>
    <rPh sb="3" eb="4">
      <t>ナド</t>
    </rPh>
    <rPh sb="4" eb="6">
      <t>ヘンカン</t>
    </rPh>
    <rPh sb="6" eb="8">
      <t>シュウニュウ</t>
    </rPh>
    <phoneticPr fontId="5"/>
  </si>
  <si>
    <t>国庫支出金（行政支出充当）</t>
    <rPh sb="0" eb="2">
      <t>コッコ</t>
    </rPh>
    <rPh sb="2" eb="5">
      <t>シシュツキン</t>
    </rPh>
    <rPh sb="6" eb="8">
      <t>ギョウセイ</t>
    </rPh>
    <rPh sb="8" eb="10">
      <t>シシュツ</t>
    </rPh>
    <rPh sb="10" eb="12">
      <t>ジュウトウ</t>
    </rPh>
    <phoneticPr fontId="5"/>
  </si>
  <si>
    <t>その他投資活動収入</t>
    <rPh sb="2" eb="3">
      <t>タ</t>
    </rPh>
    <rPh sb="3" eb="5">
      <t>トウシ</t>
    </rPh>
    <rPh sb="5" eb="7">
      <t>カツドウ</t>
    </rPh>
    <rPh sb="7" eb="9">
      <t>シュウニュウ</t>
    </rPh>
    <phoneticPr fontId="5"/>
  </si>
  <si>
    <t>投資活動支出</t>
    <rPh sb="0" eb="2">
      <t>トウシ</t>
    </rPh>
    <rPh sb="2" eb="4">
      <t>カツドウ</t>
    </rPh>
    <rPh sb="4" eb="6">
      <t>シシュツ</t>
    </rPh>
    <phoneticPr fontId="5"/>
  </si>
  <si>
    <t>公共施設等整備支出</t>
    <rPh sb="0" eb="2">
      <t>コウキョウ</t>
    </rPh>
    <rPh sb="2" eb="4">
      <t>シセツ</t>
    </rPh>
    <rPh sb="4" eb="5">
      <t>ナド</t>
    </rPh>
    <rPh sb="5" eb="7">
      <t>セイビ</t>
    </rPh>
    <rPh sb="7" eb="9">
      <t>シシュツ</t>
    </rPh>
    <phoneticPr fontId="5"/>
  </si>
  <si>
    <t>基金積立金</t>
    <rPh sb="0" eb="2">
      <t>キキン</t>
    </rPh>
    <rPh sb="2" eb="4">
      <t>ツミタテ</t>
    </rPh>
    <rPh sb="4" eb="5">
      <t>キン</t>
    </rPh>
    <phoneticPr fontId="5"/>
  </si>
  <si>
    <t>出資金</t>
    <rPh sb="0" eb="2">
      <t>シュッシ</t>
    </rPh>
    <rPh sb="2" eb="3">
      <t>キン</t>
    </rPh>
    <phoneticPr fontId="5"/>
  </si>
  <si>
    <t>貸付金</t>
    <rPh sb="0" eb="2">
      <t>カシツケ</t>
    </rPh>
    <rPh sb="2" eb="3">
      <t>キン</t>
    </rPh>
    <phoneticPr fontId="5"/>
  </si>
  <si>
    <t>保証金等支出</t>
    <rPh sb="0" eb="3">
      <t>ホショウキン</t>
    </rPh>
    <rPh sb="3" eb="4">
      <t>ナド</t>
    </rPh>
    <rPh sb="4" eb="6">
      <t>シシュツ</t>
    </rPh>
    <phoneticPr fontId="5"/>
  </si>
  <si>
    <t>行政支出</t>
    <rPh sb="0" eb="2">
      <t>ギョウセイ</t>
    </rPh>
    <rPh sb="2" eb="4">
      <t>シシュツ</t>
    </rPh>
    <phoneticPr fontId="5"/>
  </si>
  <si>
    <t>投資活動収支差額</t>
    <rPh sb="0" eb="2">
      <t>トウシ</t>
    </rPh>
    <rPh sb="2" eb="4">
      <t>カツドウ</t>
    </rPh>
    <rPh sb="4" eb="6">
      <t>シュウシ</t>
    </rPh>
    <rPh sb="6" eb="8">
      <t>サガク</t>
    </rPh>
    <phoneticPr fontId="5"/>
  </si>
  <si>
    <t>税連動支出</t>
    <rPh sb="0" eb="1">
      <t>ゼイ</t>
    </rPh>
    <rPh sb="1" eb="3">
      <t>レンドウ</t>
    </rPh>
    <rPh sb="3" eb="5">
      <t>シシュツ</t>
    </rPh>
    <phoneticPr fontId="5"/>
  </si>
  <si>
    <t>行政活動キャッシュ・フロー収支差額</t>
    <rPh sb="0" eb="2">
      <t>ギョウセイ</t>
    </rPh>
    <rPh sb="2" eb="4">
      <t>カツドウ</t>
    </rPh>
    <rPh sb="13" eb="15">
      <t>シュウシ</t>
    </rPh>
    <rPh sb="15" eb="17">
      <t>サガク</t>
    </rPh>
    <phoneticPr fontId="5"/>
  </si>
  <si>
    <t>Ⅲ　財務活動</t>
    <rPh sb="2" eb="4">
      <t>ザイム</t>
    </rPh>
    <rPh sb="4" eb="6">
      <t>カツドウ</t>
    </rPh>
    <phoneticPr fontId="5"/>
  </si>
  <si>
    <t>財務活動収入</t>
    <rPh sb="0" eb="2">
      <t>ザイム</t>
    </rPh>
    <rPh sb="2" eb="4">
      <t>カツドウ</t>
    </rPh>
    <rPh sb="4" eb="6">
      <t>シュウニュウ</t>
    </rPh>
    <phoneticPr fontId="5"/>
  </si>
  <si>
    <t>他会計借入金等</t>
    <rPh sb="0" eb="1">
      <t>タ</t>
    </rPh>
    <rPh sb="1" eb="3">
      <t>カイケイ</t>
    </rPh>
    <rPh sb="3" eb="5">
      <t>カリイレ</t>
    </rPh>
    <rPh sb="5" eb="6">
      <t>キン</t>
    </rPh>
    <rPh sb="6" eb="7">
      <t>ナド</t>
    </rPh>
    <phoneticPr fontId="5"/>
  </si>
  <si>
    <t>基金借入金</t>
    <rPh sb="0" eb="2">
      <t>キキン</t>
    </rPh>
    <rPh sb="2" eb="4">
      <t>カリイレ</t>
    </rPh>
    <rPh sb="4" eb="5">
      <t>キン</t>
    </rPh>
    <phoneticPr fontId="5"/>
  </si>
  <si>
    <t>金融収入</t>
    <rPh sb="0" eb="2">
      <t>キンユウ</t>
    </rPh>
    <rPh sb="2" eb="4">
      <t>シュウニュウ</t>
    </rPh>
    <phoneticPr fontId="5"/>
  </si>
  <si>
    <t>その他財務活動収入</t>
    <rPh sb="2" eb="3">
      <t>タ</t>
    </rPh>
    <rPh sb="3" eb="5">
      <t>ザイム</t>
    </rPh>
    <rPh sb="5" eb="7">
      <t>カツドウ</t>
    </rPh>
    <rPh sb="7" eb="9">
      <t>シュウニュウ</t>
    </rPh>
    <phoneticPr fontId="5"/>
  </si>
  <si>
    <t>財務活動支出</t>
    <rPh sb="0" eb="2">
      <t>ザイム</t>
    </rPh>
    <rPh sb="2" eb="4">
      <t>カツドウ</t>
    </rPh>
    <rPh sb="4" eb="6">
      <t>シシュツ</t>
    </rPh>
    <phoneticPr fontId="5"/>
  </si>
  <si>
    <t>金融支出</t>
    <rPh sb="0" eb="2">
      <t>キンユウ</t>
    </rPh>
    <rPh sb="2" eb="4">
      <t>シシュツ</t>
    </rPh>
    <phoneticPr fontId="5"/>
  </si>
  <si>
    <t>地方債償還金</t>
    <rPh sb="0" eb="3">
      <t>チホウサイ</t>
    </rPh>
    <rPh sb="3" eb="5">
      <t>ショウカン</t>
    </rPh>
    <rPh sb="5" eb="6">
      <t>キン</t>
    </rPh>
    <phoneticPr fontId="5"/>
  </si>
  <si>
    <t>地方債利息・手数料</t>
    <rPh sb="0" eb="3">
      <t>チホウサイ</t>
    </rPh>
    <rPh sb="3" eb="5">
      <t>リソク</t>
    </rPh>
    <rPh sb="6" eb="9">
      <t>テスウリョウ</t>
    </rPh>
    <phoneticPr fontId="5"/>
  </si>
  <si>
    <t>他会計借入金等償還金</t>
    <rPh sb="0" eb="1">
      <t>タ</t>
    </rPh>
    <rPh sb="1" eb="3">
      <t>カイケイ</t>
    </rPh>
    <rPh sb="3" eb="5">
      <t>カリイレ</t>
    </rPh>
    <rPh sb="5" eb="6">
      <t>キン</t>
    </rPh>
    <rPh sb="6" eb="7">
      <t>ナド</t>
    </rPh>
    <rPh sb="7" eb="9">
      <t>ショウカン</t>
    </rPh>
    <rPh sb="9" eb="10">
      <t>キン</t>
    </rPh>
    <phoneticPr fontId="5"/>
  </si>
  <si>
    <t>ファイナンス・リース債務返済支出</t>
    <rPh sb="10" eb="12">
      <t>サイム</t>
    </rPh>
    <rPh sb="12" eb="14">
      <t>ヘンサイ</t>
    </rPh>
    <rPh sb="14" eb="16">
      <t>シシュツ</t>
    </rPh>
    <phoneticPr fontId="5"/>
  </si>
  <si>
    <t>特別収入</t>
    <rPh sb="0" eb="2">
      <t>トクベツ</t>
    </rPh>
    <rPh sb="2" eb="4">
      <t>シュウニュウ</t>
    </rPh>
    <phoneticPr fontId="5"/>
  </si>
  <si>
    <t>分担金及び負担金（災害復旧費）</t>
    <rPh sb="0" eb="3">
      <t>ブンタンキン</t>
    </rPh>
    <rPh sb="3" eb="4">
      <t>オヨ</t>
    </rPh>
    <rPh sb="5" eb="8">
      <t>フタンキン</t>
    </rPh>
    <rPh sb="9" eb="14">
      <t>サイガイフッキュウヒ</t>
    </rPh>
    <phoneticPr fontId="5"/>
  </si>
  <si>
    <t>国庫支出金（災害復旧費）</t>
    <rPh sb="0" eb="2">
      <t>コッコ</t>
    </rPh>
    <rPh sb="2" eb="5">
      <t>シシュツキン</t>
    </rPh>
    <rPh sb="6" eb="11">
      <t>サイガイフッキュウヒ</t>
    </rPh>
    <phoneticPr fontId="5"/>
  </si>
  <si>
    <t>基金借入金償還金</t>
    <rPh sb="0" eb="2">
      <t>キキン</t>
    </rPh>
    <rPh sb="2" eb="4">
      <t>カリイレ</t>
    </rPh>
    <rPh sb="4" eb="5">
      <t>キン</t>
    </rPh>
    <rPh sb="5" eb="7">
      <t>ショウカン</t>
    </rPh>
    <rPh sb="7" eb="8">
      <t>キン</t>
    </rPh>
    <phoneticPr fontId="5"/>
  </si>
  <si>
    <t>その他特別収入</t>
    <rPh sb="2" eb="3">
      <t>タ</t>
    </rPh>
    <rPh sb="3" eb="5">
      <t>トクベツ</t>
    </rPh>
    <rPh sb="5" eb="7">
      <t>シュウニュウ</t>
    </rPh>
    <phoneticPr fontId="5"/>
  </si>
  <si>
    <t>財務活動収支差額</t>
    <rPh sb="0" eb="2">
      <t>ザイム</t>
    </rPh>
    <rPh sb="2" eb="4">
      <t>カツドウ</t>
    </rPh>
    <rPh sb="4" eb="6">
      <t>シュウシ</t>
    </rPh>
    <rPh sb="6" eb="8">
      <t>サガク</t>
    </rPh>
    <phoneticPr fontId="5"/>
  </si>
  <si>
    <t>特別支出</t>
    <rPh sb="0" eb="2">
      <t>トクベツ</t>
    </rPh>
    <rPh sb="2" eb="4">
      <t>シシュツ</t>
    </rPh>
    <phoneticPr fontId="5"/>
  </si>
  <si>
    <t>収支差額合計</t>
    <rPh sb="0" eb="2">
      <t>シュウシ</t>
    </rPh>
    <rPh sb="2" eb="4">
      <t>サガク</t>
    </rPh>
    <rPh sb="4" eb="6">
      <t>ゴウケイ</t>
    </rPh>
    <phoneticPr fontId="5"/>
  </si>
  <si>
    <t>災害復旧費</t>
    <rPh sb="0" eb="2">
      <t>サイガイ</t>
    </rPh>
    <rPh sb="2" eb="4">
      <t>フッキュウ</t>
    </rPh>
    <rPh sb="4" eb="5">
      <t>ヒ</t>
    </rPh>
    <phoneticPr fontId="5"/>
  </si>
  <si>
    <t>その他特別支出</t>
    <rPh sb="2" eb="3">
      <t>タ</t>
    </rPh>
    <rPh sb="3" eb="5">
      <t>トクベツ</t>
    </rPh>
    <rPh sb="5" eb="7">
      <t>シシュツ</t>
    </rPh>
    <phoneticPr fontId="5"/>
  </si>
  <si>
    <t>行政サービス活動収支差額</t>
    <rPh sb="0" eb="2">
      <t>ギョウセイ</t>
    </rPh>
    <rPh sb="6" eb="8">
      <t>カツドウ</t>
    </rPh>
    <rPh sb="8" eb="10">
      <t>シュウシ</t>
    </rPh>
    <rPh sb="10" eb="12">
      <t>サガク</t>
    </rPh>
    <phoneticPr fontId="5"/>
  </si>
  <si>
    <t>前年度からの繰越金</t>
    <rPh sb="0" eb="3">
      <t>ゼンネンド</t>
    </rPh>
    <rPh sb="6" eb="8">
      <t>クリコシ</t>
    </rPh>
    <rPh sb="8" eb="9">
      <t>キン</t>
    </rPh>
    <phoneticPr fontId="5"/>
  </si>
  <si>
    <t>形式収支</t>
    <rPh sb="0" eb="2">
      <t>ケイシキ</t>
    </rPh>
    <rPh sb="2" eb="4">
      <t>シュウシ</t>
    </rPh>
    <phoneticPr fontId="5"/>
  </si>
  <si>
    <t>歳入歳出外現金受入額</t>
    <rPh sb="0" eb="2">
      <t>サイニュウ</t>
    </rPh>
    <rPh sb="2" eb="4">
      <t>サイシュツ</t>
    </rPh>
    <rPh sb="4" eb="5">
      <t>ガイ</t>
    </rPh>
    <rPh sb="5" eb="7">
      <t>ゲンキン</t>
    </rPh>
    <rPh sb="7" eb="9">
      <t>ウケイ</t>
    </rPh>
    <rPh sb="9" eb="10">
      <t>ガク</t>
    </rPh>
    <phoneticPr fontId="5"/>
  </si>
  <si>
    <t>歳入歳出外現金払出額</t>
    <rPh sb="0" eb="2">
      <t>サイニュウ</t>
    </rPh>
    <rPh sb="2" eb="4">
      <t>サイシュツ</t>
    </rPh>
    <rPh sb="4" eb="5">
      <t>ガイ</t>
    </rPh>
    <rPh sb="5" eb="7">
      <t>ゲンキン</t>
    </rPh>
    <rPh sb="7" eb="9">
      <t>ハライダ</t>
    </rPh>
    <rPh sb="9" eb="10">
      <t>ガク</t>
    </rPh>
    <phoneticPr fontId="5"/>
  </si>
  <si>
    <t>純資産変動計算書</t>
    <rPh sb="0" eb="3">
      <t>ジュンシサン</t>
    </rPh>
    <rPh sb="3" eb="5">
      <t>ヘンドウ</t>
    </rPh>
    <rPh sb="5" eb="7">
      <t>ケイサン</t>
    </rPh>
    <rPh sb="7" eb="8">
      <t>ショ</t>
    </rPh>
    <phoneticPr fontId="5"/>
  </si>
  <si>
    <t>（単位：百万円）</t>
    <rPh sb="1" eb="3">
      <t>タンイ</t>
    </rPh>
    <rPh sb="4" eb="7">
      <t>ヒャクマンエン</t>
    </rPh>
    <phoneticPr fontId="5"/>
  </si>
  <si>
    <t>区　分</t>
    <rPh sb="0" eb="1">
      <t>ク</t>
    </rPh>
    <rPh sb="2" eb="3">
      <t>ブン</t>
    </rPh>
    <phoneticPr fontId="5"/>
  </si>
  <si>
    <t>開始残高         相　　　当</t>
    <rPh sb="0" eb="2">
      <t>カイシ</t>
    </rPh>
    <rPh sb="2" eb="4">
      <t>ザンダカ</t>
    </rPh>
    <rPh sb="13" eb="14">
      <t>ソウ</t>
    </rPh>
    <rPh sb="17" eb="18">
      <t>トウ</t>
    </rPh>
    <phoneticPr fontId="5"/>
  </si>
  <si>
    <t>収支差額</t>
    <rPh sb="0" eb="2">
      <t>シュウシ</t>
    </rPh>
    <rPh sb="2" eb="4">
      <t>サガク</t>
    </rPh>
    <phoneticPr fontId="5"/>
  </si>
  <si>
    <t>内部取引</t>
    <rPh sb="0" eb="2">
      <t>ナイブ</t>
    </rPh>
    <rPh sb="2" eb="4">
      <t>トリヒキ</t>
    </rPh>
    <phoneticPr fontId="5"/>
  </si>
  <si>
    <t>一般財源等      配分調整額</t>
    <rPh sb="0" eb="2">
      <t>イッパン</t>
    </rPh>
    <rPh sb="2" eb="4">
      <t>ザイゲン</t>
    </rPh>
    <rPh sb="4" eb="5">
      <t>トウ</t>
    </rPh>
    <rPh sb="11" eb="13">
      <t>ハイブン</t>
    </rPh>
    <rPh sb="13" eb="15">
      <t>チョウセイ</t>
    </rPh>
    <rPh sb="15" eb="16">
      <t>ガク</t>
    </rPh>
    <phoneticPr fontId="5"/>
  </si>
  <si>
    <t>一般会計への繰出金</t>
    <rPh sb="0" eb="2">
      <t>イッパン</t>
    </rPh>
    <rPh sb="2" eb="4">
      <t>カイケイ</t>
    </rPh>
    <rPh sb="6" eb="7">
      <t>クリ</t>
    </rPh>
    <rPh sb="7" eb="9">
      <t>シュッキン</t>
    </rPh>
    <rPh sb="8" eb="9">
      <t>キン</t>
    </rPh>
    <phoneticPr fontId="5"/>
  </si>
  <si>
    <t>合　計</t>
    <rPh sb="0" eb="1">
      <t>ア</t>
    </rPh>
    <rPh sb="2" eb="3">
      <t>ケイ</t>
    </rPh>
    <phoneticPr fontId="5"/>
  </si>
  <si>
    <t>前期末残高</t>
    <rPh sb="0" eb="3">
      <t>ゼンキマツ</t>
    </rPh>
    <rPh sb="3" eb="5">
      <t>ザンダカ</t>
    </rPh>
    <phoneticPr fontId="5"/>
  </si>
  <si>
    <t>当期変動額</t>
    <rPh sb="0" eb="2">
      <t>トウキ</t>
    </rPh>
    <rPh sb="2" eb="4">
      <t>ヘンドウ</t>
    </rPh>
    <rPh sb="4" eb="5">
      <t>ガク</t>
    </rPh>
    <phoneticPr fontId="5"/>
  </si>
  <si>
    <t>当期末残高</t>
    <rPh sb="0" eb="2">
      <t>トウキ</t>
    </rPh>
    <rPh sb="2" eb="3">
      <t>マツ</t>
    </rPh>
    <rPh sb="3" eb="5">
      <t>ザンダカ</t>
    </rPh>
    <phoneticPr fontId="5"/>
  </si>
  <si>
    <t>会　　　計：</t>
    <rPh sb="0" eb="1">
      <t>カイ</t>
    </rPh>
    <rPh sb="4" eb="5">
      <t>ケイ</t>
    </rPh>
    <phoneticPr fontId="5"/>
  </si>
  <si>
    <t>純資産変動分析表</t>
    <rPh sb="0" eb="3">
      <t>ジュンシサン</t>
    </rPh>
    <rPh sb="3" eb="5">
      <t>ヘンドウ</t>
    </rPh>
    <rPh sb="5" eb="7">
      <t>ブンセキ</t>
    </rPh>
    <rPh sb="7" eb="8">
      <t>ヒョウ</t>
    </rPh>
    <phoneticPr fontId="4"/>
  </si>
  <si>
    <t>区　　　　分</t>
    <rPh sb="0" eb="1">
      <t>ク</t>
    </rPh>
    <rPh sb="5" eb="6">
      <t>ブン</t>
    </rPh>
    <phoneticPr fontId="4"/>
  </si>
  <si>
    <t>純資産増加</t>
    <rPh sb="0" eb="3">
      <t>ジュンシサン</t>
    </rPh>
    <rPh sb="3" eb="5">
      <t>ゾウカ</t>
    </rPh>
    <phoneticPr fontId="4"/>
  </si>
  <si>
    <t>純資産減少</t>
    <rPh sb="0" eb="1">
      <t>ジュン</t>
    </rPh>
    <rPh sb="1" eb="3">
      <t>シサン</t>
    </rPh>
    <rPh sb="3" eb="5">
      <t>ゲンショウ</t>
    </rPh>
    <phoneticPr fontId="4"/>
  </si>
  <si>
    <t>増加－減少</t>
    <rPh sb="0" eb="2">
      <t>ゾウカ</t>
    </rPh>
    <rPh sb="3" eb="5">
      <t>ゲンショウ</t>
    </rPh>
    <phoneticPr fontId="4"/>
  </si>
  <si>
    <t>残 高</t>
    <rPh sb="0" eb="1">
      <t>ザン</t>
    </rPh>
    <rPh sb="2" eb="3">
      <t>コウ</t>
    </rPh>
    <phoneticPr fontId="4"/>
  </si>
  <si>
    <t>主な増減要因</t>
    <rPh sb="0" eb="1">
      <t>オモ</t>
    </rPh>
    <rPh sb="2" eb="4">
      <t>ゾウゲン</t>
    </rPh>
    <rPh sb="4" eb="6">
      <t>ヨウイン</t>
    </rPh>
    <phoneticPr fontId="4"/>
  </si>
  <si>
    <t>前期末純資産残高</t>
    <rPh sb="0" eb="2">
      <t>ゼンキ</t>
    </rPh>
    <rPh sb="2" eb="3">
      <t>マツ</t>
    </rPh>
    <rPh sb="3" eb="6">
      <t>ジュンシサン</t>
    </rPh>
    <rPh sb="6" eb="8">
      <t>ザンダカ</t>
    </rPh>
    <phoneticPr fontId="4"/>
  </si>
  <si>
    <t>【当期増減内容】</t>
    <rPh sb="1" eb="3">
      <t>トウキ</t>
    </rPh>
    <rPh sb="3" eb="5">
      <t>ゾウゲン</t>
    </rPh>
    <rPh sb="5" eb="7">
      <t>ナイヨウ</t>
    </rPh>
    <phoneticPr fontId="4"/>
  </si>
  <si>
    <t>Ⅰ</t>
    <phoneticPr fontId="4"/>
  </si>
  <si>
    <t>固定資産のうち負債を伴わない額の増減</t>
    <rPh sb="0" eb="2">
      <t>コテイ</t>
    </rPh>
    <rPh sb="2" eb="4">
      <t>シサン</t>
    </rPh>
    <rPh sb="7" eb="9">
      <t>フサイ</t>
    </rPh>
    <rPh sb="10" eb="11">
      <t>トモナ</t>
    </rPh>
    <rPh sb="14" eb="15">
      <t>ガク</t>
    </rPh>
    <rPh sb="16" eb="18">
      <t>ゾウゲン</t>
    </rPh>
    <phoneticPr fontId="4"/>
  </si>
  <si>
    <t>①</t>
    <phoneticPr fontId="9"/>
  </si>
  <si>
    <t>事業用資産（建設仮勘定を含む）</t>
    <rPh sb="0" eb="3">
      <t>ジギョウヨウ</t>
    </rPh>
    <rPh sb="3" eb="5">
      <t>シサン</t>
    </rPh>
    <rPh sb="6" eb="8">
      <t>ケンセツ</t>
    </rPh>
    <rPh sb="8" eb="9">
      <t>カリ</t>
    </rPh>
    <rPh sb="9" eb="11">
      <t>カンジョウ</t>
    </rPh>
    <rPh sb="12" eb="13">
      <t>フク</t>
    </rPh>
    <phoneticPr fontId="4"/>
  </si>
  <si>
    <t>②</t>
    <phoneticPr fontId="9"/>
  </si>
  <si>
    <t>インフラ資産（建設仮勘定を含む）</t>
    <rPh sb="4" eb="6">
      <t>シサン</t>
    </rPh>
    <phoneticPr fontId="4"/>
  </si>
  <si>
    <t>③</t>
    <phoneticPr fontId="9"/>
  </si>
  <si>
    <t>その他</t>
    <rPh sb="2" eb="3">
      <t>タ</t>
    </rPh>
    <phoneticPr fontId="4"/>
  </si>
  <si>
    <t>小　　　計</t>
    <rPh sb="0" eb="1">
      <t>ショウ</t>
    </rPh>
    <rPh sb="4" eb="5">
      <t>ケイ</t>
    </rPh>
    <phoneticPr fontId="4"/>
  </si>
  <si>
    <t>Ⅱ</t>
    <phoneticPr fontId="4"/>
  </si>
  <si>
    <t>資産の裏付けのない固定負債の増減</t>
    <rPh sb="0" eb="2">
      <t>シサン</t>
    </rPh>
    <rPh sb="3" eb="5">
      <t>ウラヅ</t>
    </rPh>
    <rPh sb="9" eb="11">
      <t>コテイ</t>
    </rPh>
    <rPh sb="11" eb="13">
      <t>フサイ</t>
    </rPh>
    <rPh sb="14" eb="16">
      <t>ゾウゲン</t>
    </rPh>
    <phoneticPr fontId="4"/>
  </si>
  <si>
    <t>特別債</t>
    <rPh sb="0" eb="2">
      <t>トクベツ</t>
    </rPh>
    <rPh sb="2" eb="3">
      <t>サイ</t>
    </rPh>
    <phoneticPr fontId="4"/>
  </si>
  <si>
    <t>基金借入金</t>
    <rPh sb="0" eb="2">
      <t>キキン</t>
    </rPh>
    <rPh sb="2" eb="4">
      <t>カリイレ</t>
    </rPh>
    <rPh sb="4" eb="5">
      <t>キン</t>
    </rPh>
    <phoneticPr fontId="4"/>
  </si>
  <si>
    <t>長期性債務（退職手当引当金等）</t>
    <rPh sb="0" eb="3">
      <t>チョウキセイ</t>
    </rPh>
    <rPh sb="3" eb="5">
      <t>サイム</t>
    </rPh>
    <rPh sb="6" eb="8">
      <t>タイショク</t>
    </rPh>
    <rPh sb="8" eb="10">
      <t>テアテ</t>
    </rPh>
    <rPh sb="10" eb="12">
      <t>ヒキアテ</t>
    </rPh>
    <rPh sb="12" eb="13">
      <t>キン</t>
    </rPh>
    <rPh sb="13" eb="14">
      <t>トウ</t>
    </rPh>
    <phoneticPr fontId="4"/>
  </si>
  <si>
    <t>Ⅲ</t>
    <phoneticPr fontId="4"/>
  </si>
  <si>
    <t>その他の増減</t>
    <rPh sb="2" eb="3">
      <t>タ</t>
    </rPh>
    <rPh sb="4" eb="6">
      <t>ゾウゲン</t>
    </rPh>
    <phoneticPr fontId="4"/>
  </si>
  <si>
    <t>その他の資産（負債を伴わないもの）</t>
    <rPh sb="2" eb="3">
      <t>タ</t>
    </rPh>
    <rPh sb="4" eb="6">
      <t>シサン</t>
    </rPh>
    <rPh sb="7" eb="9">
      <t>フサイ</t>
    </rPh>
    <rPh sb="10" eb="11">
      <t>トモナ</t>
    </rPh>
    <phoneticPr fontId="4"/>
  </si>
  <si>
    <t>その他の負債（資産を伴わないもの）</t>
    <rPh sb="2" eb="3">
      <t>タ</t>
    </rPh>
    <rPh sb="4" eb="6">
      <t>フサイ</t>
    </rPh>
    <rPh sb="7" eb="9">
      <t>シサン</t>
    </rPh>
    <rPh sb="10" eb="11">
      <t>トモナ</t>
    </rPh>
    <phoneticPr fontId="4"/>
  </si>
  <si>
    <t>Ⅰ～Ⅲの増減合計</t>
    <rPh sb="4" eb="6">
      <t>ゾウゲン</t>
    </rPh>
    <rPh sb="6" eb="8">
      <t>ゴウケイ</t>
    </rPh>
    <phoneticPr fontId="4"/>
  </si>
  <si>
    <t>当期末純資産残高</t>
    <rPh sb="0" eb="2">
      <t>トウキ</t>
    </rPh>
    <rPh sb="2" eb="3">
      <t>スエ</t>
    </rPh>
    <rPh sb="3" eb="6">
      <t>ジュンシサン</t>
    </rPh>
    <rPh sb="6" eb="8">
      <t>ザンダカ</t>
    </rPh>
    <phoneticPr fontId="4"/>
  </si>
  <si>
    <t>平成26年度</t>
    <rPh sb="0" eb="2">
      <t>ヘイセイ</t>
    </rPh>
    <rPh sb="4" eb="5">
      <t>ネン</t>
    </rPh>
    <rPh sb="5" eb="6">
      <t>ド</t>
    </rPh>
    <phoneticPr fontId="5"/>
  </si>
  <si>
    <t>自　平成２７年４月　１日</t>
    <rPh sb="0" eb="1">
      <t>ジ</t>
    </rPh>
    <rPh sb="2" eb="4">
      <t>ヘイセイ</t>
    </rPh>
    <rPh sb="6" eb="7">
      <t>ネン</t>
    </rPh>
    <rPh sb="8" eb="9">
      <t>ガツ</t>
    </rPh>
    <rPh sb="11" eb="12">
      <t>ヒ</t>
    </rPh>
    <phoneticPr fontId="5"/>
  </si>
  <si>
    <t>至　平成２８年３月３１日</t>
    <rPh sb="0" eb="1">
      <t>イタ</t>
    </rPh>
    <rPh sb="2" eb="4">
      <t>ヘイセイ</t>
    </rPh>
    <rPh sb="6" eb="7">
      <t>ネン</t>
    </rPh>
    <rPh sb="8" eb="9">
      <t>ガツ</t>
    </rPh>
    <rPh sb="11" eb="12">
      <t>ヒ</t>
    </rPh>
    <phoneticPr fontId="5"/>
  </si>
  <si>
    <t>平成27年度　（Ａ）</t>
    <rPh sb="0" eb="2">
      <t>ヘイセイ</t>
    </rPh>
    <rPh sb="4" eb="6">
      <t>ネンド</t>
    </rPh>
    <phoneticPr fontId="5"/>
  </si>
  <si>
    <t>平成26年度　（Ｂ）</t>
    <rPh sb="0" eb="2">
      <t>ヘイセイ</t>
    </rPh>
    <rPh sb="4" eb="6">
      <t>ネンド</t>
    </rPh>
    <phoneticPr fontId="5"/>
  </si>
  <si>
    <t>過年度修正益</t>
    <rPh sb="0" eb="3">
      <t>カネンド</t>
    </rPh>
    <rPh sb="3" eb="5">
      <t>シュウセイ</t>
    </rPh>
    <rPh sb="5" eb="6">
      <t>エキ</t>
    </rPh>
    <phoneticPr fontId="4"/>
  </si>
  <si>
    <t>過年度修正損</t>
    <rPh sb="0" eb="3">
      <t>カネンド</t>
    </rPh>
    <rPh sb="3" eb="5">
      <t>シュウセイ</t>
    </rPh>
    <rPh sb="5" eb="6">
      <t>ソン</t>
    </rPh>
    <phoneticPr fontId="4"/>
  </si>
  <si>
    <t>（平成２８年３月３１日現在）</t>
    <rPh sb="1" eb="3">
      <t>ヘイセイ</t>
    </rPh>
    <rPh sb="5" eb="6">
      <t>ネン</t>
    </rPh>
    <rPh sb="7" eb="8">
      <t>ガツ</t>
    </rPh>
    <rPh sb="10" eb="11">
      <t>ヒ</t>
    </rPh>
    <rPh sb="11" eb="13">
      <t>ゲンザイ</t>
    </rPh>
    <phoneticPr fontId="5"/>
  </si>
  <si>
    <t>平成27年度</t>
    <rPh sb="0" eb="2">
      <t>ヘイセイ</t>
    </rPh>
    <rPh sb="4" eb="5">
      <t>ネン</t>
    </rPh>
    <rPh sb="5" eb="6">
      <t>ド</t>
    </rPh>
    <phoneticPr fontId="5"/>
  </si>
  <si>
    <t>－</t>
  </si>
  <si>
    <t>府営住宅事業に係る資産の移管による減 -66,240
地方債の償還等により +26,323</t>
    <rPh sb="0" eb="2">
      <t>フエイ</t>
    </rPh>
    <rPh sb="2" eb="4">
      <t>ジュウタク</t>
    </rPh>
    <rPh sb="4" eb="6">
      <t>ジギョウ</t>
    </rPh>
    <rPh sb="7" eb="8">
      <t>カカ</t>
    </rPh>
    <rPh sb="9" eb="11">
      <t>シサン</t>
    </rPh>
    <rPh sb="12" eb="14">
      <t>イカン</t>
    </rPh>
    <rPh sb="17" eb="18">
      <t>ゲン</t>
    </rPh>
    <rPh sb="27" eb="30">
      <t>チホウサイ</t>
    </rPh>
    <rPh sb="31" eb="33">
      <t>ショウカン</t>
    </rPh>
    <rPh sb="33" eb="34">
      <t>トウ</t>
    </rPh>
    <phoneticPr fontId="4"/>
  </si>
  <si>
    <t>流域下水道事業に係る資産の減価償却 -36,441
地方債の償還等により +69,370</t>
    <rPh sb="0" eb="2">
      <t>リュウイキ</t>
    </rPh>
    <rPh sb="2" eb="5">
      <t>ゲスイドウ</t>
    </rPh>
    <rPh sb="5" eb="7">
      <t>ジギョウ</t>
    </rPh>
    <rPh sb="8" eb="9">
      <t>カカ</t>
    </rPh>
    <rPh sb="10" eb="12">
      <t>シサン</t>
    </rPh>
    <rPh sb="13" eb="15">
      <t>ゲンカ</t>
    </rPh>
    <rPh sb="15" eb="17">
      <t>ショウキャク</t>
    </rPh>
    <rPh sb="26" eb="28">
      <t>チホウ</t>
    </rPh>
    <rPh sb="28" eb="29">
      <t>サイ</t>
    </rPh>
    <rPh sb="30" eb="32">
      <t>ショウカン</t>
    </rPh>
    <rPh sb="32" eb="33">
      <t>トウ</t>
    </rPh>
    <phoneticPr fontId="4"/>
  </si>
  <si>
    <t>特別債（流動）の増 +1,520
特別債（固定）の増 +73,972</t>
    <rPh sb="0" eb="2">
      <t>トクベツ</t>
    </rPh>
    <rPh sb="2" eb="3">
      <t>サイ</t>
    </rPh>
    <rPh sb="4" eb="6">
      <t>リュウドウ</t>
    </rPh>
    <rPh sb="8" eb="9">
      <t>ゾウ</t>
    </rPh>
    <rPh sb="17" eb="19">
      <t>トクベツ</t>
    </rPh>
    <rPh sb="19" eb="20">
      <t>サイ</t>
    </rPh>
    <rPh sb="21" eb="23">
      <t>コテイ</t>
    </rPh>
    <rPh sb="25" eb="26">
      <t>ゾウ</t>
    </rPh>
    <phoneticPr fontId="4"/>
  </si>
  <si>
    <t>退職手当引当金の減 +18,772
その他引当金の減 +900
リース取引運用見直し等によるリース債務の増 -20,054
その他固定負債の減 +1,359</t>
    <rPh sb="0" eb="2">
      <t>タイショク</t>
    </rPh>
    <rPh sb="2" eb="4">
      <t>テアテ</t>
    </rPh>
    <rPh sb="4" eb="6">
      <t>ヒキアテ</t>
    </rPh>
    <rPh sb="6" eb="7">
      <t>キン</t>
    </rPh>
    <rPh sb="8" eb="9">
      <t>ゲン</t>
    </rPh>
    <rPh sb="20" eb="21">
      <t>タ</t>
    </rPh>
    <rPh sb="21" eb="23">
      <t>ヒキアテ</t>
    </rPh>
    <rPh sb="23" eb="24">
      <t>キン</t>
    </rPh>
    <rPh sb="25" eb="26">
      <t>ゲン</t>
    </rPh>
    <rPh sb="35" eb="37">
      <t>トリヒキ</t>
    </rPh>
    <rPh sb="37" eb="39">
      <t>ウンヨウ</t>
    </rPh>
    <rPh sb="39" eb="41">
      <t>ミナオ</t>
    </rPh>
    <rPh sb="42" eb="43">
      <t>トウ</t>
    </rPh>
    <rPh sb="49" eb="51">
      <t>サイム</t>
    </rPh>
    <rPh sb="52" eb="53">
      <t>ゾウ</t>
    </rPh>
    <rPh sb="64" eb="65">
      <t>タ</t>
    </rPh>
    <rPh sb="65" eb="67">
      <t>コテイ</t>
    </rPh>
    <rPh sb="67" eb="69">
      <t>フサイ</t>
    </rPh>
    <rPh sb="70" eb="71">
      <t>ゲン</t>
    </rPh>
    <phoneticPr fontId="4"/>
  </si>
  <si>
    <t>賞与引当金の増 -873
還付未済金の増 -194
リース取引運用見直し等によるリース債務の増 -8,490
その他流動負債の減 +1,177</t>
    <rPh sb="0" eb="2">
      <t>ショウヨ</t>
    </rPh>
    <rPh sb="2" eb="4">
      <t>ヒキアテ</t>
    </rPh>
    <rPh sb="4" eb="5">
      <t>キン</t>
    </rPh>
    <rPh sb="6" eb="7">
      <t>ゾウ</t>
    </rPh>
    <rPh sb="13" eb="15">
      <t>カンプ</t>
    </rPh>
    <rPh sb="15" eb="17">
      <t>ミサイ</t>
    </rPh>
    <rPh sb="17" eb="18">
      <t>キン</t>
    </rPh>
    <rPh sb="19" eb="20">
      <t>ゾウ</t>
    </rPh>
    <rPh sb="29" eb="31">
      <t>トリヒキ</t>
    </rPh>
    <rPh sb="31" eb="33">
      <t>ウンヨウ</t>
    </rPh>
    <rPh sb="33" eb="35">
      <t>ミナオ</t>
    </rPh>
    <rPh sb="36" eb="37">
      <t>トウ</t>
    </rPh>
    <rPh sb="43" eb="45">
      <t>サイム</t>
    </rPh>
    <rPh sb="46" eb="47">
      <t>ゾウ</t>
    </rPh>
    <rPh sb="57" eb="58">
      <t>タ</t>
    </rPh>
    <rPh sb="58" eb="60">
      <t>リュウドウ</t>
    </rPh>
    <rPh sb="60" eb="62">
      <t>フサイ</t>
    </rPh>
    <rPh sb="63" eb="64">
      <t>ゲン</t>
    </rPh>
    <phoneticPr fontId="4"/>
  </si>
  <si>
    <t>歳計現金等の増 +1,009
歳入歳出外現金の減 -1,824
減債基金の減 -14,477</t>
    <rPh sb="6" eb="7">
      <t>ゾウ</t>
    </rPh>
    <rPh sb="23" eb="24">
      <t>ゲン</t>
    </rPh>
    <rPh sb="37" eb="38">
      <t>ゲン</t>
    </rPh>
    <phoneticPr fontId="4"/>
  </si>
  <si>
    <t>リース取引運用見直し等によるリース資産の増 +28,492
長期貸付金の減 -9,045
減債基金の減 -13,568
地方債の償還等により +67,654</t>
    <rPh sb="3" eb="5">
      <t>トリヒキ</t>
    </rPh>
    <rPh sb="5" eb="7">
      <t>ウンヨウ</t>
    </rPh>
    <rPh sb="7" eb="9">
      <t>ミナオ</t>
    </rPh>
    <rPh sb="10" eb="11">
      <t>トウ</t>
    </rPh>
    <rPh sb="17" eb="19">
      <t>シサン</t>
    </rPh>
    <rPh sb="20" eb="21">
      <t>ゾウ</t>
    </rPh>
    <rPh sb="30" eb="32">
      <t>チョウキ</t>
    </rPh>
    <rPh sb="32" eb="34">
      <t>カシツケ</t>
    </rPh>
    <rPh sb="34" eb="35">
      <t>キン</t>
    </rPh>
    <rPh sb="36" eb="37">
      <t>ゲン</t>
    </rPh>
    <rPh sb="45" eb="47">
      <t>ゲンサイ</t>
    </rPh>
    <rPh sb="47" eb="49">
      <t>キキン</t>
    </rPh>
    <rPh sb="50" eb="51">
      <t>ゲン</t>
    </rPh>
    <rPh sb="64" eb="66">
      <t>ショウカン</t>
    </rPh>
    <rPh sb="66" eb="67">
      <t>トウ</t>
    </rPh>
    <phoneticPr fontId="4"/>
  </si>
  <si>
    <t>固定資産附属明細表</t>
    <rPh sb="0" eb="2">
      <t>コテイ</t>
    </rPh>
    <rPh sb="2" eb="4">
      <t>シサン</t>
    </rPh>
    <rPh sb="4" eb="6">
      <t>フゾク</t>
    </rPh>
    <rPh sb="6" eb="8">
      <t>メイサイ</t>
    </rPh>
    <rPh sb="8" eb="9">
      <t>ヒョウ</t>
    </rPh>
    <phoneticPr fontId="4"/>
  </si>
  <si>
    <t>（各会計合算）</t>
    <rPh sb="1" eb="4">
      <t>カクカイケイ</t>
    </rPh>
    <rPh sb="4" eb="6">
      <t>ガッサン</t>
    </rPh>
    <phoneticPr fontId="4"/>
  </si>
  <si>
    <t>固定資産（有形）</t>
    <rPh sb="0" eb="2">
      <t>コテイ</t>
    </rPh>
    <rPh sb="2" eb="4">
      <t>シサン</t>
    </rPh>
    <rPh sb="5" eb="7">
      <t>ユウケイ</t>
    </rPh>
    <phoneticPr fontId="4"/>
  </si>
  <si>
    <t>（単位：百万円）</t>
    <rPh sb="1" eb="3">
      <t>タンイ</t>
    </rPh>
    <rPh sb="4" eb="7">
      <t>ヒャクマンエン</t>
    </rPh>
    <phoneticPr fontId="4"/>
  </si>
  <si>
    <t>区分</t>
    <rPh sb="0" eb="2">
      <t>クブン</t>
    </rPh>
    <phoneticPr fontId="4"/>
  </si>
  <si>
    <t>前期末
取得原価</t>
    <rPh sb="0" eb="2">
      <t>ゼンキ</t>
    </rPh>
    <rPh sb="2" eb="3">
      <t>マツ</t>
    </rPh>
    <rPh sb="4" eb="6">
      <t>シュトク</t>
    </rPh>
    <rPh sb="6" eb="8">
      <t>ゲンカ</t>
    </rPh>
    <phoneticPr fontId="4"/>
  </si>
  <si>
    <t>当期増加額</t>
    <rPh sb="0" eb="2">
      <t>トウキ</t>
    </rPh>
    <rPh sb="2" eb="4">
      <t>ゾウカ</t>
    </rPh>
    <rPh sb="4" eb="5">
      <t>ガク</t>
    </rPh>
    <phoneticPr fontId="4"/>
  </si>
  <si>
    <t>当期減少額</t>
    <rPh sb="0" eb="2">
      <t>トウキ</t>
    </rPh>
    <rPh sb="2" eb="5">
      <t>ゲンショウガク</t>
    </rPh>
    <phoneticPr fontId="4"/>
  </si>
  <si>
    <t>当期末
取得原価</t>
    <rPh sb="0" eb="2">
      <t>トウキ</t>
    </rPh>
    <rPh sb="2" eb="3">
      <t>マツ</t>
    </rPh>
    <rPh sb="4" eb="6">
      <t>シュトク</t>
    </rPh>
    <rPh sb="6" eb="8">
      <t>ゲンカ</t>
    </rPh>
    <phoneticPr fontId="4"/>
  </si>
  <si>
    <t>当期末減価
償却累計額
(減損を含む)</t>
    <rPh sb="0" eb="2">
      <t>トウキ</t>
    </rPh>
    <rPh sb="2" eb="3">
      <t>マツ</t>
    </rPh>
    <rPh sb="3" eb="5">
      <t>ゲンカ</t>
    </rPh>
    <rPh sb="6" eb="8">
      <t>ショウキャク</t>
    </rPh>
    <rPh sb="8" eb="11">
      <t>ルイケイガク</t>
    </rPh>
    <rPh sb="13" eb="15">
      <t>ゲンソン</t>
    </rPh>
    <rPh sb="16" eb="17">
      <t>フク</t>
    </rPh>
    <phoneticPr fontId="4"/>
  </si>
  <si>
    <t>当期償却額
(減損を含む)</t>
    <rPh sb="0" eb="2">
      <t>トウキ</t>
    </rPh>
    <rPh sb="2" eb="4">
      <t>ショウキャク</t>
    </rPh>
    <rPh sb="4" eb="5">
      <t>ガク</t>
    </rPh>
    <rPh sb="7" eb="9">
      <t>ゲンソン</t>
    </rPh>
    <rPh sb="10" eb="11">
      <t>フク</t>
    </rPh>
    <phoneticPr fontId="4"/>
  </si>
  <si>
    <t>当期末残高</t>
    <rPh sb="0" eb="2">
      <t>トウキ</t>
    </rPh>
    <rPh sb="2" eb="3">
      <t>マツ</t>
    </rPh>
    <rPh sb="3" eb="5">
      <t>ザンダカ</t>
    </rPh>
    <phoneticPr fontId="4"/>
  </si>
  <si>
    <t>①</t>
    <phoneticPr fontId="4"/>
  </si>
  <si>
    <t>②</t>
    <phoneticPr fontId="4"/>
  </si>
  <si>
    <t>③</t>
    <phoneticPr fontId="4"/>
  </si>
  <si>
    <t>④＝①＋②－③</t>
    <phoneticPr fontId="4"/>
  </si>
  <si>
    <t>⑤</t>
    <phoneticPr fontId="4"/>
  </si>
  <si>
    <t>⑥</t>
    <phoneticPr fontId="4"/>
  </si>
  <si>
    <t>④－⑤</t>
    <phoneticPr fontId="4"/>
  </si>
  <si>
    <t>事業用資産</t>
    <rPh sb="0" eb="3">
      <t>ジギョウヨウ</t>
    </rPh>
    <rPh sb="3" eb="5">
      <t>シサン</t>
    </rPh>
    <phoneticPr fontId="4"/>
  </si>
  <si>
    <t>土地</t>
    <rPh sb="0" eb="2">
      <t>トチ</t>
    </rPh>
    <phoneticPr fontId="4"/>
  </si>
  <si>
    <t>建物</t>
    <rPh sb="0" eb="2">
      <t>タテモノ</t>
    </rPh>
    <phoneticPr fontId="4"/>
  </si>
  <si>
    <t>工作物</t>
    <rPh sb="0" eb="3">
      <t>コウサクブツ</t>
    </rPh>
    <phoneticPr fontId="4"/>
  </si>
  <si>
    <t>立木竹</t>
    <rPh sb="0" eb="1">
      <t>タ</t>
    </rPh>
    <rPh sb="1" eb="2">
      <t>キ</t>
    </rPh>
    <rPh sb="2" eb="3">
      <t>タケ</t>
    </rPh>
    <phoneticPr fontId="4"/>
  </si>
  <si>
    <t xml:space="preserve">           -</t>
  </si>
  <si>
    <t>船舶</t>
    <rPh sb="0" eb="2">
      <t>センパク</t>
    </rPh>
    <phoneticPr fontId="4"/>
  </si>
  <si>
    <t>浮標等</t>
    <rPh sb="0" eb="2">
      <t>フヒョウ</t>
    </rPh>
    <rPh sb="2" eb="3">
      <t>ナド</t>
    </rPh>
    <phoneticPr fontId="4"/>
  </si>
  <si>
    <t>航空機</t>
    <rPh sb="0" eb="3">
      <t>コウクウキ</t>
    </rPh>
    <phoneticPr fontId="4"/>
  </si>
  <si>
    <t>インフラ資産</t>
    <rPh sb="4" eb="6">
      <t>シサン</t>
    </rPh>
    <phoneticPr fontId="4"/>
  </si>
  <si>
    <t>重要物品</t>
    <rPh sb="0" eb="2">
      <t>ジュウヨウ</t>
    </rPh>
    <rPh sb="2" eb="4">
      <t>ブッピン</t>
    </rPh>
    <phoneticPr fontId="4"/>
  </si>
  <si>
    <t>図書</t>
    <rPh sb="0" eb="2">
      <t>トショ</t>
    </rPh>
    <phoneticPr fontId="4"/>
  </si>
  <si>
    <t>リース資産</t>
    <rPh sb="3" eb="5">
      <t>シサン</t>
    </rPh>
    <phoneticPr fontId="4"/>
  </si>
  <si>
    <t>ソフトウェア</t>
    <phoneticPr fontId="4"/>
  </si>
  <si>
    <t>建設仮勘定</t>
    <rPh sb="0" eb="2">
      <t>ケンセツ</t>
    </rPh>
    <rPh sb="2" eb="3">
      <t>カリ</t>
    </rPh>
    <rPh sb="3" eb="5">
      <t>カンジョウ</t>
    </rPh>
    <phoneticPr fontId="4"/>
  </si>
  <si>
    <t>合計</t>
    <rPh sb="0" eb="2">
      <t>ゴウケイ</t>
    </rPh>
    <phoneticPr fontId="4"/>
  </si>
  <si>
    <t>固定資産（無形）</t>
    <rPh sb="0" eb="2">
      <t>コテイ</t>
    </rPh>
    <rPh sb="2" eb="4">
      <t>シサン</t>
    </rPh>
    <rPh sb="5" eb="7">
      <t>ムケイ</t>
    </rPh>
    <phoneticPr fontId="4"/>
  </si>
  <si>
    <t>前期末残高</t>
    <rPh sb="0" eb="2">
      <t>ゼンキ</t>
    </rPh>
    <rPh sb="2" eb="3">
      <t>マツ</t>
    </rPh>
    <rPh sb="3" eb="5">
      <t>ザンダカ</t>
    </rPh>
    <phoneticPr fontId="4"/>
  </si>
  <si>
    <t>当期償却額</t>
    <rPh sb="0" eb="2">
      <t>トウキ</t>
    </rPh>
    <rPh sb="2" eb="4">
      <t>ショウキャク</t>
    </rPh>
    <rPh sb="4" eb="5">
      <t>ガク</t>
    </rPh>
    <phoneticPr fontId="4"/>
  </si>
  <si>
    <t>①</t>
    <phoneticPr fontId="4"/>
  </si>
  <si>
    <t>②</t>
    <phoneticPr fontId="4"/>
  </si>
  <si>
    <t>③</t>
    <phoneticPr fontId="4"/>
  </si>
  <si>
    <t>④</t>
    <phoneticPr fontId="4"/>
  </si>
  <si>
    <t>①＋②－③</t>
    <phoneticPr fontId="4"/>
  </si>
  <si>
    <t>地上権</t>
    <rPh sb="0" eb="3">
      <t>チジョウケン</t>
    </rPh>
    <phoneticPr fontId="4"/>
  </si>
  <si>
    <t>特許権等</t>
    <rPh sb="0" eb="3">
      <t>トッキョケン</t>
    </rPh>
    <rPh sb="3" eb="4">
      <t>ナド</t>
    </rPh>
    <phoneticPr fontId="4"/>
  </si>
  <si>
    <t>基金附属明細表</t>
    <rPh sb="0" eb="2">
      <t>キキン</t>
    </rPh>
    <rPh sb="2" eb="4">
      <t>フゾク</t>
    </rPh>
    <rPh sb="4" eb="6">
      <t>メイサイ</t>
    </rPh>
    <rPh sb="6" eb="7">
      <t>ヒョウ</t>
    </rPh>
    <phoneticPr fontId="4"/>
  </si>
  <si>
    <t>【各会計合算】</t>
    <rPh sb="1" eb="2">
      <t>カク</t>
    </rPh>
    <rPh sb="2" eb="4">
      <t>カイケイ</t>
    </rPh>
    <rPh sb="4" eb="6">
      <t>ガッサン</t>
    </rPh>
    <phoneticPr fontId="4"/>
  </si>
  <si>
    <t>前期末残高</t>
    <rPh sb="0" eb="1">
      <t>ゼン</t>
    </rPh>
    <rPh sb="1" eb="3">
      <t>キマツ</t>
    </rPh>
    <rPh sb="3" eb="5">
      <t>ザンダカ</t>
    </rPh>
    <phoneticPr fontId="4"/>
  </si>
  <si>
    <t>差引</t>
    <rPh sb="0" eb="2">
      <t>サシヒ</t>
    </rPh>
    <phoneticPr fontId="4"/>
  </si>
  <si>
    <t>財政調整基金</t>
  </si>
  <si>
    <t>減債基金</t>
  </si>
  <si>
    <t>その他の基金</t>
    <rPh sb="2" eb="3">
      <t>タ</t>
    </rPh>
    <rPh sb="4" eb="6">
      <t>キキン</t>
    </rPh>
    <phoneticPr fontId="4"/>
  </si>
  <si>
    <t>大阪府立国際会議場基金</t>
    <rPh sb="0" eb="2">
      <t>オオサカ</t>
    </rPh>
    <rPh sb="2" eb="4">
      <t>フリツ</t>
    </rPh>
    <rPh sb="4" eb="6">
      <t>コクサイ</t>
    </rPh>
    <rPh sb="6" eb="9">
      <t>カイギジョウ</t>
    </rPh>
    <rPh sb="9" eb="11">
      <t>キキン</t>
    </rPh>
    <phoneticPr fontId="4"/>
  </si>
  <si>
    <t>用品調達基金</t>
  </si>
  <si>
    <t>災害救助基金</t>
  </si>
  <si>
    <t>社会福祉施設職員福利厚生基金</t>
    <rPh sb="0" eb="2">
      <t>シャカイ</t>
    </rPh>
    <rPh sb="2" eb="4">
      <t>フクシ</t>
    </rPh>
    <rPh sb="4" eb="6">
      <t>シセツ</t>
    </rPh>
    <rPh sb="6" eb="8">
      <t>ショクイン</t>
    </rPh>
    <rPh sb="8" eb="10">
      <t>フクリ</t>
    </rPh>
    <rPh sb="10" eb="12">
      <t>コウセイ</t>
    </rPh>
    <rPh sb="12" eb="14">
      <t>キキン</t>
    </rPh>
    <phoneticPr fontId="4"/>
  </si>
  <si>
    <t>福祉基金</t>
    <rPh sb="0" eb="2">
      <t>フクシ</t>
    </rPh>
    <rPh sb="2" eb="4">
      <t>キキン</t>
    </rPh>
    <phoneticPr fontId="4"/>
  </si>
  <si>
    <t>小口支払基金</t>
    <rPh sb="0" eb="2">
      <t>コグチ</t>
    </rPh>
    <rPh sb="2" eb="4">
      <t>シハラ</t>
    </rPh>
    <rPh sb="4" eb="6">
      <t>キキン</t>
    </rPh>
    <phoneticPr fontId="4"/>
  </si>
  <si>
    <t>公共施設等整備基金</t>
    <rPh sb="0" eb="2">
      <t>コウキョウ</t>
    </rPh>
    <rPh sb="2" eb="4">
      <t>シセツ</t>
    </rPh>
    <rPh sb="4" eb="5">
      <t>ナド</t>
    </rPh>
    <rPh sb="5" eb="7">
      <t>セイビ</t>
    </rPh>
    <rPh sb="7" eb="9">
      <t>キキン</t>
    </rPh>
    <phoneticPr fontId="4"/>
  </si>
  <si>
    <t>みどりの基金</t>
    <rPh sb="4" eb="6">
      <t>キキン</t>
    </rPh>
    <phoneticPr fontId="4"/>
  </si>
  <si>
    <t>文化振興基金</t>
    <rPh sb="0" eb="2">
      <t>ブンカ</t>
    </rPh>
    <rPh sb="2" eb="4">
      <t>シンコウ</t>
    </rPh>
    <rPh sb="4" eb="6">
      <t>キキン</t>
    </rPh>
    <phoneticPr fontId="4"/>
  </si>
  <si>
    <t>環境保全基金</t>
    <rPh sb="0" eb="2">
      <t>カンキョウ</t>
    </rPh>
    <rPh sb="2" eb="4">
      <t>ホゼン</t>
    </rPh>
    <rPh sb="4" eb="6">
      <t>キキン</t>
    </rPh>
    <phoneticPr fontId="4"/>
  </si>
  <si>
    <t>女性基金</t>
    <rPh sb="0" eb="2">
      <t>ジョセイ</t>
    </rPh>
    <rPh sb="2" eb="4">
      <t>キキン</t>
    </rPh>
    <phoneticPr fontId="4"/>
  </si>
  <si>
    <t>府営住宅整備基金</t>
    <rPh sb="0" eb="1">
      <t>フ</t>
    </rPh>
    <rPh sb="1" eb="2">
      <t>エイ</t>
    </rPh>
    <rPh sb="2" eb="4">
      <t>ジュウタク</t>
    </rPh>
    <rPh sb="4" eb="6">
      <t>セイビ</t>
    </rPh>
    <rPh sb="6" eb="8">
      <t>キキン</t>
    </rPh>
    <phoneticPr fontId="4"/>
  </si>
  <si>
    <t>なみはやスポーツ振興基金</t>
    <rPh sb="8" eb="10">
      <t>シンコウ</t>
    </rPh>
    <rPh sb="10" eb="12">
      <t>キキン</t>
    </rPh>
    <phoneticPr fontId="4"/>
  </si>
  <si>
    <t>介護保険財政安定化基金</t>
    <rPh sb="0" eb="2">
      <t>カイゴ</t>
    </rPh>
    <rPh sb="2" eb="4">
      <t>ホケン</t>
    </rPh>
    <rPh sb="4" eb="6">
      <t>ザイセイ</t>
    </rPh>
    <rPh sb="6" eb="9">
      <t>アンテイカ</t>
    </rPh>
    <rPh sb="9" eb="11">
      <t>キキン</t>
    </rPh>
    <phoneticPr fontId="4"/>
  </si>
  <si>
    <t>国民健康保険広域化等支援基金</t>
    <rPh sb="0" eb="2">
      <t>コクミン</t>
    </rPh>
    <rPh sb="2" eb="4">
      <t>ケンコウ</t>
    </rPh>
    <rPh sb="4" eb="6">
      <t>ホケン</t>
    </rPh>
    <rPh sb="6" eb="9">
      <t>コウイキカ</t>
    </rPh>
    <rPh sb="9" eb="10">
      <t>ナド</t>
    </rPh>
    <rPh sb="10" eb="12">
      <t>シエン</t>
    </rPh>
    <rPh sb="12" eb="14">
      <t>キキン</t>
    </rPh>
    <phoneticPr fontId="4"/>
  </si>
  <si>
    <t>後期高齢者医療財政安定化基金</t>
    <rPh sb="0" eb="2">
      <t>コウキ</t>
    </rPh>
    <rPh sb="2" eb="5">
      <t>コウレイシャ</t>
    </rPh>
    <rPh sb="5" eb="7">
      <t>イリョウ</t>
    </rPh>
    <rPh sb="7" eb="9">
      <t>ザイセイ</t>
    </rPh>
    <rPh sb="9" eb="12">
      <t>アンテイカ</t>
    </rPh>
    <rPh sb="12" eb="14">
      <t>キキン</t>
    </rPh>
    <phoneticPr fontId="4"/>
  </si>
  <si>
    <t>大阪ミュージアム基金</t>
    <rPh sb="0" eb="2">
      <t>オオサカ</t>
    </rPh>
    <rPh sb="8" eb="10">
      <t>キキン</t>
    </rPh>
    <phoneticPr fontId="4"/>
  </si>
  <si>
    <t>大阪教育ゆめ基金</t>
    <rPh sb="0" eb="2">
      <t>オオサカ</t>
    </rPh>
    <rPh sb="2" eb="4">
      <t>キョウイク</t>
    </rPh>
    <rPh sb="6" eb="8">
      <t>キキン</t>
    </rPh>
    <phoneticPr fontId="4"/>
  </si>
  <si>
    <t>消費者行政活性化基金</t>
    <rPh sb="0" eb="3">
      <t>ショウヒシャ</t>
    </rPh>
    <rPh sb="3" eb="5">
      <t>ギョウセイ</t>
    </rPh>
    <rPh sb="5" eb="8">
      <t>カッセイカ</t>
    </rPh>
    <rPh sb="8" eb="10">
      <t>キキン</t>
    </rPh>
    <phoneticPr fontId="4"/>
  </si>
  <si>
    <t>安心こども基金</t>
    <rPh sb="0" eb="2">
      <t>アンシン</t>
    </rPh>
    <rPh sb="5" eb="7">
      <t>キキン</t>
    </rPh>
    <phoneticPr fontId="4"/>
  </si>
  <si>
    <t>緊急雇用創出事業臨時特例基金</t>
    <rPh sb="0" eb="2">
      <t>キンキュウ</t>
    </rPh>
    <rPh sb="2" eb="4">
      <t>コヨウ</t>
    </rPh>
    <rPh sb="4" eb="6">
      <t>ソウシュツ</t>
    </rPh>
    <rPh sb="6" eb="8">
      <t>ジギョウ</t>
    </rPh>
    <rPh sb="8" eb="10">
      <t>リンジ</t>
    </rPh>
    <rPh sb="10" eb="12">
      <t>トクレイ</t>
    </rPh>
    <rPh sb="12" eb="14">
      <t>キキン</t>
    </rPh>
    <phoneticPr fontId="4"/>
  </si>
  <si>
    <t>御堂筋イルミネーション基金</t>
    <rPh sb="0" eb="2">
      <t>ミドウ</t>
    </rPh>
    <rPh sb="2" eb="3">
      <t>スジ</t>
    </rPh>
    <rPh sb="11" eb="13">
      <t>キキン</t>
    </rPh>
    <phoneticPr fontId="4"/>
  </si>
  <si>
    <t>社会福祉施設等
耐震化等臨時特例基金</t>
    <rPh sb="0" eb="2">
      <t>シャカイ</t>
    </rPh>
    <rPh sb="2" eb="4">
      <t>フクシ</t>
    </rPh>
    <rPh sb="4" eb="6">
      <t>シセツ</t>
    </rPh>
    <rPh sb="6" eb="7">
      <t>ナド</t>
    </rPh>
    <rPh sb="8" eb="11">
      <t>タイシンカ</t>
    </rPh>
    <rPh sb="11" eb="12">
      <t>ナド</t>
    </rPh>
    <rPh sb="12" eb="14">
      <t>リンジ</t>
    </rPh>
    <rPh sb="14" eb="16">
      <t>トクレイ</t>
    </rPh>
    <rPh sb="16" eb="18">
      <t>キキン</t>
    </rPh>
    <phoneticPr fontId="4"/>
  </si>
  <si>
    <t>介護施設等開設支援
臨時特例基金</t>
    <rPh sb="0" eb="2">
      <t>カイゴ</t>
    </rPh>
    <rPh sb="2" eb="4">
      <t>シセツ</t>
    </rPh>
    <rPh sb="4" eb="5">
      <t>トウ</t>
    </rPh>
    <rPh sb="5" eb="7">
      <t>カイセツ</t>
    </rPh>
    <rPh sb="7" eb="9">
      <t>シエン</t>
    </rPh>
    <rPh sb="10" eb="12">
      <t>リンジ</t>
    </rPh>
    <rPh sb="12" eb="14">
      <t>トクレイ</t>
    </rPh>
    <rPh sb="14" eb="16">
      <t>キキン</t>
    </rPh>
    <phoneticPr fontId="4"/>
  </si>
  <si>
    <t>自殺対策緊急強化基金</t>
    <rPh sb="0" eb="2">
      <t>ジサツ</t>
    </rPh>
    <rPh sb="2" eb="4">
      <t>タイサク</t>
    </rPh>
    <rPh sb="4" eb="6">
      <t>キンキュウ</t>
    </rPh>
    <rPh sb="6" eb="8">
      <t>キョウカ</t>
    </rPh>
    <rPh sb="8" eb="10">
      <t>キキン</t>
    </rPh>
    <phoneticPr fontId="4"/>
  </si>
  <si>
    <t>高校生修学等支援基金</t>
    <rPh sb="0" eb="3">
      <t>コウコウセイ</t>
    </rPh>
    <rPh sb="3" eb="5">
      <t>シュウガク</t>
    </rPh>
    <rPh sb="5" eb="6">
      <t>トウ</t>
    </rPh>
    <rPh sb="6" eb="8">
      <t>シエン</t>
    </rPh>
    <rPh sb="8" eb="10">
      <t>キキン</t>
    </rPh>
    <phoneticPr fontId="4"/>
  </si>
  <si>
    <t>介護基盤緊急整備等
臨時特例基金</t>
    <rPh sb="0" eb="2">
      <t>カイゴ</t>
    </rPh>
    <rPh sb="2" eb="4">
      <t>キバン</t>
    </rPh>
    <rPh sb="4" eb="6">
      <t>キンキュウ</t>
    </rPh>
    <rPh sb="6" eb="8">
      <t>セイビ</t>
    </rPh>
    <rPh sb="8" eb="9">
      <t>ナド</t>
    </rPh>
    <rPh sb="10" eb="12">
      <t>リンジ</t>
    </rPh>
    <rPh sb="12" eb="14">
      <t>トクレイ</t>
    </rPh>
    <rPh sb="14" eb="16">
      <t>キキン</t>
    </rPh>
    <phoneticPr fontId="4"/>
  </si>
  <si>
    <t>医療施設耐震化臨時特例基金</t>
    <rPh sb="0" eb="2">
      <t>イリョウ</t>
    </rPh>
    <rPh sb="2" eb="4">
      <t>シセツ</t>
    </rPh>
    <rPh sb="4" eb="7">
      <t>タイシンカ</t>
    </rPh>
    <rPh sb="7" eb="9">
      <t>リンジ</t>
    </rPh>
    <rPh sb="9" eb="11">
      <t>トクレイ</t>
    </rPh>
    <rPh sb="11" eb="13">
      <t>キキン</t>
    </rPh>
    <phoneticPr fontId="4"/>
  </si>
  <si>
    <t>障害者雇用促進基金</t>
    <rPh sb="0" eb="2">
      <t>ショウガイ</t>
    </rPh>
    <rPh sb="2" eb="3">
      <t>シャ</t>
    </rPh>
    <rPh sb="3" eb="5">
      <t>コヨウ</t>
    </rPh>
    <rPh sb="5" eb="7">
      <t>ソクシン</t>
    </rPh>
    <rPh sb="7" eb="9">
      <t>キキン</t>
    </rPh>
    <phoneticPr fontId="4"/>
  </si>
  <si>
    <t>地域医療再生基金</t>
    <rPh sb="0" eb="2">
      <t>チイキ</t>
    </rPh>
    <rPh sb="2" eb="4">
      <t>イリョウ</t>
    </rPh>
    <rPh sb="4" eb="6">
      <t>サイセイ</t>
    </rPh>
    <rPh sb="6" eb="8">
      <t>キキン</t>
    </rPh>
    <phoneticPr fontId="4"/>
  </si>
  <si>
    <t>がん対策基金</t>
    <rPh sb="2" eb="4">
      <t>タイサク</t>
    </rPh>
    <rPh sb="4" eb="6">
      <t>キキン</t>
    </rPh>
    <phoneticPr fontId="4"/>
  </si>
  <si>
    <t>再生可能エネルギー等導入推進基金</t>
    <rPh sb="0" eb="2">
      <t>サイセイ</t>
    </rPh>
    <rPh sb="2" eb="4">
      <t>カノウ</t>
    </rPh>
    <rPh sb="9" eb="10">
      <t>トウ</t>
    </rPh>
    <rPh sb="10" eb="12">
      <t>ドウニュウ</t>
    </rPh>
    <rPh sb="12" eb="14">
      <t>スイシン</t>
    </rPh>
    <rPh sb="14" eb="16">
      <t>キキン</t>
    </rPh>
    <phoneticPr fontId="4"/>
  </si>
  <si>
    <t>農業構造改革推進等基金</t>
    <rPh sb="0" eb="2">
      <t>ノウギョウ</t>
    </rPh>
    <rPh sb="2" eb="4">
      <t>コウゾウ</t>
    </rPh>
    <rPh sb="4" eb="6">
      <t>カイカク</t>
    </rPh>
    <rPh sb="6" eb="8">
      <t>スイシン</t>
    </rPh>
    <rPh sb="8" eb="9">
      <t>トウ</t>
    </rPh>
    <rPh sb="9" eb="11">
      <t>キキン</t>
    </rPh>
    <phoneticPr fontId="4"/>
  </si>
  <si>
    <t>日本万国博覧会記念公園基金</t>
    <rPh sb="0" eb="11">
      <t>ニホンバンコクハクランカイキネンコウエン</t>
    </rPh>
    <rPh sb="11" eb="13">
      <t>キキン</t>
    </rPh>
    <phoneticPr fontId="4"/>
  </si>
  <si>
    <t>地域医療介護総合確保基金</t>
    <rPh sb="0" eb="2">
      <t>チイキ</t>
    </rPh>
    <rPh sb="2" eb="4">
      <t>イリョウ</t>
    </rPh>
    <rPh sb="4" eb="6">
      <t>カイゴ</t>
    </rPh>
    <rPh sb="6" eb="8">
      <t>ソウゴウ</t>
    </rPh>
    <rPh sb="8" eb="10">
      <t>カクホ</t>
    </rPh>
    <rPh sb="10" eb="12">
      <t>キキン</t>
    </rPh>
    <phoneticPr fontId="4"/>
  </si>
  <si>
    <t>国民健康保険財政安定化基金</t>
    <rPh sb="0" eb="2">
      <t>コクミン</t>
    </rPh>
    <rPh sb="2" eb="4">
      <t>ケンコウ</t>
    </rPh>
    <rPh sb="4" eb="6">
      <t>ホケン</t>
    </rPh>
    <rPh sb="6" eb="8">
      <t>ザイセイ</t>
    </rPh>
    <rPh sb="8" eb="11">
      <t>アンテイカ</t>
    </rPh>
    <rPh sb="11" eb="13">
      <t>キキン</t>
    </rPh>
    <phoneticPr fontId="4"/>
  </si>
  <si>
    <t>法人等出資金明細表</t>
    <rPh sb="0" eb="2">
      <t>ホウジン</t>
    </rPh>
    <rPh sb="2" eb="3">
      <t>ナド</t>
    </rPh>
    <rPh sb="3" eb="6">
      <t>シュッシキン</t>
    </rPh>
    <rPh sb="6" eb="8">
      <t>メイサイ</t>
    </rPh>
    <rPh sb="8" eb="9">
      <t>ヒョウ</t>
    </rPh>
    <phoneticPr fontId="4"/>
  </si>
  <si>
    <t>出資先</t>
    <rPh sb="0" eb="3">
      <t>シュッシサキ</t>
    </rPh>
    <phoneticPr fontId="4"/>
  </si>
  <si>
    <t>貸借対照表価額</t>
    <rPh sb="0" eb="2">
      <t>タイシャク</t>
    </rPh>
    <rPh sb="2" eb="5">
      <t>タイショウヒョウ</t>
    </rPh>
    <rPh sb="5" eb="7">
      <t>カガク</t>
    </rPh>
    <phoneticPr fontId="4"/>
  </si>
  <si>
    <t>評価減実施累計額</t>
    <rPh sb="0" eb="2">
      <t>ヒョウカ</t>
    </rPh>
    <rPh sb="2" eb="3">
      <t>ゲン</t>
    </rPh>
    <rPh sb="3" eb="5">
      <t>ジッシ</t>
    </rPh>
    <rPh sb="5" eb="7">
      <t>ルイケイ</t>
    </rPh>
    <rPh sb="7" eb="8">
      <t>ガク</t>
    </rPh>
    <phoneticPr fontId="4"/>
  </si>
  <si>
    <t>評価減実施年度</t>
    <rPh sb="0" eb="2">
      <t>ヒョウカ</t>
    </rPh>
    <rPh sb="2" eb="3">
      <t>ゲン</t>
    </rPh>
    <rPh sb="3" eb="5">
      <t>ジッシ</t>
    </rPh>
    <rPh sb="5" eb="7">
      <t>ネンド</t>
    </rPh>
    <phoneticPr fontId="4"/>
  </si>
  <si>
    <t>出資による権利</t>
    <rPh sb="0" eb="2">
      <t>シュッシ</t>
    </rPh>
    <rPh sb="5" eb="7">
      <t>ケンリ</t>
    </rPh>
    <phoneticPr fontId="4"/>
  </si>
  <si>
    <t>（独）日本高速道路保有・債務返済機構</t>
  </si>
  <si>
    <t>－</t>
    <phoneticPr fontId="4"/>
  </si>
  <si>
    <t>大阪府道路公社</t>
  </si>
  <si>
    <t>公立大学法人大阪府立大学</t>
  </si>
  <si>
    <t>大阪信用保証協会</t>
    <phoneticPr fontId="4"/>
  </si>
  <si>
    <t>（地独）大阪病院機構</t>
    <phoneticPr fontId="4"/>
  </si>
  <si>
    <t>小          計</t>
    <rPh sb="0" eb="1">
      <t>コ</t>
    </rPh>
    <rPh sb="11" eb="12">
      <t>ケイ</t>
    </rPh>
    <phoneticPr fontId="4"/>
  </si>
  <si>
    <t>有価証券</t>
    <rPh sb="0" eb="2">
      <t>ユウカ</t>
    </rPh>
    <rPh sb="2" eb="4">
      <t>ショウケン</t>
    </rPh>
    <phoneticPr fontId="4"/>
  </si>
  <si>
    <t>関西国際空港土地保有㈱</t>
  </si>
  <si>
    <t>関西高速鉄道（株）</t>
  </si>
  <si>
    <t>大阪高速鉄道（株）</t>
  </si>
  <si>
    <t>大阪外環状鉄道（株）</t>
  </si>
  <si>
    <t>合　　　　　　計</t>
    <rPh sb="0" eb="1">
      <t>ゴウ</t>
    </rPh>
    <rPh sb="7" eb="8">
      <t>ケイ</t>
    </rPh>
    <phoneticPr fontId="4"/>
  </si>
  <si>
    <t>貸付金明細表</t>
    <rPh sb="0" eb="2">
      <t>カシツケ</t>
    </rPh>
    <rPh sb="2" eb="3">
      <t>キン</t>
    </rPh>
    <rPh sb="3" eb="5">
      <t>メイサイ</t>
    </rPh>
    <rPh sb="5" eb="6">
      <t>ヒョウ</t>
    </rPh>
    <phoneticPr fontId="4"/>
  </si>
  <si>
    <t>貸付先</t>
    <rPh sb="0" eb="2">
      <t>カシツケ</t>
    </rPh>
    <rPh sb="2" eb="3">
      <t>サキ</t>
    </rPh>
    <phoneticPr fontId="4"/>
  </si>
  <si>
    <t>金額</t>
    <rPh sb="0" eb="2">
      <t>キンガク</t>
    </rPh>
    <phoneticPr fontId="4"/>
  </si>
  <si>
    <t>関西国際空港（株）</t>
    <rPh sb="0" eb="2">
      <t>カンサイ</t>
    </rPh>
    <rPh sb="2" eb="4">
      <t>コクサイ</t>
    </rPh>
    <rPh sb="4" eb="6">
      <t>クウコウ</t>
    </rPh>
    <rPh sb="7" eb="8">
      <t>カブ</t>
    </rPh>
    <phoneticPr fontId="58"/>
  </si>
  <si>
    <t>（公財）大阪府育英会</t>
    <rPh sb="1" eb="2">
      <t>コウ</t>
    </rPh>
    <rPh sb="2" eb="3">
      <t>ザイ</t>
    </rPh>
    <rPh sb="4" eb="7">
      <t>オオサカフ</t>
    </rPh>
    <rPh sb="7" eb="10">
      <t>イクエイカイ</t>
    </rPh>
    <phoneticPr fontId="58"/>
  </si>
  <si>
    <t>府内市町村</t>
  </si>
  <si>
    <t>大阪府住宅供給公社</t>
    <rPh sb="0" eb="3">
      <t>オオサカフ</t>
    </rPh>
    <rPh sb="3" eb="5">
      <t>ジュウタク</t>
    </rPh>
    <rPh sb="5" eb="7">
      <t>キョウキュウ</t>
    </rPh>
    <rPh sb="7" eb="9">
      <t>コウシャ</t>
    </rPh>
    <phoneticPr fontId="58"/>
  </si>
  <si>
    <t>（地独）大阪府立病院機構</t>
    <rPh sb="1" eb="2">
      <t>チ</t>
    </rPh>
    <rPh sb="2" eb="3">
      <t>ドク</t>
    </rPh>
    <rPh sb="4" eb="7">
      <t>オオサカフ</t>
    </rPh>
    <rPh sb="7" eb="8">
      <t>リツ</t>
    </rPh>
    <rPh sb="8" eb="10">
      <t>ビョウイン</t>
    </rPh>
    <rPh sb="10" eb="12">
      <t>キコウ</t>
    </rPh>
    <phoneticPr fontId="58"/>
  </si>
  <si>
    <t>（公財）大阪産業振興機構</t>
    <rPh sb="1" eb="2">
      <t>コウ</t>
    </rPh>
    <rPh sb="2" eb="3">
      <t>ザイ</t>
    </rPh>
    <rPh sb="4" eb="6">
      <t>オオサカ</t>
    </rPh>
    <rPh sb="6" eb="8">
      <t>サンギョウ</t>
    </rPh>
    <rPh sb="8" eb="10">
      <t>シンコウ</t>
    </rPh>
    <rPh sb="10" eb="12">
      <t>キコウ</t>
    </rPh>
    <phoneticPr fontId="58"/>
  </si>
  <si>
    <t>大阪外環状鉄道（株）</t>
    <rPh sb="0" eb="2">
      <t>オオサカ</t>
    </rPh>
    <rPh sb="2" eb="3">
      <t>ソト</t>
    </rPh>
    <rPh sb="3" eb="5">
      <t>カンジョウ</t>
    </rPh>
    <rPh sb="5" eb="7">
      <t>テツドウ</t>
    </rPh>
    <rPh sb="8" eb="9">
      <t>カブ</t>
    </rPh>
    <phoneticPr fontId="58"/>
  </si>
  <si>
    <t>個人債務者</t>
  </si>
  <si>
    <t>中小企業など</t>
  </si>
  <si>
    <t>大阪高速鉄道（株）</t>
    <rPh sb="0" eb="2">
      <t>オオサカ</t>
    </rPh>
    <rPh sb="2" eb="4">
      <t>コウソク</t>
    </rPh>
    <rPh sb="4" eb="6">
      <t>テツドウ</t>
    </rPh>
    <rPh sb="7" eb="8">
      <t>カブ</t>
    </rPh>
    <phoneticPr fontId="58"/>
  </si>
  <si>
    <t>引当金明細表</t>
    <rPh sb="0" eb="2">
      <t>ヒキアテ</t>
    </rPh>
    <rPh sb="2" eb="3">
      <t>キン</t>
    </rPh>
    <rPh sb="3" eb="5">
      <t>メイサイ</t>
    </rPh>
    <rPh sb="5" eb="6">
      <t>ヒョウ</t>
    </rPh>
    <phoneticPr fontId="4"/>
  </si>
  <si>
    <t>前期末残高</t>
    <rPh sb="0" eb="1">
      <t>マエ</t>
    </rPh>
    <rPh sb="1" eb="3">
      <t>キマツ</t>
    </rPh>
    <rPh sb="3" eb="5">
      <t>ザンダカ</t>
    </rPh>
    <phoneticPr fontId="4"/>
  </si>
  <si>
    <t>当期増加額</t>
    <rPh sb="0" eb="1">
      <t>トウ</t>
    </rPh>
    <rPh sb="1" eb="2">
      <t>キ</t>
    </rPh>
    <rPh sb="2" eb="4">
      <t>ゾウカ</t>
    </rPh>
    <rPh sb="4" eb="5">
      <t>ガク</t>
    </rPh>
    <phoneticPr fontId="4"/>
  </si>
  <si>
    <t>当期減少額</t>
    <rPh sb="0" eb="2">
      <t>トウキ</t>
    </rPh>
    <rPh sb="2" eb="4">
      <t>ゲンショウ</t>
    </rPh>
    <rPh sb="4" eb="5">
      <t>ガク</t>
    </rPh>
    <phoneticPr fontId="4"/>
  </si>
  <si>
    <t>（目的使用）</t>
    <rPh sb="1" eb="3">
      <t>モクテキ</t>
    </rPh>
    <rPh sb="3" eb="5">
      <t>シヨウ</t>
    </rPh>
    <phoneticPr fontId="4"/>
  </si>
  <si>
    <t>（その他）</t>
    <rPh sb="3" eb="4">
      <t>タ</t>
    </rPh>
    <phoneticPr fontId="4"/>
  </si>
  <si>
    <t>不納欠損引当金</t>
    <rPh sb="0" eb="1">
      <t>フ</t>
    </rPh>
    <rPh sb="1" eb="2">
      <t>オサム</t>
    </rPh>
    <rPh sb="2" eb="4">
      <t>ケッソン</t>
    </rPh>
    <rPh sb="4" eb="6">
      <t>ヒキアテ</t>
    </rPh>
    <rPh sb="6" eb="7">
      <t>キン</t>
    </rPh>
    <phoneticPr fontId="4"/>
  </si>
  <si>
    <t>貸倒引当金</t>
    <rPh sb="0" eb="2">
      <t>カシダオレ</t>
    </rPh>
    <rPh sb="2" eb="4">
      <t>ヒキアテ</t>
    </rPh>
    <rPh sb="4" eb="5">
      <t>キン</t>
    </rPh>
    <phoneticPr fontId="4"/>
  </si>
  <si>
    <t>その他引当金</t>
    <rPh sb="2" eb="3">
      <t>タ</t>
    </rPh>
    <rPh sb="3" eb="5">
      <t>ヒキアテ</t>
    </rPh>
    <rPh sb="5" eb="6">
      <t>キン</t>
    </rPh>
    <phoneticPr fontId="4"/>
  </si>
  <si>
    <t>賞与引当金</t>
    <rPh sb="0" eb="2">
      <t>ショウヨ</t>
    </rPh>
    <rPh sb="2" eb="4">
      <t>ヒキアテ</t>
    </rPh>
    <rPh sb="4" eb="5">
      <t>キン</t>
    </rPh>
    <phoneticPr fontId="4"/>
  </si>
  <si>
    <t>退職手当引当金</t>
    <rPh sb="0" eb="2">
      <t>タイショク</t>
    </rPh>
    <rPh sb="2" eb="4">
      <t>テアテ</t>
    </rPh>
    <rPh sb="4" eb="6">
      <t>ヒキアテ</t>
    </rPh>
    <rPh sb="6" eb="7">
      <t>キン</t>
    </rPh>
    <phoneticPr fontId="4"/>
  </si>
  <si>
    <t>※注　不納欠損引当金、貸倒引当金、その他引当金の当期減少額（その他）の主な要因は、要引当金額の見直しによる減</t>
    <rPh sb="1" eb="2">
      <t>チュウ</t>
    </rPh>
    <rPh sb="3" eb="5">
      <t>フノウ</t>
    </rPh>
    <rPh sb="5" eb="7">
      <t>ケッソン</t>
    </rPh>
    <rPh sb="7" eb="9">
      <t>ヒキアテ</t>
    </rPh>
    <rPh sb="9" eb="10">
      <t>キン</t>
    </rPh>
    <rPh sb="11" eb="13">
      <t>カシダオレ</t>
    </rPh>
    <rPh sb="13" eb="15">
      <t>ヒキアテ</t>
    </rPh>
    <rPh sb="15" eb="16">
      <t>キン</t>
    </rPh>
    <rPh sb="19" eb="20">
      <t>タ</t>
    </rPh>
    <rPh sb="20" eb="22">
      <t>ヒキアテ</t>
    </rPh>
    <rPh sb="22" eb="23">
      <t>キン</t>
    </rPh>
    <rPh sb="23" eb="24">
      <t>トウガネ</t>
    </rPh>
    <rPh sb="24" eb="26">
      <t>トウキ</t>
    </rPh>
    <rPh sb="26" eb="28">
      <t>ゲンショウ</t>
    </rPh>
    <rPh sb="28" eb="29">
      <t>ガク</t>
    </rPh>
    <rPh sb="32" eb="33">
      <t>タ</t>
    </rPh>
    <rPh sb="35" eb="36">
      <t>オモ</t>
    </rPh>
    <rPh sb="37" eb="39">
      <t>ヨウイン</t>
    </rPh>
    <rPh sb="41" eb="42">
      <t>ヨウ</t>
    </rPh>
    <rPh sb="42" eb="44">
      <t>ヒキアテ</t>
    </rPh>
    <rPh sb="44" eb="46">
      <t>キンガク</t>
    </rPh>
    <rPh sb="47" eb="49">
      <t>ミナオ</t>
    </rPh>
    <rPh sb="53" eb="54">
      <t>ゲン</t>
    </rPh>
    <phoneticPr fontId="4"/>
  </si>
  <si>
    <t>地方債明細表</t>
    <rPh sb="0" eb="3">
      <t>チホウサイ</t>
    </rPh>
    <rPh sb="3" eb="5">
      <t>メイサイ</t>
    </rPh>
    <rPh sb="5" eb="6">
      <t>ヒョウ</t>
    </rPh>
    <phoneticPr fontId="4"/>
  </si>
  <si>
    <t>地方税内訳附属明細表</t>
    <rPh sb="0" eb="2">
      <t>チホウ</t>
    </rPh>
    <rPh sb="2" eb="3">
      <t>ゼイ</t>
    </rPh>
    <rPh sb="3" eb="5">
      <t>ウチワケ</t>
    </rPh>
    <rPh sb="5" eb="7">
      <t>フゾク</t>
    </rPh>
    <rPh sb="7" eb="9">
      <t>メイサイ</t>
    </rPh>
    <rPh sb="9" eb="10">
      <t>ヒョウ</t>
    </rPh>
    <phoneticPr fontId="4"/>
  </si>
  <si>
    <t>【各会計合計】</t>
    <rPh sb="1" eb="2">
      <t>カク</t>
    </rPh>
    <rPh sb="2" eb="4">
      <t>カイケイ</t>
    </rPh>
    <rPh sb="4" eb="6">
      <t>ゴウケイ</t>
    </rPh>
    <phoneticPr fontId="4"/>
  </si>
  <si>
    <t>府民税</t>
    <rPh sb="0" eb="2">
      <t>フミン</t>
    </rPh>
    <rPh sb="2" eb="3">
      <t>ゼイ</t>
    </rPh>
    <phoneticPr fontId="4"/>
  </si>
  <si>
    <t>事業税</t>
    <rPh sb="0" eb="3">
      <t>ジギョウゼイ</t>
    </rPh>
    <phoneticPr fontId="4"/>
  </si>
  <si>
    <t>地方消費税</t>
    <rPh sb="0" eb="2">
      <t>チホウ</t>
    </rPh>
    <rPh sb="2" eb="5">
      <t>ショウヒゼイ</t>
    </rPh>
    <phoneticPr fontId="4"/>
  </si>
  <si>
    <t>不動産取得税</t>
    <rPh sb="0" eb="3">
      <t>フドウサン</t>
    </rPh>
    <rPh sb="3" eb="5">
      <t>シュトク</t>
    </rPh>
    <rPh sb="5" eb="6">
      <t>ゼイ</t>
    </rPh>
    <phoneticPr fontId="4"/>
  </si>
  <si>
    <t>府たばこ税</t>
    <rPh sb="0" eb="1">
      <t>フ</t>
    </rPh>
    <rPh sb="4" eb="5">
      <t>ゼイ</t>
    </rPh>
    <phoneticPr fontId="4"/>
  </si>
  <si>
    <t>ゴルフ場利用税</t>
    <rPh sb="3" eb="4">
      <t>ジョウ</t>
    </rPh>
    <rPh sb="4" eb="6">
      <t>リヨウ</t>
    </rPh>
    <rPh sb="6" eb="7">
      <t>ゼイ</t>
    </rPh>
    <phoneticPr fontId="4"/>
  </si>
  <si>
    <t>自動車取得税</t>
    <rPh sb="0" eb="3">
      <t>ジドウシャ</t>
    </rPh>
    <rPh sb="3" eb="5">
      <t>シュトク</t>
    </rPh>
    <rPh sb="5" eb="6">
      <t>ゼイ</t>
    </rPh>
    <phoneticPr fontId="4"/>
  </si>
  <si>
    <t>軽油引取税</t>
    <rPh sb="0" eb="2">
      <t>ケイユ</t>
    </rPh>
    <rPh sb="2" eb="4">
      <t>ヒキト</t>
    </rPh>
    <rPh sb="4" eb="5">
      <t>ゼイ</t>
    </rPh>
    <phoneticPr fontId="4"/>
  </si>
  <si>
    <t>自動車税</t>
    <rPh sb="0" eb="3">
      <t>ジドウシャ</t>
    </rPh>
    <rPh sb="3" eb="4">
      <t>ゼイ</t>
    </rPh>
    <phoneticPr fontId="4"/>
  </si>
  <si>
    <t>鉱区税</t>
    <rPh sb="0" eb="2">
      <t>コウク</t>
    </rPh>
    <rPh sb="2" eb="3">
      <t>ゼイ</t>
    </rPh>
    <phoneticPr fontId="4"/>
  </si>
  <si>
    <t>狩猟税</t>
    <rPh sb="0" eb="2">
      <t>シュリョウ</t>
    </rPh>
    <rPh sb="2" eb="3">
      <t>ゼイ</t>
    </rPh>
    <phoneticPr fontId="4"/>
  </si>
  <si>
    <t>旧法による税</t>
    <rPh sb="0" eb="2">
      <t>キュウホウ</t>
    </rPh>
    <rPh sb="5" eb="6">
      <t>ゼイ</t>
    </rPh>
    <phoneticPr fontId="4"/>
  </si>
  <si>
    <t>-</t>
  </si>
  <si>
    <t>地方消費税清算金</t>
    <rPh sb="0" eb="2">
      <t>チホウ</t>
    </rPh>
    <rPh sb="2" eb="5">
      <t>ショウヒゼイ</t>
    </rPh>
    <rPh sb="5" eb="8">
      <t>セイサンキン</t>
    </rPh>
    <phoneticPr fontId="4"/>
  </si>
  <si>
    <t>基金保管状況明細表</t>
    <phoneticPr fontId="4"/>
  </si>
  <si>
    <t>（単位：百万円）</t>
    <rPh sb="1" eb="3">
      <t>タンイ</t>
    </rPh>
    <rPh sb="4" eb="6">
      <t>ヒャクマン</t>
    </rPh>
    <rPh sb="6" eb="7">
      <t>エン</t>
    </rPh>
    <phoneticPr fontId="4"/>
  </si>
  <si>
    <t>現金・預金</t>
    <rPh sb="0" eb="2">
      <t>ゲンキン</t>
    </rPh>
    <rPh sb="3" eb="5">
      <t>ヨキン</t>
    </rPh>
    <phoneticPr fontId="4"/>
  </si>
  <si>
    <t>一般会計繰替運用　※1</t>
    <rPh sb="0" eb="2">
      <t>イッパン</t>
    </rPh>
    <rPh sb="2" eb="4">
      <t>カイケイ</t>
    </rPh>
    <rPh sb="4" eb="5">
      <t>ク</t>
    </rPh>
    <rPh sb="5" eb="6">
      <t>カ</t>
    </rPh>
    <rPh sb="6" eb="8">
      <t>ウンヨウ</t>
    </rPh>
    <phoneticPr fontId="4"/>
  </si>
  <si>
    <t>有 価 証 券 ※2</t>
    <rPh sb="0" eb="1">
      <t>ユウ</t>
    </rPh>
    <rPh sb="2" eb="3">
      <t>アタイ</t>
    </rPh>
    <rPh sb="4" eb="5">
      <t>アカシ</t>
    </rPh>
    <rPh sb="6" eb="7">
      <t>ケン</t>
    </rPh>
    <phoneticPr fontId="4"/>
  </si>
  <si>
    <t>土  地</t>
    <rPh sb="0" eb="1">
      <t>ツチ</t>
    </rPh>
    <rPh sb="3" eb="4">
      <t>チ</t>
    </rPh>
    <phoneticPr fontId="4"/>
  </si>
  <si>
    <t>そ の 他</t>
    <rPh sb="4" eb="5">
      <t>タ</t>
    </rPh>
    <phoneticPr fontId="4"/>
  </si>
  <si>
    <r>
      <t xml:space="preserve">合　　計
</t>
    </r>
    <r>
      <rPr>
        <sz val="7"/>
        <color indexed="8"/>
        <rFont val="ＭＳ ゴシック"/>
        <family val="3"/>
        <charset val="128"/>
      </rPr>
      <t>（貸借対照表価額）</t>
    </r>
    <rPh sb="0" eb="1">
      <t>ア</t>
    </rPh>
    <rPh sb="3" eb="4">
      <t>ケイ</t>
    </rPh>
    <rPh sb="6" eb="8">
      <t>タイシャク</t>
    </rPh>
    <rPh sb="8" eb="11">
      <t>タイショウヒョウ</t>
    </rPh>
    <rPh sb="11" eb="13">
      <t>カガク</t>
    </rPh>
    <phoneticPr fontId="4"/>
  </si>
  <si>
    <t>（現金・預金）</t>
    <phoneticPr fontId="4"/>
  </si>
  <si>
    <t>（有価証券)</t>
    <phoneticPr fontId="4"/>
  </si>
  <si>
    <t>用品調達基金</t>
    <rPh sb="0" eb="2">
      <t>ヨウヒン</t>
    </rPh>
    <rPh sb="2" eb="4">
      <t>チョウタツ</t>
    </rPh>
    <rPh sb="4" eb="6">
      <t>キキン</t>
    </rPh>
    <phoneticPr fontId="4"/>
  </si>
  <si>
    <t>災害救助基金</t>
    <rPh sb="0" eb="2">
      <t>サイガイ</t>
    </rPh>
    <rPh sb="2" eb="4">
      <t>キュウジョ</t>
    </rPh>
    <rPh sb="4" eb="6">
      <t>キキン</t>
    </rPh>
    <phoneticPr fontId="4"/>
  </si>
  <si>
    <t>社会福祉施設職員福利厚生基金</t>
  </si>
  <si>
    <t>福祉基金</t>
  </si>
  <si>
    <t>小口支払基金</t>
    <rPh sb="0" eb="2">
      <t>コグチ</t>
    </rPh>
    <rPh sb="2" eb="4">
      <t>シハライ</t>
    </rPh>
    <rPh sb="4" eb="6">
      <t>キキン</t>
    </rPh>
    <phoneticPr fontId="4"/>
  </si>
  <si>
    <t>公共施設等整備基金</t>
  </si>
  <si>
    <t>文化振興基金</t>
  </si>
  <si>
    <t>環境保全基金</t>
    <rPh sb="0" eb="2">
      <t>カンキョウ</t>
    </rPh>
    <rPh sb="2" eb="4">
      <t>ホゼン</t>
    </rPh>
    <rPh sb="4" eb="6">
      <t>キキン</t>
    </rPh>
    <phoneticPr fontId="12"/>
  </si>
  <si>
    <t>府営住宅整備基金</t>
  </si>
  <si>
    <t>なみはやスポーツ振興基金</t>
  </si>
  <si>
    <t>介護保険財政安定化基金</t>
  </si>
  <si>
    <t>国民健康保険広域化等支援基金</t>
  </si>
  <si>
    <t>後期高齢者医療財政安定化基金</t>
  </si>
  <si>
    <t>大阪教育ゆめ基金</t>
  </si>
  <si>
    <t>消費者行政活性化基金</t>
  </si>
  <si>
    <t>安心こども基金</t>
  </si>
  <si>
    <t>緊急雇用創出事業臨時特例基金</t>
  </si>
  <si>
    <t>御堂筋イルミネーション基金</t>
  </si>
  <si>
    <t>自殺対策緊急強化基金</t>
    <rPh sb="0" eb="2">
      <t>ジサツ</t>
    </rPh>
    <rPh sb="2" eb="4">
      <t>タイサク</t>
    </rPh>
    <rPh sb="4" eb="6">
      <t>キンキュウ</t>
    </rPh>
    <rPh sb="6" eb="8">
      <t>キョウカ</t>
    </rPh>
    <rPh sb="8" eb="10">
      <t>キキン</t>
    </rPh>
    <phoneticPr fontId="12"/>
  </si>
  <si>
    <t>医療施設耐震化臨時特例基金</t>
    <rPh sb="0" eb="2">
      <t>イリョウ</t>
    </rPh>
    <rPh sb="2" eb="4">
      <t>シセツ</t>
    </rPh>
    <rPh sb="4" eb="7">
      <t>タイシンカ</t>
    </rPh>
    <rPh sb="7" eb="9">
      <t>リンジ</t>
    </rPh>
    <rPh sb="9" eb="11">
      <t>トクレイ</t>
    </rPh>
    <rPh sb="11" eb="13">
      <t>キキン</t>
    </rPh>
    <phoneticPr fontId="12"/>
  </si>
  <si>
    <t>障害者雇用促進基金</t>
  </si>
  <si>
    <t>地域医療再生基金</t>
    <rPh sb="0" eb="2">
      <t>チイキ</t>
    </rPh>
    <rPh sb="2" eb="4">
      <t>イリョウ</t>
    </rPh>
    <rPh sb="4" eb="6">
      <t>サイセイ</t>
    </rPh>
    <rPh sb="6" eb="8">
      <t>キキン</t>
    </rPh>
    <phoneticPr fontId="12"/>
  </si>
  <si>
    <t>がん対策基金</t>
  </si>
  <si>
    <t>農業構造改革推進等基金</t>
    <rPh sb="0" eb="2">
      <t>ノウギョウ</t>
    </rPh>
    <rPh sb="2" eb="4">
      <t>コウゾウ</t>
    </rPh>
    <rPh sb="4" eb="6">
      <t>カイカク</t>
    </rPh>
    <rPh sb="6" eb="8">
      <t>スイシン</t>
    </rPh>
    <rPh sb="8" eb="9">
      <t>トウ</t>
    </rPh>
    <rPh sb="9" eb="11">
      <t>キキン</t>
    </rPh>
    <phoneticPr fontId="4"/>
  </si>
  <si>
    <t>日本万国博覧会記念公園基金</t>
    <rPh sb="0" eb="2">
      <t>ニホン</t>
    </rPh>
    <rPh sb="2" eb="4">
      <t>バンコク</t>
    </rPh>
    <rPh sb="4" eb="7">
      <t>ハクランカイ</t>
    </rPh>
    <rPh sb="7" eb="9">
      <t>キネン</t>
    </rPh>
    <rPh sb="9" eb="11">
      <t>コウエン</t>
    </rPh>
    <rPh sb="11" eb="13">
      <t>キキン</t>
    </rPh>
    <phoneticPr fontId="4"/>
  </si>
  <si>
    <t>国民健康保険財政安定化基金</t>
    <rPh sb="11" eb="13">
      <t>キキン</t>
    </rPh>
    <phoneticPr fontId="4"/>
  </si>
  <si>
    <t>※ 1 「大阪府基金条例」及び「大阪府会計管理者保管金における繰替使用及び繰替運用に関する要領」に基づき、基金に属する現金を
　　　一般会計に繰り替えて運用しているものを表示。</t>
    <rPh sb="5" eb="8">
      <t>オオサカフ</t>
    </rPh>
    <rPh sb="8" eb="10">
      <t>キキン</t>
    </rPh>
    <rPh sb="10" eb="12">
      <t>ジョウレイ</t>
    </rPh>
    <rPh sb="13" eb="14">
      <t>オヨ</t>
    </rPh>
    <rPh sb="16" eb="19">
      <t>オオサカフ</t>
    </rPh>
    <rPh sb="19" eb="21">
      <t>カイケイ</t>
    </rPh>
    <rPh sb="21" eb="24">
      <t>カンリシャ</t>
    </rPh>
    <rPh sb="24" eb="26">
      <t>ホカン</t>
    </rPh>
    <rPh sb="26" eb="27">
      <t>キン</t>
    </rPh>
    <rPh sb="31" eb="33">
      <t>クリカ</t>
    </rPh>
    <rPh sb="33" eb="35">
      <t>シヨウ</t>
    </rPh>
    <rPh sb="35" eb="36">
      <t>オヨ</t>
    </rPh>
    <rPh sb="37" eb="39">
      <t>クリカ</t>
    </rPh>
    <rPh sb="39" eb="41">
      <t>ウンヨウ</t>
    </rPh>
    <rPh sb="42" eb="43">
      <t>カン</t>
    </rPh>
    <rPh sb="45" eb="47">
      <t>ヨウリョウ</t>
    </rPh>
    <rPh sb="49" eb="50">
      <t>モト</t>
    </rPh>
    <rPh sb="53" eb="55">
      <t>キキン</t>
    </rPh>
    <rPh sb="56" eb="57">
      <t>ゾク</t>
    </rPh>
    <rPh sb="59" eb="61">
      <t>ゲンキン</t>
    </rPh>
    <rPh sb="66" eb="68">
      <t>イッパン</t>
    </rPh>
    <rPh sb="68" eb="70">
      <t>カイケイ</t>
    </rPh>
    <rPh sb="71" eb="72">
      <t>ク</t>
    </rPh>
    <rPh sb="73" eb="74">
      <t>カ</t>
    </rPh>
    <rPh sb="76" eb="78">
      <t>ウンヨウ</t>
    </rPh>
    <rPh sb="85" eb="87">
      <t>ヒョウジ</t>
    </rPh>
    <phoneticPr fontId="4"/>
  </si>
  <si>
    <t xml:space="preserve">※ 2  基金に属する現金を一般会計に繰り替えて運用する 「※ 1」 を除き、有価証券の形態で保管しているものを表示。 </t>
    <rPh sb="5" eb="7">
      <t>キキン</t>
    </rPh>
    <rPh sb="8" eb="9">
      <t>ゾク</t>
    </rPh>
    <rPh sb="11" eb="13">
      <t>ゲンキン</t>
    </rPh>
    <rPh sb="14" eb="16">
      <t>イッパン</t>
    </rPh>
    <rPh sb="16" eb="18">
      <t>カイケイ</t>
    </rPh>
    <rPh sb="19" eb="20">
      <t>ク</t>
    </rPh>
    <rPh sb="21" eb="22">
      <t>カ</t>
    </rPh>
    <rPh sb="24" eb="26">
      <t>ウンヨウ</t>
    </rPh>
    <rPh sb="36" eb="37">
      <t>ノゾ</t>
    </rPh>
    <rPh sb="39" eb="41">
      <t>ユウカ</t>
    </rPh>
    <rPh sb="41" eb="43">
      <t>ショウケン</t>
    </rPh>
    <rPh sb="44" eb="46">
      <t>ケイタイ</t>
    </rPh>
    <rPh sb="47" eb="49">
      <t>ホカン</t>
    </rPh>
    <rPh sb="56" eb="58">
      <t>ヒョウジ</t>
    </rPh>
    <phoneticPr fontId="4"/>
  </si>
  <si>
    <r>
      <t>資産及び負債行政目的別一覧表　</t>
    </r>
    <r>
      <rPr>
        <sz val="9"/>
        <color indexed="8"/>
        <rFont val="ＭＳ Ｐゴシック"/>
        <family val="3"/>
        <charset val="128"/>
      </rPr>
      <t>【各会計合算】</t>
    </r>
    <rPh sb="0" eb="2">
      <t>シサン</t>
    </rPh>
    <rPh sb="2" eb="3">
      <t>オヨ</t>
    </rPh>
    <rPh sb="4" eb="6">
      <t>フサイ</t>
    </rPh>
    <rPh sb="6" eb="8">
      <t>ギョウセイ</t>
    </rPh>
    <rPh sb="8" eb="10">
      <t>モクテキ</t>
    </rPh>
    <rPh sb="10" eb="11">
      <t>ベツ</t>
    </rPh>
    <rPh sb="11" eb="13">
      <t>イチラン</t>
    </rPh>
    <rPh sb="13" eb="14">
      <t>ヒョウ</t>
    </rPh>
    <rPh sb="16" eb="17">
      <t>カク</t>
    </rPh>
    <rPh sb="17" eb="19">
      <t>カイケイ</t>
    </rPh>
    <rPh sb="19" eb="21">
      <t>ガッサン</t>
    </rPh>
    <phoneticPr fontId="4"/>
  </si>
  <si>
    <t>議会費</t>
    <rPh sb="0" eb="2">
      <t>ギカイ</t>
    </rPh>
    <rPh sb="2" eb="3">
      <t>ヒ</t>
    </rPh>
    <phoneticPr fontId="4"/>
  </si>
  <si>
    <t>総務費</t>
    <rPh sb="0" eb="3">
      <t>ソウムヒ</t>
    </rPh>
    <phoneticPr fontId="4"/>
  </si>
  <si>
    <t>福祉費</t>
    <rPh sb="0" eb="2">
      <t>フクシ</t>
    </rPh>
    <rPh sb="2" eb="3">
      <t>ヒ</t>
    </rPh>
    <phoneticPr fontId="4"/>
  </si>
  <si>
    <t>健康医療費</t>
    <rPh sb="0" eb="2">
      <t>ケンコウ</t>
    </rPh>
    <rPh sb="2" eb="4">
      <t>イリョウ</t>
    </rPh>
    <rPh sb="4" eb="5">
      <t>ヒ</t>
    </rPh>
    <phoneticPr fontId="4"/>
  </si>
  <si>
    <t>商工労働費</t>
    <rPh sb="0" eb="2">
      <t>ショウコウ</t>
    </rPh>
    <rPh sb="2" eb="5">
      <t>ロウドウヒ</t>
    </rPh>
    <phoneticPr fontId="4"/>
  </si>
  <si>
    <t>環境農林
水産費</t>
    <rPh sb="0" eb="2">
      <t>カンキョウ</t>
    </rPh>
    <rPh sb="2" eb="4">
      <t>ノウリン</t>
    </rPh>
    <rPh sb="5" eb="7">
      <t>スイサン</t>
    </rPh>
    <rPh sb="7" eb="8">
      <t>ヒ</t>
    </rPh>
    <phoneticPr fontId="4"/>
  </si>
  <si>
    <t>資産の部</t>
    <rPh sb="0" eb="2">
      <t>シサン</t>
    </rPh>
    <rPh sb="3" eb="4">
      <t>ブ</t>
    </rPh>
    <phoneticPr fontId="4"/>
  </si>
  <si>
    <t>流動資産</t>
    <rPh sb="0" eb="2">
      <t>リュウドウ</t>
    </rPh>
    <rPh sb="2" eb="4">
      <t>シサン</t>
    </rPh>
    <phoneticPr fontId="4"/>
  </si>
  <si>
    <t>現金預金</t>
    <rPh sb="0" eb="2">
      <t>ゲンキン</t>
    </rPh>
    <rPh sb="2" eb="4">
      <t>ヨキン</t>
    </rPh>
    <phoneticPr fontId="4"/>
  </si>
  <si>
    <t>未収金</t>
    <rPh sb="0" eb="2">
      <t>ミシュウ</t>
    </rPh>
    <rPh sb="2" eb="3">
      <t>キン</t>
    </rPh>
    <phoneticPr fontId="4"/>
  </si>
  <si>
    <t>基金</t>
    <rPh sb="0" eb="2">
      <t>キキン</t>
    </rPh>
    <phoneticPr fontId="4"/>
  </si>
  <si>
    <t>固定資産</t>
    <rPh sb="0" eb="2">
      <t>コテイ</t>
    </rPh>
    <rPh sb="2" eb="4">
      <t>シサン</t>
    </rPh>
    <phoneticPr fontId="4"/>
  </si>
  <si>
    <t>投資その他の資産</t>
    <rPh sb="0" eb="2">
      <t>トウシ</t>
    </rPh>
    <rPh sb="4" eb="5">
      <t>タ</t>
    </rPh>
    <rPh sb="6" eb="8">
      <t>シサン</t>
    </rPh>
    <phoneticPr fontId="4"/>
  </si>
  <si>
    <t>資産の部合計</t>
    <rPh sb="0" eb="2">
      <t>シサン</t>
    </rPh>
    <rPh sb="3" eb="4">
      <t>ブ</t>
    </rPh>
    <rPh sb="4" eb="6">
      <t>ゴウケイ</t>
    </rPh>
    <phoneticPr fontId="4"/>
  </si>
  <si>
    <t>負債の部</t>
    <rPh sb="0" eb="2">
      <t>フサイ</t>
    </rPh>
    <rPh sb="3" eb="4">
      <t>ブ</t>
    </rPh>
    <phoneticPr fontId="4"/>
  </si>
  <si>
    <t>流動負債</t>
    <rPh sb="0" eb="2">
      <t>リュウドウ</t>
    </rPh>
    <rPh sb="2" eb="4">
      <t>フサイ</t>
    </rPh>
    <phoneticPr fontId="4"/>
  </si>
  <si>
    <t>地方債</t>
    <rPh sb="0" eb="3">
      <t>チホウサイ</t>
    </rPh>
    <phoneticPr fontId="4"/>
  </si>
  <si>
    <t>未払金</t>
    <rPh sb="0" eb="2">
      <t>ミハラ</t>
    </rPh>
    <rPh sb="2" eb="3">
      <t>キン</t>
    </rPh>
    <phoneticPr fontId="4"/>
  </si>
  <si>
    <t>固定負債</t>
    <rPh sb="0" eb="2">
      <t>コテイ</t>
    </rPh>
    <rPh sb="2" eb="4">
      <t>フサイ</t>
    </rPh>
    <phoneticPr fontId="4"/>
  </si>
  <si>
    <t>負債の部合計</t>
    <rPh sb="0" eb="2">
      <t>フサイ</t>
    </rPh>
    <rPh sb="3" eb="4">
      <t>ブ</t>
    </rPh>
    <rPh sb="4" eb="6">
      <t>ゴウケイ</t>
    </rPh>
    <phoneticPr fontId="4"/>
  </si>
  <si>
    <t>純資産の部合計</t>
    <rPh sb="0" eb="3">
      <t>ジュンシサン</t>
    </rPh>
    <rPh sb="4" eb="5">
      <t>ブ</t>
    </rPh>
    <rPh sb="5" eb="7">
      <t>ゴウケイ</t>
    </rPh>
    <phoneticPr fontId="4"/>
  </si>
  <si>
    <t>都市整備費</t>
    <rPh sb="0" eb="2">
      <t>トシ</t>
    </rPh>
    <rPh sb="2" eb="5">
      <t>セイビヒ</t>
    </rPh>
    <phoneticPr fontId="4"/>
  </si>
  <si>
    <t>住宅まち
づくり費</t>
    <rPh sb="0" eb="2">
      <t>ジュウタク</t>
    </rPh>
    <rPh sb="8" eb="9">
      <t>ヒ</t>
    </rPh>
    <phoneticPr fontId="4"/>
  </si>
  <si>
    <t>警察費</t>
    <rPh sb="0" eb="2">
      <t>ケイサツ</t>
    </rPh>
    <rPh sb="2" eb="3">
      <t>ヒ</t>
    </rPh>
    <phoneticPr fontId="4"/>
  </si>
  <si>
    <t>教育費</t>
    <rPh sb="0" eb="3">
      <t>キョウイクヒ</t>
    </rPh>
    <phoneticPr fontId="4"/>
  </si>
  <si>
    <r>
      <t>収入及び費用行政目的別一覧表　</t>
    </r>
    <r>
      <rPr>
        <sz val="9"/>
        <color indexed="8"/>
        <rFont val="ＭＳ Ｐゴシック"/>
        <family val="3"/>
        <charset val="128"/>
      </rPr>
      <t>【各会計合算】</t>
    </r>
    <rPh sb="0" eb="2">
      <t>シュウニュウ</t>
    </rPh>
    <rPh sb="2" eb="3">
      <t>オヨ</t>
    </rPh>
    <rPh sb="4" eb="6">
      <t>ヒヨウ</t>
    </rPh>
    <rPh sb="6" eb="8">
      <t>ギョウセイ</t>
    </rPh>
    <rPh sb="8" eb="10">
      <t>モクテキ</t>
    </rPh>
    <rPh sb="10" eb="11">
      <t>ベツ</t>
    </rPh>
    <rPh sb="11" eb="13">
      <t>イチラン</t>
    </rPh>
    <rPh sb="13" eb="14">
      <t>ヒョウ</t>
    </rPh>
    <rPh sb="16" eb="17">
      <t>カク</t>
    </rPh>
    <rPh sb="17" eb="19">
      <t>カイケイ</t>
    </rPh>
    <rPh sb="19" eb="21">
      <t>ガッサン</t>
    </rPh>
    <phoneticPr fontId="4"/>
  </si>
  <si>
    <t>行政収入</t>
    <rPh sb="0" eb="2">
      <t>ギョウセイ</t>
    </rPh>
    <rPh sb="2" eb="4">
      <t>シュウニュウ</t>
    </rPh>
    <phoneticPr fontId="4"/>
  </si>
  <si>
    <t>地方税</t>
    <rPh sb="0" eb="3">
      <t>チホウゼイ</t>
    </rPh>
    <phoneticPr fontId="4"/>
  </si>
  <si>
    <t>地方交付税</t>
    <rPh sb="0" eb="2">
      <t>チホウ</t>
    </rPh>
    <rPh sb="2" eb="5">
      <t>コウフゼイ</t>
    </rPh>
    <phoneticPr fontId="4"/>
  </si>
  <si>
    <t>分担金及び負担金</t>
    <rPh sb="0" eb="3">
      <t>ブンタンキン</t>
    </rPh>
    <rPh sb="3" eb="4">
      <t>オヨ</t>
    </rPh>
    <rPh sb="5" eb="8">
      <t>フタンキン</t>
    </rPh>
    <phoneticPr fontId="4"/>
  </si>
  <si>
    <t>使用料及び手数料</t>
    <rPh sb="0" eb="3">
      <t>シヨウリョウ</t>
    </rPh>
    <rPh sb="3" eb="4">
      <t>オヨ</t>
    </rPh>
    <rPh sb="5" eb="7">
      <t>テスウ</t>
    </rPh>
    <rPh sb="7" eb="8">
      <t>リョウ</t>
    </rPh>
    <phoneticPr fontId="4"/>
  </si>
  <si>
    <t>国庫支出金</t>
    <rPh sb="0" eb="2">
      <t>コッコ</t>
    </rPh>
    <rPh sb="2" eb="5">
      <t>シシュツキン</t>
    </rPh>
    <phoneticPr fontId="4"/>
  </si>
  <si>
    <t>行政費用</t>
    <rPh sb="0" eb="2">
      <t>ギョウセイ</t>
    </rPh>
    <rPh sb="2" eb="4">
      <t>ヒヨウ</t>
    </rPh>
    <phoneticPr fontId="4"/>
  </si>
  <si>
    <t>給与関係費</t>
    <rPh sb="0" eb="2">
      <t>キュウヨ</t>
    </rPh>
    <rPh sb="2" eb="4">
      <t>カンケイ</t>
    </rPh>
    <rPh sb="4" eb="5">
      <t>ヒ</t>
    </rPh>
    <phoneticPr fontId="4"/>
  </si>
  <si>
    <t>物件費</t>
    <rPh sb="0" eb="3">
      <t>ブッケンヒ</t>
    </rPh>
    <phoneticPr fontId="4"/>
  </si>
  <si>
    <t>負担金、補助金、交付金等</t>
    <rPh sb="0" eb="3">
      <t>フタンキン</t>
    </rPh>
    <rPh sb="4" eb="7">
      <t>ホジョキン</t>
    </rPh>
    <rPh sb="8" eb="11">
      <t>コウフキン</t>
    </rPh>
    <rPh sb="11" eb="12">
      <t>ナド</t>
    </rPh>
    <phoneticPr fontId="4"/>
  </si>
  <si>
    <t>維持補修費</t>
    <rPh sb="0" eb="2">
      <t>イジ</t>
    </rPh>
    <rPh sb="2" eb="4">
      <t>ホシュウ</t>
    </rPh>
    <rPh sb="4" eb="5">
      <t>ヒ</t>
    </rPh>
    <phoneticPr fontId="4"/>
  </si>
  <si>
    <t>繰出金</t>
    <rPh sb="0" eb="2">
      <t>クリダ</t>
    </rPh>
    <rPh sb="2" eb="3">
      <t>キン</t>
    </rPh>
    <phoneticPr fontId="4"/>
  </si>
  <si>
    <t>減価償却費</t>
    <rPh sb="0" eb="2">
      <t>ゲンカ</t>
    </rPh>
    <rPh sb="2" eb="4">
      <t>ショウキャク</t>
    </rPh>
    <rPh sb="4" eb="5">
      <t>ヒ</t>
    </rPh>
    <phoneticPr fontId="4"/>
  </si>
  <si>
    <t>引当金繰入額</t>
    <rPh sb="0" eb="2">
      <t>ヒキアテ</t>
    </rPh>
    <rPh sb="2" eb="3">
      <t>キン</t>
    </rPh>
    <rPh sb="3" eb="5">
      <t>クリイレ</t>
    </rPh>
    <rPh sb="5" eb="6">
      <t>ガク</t>
    </rPh>
    <phoneticPr fontId="4"/>
  </si>
  <si>
    <t>金融収入</t>
    <rPh sb="0" eb="2">
      <t>キンユウ</t>
    </rPh>
    <rPh sb="2" eb="4">
      <t>シュウニュウ</t>
    </rPh>
    <phoneticPr fontId="4"/>
  </si>
  <si>
    <t>受取利息及び配当金</t>
    <rPh sb="0" eb="2">
      <t>ウケトリ</t>
    </rPh>
    <rPh sb="2" eb="4">
      <t>リソク</t>
    </rPh>
    <rPh sb="4" eb="5">
      <t>オヨ</t>
    </rPh>
    <rPh sb="6" eb="9">
      <t>ハイトウキン</t>
    </rPh>
    <phoneticPr fontId="4"/>
  </si>
  <si>
    <t>金融費用</t>
    <rPh sb="0" eb="2">
      <t>キンユウ</t>
    </rPh>
    <rPh sb="2" eb="4">
      <t>ヒヨウ</t>
    </rPh>
    <phoneticPr fontId="4"/>
  </si>
  <si>
    <t>地方債利息・手数料</t>
    <rPh sb="0" eb="3">
      <t>チホウサイ</t>
    </rPh>
    <rPh sb="3" eb="5">
      <t>リソク</t>
    </rPh>
    <rPh sb="6" eb="8">
      <t>テスウ</t>
    </rPh>
    <rPh sb="8" eb="9">
      <t>リョウ</t>
    </rPh>
    <phoneticPr fontId="4"/>
  </si>
  <si>
    <t>通常収支差額</t>
    <rPh sb="0" eb="2">
      <t>ツウジョウ</t>
    </rPh>
    <rPh sb="2" eb="4">
      <t>シュウシ</t>
    </rPh>
    <rPh sb="4" eb="6">
      <t>サガク</t>
    </rPh>
    <phoneticPr fontId="4"/>
  </si>
  <si>
    <t>特別収入</t>
    <rPh sb="0" eb="2">
      <t>トクベツ</t>
    </rPh>
    <rPh sb="2" eb="4">
      <t>シュウニュウ</t>
    </rPh>
    <phoneticPr fontId="4"/>
  </si>
  <si>
    <t>特別費用</t>
    <rPh sb="0" eb="2">
      <t>トクベツ</t>
    </rPh>
    <rPh sb="2" eb="4">
      <t>ヒヨウ</t>
    </rPh>
    <phoneticPr fontId="4"/>
  </si>
  <si>
    <t>特別収支差額</t>
    <rPh sb="0" eb="2">
      <t>トクベツ</t>
    </rPh>
    <rPh sb="2" eb="4">
      <t>シュウシ</t>
    </rPh>
    <rPh sb="4" eb="6">
      <t>サガク</t>
    </rPh>
    <phoneticPr fontId="4"/>
  </si>
  <si>
    <t>当期収支差額</t>
    <rPh sb="0" eb="2">
      <t>トウキ</t>
    </rPh>
    <rPh sb="2" eb="4">
      <t>シュウシ</t>
    </rPh>
    <rPh sb="4" eb="6">
      <t>サガク</t>
    </rPh>
    <phoneticPr fontId="4"/>
  </si>
  <si>
    <t>一般財源等配分調整額</t>
    <rPh sb="0" eb="2">
      <t>イッパン</t>
    </rPh>
    <rPh sb="2" eb="4">
      <t>ザイゲン</t>
    </rPh>
    <rPh sb="4" eb="5">
      <t>ナド</t>
    </rPh>
    <rPh sb="5" eb="7">
      <t>ハイブン</t>
    </rPh>
    <rPh sb="7" eb="9">
      <t>チョウセイ</t>
    </rPh>
    <rPh sb="9" eb="10">
      <t>ガク</t>
    </rPh>
    <phoneticPr fontId="4"/>
  </si>
  <si>
    <t>再計</t>
    <rPh sb="0" eb="1">
      <t>サイ</t>
    </rPh>
    <rPh sb="1" eb="2">
      <t>ケイ</t>
    </rPh>
    <phoneticPr fontId="4"/>
  </si>
  <si>
    <r>
      <t>出納整理期間を除く要約財務諸表　</t>
    </r>
    <r>
      <rPr>
        <sz val="9"/>
        <color indexed="8"/>
        <rFont val="ＭＳ ゴシック"/>
        <family val="3"/>
        <charset val="128"/>
      </rPr>
      <t>【各会計合算】</t>
    </r>
    <rPh sb="0" eb="2">
      <t>スイトウ</t>
    </rPh>
    <rPh sb="2" eb="4">
      <t>セイリ</t>
    </rPh>
    <rPh sb="4" eb="6">
      <t>キカン</t>
    </rPh>
    <rPh sb="7" eb="8">
      <t>ノゾ</t>
    </rPh>
    <rPh sb="9" eb="11">
      <t>ヨウヤク</t>
    </rPh>
    <rPh sb="11" eb="13">
      <t>ザイム</t>
    </rPh>
    <rPh sb="13" eb="15">
      <t>ショヒョウ</t>
    </rPh>
    <rPh sb="17" eb="18">
      <t>カク</t>
    </rPh>
    <rPh sb="18" eb="20">
      <t>カイケイ</t>
    </rPh>
    <rPh sb="20" eb="22">
      <t>ガッサン</t>
    </rPh>
    <phoneticPr fontId="4"/>
  </si>
  <si>
    <t>貸借対照表</t>
    <rPh sb="0" eb="2">
      <t>タイシャク</t>
    </rPh>
    <rPh sb="2" eb="5">
      <t>タイショウヒョウ</t>
    </rPh>
    <phoneticPr fontId="4"/>
  </si>
  <si>
    <t>平成27年度
（出納整理期間を含む）
①</t>
    <rPh sb="0" eb="2">
      <t>ヘイセイ</t>
    </rPh>
    <rPh sb="4" eb="6">
      <t>ネンド</t>
    </rPh>
    <rPh sb="8" eb="10">
      <t>スイトウ</t>
    </rPh>
    <rPh sb="10" eb="12">
      <t>セイリ</t>
    </rPh>
    <rPh sb="12" eb="14">
      <t>キカン</t>
    </rPh>
    <rPh sb="15" eb="16">
      <t>フク</t>
    </rPh>
    <phoneticPr fontId="4"/>
  </si>
  <si>
    <t>出納整理期間中の取引
（増加）
②</t>
    <rPh sb="0" eb="2">
      <t>スイトウ</t>
    </rPh>
    <rPh sb="2" eb="4">
      <t>セイリ</t>
    </rPh>
    <rPh sb="4" eb="7">
      <t>キカンチュウ</t>
    </rPh>
    <rPh sb="8" eb="10">
      <t>トリヒキ</t>
    </rPh>
    <rPh sb="12" eb="14">
      <t>ゾウカ</t>
    </rPh>
    <phoneticPr fontId="4"/>
  </si>
  <si>
    <t>出納整理期間中の取引
（減少）
③</t>
    <rPh sb="0" eb="2">
      <t>スイトウ</t>
    </rPh>
    <rPh sb="2" eb="4">
      <t>セイリ</t>
    </rPh>
    <rPh sb="4" eb="7">
      <t>キカンチュウ</t>
    </rPh>
    <rPh sb="8" eb="10">
      <t>トリヒキ</t>
    </rPh>
    <rPh sb="12" eb="14">
      <t>ゲンショウ</t>
    </rPh>
    <phoneticPr fontId="4"/>
  </si>
  <si>
    <t>平成27年度
（出納整理期間を除く）
①－②＋③</t>
    <rPh sb="0" eb="2">
      <t>ヘイセイ</t>
    </rPh>
    <rPh sb="4" eb="6">
      <t>ネンド</t>
    </rPh>
    <rPh sb="8" eb="10">
      <t>スイトウ</t>
    </rPh>
    <rPh sb="10" eb="12">
      <t>セイリ</t>
    </rPh>
    <rPh sb="12" eb="14">
      <t>キカン</t>
    </rPh>
    <rPh sb="15" eb="16">
      <t>ノゾ</t>
    </rPh>
    <phoneticPr fontId="4"/>
  </si>
  <si>
    <t>－</t>
    <phoneticPr fontId="4"/>
  </si>
  <si>
    <t>行政コスト計算書</t>
    <rPh sb="0" eb="2">
      <t>ギョウセイ</t>
    </rPh>
    <rPh sb="5" eb="8">
      <t>ケイサンショ</t>
    </rPh>
    <phoneticPr fontId="4"/>
  </si>
  <si>
    <t>－</t>
    <phoneticPr fontId="4"/>
  </si>
  <si>
    <t>キャッシュ・フロー計算書</t>
    <rPh sb="9" eb="12">
      <t>ケイサンショ</t>
    </rPh>
    <phoneticPr fontId="4"/>
  </si>
  <si>
    <t>（参考）</t>
    <rPh sb="1" eb="3">
      <t>サンコウ</t>
    </rPh>
    <phoneticPr fontId="4"/>
  </si>
  <si>
    <r>
      <t xml:space="preserve">平成27年度
</t>
    </r>
    <r>
      <rPr>
        <sz val="7"/>
        <color indexed="8"/>
        <rFont val="ＭＳ Ｐゴシック"/>
        <family val="3"/>
        <charset val="128"/>
      </rPr>
      <t>（出納整理期間を含む）
①</t>
    </r>
    <rPh sb="0" eb="2">
      <t>ヘイセイ</t>
    </rPh>
    <rPh sb="4" eb="6">
      <t>ネンド</t>
    </rPh>
    <phoneticPr fontId="4"/>
  </si>
  <si>
    <t>前年度出納整理
期間中の取引
②</t>
    <rPh sb="0" eb="1">
      <t>マエ</t>
    </rPh>
    <rPh sb="1" eb="3">
      <t>ネンド</t>
    </rPh>
    <rPh sb="3" eb="5">
      <t>スイトウ</t>
    </rPh>
    <rPh sb="5" eb="7">
      <t>セイリ</t>
    </rPh>
    <rPh sb="8" eb="11">
      <t>キカンチュウ</t>
    </rPh>
    <rPh sb="12" eb="14">
      <t>トリヒキ</t>
    </rPh>
    <phoneticPr fontId="4"/>
  </si>
  <si>
    <t>当年度出納整理
期間中の取引
③</t>
    <rPh sb="0" eb="3">
      <t>トウネンド</t>
    </rPh>
    <rPh sb="3" eb="5">
      <t>スイトウ</t>
    </rPh>
    <rPh sb="5" eb="7">
      <t>セイリ</t>
    </rPh>
    <rPh sb="8" eb="11">
      <t>キカンチュウ</t>
    </rPh>
    <rPh sb="12" eb="14">
      <t>トリヒキ</t>
    </rPh>
    <phoneticPr fontId="4"/>
  </si>
  <si>
    <t>平成27年4月1日～
平成28年3月31日
のキャッシュ・フロー
①＋②－③</t>
    <rPh sb="0" eb="2">
      <t>ヘイセイ</t>
    </rPh>
    <rPh sb="4" eb="5">
      <t>ネン</t>
    </rPh>
    <rPh sb="6" eb="7">
      <t>ガツ</t>
    </rPh>
    <rPh sb="8" eb="9">
      <t>ヒ</t>
    </rPh>
    <rPh sb="11" eb="13">
      <t>ヘイセイ</t>
    </rPh>
    <rPh sb="15" eb="16">
      <t>ネン</t>
    </rPh>
    <rPh sb="17" eb="18">
      <t>ガツ</t>
    </rPh>
    <rPh sb="20" eb="21">
      <t>ヒ</t>
    </rPh>
    <phoneticPr fontId="4"/>
  </si>
  <si>
    <r>
      <t xml:space="preserve">平成27年度
</t>
    </r>
    <r>
      <rPr>
        <sz val="7"/>
        <color indexed="8"/>
        <rFont val="ＭＳ Ｐゴシック"/>
        <family val="3"/>
        <charset val="128"/>
      </rPr>
      <t xml:space="preserve">（出納整理期間を除く）
</t>
    </r>
    <r>
      <rPr>
        <sz val="9"/>
        <color indexed="8"/>
        <rFont val="ＭＳ Ｐゴシック"/>
        <family val="3"/>
        <charset val="128"/>
      </rPr>
      <t>①－③</t>
    </r>
    <rPh sb="0" eb="2">
      <t>ヘイセイ</t>
    </rPh>
    <rPh sb="4" eb="6">
      <t>ネンド</t>
    </rPh>
    <rPh sb="8" eb="10">
      <t>スイトウ</t>
    </rPh>
    <rPh sb="10" eb="12">
      <t>セイリ</t>
    </rPh>
    <rPh sb="12" eb="14">
      <t>キカン</t>
    </rPh>
    <rPh sb="15" eb="16">
      <t>ノゾ</t>
    </rPh>
    <phoneticPr fontId="4"/>
  </si>
  <si>
    <t>行政サービス活動収入</t>
    <rPh sb="0" eb="2">
      <t>ギョウセイ</t>
    </rPh>
    <rPh sb="6" eb="8">
      <t>カツドウ</t>
    </rPh>
    <rPh sb="8" eb="10">
      <t>シュウニュウ</t>
    </rPh>
    <phoneticPr fontId="4"/>
  </si>
  <si>
    <t>行政サービス活動支出</t>
    <rPh sb="0" eb="2">
      <t>ギョウセイ</t>
    </rPh>
    <rPh sb="6" eb="8">
      <t>カツドウ</t>
    </rPh>
    <rPh sb="8" eb="10">
      <t>シシュツ</t>
    </rPh>
    <phoneticPr fontId="4"/>
  </si>
  <si>
    <t>行政サービス活動収支差額</t>
    <rPh sb="0" eb="2">
      <t>ギョウセイ</t>
    </rPh>
    <rPh sb="6" eb="8">
      <t>カツドウ</t>
    </rPh>
    <rPh sb="8" eb="10">
      <t>シュウシ</t>
    </rPh>
    <rPh sb="10" eb="12">
      <t>サガク</t>
    </rPh>
    <phoneticPr fontId="4"/>
  </si>
  <si>
    <t>投資活動収入</t>
    <rPh sb="0" eb="2">
      <t>トウシ</t>
    </rPh>
    <rPh sb="2" eb="4">
      <t>カツドウ</t>
    </rPh>
    <rPh sb="4" eb="6">
      <t>シュウニュウ</t>
    </rPh>
    <phoneticPr fontId="4"/>
  </si>
  <si>
    <t>基金繰入金（取崩）</t>
    <rPh sb="0" eb="2">
      <t>キキン</t>
    </rPh>
    <rPh sb="2" eb="4">
      <t>クリイレ</t>
    </rPh>
    <rPh sb="4" eb="5">
      <t>キン</t>
    </rPh>
    <rPh sb="6" eb="8">
      <t>トリクズシ</t>
    </rPh>
    <phoneticPr fontId="4"/>
  </si>
  <si>
    <t>投資活動支出</t>
    <rPh sb="0" eb="2">
      <t>トウシ</t>
    </rPh>
    <rPh sb="2" eb="4">
      <t>カツドウ</t>
    </rPh>
    <rPh sb="4" eb="6">
      <t>シシュツ</t>
    </rPh>
    <phoneticPr fontId="4"/>
  </si>
  <si>
    <t>公共施設等整備支出</t>
    <rPh sb="0" eb="2">
      <t>コウキョウ</t>
    </rPh>
    <rPh sb="2" eb="4">
      <t>シセツ</t>
    </rPh>
    <rPh sb="4" eb="5">
      <t>ナド</t>
    </rPh>
    <rPh sb="5" eb="7">
      <t>セイビ</t>
    </rPh>
    <rPh sb="7" eb="9">
      <t>シシュツ</t>
    </rPh>
    <phoneticPr fontId="4"/>
  </si>
  <si>
    <t>基金積立金</t>
    <rPh sb="0" eb="2">
      <t>キキン</t>
    </rPh>
    <rPh sb="2" eb="4">
      <t>ツミタテ</t>
    </rPh>
    <rPh sb="4" eb="5">
      <t>キン</t>
    </rPh>
    <phoneticPr fontId="4"/>
  </si>
  <si>
    <t>投資活動収支差額</t>
    <rPh sb="0" eb="2">
      <t>トウシ</t>
    </rPh>
    <rPh sb="2" eb="4">
      <t>カツドウ</t>
    </rPh>
    <rPh sb="4" eb="6">
      <t>シュウシ</t>
    </rPh>
    <rPh sb="6" eb="8">
      <t>サガク</t>
    </rPh>
    <phoneticPr fontId="4"/>
  </si>
  <si>
    <t>財務活動収入</t>
    <rPh sb="0" eb="2">
      <t>ザイム</t>
    </rPh>
    <rPh sb="2" eb="4">
      <t>カツドウ</t>
    </rPh>
    <rPh sb="4" eb="6">
      <t>シュウニュウ</t>
    </rPh>
    <phoneticPr fontId="4"/>
  </si>
  <si>
    <t>財務活動支出</t>
    <rPh sb="0" eb="2">
      <t>ザイム</t>
    </rPh>
    <rPh sb="2" eb="4">
      <t>カツドウ</t>
    </rPh>
    <rPh sb="4" eb="6">
      <t>シシュツ</t>
    </rPh>
    <phoneticPr fontId="4"/>
  </si>
  <si>
    <t>地方債償還金</t>
    <rPh sb="0" eb="3">
      <t>チホウサイ</t>
    </rPh>
    <rPh sb="3" eb="6">
      <t>ショウカンキン</t>
    </rPh>
    <phoneticPr fontId="4"/>
  </si>
  <si>
    <t>財務活動収支差額</t>
    <rPh sb="0" eb="2">
      <t>ザイム</t>
    </rPh>
    <rPh sb="2" eb="4">
      <t>カツドウ</t>
    </rPh>
    <rPh sb="4" eb="6">
      <t>シュウシ</t>
    </rPh>
    <rPh sb="6" eb="8">
      <t>サガク</t>
    </rPh>
    <phoneticPr fontId="4"/>
  </si>
  <si>
    <t>収支差額合計</t>
    <rPh sb="0" eb="2">
      <t>シュウシ</t>
    </rPh>
    <rPh sb="2" eb="4">
      <t>サガク</t>
    </rPh>
    <rPh sb="4" eb="6">
      <t>ゴウケイ</t>
    </rPh>
    <phoneticPr fontId="4"/>
  </si>
  <si>
    <t>前年度からの繰越金</t>
    <rPh sb="0" eb="1">
      <t>マエ</t>
    </rPh>
    <rPh sb="1" eb="3">
      <t>ネンド</t>
    </rPh>
    <rPh sb="6" eb="8">
      <t>クリコシ</t>
    </rPh>
    <rPh sb="8" eb="9">
      <t>キン</t>
    </rPh>
    <phoneticPr fontId="4"/>
  </si>
  <si>
    <t>形式収支</t>
    <rPh sb="0" eb="2">
      <t>ケイシキ</t>
    </rPh>
    <rPh sb="2" eb="4">
      <t>シュウシ</t>
    </rPh>
    <phoneticPr fontId="4"/>
  </si>
  <si>
    <t>歳入歳出外現金受入額</t>
    <rPh sb="0" eb="2">
      <t>サイニュウ</t>
    </rPh>
    <rPh sb="2" eb="4">
      <t>サイシュツ</t>
    </rPh>
    <rPh sb="4" eb="5">
      <t>ガイ</t>
    </rPh>
    <rPh sb="5" eb="7">
      <t>ゲンキン</t>
    </rPh>
    <rPh sb="7" eb="9">
      <t>ウケイレ</t>
    </rPh>
    <rPh sb="9" eb="10">
      <t>ガク</t>
    </rPh>
    <phoneticPr fontId="4"/>
  </si>
  <si>
    <t>歳入歳出外現金払出額</t>
    <rPh sb="0" eb="2">
      <t>サイニュウ</t>
    </rPh>
    <rPh sb="2" eb="4">
      <t>サイシュツ</t>
    </rPh>
    <rPh sb="4" eb="5">
      <t>ガイ</t>
    </rPh>
    <rPh sb="5" eb="7">
      <t>ゲンキン</t>
    </rPh>
    <rPh sb="7" eb="9">
      <t>ハライダ</t>
    </rPh>
    <rPh sb="9" eb="10">
      <t>ガク</t>
    </rPh>
    <phoneticPr fontId="4"/>
  </si>
  <si>
    <t>再計</t>
    <rPh sb="0" eb="2">
      <t>サイケイ</t>
    </rPh>
    <phoneticPr fontId="4"/>
  </si>
  <si>
    <t>行政コスト計算書の当期収支差額とキャッシュ・フロー計算書の行政サービス活動収支差額との調整表</t>
    <rPh sb="0" eb="2">
      <t>ギョウセイ</t>
    </rPh>
    <rPh sb="5" eb="8">
      <t>ケイサンショ</t>
    </rPh>
    <rPh sb="9" eb="11">
      <t>トウキ</t>
    </rPh>
    <rPh sb="11" eb="13">
      <t>シュウシ</t>
    </rPh>
    <rPh sb="13" eb="15">
      <t>サガク</t>
    </rPh>
    <rPh sb="25" eb="28">
      <t>ケイサンショ</t>
    </rPh>
    <rPh sb="29" eb="31">
      <t>ギョウセイ</t>
    </rPh>
    <rPh sb="35" eb="37">
      <t>カツドウ</t>
    </rPh>
    <rPh sb="37" eb="39">
      <t>シュウシ</t>
    </rPh>
    <rPh sb="39" eb="41">
      <t>サガク</t>
    </rPh>
    <rPh sb="43" eb="45">
      <t>チョウセイ</t>
    </rPh>
    <rPh sb="45" eb="46">
      <t>ヒョウ</t>
    </rPh>
    <phoneticPr fontId="4"/>
  </si>
  <si>
    <t>行政コスト計算書の当期収支差額</t>
    <rPh sb="0" eb="2">
      <t>ギョウセイ</t>
    </rPh>
    <rPh sb="5" eb="8">
      <t>ケイサンショ</t>
    </rPh>
    <rPh sb="9" eb="11">
      <t>トウキ</t>
    </rPh>
    <rPh sb="11" eb="13">
      <t>シュウシ</t>
    </rPh>
    <rPh sb="13" eb="15">
      <t>サガク</t>
    </rPh>
    <phoneticPr fontId="4"/>
  </si>
  <si>
    <t>ア　固定資産の増減</t>
    <rPh sb="2" eb="4">
      <t>コテイ</t>
    </rPh>
    <rPh sb="4" eb="6">
      <t>シサン</t>
    </rPh>
    <rPh sb="7" eb="9">
      <t>ゾウゲン</t>
    </rPh>
    <phoneticPr fontId="4"/>
  </si>
  <si>
    <t>固定資産売却益（損）</t>
    <rPh sb="0" eb="2">
      <t>コテイ</t>
    </rPh>
    <rPh sb="2" eb="4">
      <t>シサン</t>
    </rPh>
    <rPh sb="4" eb="6">
      <t>バイキャク</t>
    </rPh>
    <rPh sb="6" eb="7">
      <t>エキ</t>
    </rPh>
    <rPh sb="8" eb="9">
      <t>ソン</t>
    </rPh>
    <phoneticPr fontId="4"/>
  </si>
  <si>
    <t>固定資産除却損</t>
    <rPh sb="0" eb="2">
      <t>コテイ</t>
    </rPh>
    <rPh sb="2" eb="4">
      <t>シサン</t>
    </rPh>
    <rPh sb="4" eb="6">
      <t>ジョキャク</t>
    </rPh>
    <rPh sb="6" eb="7">
      <t>ソン</t>
    </rPh>
    <phoneticPr fontId="4"/>
  </si>
  <si>
    <t>減損損失</t>
    <rPh sb="0" eb="2">
      <t>ゲンソン</t>
    </rPh>
    <rPh sb="2" eb="4">
      <t>ソンシツ</t>
    </rPh>
    <phoneticPr fontId="4"/>
  </si>
  <si>
    <t>出資金評価減</t>
    <rPh sb="0" eb="3">
      <t>シュッシキン</t>
    </rPh>
    <rPh sb="3" eb="5">
      <t>ヒョウカ</t>
    </rPh>
    <rPh sb="5" eb="6">
      <t>ゲン</t>
    </rPh>
    <phoneticPr fontId="4"/>
  </si>
  <si>
    <t>災害救助基金（物資）の増（減）</t>
    <rPh sb="0" eb="2">
      <t>サイガイ</t>
    </rPh>
    <rPh sb="2" eb="4">
      <t>キュウジョ</t>
    </rPh>
    <rPh sb="4" eb="6">
      <t>キキン</t>
    </rPh>
    <rPh sb="7" eb="9">
      <t>ブッシ</t>
    </rPh>
    <rPh sb="11" eb="12">
      <t>ゾウ</t>
    </rPh>
    <rPh sb="13" eb="14">
      <t>ゲン</t>
    </rPh>
    <phoneticPr fontId="4"/>
  </si>
  <si>
    <t>修学資金貸付金の償還免除</t>
    <rPh sb="0" eb="2">
      <t>シュウガク</t>
    </rPh>
    <rPh sb="2" eb="4">
      <t>シキン</t>
    </rPh>
    <rPh sb="4" eb="6">
      <t>カシツケ</t>
    </rPh>
    <rPh sb="6" eb="7">
      <t>キン</t>
    </rPh>
    <rPh sb="8" eb="10">
      <t>ショウカン</t>
    </rPh>
    <rPh sb="10" eb="12">
      <t>メンジョ</t>
    </rPh>
    <phoneticPr fontId="4"/>
  </si>
  <si>
    <t>重要物品の受入</t>
    <rPh sb="0" eb="2">
      <t>ジュウヨウ</t>
    </rPh>
    <rPh sb="2" eb="4">
      <t>ブッピン</t>
    </rPh>
    <rPh sb="5" eb="7">
      <t>ウケイ</t>
    </rPh>
    <phoneticPr fontId="4"/>
  </si>
  <si>
    <t>イ　流動資産・流動負債の増減</t>
    <rPh sb="2" eb="4">
      <t>リュウドウ</t>
    </rPh>
    <rPh sb="4" eb="6">
      <t>シサン</t>
    </rPh>
    <rPh sb="7" eb="9">
      <t>リュウドウ</t>
    </rPh>
    <rPh sb="9" eb="11">
      <t>フサイ</t>
    </rPh>
    <rPh sb="12" eb="14">
      <t>ゾウゲン</t>
    </rPh>
    <phoneticPr fontId="4"/>
  </si>
  <si>
    <t>未収金の増加（減少）</t>
    <rPh sb="0" eb="2">
      <t>ミシュウ</t>
    </rPh>
    <rPh sb="2" eb="3">
      <t>キン</t>
    </rPh>
    <rPh sb="4" eb="6">
      <t>ゾウカ</t>
    </rPh>
    <rPh sb="7" eb="9">
      <t>ゲンショウ</t>
    </rPh>
    <phoneticPr fontId="4"/>
  </si>
  <si>
    <t>還付未済金の減少</t>
    <rPh sb="0" eb="2">
      <t>カンプ</t>
    </rPh>
    <rPh sb="2" eb="4">
      <t>ミサイ</t>
    </rPh>
    <rPh sb="4" eb="5">
      <t>キン</t>
    </rPh>
    <rPh sb="6" eb="8">
      <t>ゲンショウ</t>
    </rPh>
    <phoneticPr fontId="4"/>
  </si>
  <si>
    <t>棚卸資産売却原価</t>
    <rPh sb="0" eb="2">
      <t>タナオロ</t>
    </rPh>
    <rPh sb="2" eb="4">
      <t>シサン</t>
    </rPh>
    <rPh sb="4" eb="6">
      <t>バイキャク</t>
    </rPh>
    <rPh sb="6" eb="8">
      <t>ゲンカ</t>
    </rPh>
    <phoneticPr fontId="4"/>
  </si>
  <si>
    <t>棚卸資産評価損</t>
    <rPh sb="0" eb="2">
      <t>タナオロシ</t>
    </rPh>
    <rPh sb="2" eb="4">
      <t>シサン</t>
    </rPh>
    <rPh sb="4" eb="6">
      <t>ヒョウカ</t>
    </rPh>
    <rPh sb="6" eb="7">
      <t>ソン</t>
    </rPh>
    <phoneticPr fontId="4"/>
  </si>
  <si>
    <t>不納欠損引当金繰入額</t>
    <rPh sb="0" eb="1">
      <t>フ</t>
    </rPh>
    <rPh sb="1" eb="2">
      <t>オサム</t>
    </rPh>
    <rPh sb="2" eb="4">
      <t>ケッソン</t>
    </rPh>
    <rPh sb="4" eb="6">
      <t>ヒキアテ</t>
    </rPh>
    <rPh sb="6" eb="7">
      <t>キン</t>
    </rPh>
    <rPh sb="7" eb="9">
      <t>クリイレ</t>
    </rPh>
    <rPh sb="9" eb="10">
      <t>ガク</t>
    </rPh>
    <phoneticPr fontId="4"/>
  </si>
  <si>
    <t>賞与引当金繰入・取崩・戻入額</t>
    <rPh sb="0" eb="2">
      <t>ショウヨ</t>
    </rPh>
    <rPh sb="2" eb="4">
      <t>ヒキアテ</t>
    </rPh>
    <rPh sb="4" eb="5">
      <t>キン</t>
    </rPh>
    <rPh sb="5" eb="7">
      <t>クリイレ</t>
    </rPh>
    <rPh sb="8" eb="10">
      <t>トリクズシ</t>
    </rPh>
    <rPh sb="11" eb="13">
      <t>モドシイレ</t>
    </rPh>
    <rPh sb="13" eb="14">
      <t>ガク</t>
    </rPh>
    <phoneticPr fontId="4"/>
  </si>
  <si>
    <t>うち賞与支出時の引当金取崩額</t>
    <rPh sb="2" eb="4">
      <t>ショウヨ</t>
    </rPh>
    <rPh sb="4" eb="6">
      <t>シシュツ</t>
    </rPh>
    <rPh sb="6" eb="7">
      <t>ジ</t>
    </rPh>
    <rPh sb="8" eb="10">
      <t>ヒキアテ</t>
    </rPh>
    <rPh sb="10" eb="11">
      <t>キン</t>
    </rPh>
    <rPh sb="11" eb="13">
      <t>トリクズシ</t>
    </rPh>
    <rPh sb="13" eb="14">
      <t>ガク</t>
    </rPh>
    <phoneticPr fontId="4"/>
  </si>
  <si>
    <t>ウ　その他非現金取引項目</t>
    <rPh sb="4" eb="5">
      <t>タ</t>
    </rPh>
    <rPh sb="5" eb="6">
      <t>ヒ</t>
    </rPh>
    <rPh sb="6" eb="8">
      <t>ゲンキン</t>
    </rPh>
    <rPh sb="8" eb="10">
      <t>トリヒキ</t>
    </rPh>
    <rPh sb="10" eb="12">
      <t>コウモク</t>
    </rPh>
    <phoneticPr fontId="4"/>
  </si>
  <si>
    <t>貸倒引当金繰入額</t>
    <rPh sb="0" eb="2">
      <t>カシダオレ</t>
    </rPh>
    <rPh sb="2" eb="4">
      <t>ヒキアテ</t>
    </rPh>
    <rPh sb="4" eb="5">
      <t>キン</t>
    </rPh>
    <rPh sb="5" eb="7">
      <t>クリイレ</t>
    </rPh>
    <rPh sb="7" eb="8">
      <t>ガク</t>
    </rPh>
    <phoneticPr fontId="4"/>
  </si>
  <si>
    <t>退職手当引当金繰入・取崩・戻入額</t>
    <rPh sb="0" eb="2">
      <t>タイショク</t>
    </rPh>
    <rPh sb="2" eb="4">
      <t>テアテ</t>
    </rPh>
    <rPh sb="4" eb="6">
      <t>ヒキアテ</t>
    </rPh>
    <rPh sb="6" eb="7">
      <t>キン</t>
    </rPh>
    <rPh sb="7" eb="9">
      <t>クリイレ</t>
    </rPh>
    <rPh sb="10" eb="12">
      <t>トリクズシ</t>
    </rPh>
    <rPh sb="13" eb="15">
      <t>モドシイレ</t>
    </rPh>
    <rPh sb="15" eb="16">
      <t>ガク</t>
    </rPh>
    <phoneticPr fontId="4"/>
  </si>
  <si>
    <t>うち退職手当支出時の引当金取崩額</t>
    <rPh sb="2" eb="4">
      <t>タイショク</t>
    </rPh>
    <rPh sb="4" eb="6">
      <t>テアテ</t>
    </rPh>
    <rPh sb="6" eb="8">
      <t>シシュツ</t>
    </rPh>
    <rPh sb="8" eb="9">
      <t>ジ</t>
    </rPh>
    <rPh sb="10" eb="12">
      <t>ヒキアテ</t>
    </rPh>
    <rPh sb="12" eb="13">
      <t>キン</t>
    </rPh>
    <rPh sb="13" eb="15">
      <t>トリクズシ</t>
    </rPh>
    <rPh sb="15" eb="16">
      <t>ガク</t>
    </rPh>
    <phoneticPr fontId="4"/>
  </si>
  <si>
    <t>その他引当金繰入額</t>
    <rPh sb="2" eb="3">
      <t>タ</t>
    </rPh>
    <rPh sb="3" eb="5">
      <t>ヒキアテ</t>
    </rPh>
    <rPh sb="5" eb="6">
      <t>キン</t>
    </rPh>
    <rPh sb="6" eb="8">
      <t>クリイレ</t>
    </rPh>
    <rPh sb="8" eb="9">
      <t>ガク</t>
    </rPh>
    <phoneticPr fontId="4"/>
  </si>
  <si>
    <t>地方債発行差金</t>
    <rPh sb="0" eb="3">
      <t>チホウサイ</t>
    </rPh>
    <rPh sb="3" eb="5">
      <t>ハッコウ</t>
    </rPh>
    <rPh sb="5" eb="7">
      <t>サキン</t>
    </rPh>
    <phoneticPr fontId="4"/>
  </si>
  <si>
    <t>－</t>
    <phoneticPr fontId="4"/>
  </si>
  <si>
    <t>エ　投資的経費の財源</t>
    <rPh sb="2" eb="5">
      <t>トウシテキ</t>
    </rPh>
    <rPh sb="5" eb="7">
      <t>ケイヒ</t>
    </rPh>
    <rPh sb="8" eb="10">
      <t>ザイゲン</t>
    </rPh>
    <phoneticPr fontId="4"/>
  </si>
  <si>
    <t>オ　行政コスト計算書に計上しない行政サービス活動収支</t>
    <rPh sb="2" eb="4">
      <t>ギョウセイ</t>
    </rPh>
    <rPh sb="7" eb="10">
      <t>ケイサンショ</t>
    </rPh>
    <rPh sb="11" eb="13">
      <t>ケイジョウ</t>
    </rPh>
    <rPh sb="16" eb="18">
      <t>ギョウセイ</t>
    </rPh>
    <rPh sb="22" eb="24">
      <t>カツドウ</t>
    </rPh>
    <rPh sb="24" eb="26">
      <t>シュウシ</t>
    </rPh>
    <phoneticPr fontId="4"/>
  </si>
  <si>
    <t>棚卸資産の原価に算入する支出額</t>
    <rPh sb="0" eb="2">
      <t>タナオロシ</t>
    </rPh>
    <rPh sb="2" eb="4">
      <t>シサン</t>
    </rPh>
    <rPh sb="5" eb="7">
      <t>ゲンカ</t>
    </rPh>
    <rPh sb="8" eb="10">
      <t>サンニュウ</t>
    </rPh>
    <rPh sb="12" eb="15">
      <t>シシュツガク</t>
    </rPh>
    <phoneticPr fontId="4"/>
  </si>
  <si>
    <t>カ　地方債利息の会計間の配賦</t>
    <rPh sb="2" eb="4">
      <t>チホウ</t>
    </rPh>
    <rPh sb="4" eb="5">
      <t>サイ</t>
    </rPh>
    <rPh sb="5" eb="7">
      <t>リソク</t>
    </rPh>
    <rPh sb="8" eb="10">
      <t>カイケイ</t>
    </rPh>
    <rPh sb="10" eb="11">
      <t>アイダ</t>
    </rPh>
    <rPh sb="12" eb="14">
      <t>ハイフ</t>
    </rPh>
    <phoneticPr fontId="4"/>
  </si>
  <si>
    <t>キ　その他の取引項目</t>
    <rPh sb="4" eb="5">
      <t>タ</t>
    </rPh>
    <rPh sb="6" eb="8">
      <t>トリヒキ</t>
    </rPh>
    <rPh sb="8" eb="10">
      <t>コウモク</t>
    </rPh>
    <phoneticPr fontId="4"/>
  </si>
  <si>
    <t>その他の行政収入</t>
    <rPh sb="2" eb="3">
      <t>タ</t>
    </rPh>
    <rPh sb="4" eb="6">
      <t>ギョウセイ</t>
    </rPh>
    <rPh sb="6" eb="8">
      <t>シュウニュウ</t>
    </rPh>
    <phoneticPr fontId="4"/>
  </si>
  <si>
    <t>その他の行政費用</t>
    <rPh sb="2" eb="3">
      <t>タ</t>
    </rPh>
    <rPh sb="4" eb="6">
      <t>ギョウセイ</t>
    </rPh>
    <rPh sb="6" eb="8">
      <t>ヒヨウ</t>
    </rPh>
    <phoneticPr fontId="4"/>
  </si>
  <si>
    <t>その他の特別収入</t>
    <rPh sb="2" eb="3">
      <t>タ</t>
    </rPh>
    <rPh sb="4" eb="6">
      <t>トクベツ</t>
    </rPh>
    <rPh sb="6" eb="8">
      <t>シュウニュウ</t>
    </rPh>
    <phoneticPr fontId="4"/>
  </si>
  <si>
    <t>その他の特別費用</t>
    <rPh sb="2" eb="3">
      <t>タ</t>
    </rPh>
    <rPh sb="4" eb="6">
      <t>トクベツ</t>
    </rPh>
    <rPh sb="6" eb="8">
      <t>ヒヨウ</t>
    </rPh>
    <phoneticPr fontId="4"/>
  </si>
  <si>
    <t>キャッシュ・フロー計算書の行政サービス活動収支差額</t>
    <rPh sb="9" eb="12">
      <t>ケイサンショ</t>
    </rPh>
    <rPh sb="13" eb="15">
      <t>ギョウセイ</t>
    </rPh>
    <rPh sb="19" eb="21">
      <t>カツドウ</t>
    </rPh>
    <rPh sb="21" eb="23">
      <t>シュウシ</t>
    </rPh>
    <rPh sb="23" eb="25">
      <t>サガク</t>
    </rPh>
    <phoneticPr fontId="4"/>
  </si>
  <si>
    <t>売却予定固定資産明細表</t>
    <phoneticPr fontId="4"/>
  </si>
  <si>
    <t>　　　　　　　　　　　　　　　　　　　　　　　　　　　　　　　　　　　　　　　　　　　　　　　　　　　　　　　　　　</t>
    <phoneticPr fontId="4"/>
  </si>
  <si>
    <t xml:space="preserve">                　（単位：千円）</t>
    <phoneticPr fontId="4"/>
  </si>
  <si>
    <t>区　　分</t>
  </si>
  <si>
    <t>面　積</t>
  </si>
  <si>
    <t>貸借対照表上の表示</t>
  </si>
  <si>
    <t>時　価　②</t>
  </si>
  <si>
    <t>差引評価差額</t>
    <phoneticPr fontId="4"/>
  </si>
  <si>
    <t>科目</t>
  </si>
  <si>
    <t>金額①</t>
  </si>
  <si>
    <t>②－①</t>
    <phoneticPr fontId="4"/>
  </si>
  <si>
    <t>府営住宅施設</t>
  </si>
  <si>
    <t>88,623㎡</t>
    <phoneticPr fontId="4"/>
  </si>
  <si>
    <t>土地</t>
  </si>
  <si>
    <t>府立学校施設</t>
  </si>
  <si>
    <t>6,532㎡</t>
    <phoneticPr fontId="4"/>
  </si>
  <si>
    <t>福祉保健施設</t>
  </si>
  <si>
    <t>警察施設</t>
  </si>
  <si>
    <t>42,313㎡</t>
    <phoneticPr fontId="4"/>
  </si>
  <si>
    <t>その他施設</t>
  </si>
  <si>
    <t>14,182㎡</t>
    <phoneticPr fontId="4"/>
  </si>
  <si>
    <t>漁港施設</t>
  </si>
  <si>
    <t>廃川・廃道敷</t>
  </si>
  <si>
    <t>2,028㎡</t>
    <phoneticPr fontId="4"/>
  </si>
  <si>
    <t>合　　計</t>
  </si>
  <si>
    <t>153,678㎡</t>
    <phoneticPr fontId="4"/>
  </si>
  <si>
    <t>　売却予定固定資産とは、現に公用又は公共用に供されておらず、かつ活用計画を持たない土地・建物、</t>
    <phoneticPr fontId="4"/>
  </si>
  <si>
    <t>　及びその他の低・未利用地並びに府営住宅活用用地（建替えに伴い生み出す用地）等のうち、売却方針</t>
    <rPh sb="45" eb="47">
      <t>ホウシン</t>
    </rPh>
    <phoneticPr fontId="4"/>
  </si>
  <si>
    <t>　が確定したものをいう。</t>
    <phoneticPr fontId="4"/>
  </si>
  <si>
    <t>資料１</t>
    <rPh sb="0" eb="2">
      <t>シリョウ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</si>
</sst>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General\)"/>
    <numFmt numFmtId="179" formatCode="&quot;※&quot;\ \ \ \ \ \ 000"/>
  </numFmts>
  <fonts count="7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b/>
      <sz val="12"/>
      <name val="ＭＳ 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ゴシック"/>
      <family val="3"/>
      <charset val="128"/>
    </font>
    <font>
      <sz val="6"/>
      <name val="ＭＳ Ｐゴシック"/>
      <family val="3"/>
      <charset val="128"/>
    </font>
    <font>
      <sz val="9"/>
      <name val="ＭＳ ゴシック"/>
      <family val="3"/>
      <charset val="128"/>
    </font>
    <font>
      <b/>
      <sz val="18"/>
      <name val="ＭＳ ゴシック"/>
      <family val="3"/>
      <charset val="128"/>
    </font>
    <font>
      <sz val="10"/>
      <name val="ＭＳ ゴシック"/>
      <family val="3"/>
      <charset val="128"/>
    </font>
    <font>
      <b/>
      <sz val="10"/>
      <name val="ＭＳ ゴシック"/>
      <family val="3"/>
      <charset val="128"/>
    </font>
    <font>
      <sz val="12"/>
      <name val="ＭＳ ゴシック"/>
      <family val="3"/>
      <charset val="128"/>
    </font>
    <font>
      <sz val="11"/>
      <color indexed="8"/>
      <name val="ＭＳ Ｐゴシック"/>
      <family val="3"/>
      <charset val="128"/>
    </font>
    <font>
      <b/>
      <sz val="12"/>
      <name val="ＭＳ Ｐゴシック"/>
      <family val="3"/>
      <charset val="128"/>
    </font>
    <font>
      <sz val="10"/>
      <name val="ＭＳ Ｐゴシック"/>
      <family val="3"/>
      <charset val="128"/>
    </font>
    <font>
      <b/>
      <sz val="16"/>
      <name val="ＭＳ ゴシック"/>
      <family val="3"/>
      <charset val="128"/>
    </font>
    <font>
      <sz val="9"/>
      <name val="ＭＳ Ｐゴシック"/>
      <family val="3"/>
      <charset val="128"/>
    </font>
    <font>
      <i/>
      <sz val="12"/>
      <name val="ＭＳ Ｐゴシック"/>
      <family val="3"/>
      <charset val="128"/>
    </font>
    <font>
      <b/>
      <sz val="9"/>
      <name val="ＭＳ Ｐゴシック"/>
      <family val="3"/>
      <charset val="128"/>
    </font>
    <font>
      <sz val="8"/>
      <name val="ＭＳ Ｐゴシック"/>
      <family val="3"/>
      <charset val="128"/>
    </font>
    <font>
      <b/>
      <sz val="11"/>
      <name val="ＭＳ ゴシック"/>
      <family val="3"/>
      <charset val="128"/>
    </font>
    <font>
      <b/>
      <sz val="11"/>
      <name val="ＭＳ Ｐゴシック"/>
      <family val="3"/>
      <charset val="128"/>
    </font>
    <font>
      <sz val="1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0"/>
      <color theme="1"/>
      <name val="ＭＳ Ｐゴシック"/>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trike/>
      <sz val="11"/>
      <color rgb="FFFF0000"/>
      <name val="ＭＳ Ｐゴシック"/>
      <family val="3"/>
      <charset val="128"/>
    </font>
    <font>
      <b/>
      <sz val="11"/>
      <color theme="1"/>
      <name val="ＭＳ ゴシック"/>
      <family val="3"/>
      <charset val="128"/>
    </font>
    <font>
      <sz val="6"/>
      <name val="ＭＳ Ｐゴシック"/>
      <family val="3"/>
      <charset val="128"/>
      <scheme val="minor"/>
    </font>
    <font>
      <sz val="9"/>
      <color theme="1"/>
      <name val="ＭＳ ゴシック"/>
      <family val="3"/>
      <charset val="128"/>
    </font>
    <font>
      <sz val="8"/>
      <color theme="1"/>
      <name val="ＭＳ ゴシック"/>
      <family val="3"/>
      <charset val="128"/>
    </font>
    <font>
      <sz val="8"/>
      <color theme="1"/>
      <name val="ＭＳ Ｐゴシック"/>
      <family val="3"/>
      <charset val="128"/>
      <scheme val="minor"/>
    </font>
    <font>
      <sz val="9"/>
      <color theme="1"/>
      <name val="ＭＳ Ｐゴシック"/>
      <family val="3"/>
      <charset val="128"/>
      <scheme val="minor"/>
    </font>
    <font>
      <sz val="7"/>
      <color theme="1"/>
      <name val="ＭＳ ゴシック"/>
      <family val="3"/>
      <charset val="128"/>
    </font>
    <font>
      <sz val="7"/>
      <color theme="1"/>
      <name val="ＭＳ Ｐゴシック"/>
      <family val="3"/>
      <charset val="128"/>
      <scheme val="minor"/>
    </font>
    <font>
      <sz val="10"/>
      <color theme="1"/>
      <name val="ＭＳ ゴシック"/>
      <family val="3"/>
      <charset val="128"/>
    </font>
    <font>
      <sz val="10"/>
      <color indexed="8"/>
      <name val="ＭＳ ゴシック"/>
      <family val="3"/>
      <charset val="128"/>
    </font>
    <font>
      <sz val="6"/>
      <color theme="1"/>
      <name val="ＭＳ ゴシック"/>
      <family val="3"/>
      <charset val="128"/>
    </font>
    <font>
      <b/>
      <sz val="12"/>
      <color theme="1"/>
      <name val="ＭＳ ゴシック"/>
      <family val="3"/>
      <charset val="128"/>
    </font>
    <font>
      <sz val="9"/>
      <color rgb="FFFF0000"/>
      <name val="ＭＳ ゴシック"/>
      <family val="3"/>
      <charset val="128"/>
    </font>
    <font>
      <b/>
      <sz val="14"/>
      <color rgb="FF000000"/>
      <name val="ＭＳ ゴシック"/>
      <family val="3"/>
      <charset val="128"/>
    </font>
    <font>
      <sz val="7"/>
      <color indexed="8"/>
      <name val="ＭＳ ゴシック"/>
      <family val="3"/>
      <charset val="128"/>
    </font>
    <font>
      <sz val="9"/>
      <color indexed="8"/>
      <name val="ＭＳ Ｐゴシック"/>
      <family val="3"/>
      <charset val="128"/>
    </font>
    <font>
      <sz val="9"/>
      <color indexed="8"/>
      <name val="ＭＳ ゴシック"/>
      <family val="3"/>
      <charset val="128"/>
    </font>
    <font>
      <sz val="7"/>
      <color indexed="8"/>
      <name val="ＭＳ Ｐゴシック"/>
      <family val="3"/>
      <charset val="128"/>
    </font>
    <font>
      <b/>
      <sz val="9"/>
      <color indexed="81"/>
      <name val="ＭＳ Ｐゴシック"/>
      <family val="3"/>
      <charset val="128"/>
    </font>
    <font>
      <sz val="9"/>
      <color indexed="81"/>
      <name val="ＭＳ Ｐゴシック"/>
      <family val="3"/>
      <charset val="128"/>
    </font>
    <font>
      <b/>
      <sz val="11"/>
      <color rgb="FF000000"/>
      <name val="ＭＳ Ｐゴシック"/>
      <family val="3"/>
      <charset val="128"/>
    </font>
    <font>
      <sz val="10"/>
      <color rgb="FF000000"/>
      <name val="ＭＳ Ｐゴシック"/>
      <family val="3"/>
      <charset val="128"/>
    </font>
    <font>
      <sz val="8"/>
      <color rgb="FF000000"/>
      <name val="ＭＳ Ｐゴシック"/>
      <family val="3"/>
      <charset val="128"/>
    </font>
    <font>
      <b/>
      <sz val="10"/>
      <color rgb="FF000000"/>
      <name val="ＭＳ Ｐゴシック"/>
      <family val="3"/>
      <charset val="128"/>
    </font>
    <font>
      <b/>
      <sz val="10"/>
      <name val="ＭＳ Ｐゴシック"/>
      <family val="3"/>
      <charset val="128"/>
    </font>
    <font>
      <b/>
      <sz val="9"/>
      <color theme="1"/>
      <name val="ＭＳ Ｐゴシック"/>
      <family val="3"/>
      <charset val="128"/>
      <scheme val="minor"/>
    </font>
    <font>
      <sz val="20"/>
      <name val="ＭＳ 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172">
    <border>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17">
    <xf numFmtId="0" fontId="0" fillId="0" borderId="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26" borderId="44" applyNumberFormat="0" applyAlignment="0" applyProtection="0">
      <alignment vertical="center"/>
    </xf>
    <xf numFmtId="0" fontId="29" fillId="26" borderId="44" applyNumberFormat="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1" fillId="28" borderId="45" applyNumberFormat="0" applyFont="0" applyAlignment="0" applyProtection="0">
      <alignment vertical="center"/>
    </xf>
    <xf numFmtId="0" fontId="26" fillId="28" borderId="45" applyNumberFormat="0" applyFont="0" applyAlignment="0" applyProtection="0">
      <alignment vertical="center"/>
    </xf>
    <xf numFmtId="0" fontId="31" fillId="0" borderId="46" applyNumberFormat="0" applyFill="0" applyAlignment="0" applyProtection="0">
      <alignment vertical="center"/>
    </xf>
    <xf numFmtId="0" fontId="31" fillId="0" borderId="46" applyNumberFormat="0" applyFill="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3" fillId="30" borderId="47" applyNumberFormat="0" applyAlignment="0" applyProtection="0">
      <alignment vertical="center"/>
    </xf>
    <xf numFmtId="0" fontId="33" fillId="30" borderId="47"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38" fontId="26" fillId="0" borderId="0" applyFont="0" applyFill="0" applyBorder="0" applyAlignment="0" applyProtection="0">
      <alignment vertical="center"/>
    </xf>
    <xf numFmtId="38" fontId="15" fillId="0" borderId="0" applyFont="0" applyFill="0" applyBorder="0" applyAlignment="0" applyProtection="0">
      <alignment vertical="center"/>
    </xf>
    <xf numFmtId="38" fontId="26"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35" fillId="0" borderId="0" applyFont="0" applyFill="0" applyBorder="0" applyAlignment="0" applyProtection="0">
      <alignment vertical="center"/>
    </xf>
    <xf numFmtId="38" fontId="26" fillId="0" borderId="0" applyFont="0" applyFill="0" applyBorder="0" applyAlignment="0" applyProtection="0">
      <alignment vertical="center"/>
    </xf>
    <xf numFmtId="0" fontId="36" fillId="0" borderId="48" applyNumberFormat="0" applyFill="0" applyAlignment="0" applyProtection="0">
      <alignment vertical="center"/>
    </xf>
    <xf numFmtId="0" fontId="36" fillId="0" borderId="48" applyNumberFormat="0" applyFill="0" applyAlignment="0" applyProtection="0">
      <alignment vertical="center"/>
    </xf>
    <xf numFmtId="0" fontId="37" fillId="0" borderId="49" applyNumberFormat="0" applyFill="0" applyAlignment="0" applyProtection="0">
      <alignment vertical="center"/>
    </xf>
    <xf numFmtId="0" fontId="37" fillId="0" borderId="49" applyNumberFormat="0" applyFill="0" applyAlignment="0" applyProtection="0">
      <alignment vertical="center"/>
    </xf>
    <xf numFmtId="0" fontId="38" fillId="0" borderId="50" applyNumberFormat="0" applyFill="0" applyAlignment="0" applyProtection="0">
      <alignment vertical="center"/>
    </xf>
    <xf numFmtId="0" fontId="38" fillId="0" borderId="50"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51" applyNumberFormat="0" applyFill="0" applyAlignment="0" applyProtection="0">
      <alignment vertical="center"/>
    </xf>
    <xf numFmtId="0" fontId="39" fillId="0" borderId="51" applyNumberFormat="0" applyFill="0" applyAlignment="0" applyProtection="0">
      <alignment vertical="center"/>
    </xf>
    <xf numFmtId="0" fontId="40" fillId="30" borderId="52" applyNumberFormat="0" applyAlignment="0" applyProtection="0">
      <alignment vertical="center"/>
    </xf>
    <xf numFmtId="0" fontId="40" fillId="30" borderId="52"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31" borderId="47" applyNumberFormat="0" applyAlignment="0" applyProtection="0">
      <alignment vertical="center"/>
    </xf>
    <xf numFmtId="0" fontId="42" fillId="31" borderId="47" applyNumberFormat="0" applyAlignment="0" applyProtection="0">
      <alignment vertical="center"/>
    </xf>
    <xf numFmtId="0" fontId="26" fillId="0" borderId="0">
      <alignment vertical="center"/>
    </xf>
    <xf numFmtId="0" fontId="2" fillId="0" borderId="0">
      <alignment vertical="center"/>
    </xf>
    <xf numFmtId="0" fontId="26" fillId="0" borderId="0">
      <alignment vertical="center"/>
    </xf>
    <xf numFmtId="0" fontId="26" fillId="0" borderId="0">
      <alignment vertical="center"/>
    </xf>
    <xf numFmtId="0" fontId="2" fillId="0" borderId="0"/>
    <xf numFmtId="0" fontId="2"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alignment vertical="center"/>
    </xf>
    <xf numFmtId="0" fontId="26" fillId="0" borderId="0">
      <alignment vertical="center"/>
    </xf>
    <xf numFmtId="0" fontId="26" fillId="0" borderId="0"/>
    <xf numFmtId="0" fontId="26" fillId="0" borderId="0"/>
    <xf numFmtId="0" fontId="43" fillId="32" borderId="0" applyNumberFormat="0" applyBorder="0" applyAlignment="0" applyProtection="0">
      <alignment vertical="center"/>
    </xf>
    <xf numFmtId="0" fontId="43" fillId="32" borderId="0" applyNumberFormat="0" applyBorder="0" applyAlignment="0" applyProtection="0">
      <alignment vertical="center"/>
    </xf>
  </cellStyleXfs>
  <cellXfs count="910">
    <xf numFmtId="0" fontId="0" fillId="0" borderId="0" xfId="0">
      <alignment vertical="center"/>
    </xf>
    <xf numFmtId="0" fontId="7" fillId="0" borderId="0" xfId="95" applyFont="1" applyBorder="1" applyAlignment="1">
      <alignment horizontal="distributed" vertical="center"/>
    </xf>
    <xf numFmtId="0" fontId="10" fillId="0" borderId="0" xfId="95" applyFont="1">
      <alignment vertical="center"/>
    </xf>
    <xf numFmtId="0" fontId="10" fillId="0" borderId="0" xfId="95" applyFont="1" applyAlignment="1">
      <alignment horizontal="center" vertical="top"/>
    </xf>
    <xf numFmtId="0" fontId="13" fillId="0" borderId="0" xfId="95" applyFont="1" applyAlignment="1">
      <alignment horizontal="center" vertical="center"/>
    </xf>
    <xf numFmtId="0" fontId="12" fillId="0" borderId="0" xfId="95" applyFont="1" applyAlignment="1">
      <alignment horizontal="right" vertical="center"/>
    </xf>
    <xf numFmtId="176" fontId="14" fillId="0" borderId="1" xfId="66" applyNumberFormat="1" applyFont="1" applyBorder="1" applyAlignment="1">
      <alignment horizontal="center" vertical="center" justifyLastLine="1"/>
    </xf>
    <xf numFmtId="176" fontId="14" fillId="0" borderId="2" xfId="66" applyNumberFormat="1" applyFont="1" applyBorder="1" applyAlignment="1">
      <alignment horizontal="center" vertical="center" justifyLastLine="1"/>
    </xf>
    <xf numFmtId="176" fontId="14" fillId="0" borderId="3" xfId="66" applyNumberFormat="1" applyFont="1" applyBorder="1" applyAlignment="1">
      <alignment horizontal="center" vertical="center" justifyLastLine="1"/>
    </xf>
    <xf numFmtId="176" fontId="14" fillId="0" borderId="4" xfId="66" applyNumberFormat="1" applyFont="1" applyBorder="1" applyAlignment="1">
      <alignment horizontal="center" vertical="center" justifyLastLine="1"/>
    </xf>
    <xf numFmtId="176" fontId="14" fillId="0" borderId="5" xfId="66" applyNumberFormat="1" applyFont="1" applyBorder="1" applyAlignment="1">
      <alignment horizontal="center" vertical="center" justifyLastLine="1"/>
    </xf>
    <xf numFmtId="176" fontId="14" fillId="0" borderId="6" xfId="66" applyNumberFormat="1" applyFont="1" applyBorder="1" applyAlignment="1">
      <alignment horizontal="center" vertical="center" justifyLastLine="1"/>
    </xf>
    <xf numFmtId="0" fontId="3" fillId="0" borderId="7" xfId="95" applyFont="1" applyFill="1" applyBorder="1">
      <alignment vertical="center"/>
    </xf>
    <xf numFmtId="0" fontId="3" fillId="0" borderId="0" xfId="95" applyFont="1" applyFill="1" applyBorder="1">
      <alignment vertical="center"/>
    </xf>
    <xf numFmtId="0" fontId="3" fillId="0" borderId="8" xfId="95" applyFont="1" applyFill="1" applyBorder="1">
      <alignment vertical="center"/>
    </xf>
    <xf numFmtId="176" fontId="3" fillId="0" borderId="0" xfId="66" applyNumberFormat="1" applyFont="1" applyFill="1" applyBorder="1" applyAlignment="1">
      <alignment horizontal="right" vertical="center"/>
    </xf>
    <xf numFmtId="176" fontId="3" fillId="0" borderId="9" xfId="66" applyNumberFormat="1" applyFont="1" applyFill="1" applyBorder="1" applyAlignment="1">
      <alignment horizontal="right" vertical="center"/>
    </xf>
    <xf numFmtId="176" fontId="3" fillId="0" borderId="10" xfId="66" applyNumberFormat="1" applyFont="1" applyFill="1" applyBorder="1" applyAlignment="1">
      <alignment horizontal="right" vertical="center"/>
    </xf>
    <xf numFmtId="0" fontId="14" fillId="0" borderId="7" xfId="95" applyFont="1" applyFill="1" applyBorder="1">
      <alignment vertical="center"/>
    </xf>
    <xf numFmtId="0" fontId="14" fillId="0" borderId="0" xfId="95" applyFont="1" applyFill="1" applyBorder="1">
      <alignment vertical="center"/>
    </xf>
    <xf numFmtId="0" fontId="14" fillId="0" borderId="8" xfId="95" applyFont="1" applyFill="1" applyBorder="1">
      <alignment vertical="center"/>
    </xf>
    <xf numFmtId="176" fontId="14" fillId="0" borderId="0" xfId="66" applyNumberFormat="1" applyFont="1" applyFill="1" applyBorder="1" applyAlignment="1">
      <alignment horizontal="right" vertical="center"/>
    </xf>
    <xf numFmtId="176" fontId="14" fillId="0" borderId="9" xfId="66" applyNumberFormat="1" applyFont="1" applyFill="1" applyBorder="1" applyAlignment="1">
      <alignment horizontal="right" vertical="center"/>
    </xf>
    <xf numFmtId="176" fontId="14" fillId="0" borderId="10" xfId="66" applyNumberFormat="1" applyFont="1" applyFill="1" applyBorder="1" applyAlignment="1">
      <alignment horizontal="right" vertical="center"/>
    </xf>
    <xf numFmtId="176" fontId="3" fillId="0" borderId="11" xfId="66" applyNumberFormat="1" applyFont="1" applyFill="1" applyBorder="1" applyAlignment="1">
      <alignment horizontal="right" vertical="center"/>
    </xf>
    <xf numFmtId="176" fontId="3" fillId="0" borderId="12" xfId="66" applyNumberFormat="1" applyFont="1" applyFill="1" applyBorder="1" applyAlignment="1">
      <alignment horizontal="right" vertical="center"/>
    </xf>
    <xf numFmtId="176" fontId="3" fillId="0" borderId="13" xfId="66" applyNumberFormat="1" applyFont="1" applyFill="1" applyBorder="1" applyAlignment="1">
      <alignment horizontal="right" vertical="center"/>
    </xf>
    <xf numFmtId="0" fontId="10" fillId="0" borderId="0" xfId="95" applyFont="1" applyBorder="1">
      <alignment vertical="center"/>
    </xf>
    <xf numFmtId="0" fontId="14" fillId="0" borderId="0" xfId="95" applyFont="1" applyBorder="1">
      <alignment vertical="center"/>
    </xf>
    <xf numFmtId="0" fontId="14" fillId="0" borderId="0" xfId="99" applyFont="1" applyFill="1" applyBorder="1">
      <alignment vertical="center"/>
    </xf>
    <xf numFmtId="0" fontId="14" fillId="0" borderId="8" xfId="99" applyFont="1" applyFill="1" applyBorder="1">
      <alignment vertical="center"/>
    </xf>
    <xf numFmtId="0" fontId="14" fillId="0" borderId="0" xfId="99" applyFont="1" applyFill="1" applyBorder="1" applyAlignment="1">
      <alignment horizontal="center" vertical="center"/>
    </xf>
    <xf numFmtId="0" fontId="14" fillId="0" borderId="8" xfId="99" applyFont="1" applyFill="1" applyBorder="1" applyAlignment="1">
      <alignment horizontal="center" vertical="center"/>
    </xf>
    <xf numFmtId="0" fontId="14" fillId="0" borderId="7" xfId="95" applyFont="1" applyFill="1" applyBorder="1" applyAlignment="1">
      <alignment horizontal="center" vertical="center"/>
    </xf>
    <xf numFmtId="0" fontId="14" fillId="0" borderId="0" xfId="95" applyFont="1" applyFill="1" applyBorder="1" applyAlignment="1">
      <alignment horizontal="center" vertical="center"/>
    </xf>
    <xf numFmtId="0" fontId="14" fillId="0" borderId="8" xfId="95" applyFont="1" applyFill="1" applyBorder="1" applyAlignment="1">
      <alignment horizontal="center" vertical="center"/>
    </xf>
    <xf numFmtId="0" fontId="14" fillId="0" borderId="14" xfId="95" applyFont="1" applyFill="1" applyBorder="1">
      <alignment vertical="center"/>
    </xf>
    <xf numFmtId="0" fontId="14" fillId="0" borderId="15" xfId="95" applyFont="1" applyFill="1" applyBorder="1">
      <alignment vertical="center"/>
    </xf>
    <xf numFmtId="0" fontId="14" fillId="0" borderId="16" xfId="95" applyFont="1" applyFill="1" applyBorder="1">
      <alignment vertical="center"/>
    </xf>
    <xf numFmtId="176" fontId="3" fillId="0" borderId="17" xfId="66" applyNumberFormat="1" applyFont="1" applyFill="1" applyBorder="1" applyAlignment="1">
      <alignment horizontal="right" vertical="center"/>
    </xf>
    <xf numFmtId="176" fontId="3" fillId="0" borderId="18" xfId="66" applyNumberFormat="1" applyFont="1" applyFill="1" applyBorder="1" applyAlignment="1">
      <alignment horizontal="right" vertical="center"/>
    </xf>
    <xf numFmtId="176" fontId="3" fillId="0" borderId="19" xfId="66" applyNumberFormat="1" applyFont="1" applyFill="1" applyBorder="1" applyAlignment="1">
      <alignment horizontal="right" vertical="center"/>
    </xf>
    <xf numFmtId="0" fontId="13" fillId="0" borderId="0" xfId="95" applyFont="1" applyBorder="1" applyAlignment="1">
      <alignment horizontal="center" vertical="center"/>
    </xf>
    <xf numFmtId="0" fontId="17" fillId="0" borderId="0" xfId="95" applyFont="1" applyAlignment="1">
      <alignment horizontal="center" vertical="center"/>
    </xf>
    <xf numFmtId="176" fontId="12" fillId="0" borderId="0" xfId="66" applyNumberFormat="1" applyFont="1" applyBorder="1">
      <alignment vertical="center"/>
    </xf>
    <xf numFmtId="0" fontId="12" fillId="0" borderId="0" xfId="95" applyFont="1" applyBorder="1" applyAlignment="1">
      <alignment horizontal="center" vertical="center"/>
    </xf>
    <xf numFmtId="176" fontId="12" fillId="0" borderId="0" xfId="66" applyNumberFormat="1" applyFont="1" applyBorder="1" applyAlignment="1">
      <alignment vertical="center"/>
    </xf>
    <xf numFmtId="176" fontId="10" fillId="0" borderId="0" xfId="66" applyNumberFormat="1" applyFont="1">
      <alignment vertical="center"/>
    </xf>
    <xf numFmtId="0" fontId="3" fillId="0" borderId="0" xfId="95" applyFont="1" applyBorder="1" applyAlignment="1">
      <alignment horizontal="distributed" vertical="center"/>
    </xf>
    <xf numFmtId="0" fontId="6" fillId="0" borderId="0" xfId="95" applyFont="1" applyBorder="1" applyAlignment="1">
      <alignment horizontal="distributed" vertical="center"/>
    </xf>
    <xf numFmtId="0" fontId="18" fillId="0" borderId="0" xfId="95" applyFont="1" applyBorder="1" applyAlignment="1">
      <alignment horizontal="center" vertical="center"/>
    </xf>
    <xf numFmtId="0" fontId="12" fillId="0" borderId="20" xfId="95" applyFont="1" applyBorder="1" applyAlignment="1">
      <alignment horizontal="center" vertical="center" justifyLastLine="1"/>
    </xf>
    <xf numFmtId="0" fontId="12" fillId="0" borderId="21" xfId="95" applyFont="1" applyBorder="1" applyAlignment="1">
      <alignment horizontal="center" vertical="center" justifyLastLine="1"/>
    </xf>
    <xf numFmtId="0" fontId="16" fillId="0" borderId="7" xfId="95" applyFont="1" applyBorder="1">
      <alignment vertical="center"/>
    </xf>
    <xf numFmtId="0" fontId="16" fillId="0" borderId="0" xfId="95" applyFont="1" applyBorder="1">
      <alignment vertical="center"/>
    </xf>
    <xf numFmtId="177" fontId="3" fillId="0" borderId="9" xfId="95" applyNumberFormat="1" applyFont="1" applyBorder="1" applyAlignment="1">
      <alignment horizontal="right" vertical="center"/>
    </xf>
    <xf numFmtId="177" fontId="3" fillId="0" borderId="10" xfId="95" applyNumberFormat="1" applyFont="1" applyBorder="1" applyAlignment="1">
      <alignment horizontal="right" vertical="center"/>
    </xf>
    <xf numFmtId="0" fontId="6" fillId="0" borderId="7" xfId="95" applyFont="1" applyBorder="1">
      <alignment vertical="center"/>
    </xf>
    <xf numFmtId="0" fontId="6" fillId="0" borderId="0" xfId="95" applyFont="1" applyBorder="1">
      <alignment vertical="center"/>
    </xf>
    <xf numFmtId="0" fontId="16" fillId="0" borderId="22" xfId="95" applyFont="1" applyBorder="1">
      <alignment vertical="center"/>
    </xf>
    <xf numFmtId="0" fontId="16" fillId="0" borderId="23" xfId="95" applyFont="1" applyBorder="1">
      <alignment vertical="center"/>
    </xf>
    <xf numFmtId="177" fontId="3" fillId="0" borderId="24" xfId="95" applyNumberFormat="1" applyFont="1" applyFill="1" applyBorder="1" applyAlignment="1">
      <alignment horizontal="right" vertical="center"/>
    </xf>
    <xf numFmtId="177" fontId="3" fillId="0" borderId="25" xfId="95" applyNumberFormat="1" applyFont="1" applyFill="1" applyBorder="1" applyAlignment="1">
      <alignment horizontal="right" vertical="center"/>
    </xf>
    <xf numFmtId="176" fontId="3" fillId="0" borderId="25" xfId="66" applyNumberFormat="1" applyFont="1" applyFill="1" applyBorder="1" applyAlignment="1">
      <alignment horizontal="right" vertical="center"/>
    </xf>
    <xf numFmtId="176" fontId="3" fillId="0" borderId="24" xfId="66" applyNumberFormat="1" applyFont="1" applyFill="1" applyBorder="1" applyAlignment="1">
      <alignment horizontal="right" vertical="center"/>
    </xf>
    <xf numFmtId="0" fontId="2" fillId="0" borderId="0" xfId="95" applyAlignment="1">
      <alignment horizontal="distributed" vertical="center"/>
    </xf>
    <xf numFmtId="0" fontId="12" fillId="0" borderId="0" xfId="95" applyFont="1" applyAlignment="1">
      <alignment horizontal="center" vertical="center"/>
    </xf>
    <xf numFmtId="0" fontId="10" fillId="0" borderId="0" xfId="95" applyFont="1" applyAlignment="1">
      <alignment horizontal="right" vertical="center"/>
    </xf>
    <xf numFmtId="0" fontId="6" fillId="0" borderId="0" xfId="95" applyFont="1" applyAlignment="1">
      <alignment horizontal="center" vertical="center"/>
    </xf>
    <xf numFmtId="0" fontId="16" fillId="0" borderId="8" xfId="95" applyFont="1" applyBorder="1">
      <alignment vertical="center"/>
    </xf>
    <xf numFmtId="177" fontId="16" fillId="0" borderId="0" xfId="95" applyNumberFormat="1" applyFont="1" applyBorder="1">
      <alignment vertical="center"/>
    </xf>
    <xf numFmtId="177" fontId="16" fillId="0" borderId="9" xfId="95" applyNumberFormat="1" applyFont="1" applyBorder="1">
      <alignment vertical="center"/>
    </xf>
    <xf numFmtId="177" fontId="16" fillId="0" borderId="10" xfId="95" applyNumberFormat="1" applyFont="1" applyBorder="1">
      <alignment vertical="center"/>
    </xf>
    <xf numFmtId="0" fontId="16" fillId="0" borderId="0" xfId="95" applyFont="1" applyAlignment="1">
      <alignment horizontal="center" vertical="center"/>
    </xf>
    <xf numFmtId="0" fontId="6" fillId="0" borderId="8" xfId="95" applyFont="1" applyBorder="1">
      <alignment vertical="center"/>
    </xf>
    <xf numFmtId="0" fontId="19" fillId="0" borderId="0" xfId="95" applyFont="1" applyBorder="1" applyAlignment="1">
      <alignment horizontal="left"/>
    </xf>
    <xf numFmtId="0" fontId="19" fillId="0" borderId="8" xfId="95" applyFont="1" applyBorder="1" applyAlignment="1">
      <alignment horizontal="left"/>
    </xf>
    <xf numFmtId="0" fontId="17" fillId="0" borderId="0" xfId="95" applyFont="1" applyBorder="1">
      <alignment vertical="center"/>
    </xf>
    <xf numFmtId="0" fontId="19" fillId="0" borderId="0" xfId="95" applyFont="1" applyBorder="1">
      <alignment vertical="center"/>
    </xf>
    <xf numFmtId="176" fontId="14" fillId="0" borderId="26" xfId="66" applyNumberFormat="1" applyFont="1" applyFill="1" applyBorder="1" applyAlignment="1">
      <alignment horizontal="right" vertical="center"/>
    </xf>
    <xf numFmtId="0" fontId="20" fillId="0" borderId="8" xfId="95" applyFont="1" applyBorder="1">
      <alignment vertical="center"/>
    </xf>
    <xf numFmtId="0" fontId="20" fillId="0" borderId="0" xfId="95" applyFont="1" applyBorder="1">
      <alignment vertical="center"/>
    </xf>
    <xf numFmtId="176" fontId="3" fillId="0" borderId="26" xfId="66" applyNumberFormat="1" applyFont="1" applyFill="1" applyBorder="1" applyAlignment="1">
      <alignment horizontal="right" vertical="center"/>
    </xf>
    <xf numFmtId="0" fontId="16" fillId="0" borderId="27" xfId="95" applyFont="1" applyBorder="1">
      <alignment vertical="center"/>
    </xf>
    <xf numFmtId="0" fontId="21" fillId="0" borderId="22" xfId="95" applyFont="1" applyBorder="1">
      <alignment vertical="center"/>
    </xf>
    <xf numFmtId="177" fontId="16" fillId="0" borderId="0" xfId="95" applyNumberFormat="1" applyFont="1" applyFill="1" applyBorder="1">
      <alignment vertical="center"/>
    </xf>
    <xf numFmtId="177" fontId="16" fillId="0" borderId="9" xfId="95" applyNumberFormat="1" applyFont="1" applyFill="1" applyBorder="1">
      <alignment vertical="center"/>
    </xf>
    <xf numFmtId="177" fontId="16" fillId="0" borderId="10" xfId="95" applyNumberFormat="1" applyFont="1" applyFill="1" applyBorder="1">
      <alignment vertical="center"/>
    </xf>
    <xf numFmtId="0" fontId="2" fillId="0" borderId="0" xfId="95" applyFont="1" applyBorder="1">
      <alignment vertical="center"/>
    </xf>
    <xf numFmtId="0" fontId="22" fillId="0" borderId="0" xfId="95" applyFont="1" applyBorder="1">
      <alignment vertical="center"/>
    </xf>
    <xf numFmtId="0" fontId="16" fillId="0" borderId="28" xfId="95" applyFont="1" applyBorder="1">
      <alignment vertical="center"/>
    </xf>
    <xf numFmtId="0" fontId="16" fillId="0" borderId="29" xfId="95" applyFont="1" applyBorder="1">
      <alignment vertical="center"/>
    </xf>
    <xf numFmtId="0" fontId="16" fillId="0" borderId="30" xfId="95" applyFont="1" applyBorder="1">
      <alignment vertical="center"/>
    </xf>
    <xf numFmtId="0" fontId="14" fillId="0" borderId="0" xfId="95" applyFont="1" applyAlignment="1">
      <alignment horizontal="center" vertical="center"/>
    </xf>
    <xf numFmtId="0" fontId="16" fillId="0" borderId="31" xfId="95" applyFont="1" applyBorder="1">
      <alignment vertical="center"/>
    </xf>
    <xf numFmtId="176" fontId="3" fillId="0" borderId="32" xfId="66" applyNumberFormat="1" applyFont="1" applyFill="1" applyBorder="1" applyAlignment="1">
      <alignment horizontal="right" vertical="center"/>
    </xf>
    <xf numFmtId="176" fontId="3" fillId="0" borderId="33" xfId="66" applyNumberFormat="1" applyFont="1" applyFill="1" applyBorder="1" applyAlignment="1">
      <alignment horizontal="right" vertical="center"/>
    </xf>
    <xf numFmtId="176" fontId="3" fillId="0" borderId="34" xfId="66" applyNumberFormat="1" applyFont="1" applyFill="1" applyBorder="1" applyAlignment="1">
      <alignment horizontal="right" vertical="center"/>
    </xf>
    <xf numFmtId="0" fontId="44" fillId="0" borderId="0" xfId="101" applyFont="1">
      <alignment vertical="center"/>
    </xf>
    <xf numFmtId="0" fontId="45" fillId="0" borderId="0" xfId="101" applyFont="1">
      <alignment vertical="center"/>
    </xf>
    <xf numFmtId="0" fontId="46" fillId="0" borderId="0" xfId="101" applyFont="1">
      <alignment vertical="center"/>
    </xf>
    <xf numFmtId="0" fontId="26" fillId="0" borderId="0" xfId="101">
      <alignment vertical="center"/>
    </xf>
    <xf numFmtId="0" fontId="47" fillId="0" borderId="0" xfId="101" applyFont="1">
      <alignment vertical="center"/>
    </xf>
    <xf numFmtId="0" fontId="26" fillId="0" borderId="0" xfId="101" applyFont="1" applyAlignment="1">
      <alignment horizontal="right" vertical="center"/>
    </xf>
    <xf numFmtId="0" fontId="47" fillId="0" borderId="0" xfId="101" applyFont="1" applyAlignment="1">
      <alignment horizontal="right" vertical="center"/>
    </xf>
    <xf numFmtId="0" fontId="23" fillId="0" borderId="0" xfId="95" applyFont="1" applyBorder="1" applyAlignment="1">
      <alignment vertical="center"/>
    </xf>
    <xf numFmtId="0" fontId="26" fillId="0" borderId="0" xfId="109" applyFont="1" applyAlignment="1">
      <alignment vertical="center"/>
    </xf>
    <xf numFmtId="0" fontId="39" fillId="0" borderId="0" xfId="101" applyFont="1" applyAlignment="1">
      <alignment horizontal="right" vertical="center"/>
    </xf>
    <xf numFmtId="0" fontId="24" fillId="0" borderId="0" xfId="95" applyFont="1" applyBorder="1" applyAlignment="1">
      <alignment vertical="center"/>
    </xf>
    <xf numFmtId="0" fontId="13" fillId="0" borderId="0" xfId="95" applyFont="1" applyBorder="1" applyAlignment="1">
      <alignment vertical="center"/>
    </xf>
    <xf numFmtId="0" fontId="39" fillId="0" borderId="0" xfId="109" applyFont="1" applyAlignment="1">
      <alignment vertical="center"/>
    </xf>
    <xf numFmtId="0" fontId="25" fillId="0" borderId="0" xfId="95" applyFont="1" applyBorder="1" applyAlignment="1">
      <alignment vertical="center"/>
    </xf>
    <xf numFmtId="0" fontId="44" fillId="0" borderId="0" xfId="105" applyFont="1">
      <alignment vertical="center"/>
    </xf>
    <xf numFmtId="0" fontId="45" fillId="0" borderId="0" xfId="105" applyFont="1">
      <alignment vertical="center"/>
    </xf>
    <xf numFmtId="0" fontId="26" fillId="0" borderId="0" xfId="101" applyAlignment="1">
      <alignment vertical="center"/>
    </xf>
    <xf numFmtId="0" fontId="26" fillId="0" borderId="11" xfId="101" applyFont="1" applyBorder="1" applyAlignment="1">
      <alignment vertical="top" wrapText="1"/>
    </xf>
    <xf numFmtId="0" fontId="26" fillId="0" borderId="11" xfId="101" applyFont="1" applyBorder="1" applyAlignment="1">
      <alignment vertical="center" wrapText="1"/>
    </xf>
    <xf numFmtId="0" fontId="26" fillId="0" borderId="23" xfId="101" applyFont="1" applyBorder="1" applyAlignment="1">
      <alignment vertical="top" wrapText="1"/>
    </xf>
    <xf numFmtId="0" fontId="26" fillId="0" borderId="23" xfId="101" applyFont="1" applyBorder="1" applyAlignment="1">
      <alignment vertical="center" wrapText="1"/>
    </xf>
    <xf numFmtId="38" fontId="26" fillId="0" borderId="0" xfId="65" applyFont="1" applyFill="1">
      <alignment vertical="center"/>
    </xf>
    <xf numFmtId="0" fontId="26" fillId="0" borderId="0" xfId="101" applyFont="1" applyAlignment="1">
      <alignment vertical="center"/>
    </xf>
    <xf numFmtId="0" fontId="26" fillId="0" borderId="0" xfId="101" applyAlignment="1">
      <alignment horizontal="right" vertical="center"/>
    </xf>
    <xf numFmtId="0" fontId="26" fillId="0" borderId="23" xfId="101" applyFont="1" applyBorder="1" applyAlignment="1">
      <alignment horizontal="center" vertical="center" wrapText="1"/>
    </xf>
    <xf numFmtId="0" fontId="26" fillId="0" borderId="27" xfId="101" applyFont="1" applyBorder="1" applyAlignment="1">
      <alignment horizontal="center" vertical="center" wrapText="1"/>
    </xf>
    <xf numFmtId="0" fontId="26" fillId="0" borderId="11" xfId="101" applyFont="1" applyBorder="1" applyAlignment="1">
      <alignment horizontal="center" vertical="center" wrapText="1"/>
    </xf>
    <xf numFmtId="0" fontId="6" fillId="0" borderId="7" xfId="95" applyFont="1" applyFill="1" applyBorder="1">
      <alignment vertical="center"/>
    </xf>
    <xf numFmtId="0" fontId="6" fillId="0" borderId="0" xfId="95" applyFont="1" applyFill="1" applyBorder="1">
      <alignment vertical="center"/>
    </xf>
    <xf numFmtId="0" fontId="16" fillId="0" borderId="7" xfId="95" applyFont="1" applyFill="1" applyBorder="1">
      <alignment vertical="center"/>
    </xf>
    <xf numFmtId="0" fontId="16" fillId="0" borderId="0" xfId="95" applyFont="1" applyFill="1" applyBorder="1">
      <alignment vertical="center"/>
    </xf>
    <xf numFmtId="0" fontId="16" fillId="0" borderId="22" xfId="95" applyFont="1" applyFill="1" applyBorder="1">
      <alignment vertical="center"/>
    </xf>
    <xf numFmtId="0" fontId="16" fillId="0" borderId="23" xfId="95" applyFont="1" applyFill="1" applyBorder="1">
      <alignment vertical="center"/>
    </xf>
    <xf numFmtId="0" fontId="6" fillId="0" borderId="8" xfId="95" applyFont="1" applyFill="1" applyBorder="1">
      <alignment vertical="center"/>
    </xf>
    <xf numFmtId="0" fontId="19" fillId="0" borderId="0" xfId="95" applyFont="1" applyFill="1" applyBorder="1">
      <alignment vertical="center"/>
    </xf>
    <xf numFmtId="0" fontId="2" fillId="0" borderId="0" xfId="95" applyFont="1" applyFill="1" applyBorder="1">
      <alignment vertical="center"/>
    </xf>
    <xf numFmtId="0" fontId="17" fillId="0" borderId="0" xfId="95" applyFont="1" applyFill="1" applyBorder="1">
      <alignment vertical="center"/>
    </xf>
    <xf numFmtId="0" fontId="22" fillId="0" borderId="0" xfId="95" applyFont="1" applyFill="1" applyBorder="1">
      <alignment vertical="center"/>
    </xf>
    <xf numFmtId="0" fontId="26" fillId="0" borderId="11" xfId="101" applyFont="1" applyBorder="1" applyAlignment="1">
      <alignment vertical="center" wrapText="1"/>
    </xf>
    <xf numFmtId="0" fontId="26" fillId="0" borderId="23" xfId="101" applyFont="1" applyBorder="1" applyAlignment="1">
      <alignment vertical="center" wrapText="1"/>
    </xf>
    <xf numFmtId="0" fontId="26" fillId="0" borderId="27" xfId="101" applyFont="1" applyBorder="1" applyAlignment="1">
      <alignment vertical="center" wrapText="1"/>
    </xf>
    <xf numFmtId="176" fontId="14" fillId="0" borderId="9" xfId="66" applyNumberFormat="1" applyFont="1" applyFill="1" applyBorder="1" applyAlignment="1">
      <alignment horizontal="right" vertical="center"/>
    </xf>
    <xf numFmtId="176" fontId="26" fillId="0" borderId="0" xfId="101" applyNumberFormat="1">
      <alignment vertical="center"/>
    </xf>
    <xf numFmtId="176" fontId="0" fillId="0" borderId="0" xfId="101" applyNumberFormat="1" applyFont="1">
      <alignment vertical="center"/>
    </xf>
    <xf numFmtId="0" fontId="0" fillId="0" borderId="0" xfId="101" applyFont="1">
      <alignment vertical="center"/>
    </xf>
    <xf numFmtId="0" fontId="26" fillId="0" borderId="0" xfId="96">
      <alignment vertical="center"/>
    </xf>
    <xf numFmtId="0" fontId="51" fillId="0" borderId="0" xfId="96" applyFont="1">
      <alignment vertical="center"/>
    </xf>
    <xf numFmtId="0" fontId="51" fillId="0" borderId="14" xfId="96" applyFont="1" applyBorder="1">
      <alignment vertical="center"/>
    </xf>
    <xf numFmtId="0" fontId="51" fillId="0" borderId="15" xfId="96" applyFont="1" applyBorder="1">
      <alignment vertical="center"/>
    </xf>
    <xf numFmtId="0" fontId="51" fillId="0" borderId="16" xfId="96" applyFont="1" applyBorder="1">
      <alignment vertical="center"/>
    </xf>
    <xf numFmtId="0" fontId="51" fillId="0" borderId="22" xfId="96" applyFont="1" applyBorder="1">
      <alignment vertical="center"/>
    </xf>
    <xf numFmtId="0" fontId="51" fillId="0" borderId="23" xfId="96" applyFont="1" applyBorder="1">
      <alignment vertical="center"/>
    </xf>
    <xf numFmtId="0" fontId="51" fillId="0" borderId="27" xfId="96" applyFont="1" applyBorder="1">
      <alignment vertical="center"/>
    </xf>
    <xf numFmtId="0" fontId="49" fillId="0" borderId="0" xfId="0" applyFont="1" applyFill="1">
      <alignment vertical="center"/>
    </xf>
    <xf numFmtId="0" fontId="51" fillId="0" borderId="0" xfId="0" applyFont="1" applyFill="1">
      <alignment vertical="center"/>
    </xf>
    <xf numFmtId="0" fontId="51" fillId="0" borderId="0" xfId="0" applyFont="1">
      <alignment vertical="center"/>
    </xf>
    <xf numFmtId="0" fontId="51" fillId="0" borderId="7" xfId="0" applyFont="1" applyFill="1" applyBorder="1">
      <alignment vertical="center"/>
    </xf>
    <xf numFmtId="0" fontId="51" fillId="0" borderId="0" xfId="0" applyFont="1" applyFill="1" applyAlignment="1">
      <alignment horizontal="distributed" vertical="center" justifyLastLine="1"/>
    </xf>
    <xf numFmtId="0" fontId="0" fillId="0" borderId="0" xfId="0" applyFill="1" applyAlignment="1">
      <alignment horizontal="distributed" vertical="center" justifyLastLine="1"/>
    </xf>
    <xf numFmtId="176" fontId="51" fillId="0" borderId="0" xfId="0" applyNumberFormat="1" applyFont="1" applyFill="1" applyAlignment="1">
      <alignment vertical="center"/>
    </xf>
    <xf numFmtId="176" fontId="0" fillId="0" borderId="0" xfId="0" applyNumberFormat="1" applyFill="1" applyAlignment="1">
      <alignment vertical="center"/>
    </xf>
    <xf numFmtId="0" fontId="49" fillId="0" borderId="0" xfId="96" applyFont="1" applyFill="1">
      <alignment vertical="center"/>
    </xf>
    <xf numFmtId="0" fontId="51" fillId="0" borderId="0" xfId="96" applyFont="1" applyFill="1" applyAlignment="1">
      <alignment horizontal="distributed" vertical="center" justifyLastLine="1"/>
    </xf>
    <xf numFmtId="0" fontId="26" fillId="0" borderId="0" xfId="96" applyFill="1" applyAlignment="1">
      <alignment horizontal="distributed" vertical="center" justifyLastLine="1"/>
    </xf>
    <xf numFmtId="176" fontId="51" fillId="0" borderId="0" xfId="96" applyNumberFormat="1" applyFont="1" applyFill="1" applyAlignment="1">
      <alignment vertical="center"/>
    </xf>
    <xf numFmtId="176" fontId="26" fillId="0" borderId="0" xfId="96" applyNumberFormat="1" applyFill="1" applyAlignment="1">
      <alignment vertical="center"/>
    </xf>
    <xf numFmtId="0" fontId="51" fillId="0" borderId="0" xfId="96" applyFont="1" applyFill="1">
      <alignment vertical="center"/>
    </xf>
    <xf numFmtId="176" fontId="52" fillId="0" borderId="39" xfId="96" applyNumberFormat="1" applyFont="1" applyFill="1" applyBorder="1" applyAlignment="1">
      <alignment horizontal="right"/>
    </xf>
    <xf numFmtId="0" fontId="53" fillId="0" borderId="0" xfId="96" applyFont="1" applyFill="1" applyBorder="1" applyAlignment="1">
      <alignment horizontal="right"/>
    </xf>
    <xf numFmtId="0" fontId="53" fillId="0" borderId="0" xfId="0" applyFont="1" applyBorder="1" applyAlignment="1">
      <alignment horizontal="right"/>
    </xf>
    <xf numFmtId="176" fontId="0" fillId="0" borderId="0" xfId="0" applyNumberFormat="1" applyAlignment="1">
      <alignment vertical="center"/>
    </xf>
    <xf numFmtId="176" fontId="54" fillId="0" borderId="0" xfId="0" applyNumberFormat="1" applyFont="1" applyAlignment="1">
      <alignment vertical="center"/>
    </xf>
    <xf numFmtId="0" fontId="26" fillId="0" borderId="7" xfId="96" applyFill="1" applyBorder="1" applyAlignment="1">
      <alignment vertical="center"/>
    </xf>
    <xf numFmtId="0" fontId="26" fillId="0" borderId="0" xfId="96" applyFill="1" applyBorder="1" applyAlignment="1">
      <alignment vertical="center"/>
    </xf>
    <xf numFmtId="0" fontId="26" fillId="0" borderId="10" xfId="96" applyFill="1" applyBorder="1" applyAlignment="1">
      <alignment vertical="center"/>
    </xf>
    <xf numFmtId="0" fontId="51" fillId="0" borderId="96" xfId="0" applyFont="1" applyFill="1" applyBorder="1" applyAlignment="1">
      <alignment vertical="center"/>
    </xf>
    <xf numFmtId="0" fontId="0" fillId="0" borderId="59" xfId="0" applyFill="1" applyBorder="1" applyAlignment="1">
      <alignment vertical="center"/>
    </xf>
    <xf numFmtId="0" fontId="0" fillId="0" borderId="60" xfId="0" applyFill="1" applyBorder="1" applyAlignment="1">
      <alignment vertical="center"/>
    </xf>
    <xf numFmtId="0" fontId="47" fillId="0" borderId="0" xfId="0" applyFont="1" applyFill="1" applyAlignment="1">
      <alignment vertical="center"/>
    </xf>
    <xf numFmtId="176" fontId="59" fillId="0" borderId="0" xfId="0" applyNumberFormat="1" applyFont="1" applyFill="1" applyAlignment="1">
      <alignment vertical="center"/>
    </xf>
    <xf numFmtId="38" fontId="60" fillId="0" borderId="0" xfId="65" applyFont="1">
      <alignment vertical="center"/>
    </xf>
    <xf numFmtId="0" fontId="51" fillId="0" borderId="22" xfId="0" applyFont="1" applyFill="1" applyBorder="1" applyAlignment="1">
      <alignment vertical="center"/>
    </xf>
    <xf numFmtId="0" fontId="0" fillId="0" borderId="23" xfId="0" applyFill="1" applyBorder="1" applyAlignment="1">
      <alignment vertical="center"/>
    </xf>
    <xf numFmtId="0" fontId="0" fillId="0" borderId="27" xfId="0" applyFill="1" applyBorder="1" applyAlignment="1">
      <alignment vertical="center"/>
    </xf>
    <xf numFmtId="176" fontId="54" fillId="0" borderId="0" xfId="0" applyNumberFormat="1" applyFont="1" applyFill="1" applyAlignment="1">
      <alignment vertical="center"/>
    </xf>
    <xf numFmtId="176" fontId="51" fillId="0" borderId="0" xfId="0" applyNumberFormat="1" applyFont="1" applyFill="1">
      <alignment vertical="center"/>
    </xf>
    <xf numFmtId="176" fontId="51" fillId="0" borderId="0" xfId="0" applyNumberFormat="1" applyFont="1">
      <alignment vertical="center"/>
    </xf>
    <xf numFmtId="0" fontId="51" fillId="0" borderId="0" xfId="0" applyFont="1" applyFill="1" applyAlignment="1">
      <alignment vertical="top" wrapText="1"/>
    </xf>
    <xf numFmtId="0" fontId="0" fillId="0" borderId="0" xfId="0" applyAlignment="1">
      <alignment vertical="top"/>
    </xf>
    <xf numFmtId="0" fontId="0" fillId="0" borderId="0" xfId="0" applyFill="1" applyAlignment="1">
      <alignment vertical="top"/>
    </xf>
    <xf numFmtId="0" fontId="61" fillId="0" borderId="0" xfId="0" applyFont="1" applyFill="1">
      <alignment vertical="center"/>
    </xf>
    <xf numFmtId="0" fontId="49" fillId="0" borderId="0" xfId="0" applyFont="1">
      <alignment vertical="center"/>
    </xf>
    <xf numFmtId="0" fontId="54" fillId="0" borderId="0" xfId="0" applyFont="1" applyBorder="1" applyAlignment="1">
      <alignment horizontal="right" vertical="center"/>
    </xf>
    <xf numFmtId="0" fontId="0" fillId="0" borderId="0" xfId="0" applyBorder="1" applyAlignment="1">
      <alignment vertical="center"/>
    </xf>
    <xf numFmtId="0" fontId="0" fillId="0" borderId="0" xfId="0" applyBorder="1">
      <alignment vertical="center"/>
    </xf>
    <xf numFmtId="0" fontId="51" fillId="0" borderId="0" xfId="0" applyFont="1" applyBorder="1">
      <alignment vertical="center"/>
    </xf>
    <xf numFmtId="38" fontId="26" fillId="0" borderId="0" xfId="65" applyFont="1" applyBorder="1" applyAlignment="1">
      <alignment vertical="center"/>
    </xf>
    <xf numFmtId="0" fontId="62" fillId="0" borderId="0" xfId="0" applyFont="1">
      <alignment vertical="center"/>
    </xf>
    <xf numFmtId="0" fontId="52" fillId="0" borderId="0" xfId="0" applyFont="1" applyFill="1" applyAlignment="1">
      <alignment horizontal="right"/>
    </xf>
    <xf numFmtId="0" fontId="51" fillId="0" borderId="130" xfId="0" applyFont="1" applyFill="1" applyBorder="1">
      <alignment vertical="center"/>
    </xf>
    <xf numFmtId="176" fontId="51" fillId="0" borderId="83" xfId="0" applyNumberFormat="1" applyFont="1" applyFill="1" applyBorder="1" applyAlignment="1">
      <alignment horizontal="right" vertical="center"/>
    </xf>
    <xf numFmtId="0" fontId="39" fillId="0" borderId="0" xfId="0" applyFont="1">
      <alignment vertical="center"/>
    </xf>
    <xf numFmtId="0" fontId="54" fillId="0" borderId="0" xfId="0" applyFont="1">
      <alignment vertical="center"/>
    </xf>
    <xf numFmtId="0" fontId="53" fillId="0" borderId="0" xfId="0" applyFont="1" applyAlignment="1">
      <alignment horizontal="right"/>
    </xf>
    <xf numFmtId="0" fontId="54" fillId="0" borderId="20" xfId="0" applyFont="1" applyBorder="1" applyAlignment="1">
      <alignment horizontal="center" vertical="center"/>
    </xf>
    <xf numFmtId="0" fontId="54" fillId="0" borderId="143" xfId="0" applyFont="1" applyBorder="1" applyAlignment="1">
      <alignment horizontal="center" vertical="center" wrapText="1"/>
    </xf>
    <xf numFmtId="0" fontId="54" fillId="0" borderId="144" xfId="0" applyFont="1" applyBorder="1">
      <alignment vertical="center"/>
    </xf>
    <xf numFmtId="0" fontId="54" fillId="0" borderId="145" xfId="0" applyFont="1" applyBorder="1">
      <alignment vertical="center"/>
    </xf>
    <xf numFmtId="0" fontId="54" fillId="0" borderId="146" xfId="0" applyFont="1" applyBorder="1">
      <alignment vertical="center"/>
    </xf>
    <xf numFmtId="176" fontId="54" fillId="0" borderId="147" xfId="0" applyNumberFormat="1" applyFont="1" applyFill="1" applyBorder="1" applyAlignment="1">
      <alignment horizontal="right" vertical="center"/>
    </xf>
    <xf numFmtId="176" fontId="54" fillId="0" borderId="148" xfId="0" applyNumberFormat="1" applyFont="1" applyFill="1" applyBorder="1" applyAlignment="1">
      <alignment horizontal="right" vertical="center"/>
    </xf>
    <xf numFmtId="0" fontId="54" fillId="0" borderId="149" xfId="0" applyFont="1" applyBorder="1">
      <alignment vertical="center"/>
    </xf>
    <xf numFmtId="0" fontId="54" fillId="0" borderId="83" xfId="0" applyFont="1" applyBorder="1">
      <alignment vertical="center"/>
    </xf>
    <xf numFmtId="0" fontId="54" fillId="0" borderId="84" xfId="0" applyFont="1" applyBorder="1">
      <alignment vertical="center"/>
    </xf>
    <xf numFmtId="176" fontId="54" fillId="0" borderId="77" xfId="0" applyNumberFormat="1" applyFont="1" applyFill="1" applyBorder="1" applyAlignment="1">
      <alignment horizontal="right" vertical="center"/>
    </xf>
    <xf numFmtId="176" fontId="54" fillId="0" borderId="150" xfId="0" applyNumberFormat="1" applyFont="1" applyFill="1" applyBorder="1" applyAlignment="1">
      <alignment horizontal="right" vertical="center"/>
    </xf>
    <xf numFmtId="0" fontId="54" fillId="0" borderId="149" xfId="0" applyFont="1" applyFill="1" applyBorder="1">
      <alignment vertical="center"/>
    </xf>
    <xf numFmtId="0" fontId="54" fillId="0" borderId="83" xfId="0" applyFont="1" applyFill="1" applyBorder="1">
      <alignment vertical="center"/>
    </xf>
    <xf numFmtId="0" fontId="54" fillId="0" borderId="84" xfId="0" applyFont="1" applyFill="1" applyBorder="1">
      <alignment vertical="center"/>
    </xf>
    <xf numFmtId="0" fontId="54" fillId="0" borderId="151" xfId="0" applyFont="1" applyBorder="1">
      <alignment vertical="center"/>
    </xf>
    <xf numFmtId="0" fontId="54" fillId="0" borderId="152" xfId="0" applyFont="1" applyBorder="1">
      <alignment vertical="center"/>
    </xf>
    <xf numFmtId="0" fontId="54" fillId="0" borderId="153" xfId="0" applyFont="1" applyBorder="1">
      <alignment vertical="center"/>
    </xf>
    <xf numFmtId="176" fontId="54" fillId="0" borderId="87" xfId="0" applyNumberFormat="1" applyFont="1" applyFill="1" applyBorder="1" applyAlignment="1">
      <alignment horizontal="right" vertical="center"/>
    </xf>
    <xf numFmtId="176" fontId="54" fillId="0" borderId="154" xfId="0" applyNumberFormat="1" applyFont="1" applyFill="1" applyBorder="1" applyAlignment="1">
      <alignment horizontal="right" vertical="center"/>
    </xf>
    <xf numFmtId="0" fontId="54" fillId="0" borderId="22" xfId="0" applyFont="1" applyBorder="1">
      <alignment vertical="center"/>
    </xf>
    <xf numFmtId="0" fontId="54" fillId="0" borderId="23" xfId="0" applyFont="1" applyBorder="1">
      <alignment vertical="center"/>
    </xf>
    <xf numFmtId="0" fontId="54" fillId="0" borderId="27" xfId="0" applyFont="1" applyBorder="1">
      <alignment vertical="center"/>
    </xf>
    <xf numFmtId="176" fontId="54" fillId="0" borderId="12" xfId="0" applyNumberFormat="1" applyFont="1" applyFill="1" applyBorder="1" applyAlignment="1">
      <alignment horizontal="right" vertical="center"/>
    </xf>
    <xf numFmtId="176" fontId="54" fillId="0" borderId="33" xfId="0" applyNumberFormat="1" applyFont="1" applyFill="1" applyBorder="1" applyAlignment="1">
      <alignment horizontal="right" vertical="center"/>
    </xf>
    <xf numFmtId="0" fontId="54" fillId="0" borderId="63" xfId="0" applyFont="1" applyBorder="1">
      <alignment vertical="center"/>
    </xf>
    <xf numFmtId="0" fontId="54" fillId="0" borderId="12" xfId="0" applyFont="1" applyBorder="1">
      <alignment vertical="center"/>
    </xf>
    <xf numFmtId="0" fontId="54" fillId="0" borderId="56" xfId="0" applyFont="1" applyBorder="1">
      <alignment vertical="center"/>
    </xf>
    <xf numFmtId="0" fontId="54" fillId="0" borderId="17" xfId="0" applyFont="1" applyBorder="1">
      <alignment vertical="center"/>
    </xf>
    <xf numFmtId="176" fontId="54" fillId="0" borderId="17" xfId="0" applyNumberFormat="1" applyFont="1" applyFill="1" applyBorder="1" applyAlignment="1">
      <alignment horizontal="right" vertical="center"/>
    </xf>
    <xf numFmtId="176" fontId="54" fillId="0" borderId="34" xfId="0" applyNumberFormat="1" applyFont="1" applyFill="1" applyBorder="1" applyAlignment="1">
      <alignment horizontal="right" vertical="center"/>
    </xf>
    <xf numFmtId="0" fontId="54" fillId="0" borderId="42" xfId="0" applyFont="1" applyBorder="1">
      <alignment vertical="center"/>
    </xf>
    <xf numFmtId="0" fontId="54" fillId="0" borderId="39" xfId="0" applyFont="1" applyBorder="1">
      <alignment vertical="center"/>
    </xf>
    <xf numFmtId="176" fontId="54" fillId="0" borderId="39" xfId="0" applyNumberFormat="1" applyFont="1" applyFill="1" applyBorder="1" applyAlignment="1">
      <alignment horizontal="right" vertical="center"/>
    </xf>
    <xf numFmtId="0" fontId="53" fillId="0" borderId="0" xfId="0" applyFont="1" applyFill="1" applyAlignment="1">
      <alignment horizontal="right"/>
    </xf>
    <xf numFmtId="176" fontId="54" fillId="0" borderId="0" xfId="0" applyNumberFormat="1" applyFont="1" applyFill="1" applyBorder="1" applyAlignment="1">
      <alignment horizontal="right" vertical="center"/>
    </xf>
    <xf numFmtId="0" fontId="54" fillId="0" borderId="20" xfId="0" applyFont="1" applyFill="1" applyBorder="1" applyAlignment="1">
      <alignment horizontal="center" vertical="center"/>
    </xf>
    <xf numFmtId="0" fontId="54" fillId="0" borderId="20" xfId="0" applyFont="1" applyFill="1" applyBorder="1" applyAlignment="1">
      <alignment horizontal="center" vertical="center" wrapText="1"/>
    </xf>
    <xf numFmtId="0" fontId="54" fillId="0" borderId="143" xfId="0" applyFont="1" applyFill="1" applyBorder="1" applyAlignment="1">
      <alignment horizontal="center" vertical="center"/>
    </xf>
    <xf numFmtId="0" fontId="54" fillId="0" borderId="7" xfId="0" applyFont="1" applyFill="1" applyBorder="1" applyAlignment="1">
      <alignment horizontal="center" vertical="center" wrapText="1"/>
    </xf>
    <xf numFmtId="176" fontId="54" fillId="0" borderId="7" xfId="0" applyNumberFormat="1" applyFont="1" applyFill="1" applyBorder="1" applyAlignment="1">
      <alignment horizontal="right" vertical="center"/>
    </xf>
    <xf numFmtId="0" fontId="54" fillId="0" borderId="0" xfId="0" applyFont="1" applyFill="1">
      <alignment vertical="center"/>
    </xf>
    <xf numFmtId="0" fontId="53" fillId="0" borderId="39" xfId="0" applyFont="1" applyFill="1" applyBorder="1" applyAlignment="1">
      <alignment horizontal="right"/>
    </xf>
    <xf numFmtId="0" fontId="54" fillId="0" borderId="143" xfId="0" applyFont="1" applyFill="1" applyBorder="1" applyAlignment="1">
      <alignment horizontal="center" vertical="center" wrapText="1"/>
    </xf>
    <xf numFmtId="0" fontId="54" fillId="0" borderId="155" xfId="0" applyFont="1" applyBorder="1">
      <alignment vertical="center"/>
    </xf>
    <xf numFmtId="0" fontId="54" fillId="0" borderId="156" xfId="0" applyFont="1" applyBorder="1">
      <alignment vertical="center"/>
    </xf>
    <xf numFmtId="0" fontId="54" fillId="0" borderId="157" xfId="0" applyFont="1" applyBorder="1">
      <alignment vertical="center"/>
    </xf>
    <xf numFmtId="176" fontId="54" fillId="0" borderId="158" xfId="0" applyNumberFormat="1" applyFont="1" applyFill="1" applyBorder="1" applyAlignment="1">
      <alignment horizontal="right" vertical="center"/>
    </xf>
    <xf numFmtId="176" fontId="54" fillId="0" borderId="159" xfId="0" applyNumberFormat="1" applyFont="1" applyFill="1" applyBorder="1" applyAlignment="1">
      <alignment horizontal="right" vertical="center"/>
    </xf>
    <xf numFmtId="0" fontId="54" fillId="0" borderId="160" xfId="0" applyFont="1" applyBorder="1">
      <alignment vertical="center"/>
    </xf>
    <xf numFmtId="0" fontId="54" fillId="0" borderId="131" xfId="0" applyFont="1" applyBorder="1">
      <alignment vertical="center"/>
    </xf>
    <xf numFmtId="0" fontId="54" fillId="0" borderId="132" xfId="0" applyFont="1" applyBorder="1">
      <alignment vertical="center"/>
    </xf>
    <xf numFmtId="176" fontId="54" fillId="0" borderId="68" xfId="0" applyNumberFormat="1" applyFont="1" applyFill="1" applyBorder="1" applyAlignment="1">
      <alignment horizontal="right" vertical="center"/>
    </xf>
    <xf numFmtId="176" fontId="54" fillId="0" borderId="161" xfId="0" applyNumberFormat="1" applyFont="1" applyFill="1" applyBorder="1" applyAlignment="1">
      <alignment horizontal="right" vertical="center"/>
    </xf>
    <xf numFmtId="0" fontId="54" fillId="0" borderId="162" xfId="0" applyFont="1" applyBorder="1">
      <alignment vertical="center"/>
    </xf>
    <xf numFmtId="0" fontId="54" fillId="0" borderId="135" xfId="0" applyFont="1" applyBorder="1">
      <alignment vertical="center"/>
    </xf>
    <xf numFmtId="0" fontId="54" fillId="0" borderId="92" xfId="0" applyFont="1" applyBorder="1">
      <alignment vertical="center"/>
    </xf>
    <xf numFmtId="176" fontId="54" fillId="0" borderId="89" xfId="0" applyNumberFormat="1" applyFont="1" applyFill="1" applyBorder="1" applyAlignment="1">
      <alignment horizontal="right" vertical="center"/>
    </xf>
    <xf numFmtId="176" fontId="54" fillId="0" borderId="163" xfId="0" applyNumberFormat="1" applyFont="1" applyFill="1" applyBorder="1" applyAlignment="1">
      <alignment horizontal="right" vertical="center"/>
    </xf>
    <xf numFmtId="0" fontId="54" fillId="0" borderId="28" xfId="0" applyFont="1" applyBorder="1">
      <alignment vertical="center"/>
    </xf>
    <xf numFmtId="0" fontId="54" fillId="0" borderId="29" xfId="0" applyFont="1" applyBorder="1">
      <alignment vertical="center"/>
    </xf>
    <xf numFmtId="0" fontId="54" fillId="0" borderId="30" xfId="0" applyFont="1" applyBorder="1">
      <alignment vertical="center"/>
    </xf>
    <xf numFmtId="38" fontId="54" fillId="0" borderId="0" xfId="65" applyFont="1" applyFill="1">
      <alignment vertical="center"/>
    </xf>
    <xf numFmtId="0" fontId="53" fillId="0" borderId="83" xfId="0" applyFont="1" applyBorder="1">
      <alignment vertical="center"/>
    </xf>
    <xf numFmtId="0" fontId="53" fillId="0" borderId="0" xfId="0" applyFont="1">
      <alignment vertical="center"/>
    </xf>
    <xf numFmtId="0" fontId="54" fillId="0" borderId="166" xfId="0" applyFont="1" applyBorder="1">
      <alignment vertical="center"/>
    </xf>
    <xf numFmtId="0" fontId="54" fillId="0" borderId="64" xfId="0" applyFont="1" applyBorder="1">
      <alignment vertical="center"/>
    </xf>
    <xf numFmtId="0" fontId="54" fillId="0" borderId="31" xfId="0" applyFont="1" applyBorder="1">
      <alignment vertical="center"/>
    </xf>
    <xf numFmtId="0" fontId="54" fillId="0" borderId="65" xfId="0" applyFont="1" applyBorder="1">
      <alignment vertical="center"/>
    </xf>
    <xf numFmtId="0" fontId="54" fillId="0" borderId="25" xfId="0" applyFont="1" applyBorder="1">
      <alignment vertical="center"/>
    </xf>
    <xf numFmtId="0" fontId="69" fillId="0" borderId="0" xfId="96" applyFont="1" applyFill="1" applyBorder="1">
      <alignment vertical="center"/>
    </xf>
    <xf numFmtId="0" fontId="70" fillId="0" borderId="0" xfId="96" applyFont="1" applyFill="1" applyBorder="1">
      <alignment vertical="center"/>
    </xf>
    <xf numFmtId="0" fontId="70" fillId="0" borderId="0" xfId="96" applyFont="1" applyFill="1" applyBorder="1" applyAlignment="1">
      <alignment horizontal="right" vertical="center"/>
    </xf>
    <xf numFmtId="0" fontId="70" fillId="0" borderId="0" xfId="96" quotePrefix="1" applyFont="1" applyFill="1" applyBorder="1">
      <alignment vertical="center"/>
    </xf>
    <xf numFmtId="0" fontId="71" fillId="0" borderId="0" xfId="96" applyFont="1" applyFill="1" applyBorder="1" applyAlignment="1">
      <alignment horizontal="right"/>
    </xf>
    <xf numFmtId="0" fontId="72" fillId="0" borderId="0" xfId="96" applyFont="1" applyFill="1" applyBorder="1">
      <alignment vertical="center"/>
    </xf>
    <xf numFmtId="176" fontId="72" fillId="0" borderId="0" xfId="96" applyNumberFormat="1" applyFont="1" applyFill="1" applyBorder="1" applyAlignment="1">
      <alignment horizontal="right" vertical="center"/>
    </xf>
    <xf numFmtId="0" fontId="70" fillId="0" borderId="15" xfId="96" applyFont="1" applyFill="1" applyBorder="1">
      <alignment vertical="center"/>
    </xf>
    <xf numFmtId="176" fontId="17" fillId="0" borderId="15" xfId="96" applyNumberFormat="1" applyFont="1" applyFill="1" applyBorder="1" applyAlignment="1">
      <alignment horizontal="right" vertical="center"/>
    </xf>
    <xf numFmtId="176" fontId="17" fillId="0" borderId="64" xfId="96" applyNumberFormat="1" applyFont="1" applyFill="1" applyBorder="1" applyAlignment="1">
      <alignment horizontal="right" vertical="center"/>
    </xf>
    <xf numFmtId="176" fontId="17" fillId="0" borderId="0" xfId="96" applyNumberFormat="1" applyFont="1" applyFill="1" applyBorder="1" applyAlignment="1">
      <alignment horizontal="right" vertical="center"/>
    </xf>
    <xf numFmtId="0" fontId="17" fillId="0" borderId="0" xfId="96" applyFont="1" applyFill="1" applyBorder="1" applyAlignment="1">
      <alignment horizontal="right" vertical="center"/>
    </xf>
    <xf numFmtId="176" fontId="73" fillId="0" borderId="0" xfId="96" applyNumberFormat="1" applyFont="1" applyFill="1" applyBorder="1" applyAlignment="1">
      <alignment horizontal="right" vertical="center"/>
    </xf>
    <xf numFmtId="0" fontId="54" fillId="0" borderId="1" xfId="0" applyFont="1" applyBorder="1" applyAlignment="1">
      <alignment horizontal="center" vertical="center"/>
    </xf>
    <xf numFmtId="0" fontId="0" fillId="0" borderId="7" xfId="0" applyBorder="1" applyAlignment="1">
      <alignment vertical="center"/>
    </xf>
    <xf numFmtId="0" fontId="54" fillId="0" borderId="12" xfId="0" applyFont="1" applyBorder="1" applyAlignment="1">
      <alignment horizontal="center" vertical="center"/>
    </xf>
    <xf numFmtId="0" fontId="54" fillId="0" borderId="91" xfId="0" applyFont="1" applyBorder="1" applyAlignment="1">
      <alignment horizontal="center" vertical="center"/>
    </xf>
    <xf numFmtId="0" fontId="54" fillId="0" borderId="63" xfId="0" applyFont="1" applyBorder="1" applyAlignment="1">
      <alignment horizontal="center" vertical="center"/>
    </xf>
    <xf numFmtId="0" fontId="54" fillId="0" borderId="12" xfId="0" applyFont="1" applyBorder="1" applyAlignment="1">
      <alignment horizontal="right" vertical="center"/>
    </xf>
    <xf numFmtId="3" fontId="54" fillId="0" borderId="12" xfId="0" applyNumberFormat="1" applyFont="1" applyBorder="1" applyAlignment="1">
      <alignment horizontal="right" vertical="center"/>
    </xf>
    <xf numFmtId="3" fontId="54" fillId="0" borderId="11" xfId="0" applyNumberFormat="1" applyFont="1" applyBorder="1" applyAlignment="1">
      <alignment horizontal="right" vertical="center"/>
    </xf>
    <xf numFmtId="0" fontId="0" fillId="0" borderId="7" xfId="0" applyBorder="1">
      <alignment vertical="center"/>
    </xf>
    <xf numFmtId="38" fontId="54" fillId="0" borderId="12" xfId="65" applyFont="1" applyBorder="1" applyAlignment="1">
      <alignment horizontal="right" vertical="center"/>
    </xf>
    <xf numFmtId="176" fontId="54" fillId="0" borderId="11" xfId="65" applyNumberFormat="1" applyFont="1" applyBorder="1" applyAlignment="1">
      <alignment horizontal="right" vertical="center"/>
    </xf>
    <xf numFmtId="0" fontId="54" fillId="0" borderId="11" xfId="0" applyFont="1" applyBorder="1" applyAlignment="1">
      <alignment horizontal="right" vertical="center"/>
    </xf>
    <xf numFmtId="176" fontId="54" fillId="0" borderId="11" xfId="0" applyNumberFormat="1" applyFont="1" applyBorder="1" applyAlignment="1">
      <alignment horizontal="right" vertical="center"/>
    </xf>
    <xf numFmtId="0" fontId="54" fillId="0" borderId="170" xfId="0" applyFont="1" applyBorder="1" applyAlignment="1">
      <alignment horizontal="center" vertical="center"/>
    </xf>
    <xf numFmtId="0" fontId="54" fillId="0" borderId="5" xfId="0" applyFont="1" applyBorder="1" applyAlignment="1">
      <alignment horizontal="right" vertical="center"/>
    </xf>
    <xf numFmtId="0" fontId="54" fillId="0" borderId="5" xfId="0" applyFont="1" applyBorder="1" applyAlignment="1">
      <alignment horizontal="center" vertical="center"/>
    </xf>
    <xf numFmtId="3" fontId="54" fillId="0" borderId="5" xfId="0" applyNumberFormat="1" applyFont="1" applyBorder="1" applyAlignment="1">
      <alignment horizontal="right" vertical="center"/>
    </xf>
    <xf numFmtId="3" fontId="54" fillId="0" borderId="4" xfId="0" applyNumberFormat="1" applyFont="1" applyBorder="1" applyAlignment="1">
      <alignment horizontal="right" vertical="center"/>
    </xf>
    <xf numFmtId="0" fontId="74" fillId="0" borderId="0" xfId="0" applyFont="1" applyBorder="1" applyAlignment="1">
      <alignment horizontal="center" vertical="center"/>
    </xf>
    <xf numFmtId="0" fontId="74" fillId="0" borderId="0" xfId="0" applyFont="1" applyBorder="1" applyAlignment="1">
      <alignment horizontal="right" vertical="center"/>
    </xf>
    <xf numFmtId="3" fontId="74" fillId="0" borderId="0" xfId="0" applyNumberFormat="1" applyFont="1" applyBorder="1" applyAlignment="1">
      <alignment horizontal="right" vertical="center"/>
    </xf>
    <xf numFmtId="0" fontId="47" fillId="0" borderId="0" xfId="0" applyFont="1">
      <alignment vertical="center"/>
    </xf>
    <xf numFmtId="0" fontId="0" fillId="0" borderId="0" xfId="0" applyFont="1">
      <alignment vertical="center"/>
    </xf>
    <xf numFmtId="0" fontId="3" fillId="0" borderId="28" xfId="95" applyFont="1" applyFill="1" applyBorder="1" applyAlignment="1">
      <alignment horizontal="center" vertical="center"/>
    </xf>
    <xf numFmtId="0" fontId="16" fillId="0" borderId="29" xfId="95" applyFont="1" applyFill="1" applyBorder="1" applyAlignment="1">
      <alignment horizontal="center" vertical="center"/>
    </xf>
    <xf numFmtId="0" fontId="16" fillId="0" borderId="30" xfId="95" applyFont="1" applyFill="1" applyBorder="1" applyAlignment="1">
      <alignment horizontal="center" vertical="center"/>
    </xf>
    <xf numFmtId="0" fontId="3" fillId="0" borderId="29" xfId="95" applyFont="1" applyFill="1" applyBorder="1" applyAlignment="1">
      <alignment horizontal="center" vertical="center"/>
    </xf>
    <xf numFmtId="0" fontId="3" fillId="0" borderId="30" xfId="95" applyFont="1" applyFill="1" applyBorder="1" applyAlignment="1">
      <alignment horizontal="center" vertical="center"/>
    </xf>
    <xf numFmtId="0" fontId="10" fillId="0" borderId="0" xfId="95" applyFont="1" applyAlignment="1">
      <alignment horizontal="distributed" vertical="center"/>
    </xf>
    <xf numFmtId="0" fontId="2" fillId="0" borderId="0" xfId="95" applyAlignment="1">
      <alignment horizontal="distributed" vertical="center"/>
    </xf>
    <xf numFmtId="0" fontId="10" fillId="0" borderId="0" xfId="95" applyFont="1" applyAlignment="1">
      <alignment vertical="center"/>
    </xf>
    <xf numFmtId="0" fontId="11" fillId="0" borderId="0" xfId="95" applyFont="1" applyAlignment="1">
      <alignment horizontal="center" vertical="center"/>
    </xf>
    <xf numFmtId="0" fontId="12" fillId="0" borderId="0" xfId="95" applyFont="1" applyAlignment="1">
      <alignment horizontal="center" vertical="center"/>
    </xf>
    <xf numFmtId="0" fontId="14" fillId="0" borderId="35" xfId="95" applyFont="1" applyBorder="1" applyAlignment="1">
      <alignment horizontal="center" vertical="center" justifyLastLine="1"/>
    </xf>
    <xf numFmtId="0" fontId="14" fillId="0" borderId="36" xfId="95" applyFont="1" applyBorder="1" applyAlignment="1">
      <alignment horizontal="center" vertical="center" justifyLastLine="1"/>
    </xf>
    <xf numFmtId="0" fontId="14" fillId="0" borderId="37" xfId="95" applyFont="1" applyBorder="1" applyAlignment="1">
      <alignment horizontal="center" vertical="center" justifyLastLine="1"/>
    </xf>
    <xf numFmtId="0" fontId="14" fillId="0" borderId="38" xfId="95" applyFont="1" applyBorder="1" applyAlignment="1">
      <alignment horizontal="center" vertical="center" justifyLastLine="1"/>
    </xf>
    <xf numFmtId="0" fontId="14" fillId="0" borderId="39" xfId="95" applyFont="1" applyBorder="1" applyAlignment="1">
      <alignment horizontal="center" vertical="center" justifyLastLine="1"/>
    </xf>
    <xf numFmtId="0" fontId="14" fillId="0" borderId="40" xfId="95" applyFont="1" applyBorder="1" applyAlignment="1">
      <alignment horizontal="center" vertical="center" justifyLastLine="1"/>
    </xf>
    <xf numFmtId="0" fontId="3" fillId="0" borderId="22" xfId="95" applyFont="1" applyFill="1" applyBorder="1" applyAlignment="1">
      <alignment horizontal="center" vertical="center"/>
    </xf>
    <xf numFmtId="0" fontId="16" fillId="0" borderId="23" xfId="95" applyFont="1" applyFill="1" applyBorder="1" applyAlignment="1">
      <alignment horizontal="center" vertical="center"/>
    </xf>
    <xf numFmtId="0" fontId="16" fillId="0" borderId="27" xfId="95" applyFont="1" applyFill="1" applyBorder="1" applyAlignment="1">
      <alignment horizontal="center" vertical="center"/>
    </xf>
    <xf numFmtId="0" fontId="14" fillId="0" borderId="0" xfId="95" applyFont="1" applyFill="1" applyBorder="1" applyAlignment="1">
      <alignment vertical="center" shrinkToFit="1"/>
    </xf>
    <xf numFmtId="0" fontId="14" fillId="0" borderId="8" xfId="95" applyFont="1" applyFill="1" applyBorder="1" applyAlignment="1">
      <alignment vertical="center" shrinkToFit="1"/>
    </xf>
    <xf numFmtId="0" fontId="3" fillId="0" borderId="23" xfId="95" applyFont="1" applyFill="1" applyBorder="1" applyAlignment="1">
      <alignment horizontal="center" vertical="center"/>
    </xf>
    <xf numFmtId="0" fontId="3" fillId="0" borderId="27" xfId="95" applyFont="1" applyFill="1" applyBorder="1" applyAlignment="1">
      <alignment horizontal="center" vertical="center"/>
    </xf>
    <xf numFmtId="0" fontId="3" fillId="0" borderId="0" xfId="95" applyFont="1" applyBorder="1" applyAlignment="1">
      <alignment horizontal="distributed" vertical="center"/>
    </xf>
    <xf numFmtId="0" fontId="6" fillId="0" borderId="0" xfId="95" applyFont="1" applyBorder="1" applyAlignment="1">
      <alignment horizontal="distributed" vertical="center"/>
    </xf>
    <xf numFmtId="0" fontId="8" fillId="0" borderId="0" xfId="95" applyFont="1" applyBorder="1" applyAlignment="1">
      <alignment vertical="center"/>
    </xf>
    <xf numFmtId="0" fontId="3" fillId="0" borderId="0" xfId="95" applyFont="1" applyFill="1" applyBorder="1" applyAlignment="1">
      <alignment horizontal="distributed" vertical="center"/>
    </xf>
    <xf numFmtId="0" fontId="6" fillId="0" borderId="41" xfId="95" applyFont="1" applyBorder="1" applyAlignment="1">
      <alignment horizontal="distributed" vertical="center" justifyLastLine="1"/>
    </xf>
    <xf numFmtId="0" fontId="6" fillId="0" borderId="42" xfId="95" applyFont="1" applyBorder="1" applyAlignment="1">
      <alignment horizontal="distributed" vertical="center" justifyLastLine="1"/>
    </xf>
    <xf numFmtId="0" fontId="18" fillId="0" borderId="0" xfId="95" applyFont="1" applyBorder="1" applyAlignment="1">
      <alignment vertical="center"/>
    </xf>
    <xf numFmtId="0" fontId="18" fillId="0" borderId="0" xfId="95" applyFont="1" applyBorder="1" applyAlignment="1">
      <alignment horizontal="center" vertical="center"/>
    </xf>
    <xf numFmtId="0" fontId="17" fillId="0" borderId="0" xfId="95" applyFont="1" applyFill="1" applyBorder="1" applyAlignment="1">
      <alignment horizontal="left" wrapText="1"/>
    </xf>
    <xf numFmtId="0" fontId="17" fillId="0" borderId="8" xfId="95" applyFont="1" applyFill="1" applyBorder="1" applyAlignment="1">
      <alignment horizontal="left" wrapText="1"/>
    </xf>
    <xf numFmtId="176" fontId="14" fillId="0" borderId="9" xfId="66" applyNumberFormat="1" applyFont="1" applyFill="1" applyBorder="1" applyAlignment="1">
      <alignment horizontal="right" vertical="center"/>
    </xf>
    <xf numFmtId="176" fontId="14" fillId="0" borderId="43" xfId="66" applyNumberFormat="1" applyFont="1" applyFill="1" applyBorder="1" applyAlignment="1">
      <alignment horizontal="right" vertical="center"/>
    </xf>
    <xf numFmtId="0" fontId="17" fillId="0" borderId="0" xfId="95" applyFont="1" applyFill="1" applyBorder="1" applyAlignment="1">
      <alignment horizontal="right" vertical="top" wrapText="1"/>
    </xf>
    <xf numFmtId="0" fontId="17" fillId="0" borderId="8" xfId="95" applyFont="1" applyFill="1" applyBorder="1" applyAlignment="1">
      <alignment horizontal="right" vertical="top" wrapText="1"/>
    </xf>
    <xf numFmtId="0" fontId="6" fillId="0" borderId="35" xfId="95" applyFont="1" applyBorder="1" applyAlignment="1">
      <alignment horizontal="center" vertical="center" wrapText="1" justifyLastLine="1"/>
    </xf>
    <xf numFmtId="0" fontId="6" fillId="0" borderId="36" xfId="95" applyFont="1" applyBorder="1" applyAlignment="1">
      <alignment horizontal="center" vertical="center" wrapText="1" justifyLastLine="1"/>
    </xf>
    <xf numFmtId="0" fontId="6" fillId="0" borderId="37" xfId="95" applyFont="1" applyBorder="1" applyAlignment="1">
      <alignment horizontal="center" vertical="center" wrapText="1" justifyLastLine="1"/>
    </xf>
    <xf numFmtId="0" fontId="6" fillId="0" borderId="38" xfId="95" applyFont="1" applyBorder="1" applyAlignment="1">
      <alignment horizontal="center" vertical="center" wrapText="1" justifyLastLine="1"/>
    </xf>
    <xf numFmtId="0" fontId="6" fillId="0" borderId="39" xfId="95" applyFont="1" applyBorder="1" applyAlignment="1">
      <alignment horizontal="center" vertical="center" wrapText="1" justifyLastLine="1"/>
    </xf>
    <xf numFmtId="0" fontId="6" fillId="0" borderId="40" xfId="95" applyFont="1" applyBorder="1" applyAlignment="1">
      <alignment horizontal="center" vertical="center" wrapText="1" justifyLastLine="1"/>
    </xf>
    <xf numFmtId="0" fontId="19" fillId="0" borderId="0" xfId="95" applyFont="1" applyBorder="1" applyAlignment="1">
      <alignment horizontal="right" vertical="top"/>
    </xf>
    <xf numFmtId="0" fontId="19" fillId="0" borderId="8" xfId="95" applyFont="1" applyBorder="1" applyAlignment="1">
      <alignment horizontal="right" vertical="top"/>
    </xf>
    <xf numFmtId="0" fontId="3" fillId="0" borderId="0" xfId="95" applyFont="1" applyBorder="1" applyAlignment="1">
      <alignment horizontal="center" vertical="center"/>
    </xf>
    <xf numFmtId="0" fontId="6" fillId="0" borderId="0" xfId="95" applyFont="1" applyBorder="1" applyAlignment="1">
      <alignment horizontal="center" vertical="center"/>
    </xf>
    <xf numFmtId="0" fontId="11" fillId="0" borderId="0" xfId="95" applyFont="1" applyBorder="1" applyAlignment="1">
      <alignment vertical="center"/>
    </xf>
    <xf numFmtId="0" fontId="0" fillId="0" borderId="11" xfId="101" applyFont="1" applyBorder="1" applyAlignment="1">
      <alignment horizontal="left" vertical="center" wrapText="1"/>
    </xf>
    <xf numFmtId="0" fontId="0" fillId="0" borderId="23" xfId="0" applyBorder="1" applyAlignment="1">
      <alignment horizontal="left" vertical="center" wrapText="1"/>
    </xf>
    <xf numFmtId="0" fontId="0" fillId="0" borderId="27" xfId="0" applyBorder="1" applyAlignment="1">
      <alignment horizontal="left" vertical="center" wrapText="1"/>
    </xf>
    <xf numFmtId="0" fontId="26" fillId="0" borderId="11" xfId="101" applyFont="1" applyBorder="1" applyAlignment="1">
      <alignment vertical="center" wrapText="1"/>
    </xf>
    <xf numFmtId="0" fontId="26" fillId="0" borderId="23" xfId="101" applyFont="1" applyBorder="1" applyAlignment="1">
      <alignment vertical="center" wrapText="1"/>
    </xf>
    <xf numFmtId="0" fontId="26" fillId="0" borderId="11" xfId="101" applyFont="1" applyBorder="1" applyAlignment="1">
      <alignment vertical="center"/>
    </xf>
    <xf numFmtId="0" fontId="26" fillId="0" borderId="23" xfId="101" applyFont="1" applyBorder="1" applyAlignment="1">
      <alignment vertical="center"/>
    </xf>
    <xf numFmtId="0" fontId="26" fillId="0" borderId="27" xfId="101" applyFont="1" applyBorder="1" applyAlignment="1">
      <alignment vertical="center"/>
    </xf>
    <xf numFmtId="0" fontId="23" fillId="0" borderId="0" xfId="95" applyFont="1" applyBorder="1" applyAlignment="1">
      <alignment vertical="center"/>
    </xf>
    <xf numFmtId="176" fontId="26" fillId="0" borderId="11" xfId="101" applyNumberFormat="1" applyFont="1" applyBorder="1" applyAlignment="1">
      <alignment vertical="center" shrinkToFit="1"/>
    </xf>
    <xf numFmtId="176" fontId="26" fillId="0" borderId="23" xfId="101" applyNumberFormat="1" applyFont="1" applyBorder="1" applyAlignment="1">
      <alignment vertical="center" shrinkToFit="1"/>
    </xf>
    <xf numFmtId="176" fontId="26" fillId="0" borderId="27" xfId="101" applyNumberFormat="1" applyFont="1" applyBorder="1" applyAlignment="1">
      <alignment vertical="center" shrinkToFit="1"/>
    </xf>
    <xf numFmtId="0" fontId="26" fillId="0" borderId="23" xfId="101" applyFont="1" applyBorder="1" applyAlignment="1">
      <alignment horizontal="center" vertical="center" wrapText="1"/>
    </xf>
    <xf numFmtId="0" fontId="26" fillId="0" borderId="27" xfId="101" applyFont="1" applyBorder="1" applyAlignment="1">
      <alignment horizontal="center" vertical="center" wrapText="1"/>
    </xf>
    <xf numFmtId="0" fontId="26" fillId="0" borderId="27" xfId="101" applyFont="1" applyBorder="1" applyAlignment="1">
      <alignment vertical="center" wrapText="1"/>
    </xf>
    <xf numFmtId="0" fontId="26" fillId="0" borderId="23" xfId="101" applyFont="1" applyBorder="1" applyAlignment="1">
      <alignment horizontal="left" vertical="center" wrapText="1"/>
    </xf>
    <xf numFmtId="0" fontId="24" fillId="0" borderId="0" xfId="95" applyFont="1" applyBorder="1" applyAlignment="1">
      <alignment vertical="center"/>
    </xf>
    <xf numFmtId="0" fontId="26" fillId="0" borderId="11" xfId="105" applyFont="1" applyBorder="1" applyAlignment="1">
      <alignment horizontal="center" vertical="center"/>
    </xf>
    <xf numFmtId="0" fontId="26" fillId="0" borderId="23" xfId="105" applyFont="1" applyBorder="1" applyAlignment="1">
      <alignment horizontal="center" vertical="center"/>
    </xf>
    <xf numFmtId="0" fontId="26" fillId="0" borderId="11" xfId="101" applyFont="1" applyBorder="1" applyAlignment="1">
      <alignment horizontal="center" vertical="center"/>
    </xf>
    <xf numFmtId="0" fontId="26" fillId="0" borderId="23" xfId="101" applyFont="1" applyBorder="1" applyAlignment="1">
      <alignment horizontal="center" vertical="center"/>
    </xf>
    <xf numFmtId="0" fontId="26" fillId="0" borderId="27" xfId="101" applyFont="1" applyBorder="1" applyAlignment="1">
      <alignment horizontal="center" vertical="center"/>
    </xf>
    <xf numFmtId="0" fontId="26" fillId="0" borderId="27" xfId="105" applyFont="1" applyBorder="1" applyAlignment="1">
      <alignment horizontal="center" vertical="center"/>
    </xf>
    <xf numFmtId="176" fontId="2" fillId="0" borderId="11" xfId="66" applyNumberFormat="1" applyFont="1" applyFill="1" applyBorder="1" applyAlignment="1">
      <alignment horizontal="right" vertical="center"/>
    </xf>
    <xf numFmtId="176" fontId="2" fillId="0" borderId="23" xfId="66" applyNumberFormat="1" applyFont="1" applyFill="1" applyBorder="1" applyAlignment="1">
      <alignment horizontal="right" vertical="center"/>
    </xf>
    <xf numFmtId="176" fontId="2" fillId="0" borderId="27" xfId="66" applyNumberFormat="1" applyFont="1" applyFill="1" applyBorder="1" applyAlignment="1">
      <alignment horizontal="right" vertical="center"/>
    </xf>
    <xf numFmtId="176" fontId="48" fillId="0" borderId="11" xfId="66" applyNumberFormat="1" applyFont="1" applyFill="1" applyBorder="1" applyAlignment="1">
      <alignment horizontal="right" vertical="center"/>
    </xf>
    <xf numFmtId="176" fontId="48" fillId="0" borderId="23" xfId="66" applyNumberFormat="1" applyFont="1" applyFill="1" applyBorder="1" applyAlignment="1">
      <alignment horizontal="right" vertical="center"/>
    </xf>
    <xf numFmtId="176" fontId="48" fillId="0" borderId="27" xfId="66" applyNumberFormat="1" applyFont="1" applyFill="1" applyBorder="1" applyAlignment="1">
      <alignment horizontal="right" vertical="center"/>
    </xf>
    <xf numFmtId="0" fontId="26" fillId="0" borderId="11" xfId="101" applyFont="1" applyBorder="1" applyAlignment="1">
      <alignment horizontal="center" vertical="center" wrapText="1"/>
    </xf>
    <xf numFmtId="176" fontId="51" fillId="0" borderId="19" xfId="67" applyNumberFormat="1" applyFont="1" applyBorder="1" applyAlignment="1">
      <alignment vertical="center"/>
    </xf>
    <xf numFmtId="176" fontId="51" fillId="0" borderId="29" xfId="67" applyNumberFormat="1" applyFont="1" applyBorder="1" applyAlignment="1">
      <alignment vertical="center"/>
    </xf>
    <xf numFmtId="176" fontId="51" fillId="0" borderId="18" xfId="67" applyNumberFormat="1" applyFont="1" applyBorder="1" applyAlignment="1">
      <alignment vertical="center"/>
    </xf>
    <xf numFmtId="176" fontId="51" fillId="0" borderId="11" xfId="67" applyNumberFormat="1" applyFont="1" applyBorder="1" applyAlignment="1">
      <alignment vertical="center"/>
    </xf>
    <xf numFmtId="176" fontId="51" fillId="0" borderId="23" xfId="67" applyNumberFormat="1" applyFont="1" applyBorder="1" applyAlignment="1">
      <alignment vertical="center"/>
    </xf>
    <xf numFmtId="176" fontId="51" fillId="0" borderId="27" xfId="67" applyNumberFormat="1" applyFont="1" applyBorder="1" applyAlignment="1">
      <alignment vertical="center"/>
    </xf>
    <xf numFmtId="176" fontId="51" fillId="0" borderId="12" xfId="67" applyNumberFormat="1" applyFont="1" applyBorder="1" applyAlignment="1">
      <alignment vertical="center"/>
    </xf>
    <xf numFmtId="0" fontId="26" fillId="0" borderId="12" xfId="96" applyBorder="1" applyAlignment="1">
      <alignment vertical="center"/>
    </xf>
    <xf numFmtId="0" fontId="26" fillId="0" borderId="33" xfId="96" applyBorder="1" applyAlignment="1">
      <alignment vertical="center"/>
    </xf>
    <xf numFmtId="0" fontId="51" fillId="0" borderId="28" xfId="96" applyFont="1" applyBorder="1" applyAlignment="1">
      <alignment horizontal="distributed" vertical="center" justifyLastLine="1"/>
    </xf>
    <xf numFmtId="0" fontId="51" fillId="0" borderId="29" xfId="96" applyFont="1" applyBorder="1" applyAlignment="1">
      <alignment horizontal="distributed" vertical="center" justifyLastLine="1"/>
    </xf>
    <xf numFmtId="0" fontId="51" fillId="0" borderId="30" xfId="96" applyFont="1" applyBorder="1" applyAlignment="1">
      <alignment horizontal="distributed" vertical="center" justifyLastLine="1"/>
    </xf>
    <xf numFmtId="176" fontId="51" fillId="0" borderId="30" xfId="67" applyNumberFormat="1" applyFont="1" applyBorder="1" applyAlignment="1">
      <alignment vertical="center"/>
    </xf>
    <xf numFmtId="176" fontId="51" fillId="0" borderId="13" xfId="67" applyNumberFormat="1" applyFont="1" applyBorder="1" applyAlignment="1">
      <alignment vertical="center"/>
    </xf>
    <xf numFmtId="0" fontId="51" fillId="0" borderId="5" xfId="96" applyFont="1" applyBorder="1" applyAlignment="1">
      <alignment horizontal="center" vertical="center" shrinkToFit="1"/>
    </xf>
    <xf numFmtId="0" fontId="54" fillId="0" borderId="5" xfId="96" applyFont="1" applyBorder="1" applyAlignment="1">
      <alignment horizontal="center" vertical="center" shrinkToFit="1"/>
    </xf>
    <xf numFmtId="0" fontId="54" fillId="0" borderId="57" xfId="96" applyFont="1" applyBorder="1" applyAlignment="1">
      <alignment horizontal="center" vertical="center" shrinkToFit="1"/>
    </xf>
    <xf numFmtId="176" fontId="51" fillId="0" borderId="58" xfId="67" applyNumberFormat="1" applyFont="1" applyBorder="1" applyAlignment="1">
      <alignment vertical="center"/>
    </xf>
    <xf numFmtId="176" fontId="51" fillId="0" borderId="59" xfId="67" applyNumberFormat="1" applyFont="1" applyBorder="1" applyAlignment="1">
      <alignment vertical="center"/>
    </xf>
    <xf numFmtId="176" fontId="51" fillId="0" borderId="60" xfId="67" applyNumberFormat="1" applyFont="1" applyBorder="1" applyAlignment="1">
      <alignment vertical="center"/>
    </xf>
    <xf numFmtId="176" fontId="51" fillId="0" borderId="61" xfId="67" applyNumberFormat="1" applyFont="1" applyBorder="1" applyAlignment="1">
      <alignment vertical="center"/>
    </xf>
    <xf numFmtId="0" fontId="52" fillId="0" borderId="0" xfId="96" applyFont="1" applyAlignment="1">
      <alignment horizontal="right"/>
    </xf>
    <xf numFmtId="0" fontId="26" fillId="0" borderId="0" xfId="96" applyAlignment="1"/>
    <xf numFmtId="0" fontId="51" fillId="0" borderId="53" xfId="96" applyFont="1" applyBorder="1" applyAlignment="1">
      <alignment horizontal="distributed" vertical="center" justifyLastLine="1"/>
    </xf>
    <xf numFmtId="0" fontId="26" fillId="0" borderId="54" xfId="96" applyBorder="1" applyAlignment="1">
      <alignment horizontal="distributed" vertical="center" justifyLastLine="1"/>
    </xf>
    <xf numFmtId="0" fontId="26" fillId="0" borderId="56" xfId="96" applyBorder="1" applyAlignment="1">
      <alignment horizontal="distributed" vertical="center" justifyLastLine="1"/>
    </xf>
    <xf numFmtId="0" fontId="26" fillId="0" borderId="17" xfId="96" applyBorder="1" applyAlignment="1">
      <alignment horizontal="distributed" vertical="center" justifyLastLine="1"/>
    </xf>
    <xf numFmtId="0" fontId="51" fillId="0" borderId="1" xfId="96" applyFont="1" applyBorder="1" applyAlignment="1">
      <alignment horizontal="center" vertical="center" wrapText="1"/>
    </xf>
    <xf numFmtId="0" fontId="51" fillId="0" borderId="36" xfId="96" applyFont="1" applyBorder="1" applyAlignment="1">
      <alignment horizontal="center" vertical="center" wrapText="1"/>
    </xf>
    <xf numFmtId="0" fontId="51" fillId="0" borderId="37" xfId="96" applyFont="1" applyBorder="1" applyAlignment="1">
      <alignment horizontal="center" vertical="center" wrapText="1"/>
    </xf>
    <xf numFmtId="0" fontId="51" fillId="0" borderId="2" xfId="96" applyFont="1" applyBorder="1" applyAlignment="1">
      <alignment horizontal="center" vertical="center" wrapText="1"/>
    </xf>
    <xf numFmtId="0" fontId="26" fillId="0" borderId="2" xfId="96" applyBorder="1" applyAlignment="1">
      <alignment horizontal="center" vertical="center"/>
    </xf>
    <xf numFmtId="0" fontId="26" fillId="0" borderId="55" xfId="96" applyBorder="1" applyAlignment="1">
      <alignment horizontal="center" vertical="center"/>
    </xf>
    <xf numFmtId="0" fontId="51" fillId="0" borderId="4" xfId="96" applyFont="1" applyBorder="1" applyAlignment="1">
      <alignment horizontal="center" vertical="center" shrinkToFit="1"/>
    </xf>
    <xf numFmtId="0" fontId="51" fillId="0" borderId="39" xfId="96" applyFont="1" applyBorder="1" applyAlignment="1">
      <alignment horizontal="center" vertical="center" shrinkToFit="1"/>
    </xf>
    <xf numFmtId="0" fontId="51" fillId="0" borderId="40" xfId="96" applyFont="1" applyBorder="1" applyAlignment="1">
      <alignment horizontal="center" vertical="center" shrinkToFit="1"/>
    </xf>
    <xf numFmtId="179" fontId="51" fillId="0" borderId="12" xfId="67" applyNumberFormat="1" applyFont="1" applyBorder="1" applyAlignment="1">
      <alignment vertical="center"/>
    </xf>
    <xf numFmtId="179" fontId="26" fillId="0" borderId="12" xfId="96" applyNumberFormat="1" applyBorder="1" applyAlignment="1">
      <alignment vertical="center"/>
    </xf>
    <xf numFmtId="0" fontId="52" fillId="0" borderId="4" xfId="96" applyFont="1" applyBorder="1" applyAlignment="1">
      <alignment horizontal="center" vertical="center" shrinkToFit="1"/>
    </xf>
    <xf numFmtId="0" fontId="52" fillId="0" borderId="39" xfId="96" applyFont="1" applyBorder="1" applyAlignment="1">
      <alignment horizontal="center" vertical="center" shrinkToFit="1"/>
    </xf>
    <xf numFmtId="0" fontId="52" fillId="0" borderId="40" xfId="96" applyFont="1" applyBorder="1" applyAlignment="1">
      <alignment horizontal="center" vertical="center" shrinkToFit="1"/>
    </xf>
    <xf numFmtId="0" fontId="52" fillId="0" borderId="5" xfId="96" applyFont="1" applyBorder="1" applyAlignment="1">
      <alignment horizontal="center" vertical="center" shrinkToFit="1"/>
    </xf>
    <xf numFmtId="0" fontId="53" fillId="0" borderId="5" xfId="96" applyFont="1" applyBorder="1" applyAlignment="1">
      <alignment horizontal="center" vertical="center" shrinkToFit="1"/>
    </xf>
    <xf numFmtId="0" fontId="53" fillId="0" borderId="57" xfId="96" applyFont="1" applyBorder="1" applyAlignment="1">
      <alignment horizontal="center" vertical="center" shrinkToFit="1"/>
    </xf>
    <xf numFmtId="0" fontId="49" fillId="0" borderId="0" xfId="96" applyFont="1" applyAlignment="1">
      <alignment horizontal="left" vertical="center"/>
    </xf>
    <xf numFmtId="178" fontId="49" fillId="0" borderId="0" xfId="96" applyNumberFormat="1" applyFont="1" applyAlignment="1">
      <alignment horizontal="left" vertical="center"/>
    </xf>
    <xf numFmtId="0" fontId="51" fillId="0" borderId="28" xfId="0" applyFont="1" applyBorder="1" applyAlignment="1">
      <alignment horizontal="distributed" vertical="center" justifyLastLine="1"/>
    </xf>
    <xf numFmtId="0" fontId="51" fillId="0" borderId="29" xfId="0" applyFont="1" applyBorder="1" applyAlignment="1">
      <alignment horizontal="distributed" vertical="center" justifyLastLine="1"/>
    </xf>
    <xf numFmtId="0" fontId="51" fillId="0" borderId="30" xfId="0" applyFont="1" applyBorder="1" applyAlignment="1">
      <alignment horizontal="distributed" vertical="center" justifyLastLine="1"/>
    </xf>
    <xf numFmtId="176" fontId="57" fillId="0" borderId="19" xfId="0" applyNumberFormat="1" applyFont="1" applyFill="1" applyBorder="1" applyAlignment="1">
      <alignment vertical="center"/>
    </xf>
    <xf numFmtId="176" fontId="57" fillId="0" borderId="29" xfId="0" applyNumberFormat="1" applyFont="1" applyFill="1" applyBorder="1" applyAlignment="1">
      <alignment vertical="center"/>
    </xf>
    <xf numFmtId="176" fontId="57" fillId="0" borderId="18" xfId="0" applyNumberFormat="1" applyFont="1" applyFill="1" applyBorder="1" applyAlignment="1">
      <alignment vertical="center"/>
    </xf>
    <xf numFmtId="0" fontId="51" fillId="0" borderId="22" xfId="0" applyFont="1" applyBorder="1" applyAlignment="1">
      <alignment horizontal="distributed" vertical="center"/>
    </xf>
    <xf numFmtId="0" fontId="51" fillId="0" borderId="23" xfId="0" applyFont="1" applyBorder="1" applyAlignment="1">
      <alignment horizontal="distributed" vertical="center"/>
    </xf>
    <xf numFmtId="0" fontId="51" fillId="0" borderId="27" xfId="0" applyFont="1" applyBorder="1" applyAlignment="1">
      <alignment horizontal="distributed" vertical="center"/>
    </xf>
    <xf numFmtId="176" fontId="57" fillId="0" borderId="11" xfId="0" applyNumberFormat="1" applyFont="1" applyFill="1" applyBorder="1" applyAlignment="1">
      <alignment vertical="center"/>
    </xf>
    <xf numFmtId="176" fontId="57" fillId="0" borderId="23" xfId="0" applyNumberFormat="1" applyFont="1" applyFill="1" applyBorder="1" applyAlignment="1">
      <alignment vertical="center"/>
    </xf>
    <xf numFmtId="176" fontId="57" fillId="0" borderId="13" xfId="0" applyNumberFormat="1" applyFont="1" applyFill="1" applyBorder="1" applyAlignment="1">
      <alignment vertical="center"/>
    </xf>
    <xf numFmtId="176" fontId="57" fillId="0" borderId="11" xfId="0" applyNumberFormat="1" applyFont="1" applyFill="1" applyBorder="1" applyAlignment="1">
      <alignment horizontal="right" vertical="center"/>
    </xf>
    <xf numFmtId="176" fontId="57" fillId="0" borderId="23" xfId="0" applyNumberFormat="1" applyFont="1" applyFill="1" applyBorder="1" applyAlignment="1">
      <alignment horizontal="right" vertical="center"/>
    </xf>
    <xf numFmtId="176" fontId="57" fillId="0" borderId="13" xfId="0" applyNumberFormat="1" applyFont="1" applyFill="1" applyBorder="1" applyAlignment="1">
      <alignment horizontal="right" vertical="center"/>
    </xf>
    <xf numFmtId="0" fontId="51" fillId="0" borderId="36" xfId="0" applyFont="1" applyBorder="1" applyAlignment="1">
      <alignment vertical="center" wrapText="1"/>
    </xf>
    <xf numFmtId="0" fontId="0" fillId="0" borderId="36" xfId="0" applyBorder="1" applyAlignment="1">
      <alignment vertical="center"/>
    </xf>
    <xf numFmtId="0" fontId="0" fillId="0" borderId="0" xfId="0" applyAlignment="1">
      <alignment vertical="center"/>
    </xf>
    <xf numFmtId="0" fontId="52" fillId="0" borderId="39" xfId="0" applyFont="1" applyBorder="1" applyAlignment="1">
      <alignment horizontal="right"/>
    </xf>
    <xf numFmtId="0" fontId="51" fillId="0" borderId="41" xfId="0" applyFont="1" applyBorder="1" applyAlignment="1">
      <alignment horizontal="distributed" vertical="center" justifyLastLine="1"/>
    </xf>
    <xf numFmtId="0" fontId="51" fillId="0" borderId="42" xfId="0" applyFont="1" applyBorder="1" applyAlignment="1">
      <alignment horizontal="distributed" vertical="center" justifyLastLine="1"/>
    </xf>
    <xf numFmtId="0" fontId="51" fillId="0" borderId="94" xfId="0" applyFont="1" applyBorder="1" applyAlignment="1">
      <alignment horizontal="distributed" vertical="center" justifyLastLine="1"/>
    </xf>
    <xf numFmtId="0" fontId="51" fillId="0" borderId="95" xfId="0" applyFont="1" applyBorder="1" applyAlignment="1">
      <alignment horizontal="distributed" vertical="center" justifyLastLine="1"/>
    </xf>
    <xf numFmtId="0" fontId="51" fillId="0" borderId="21" xfId="0" applyFont="1" applyBorder="1" applyAlignment="1">
      <alignment horizontal="distributed" vertical="center" justifyLastLine="1"/>
    </xf>
    <xf numFmtId="0" fontId="51" fillId="0" borderId="96" xfId="0" applyFont="1" applyBorder="1" applyAlignment="1">
      <alignment horizontal="distributed" vertical="center"/>
    </xf>
    <xf numFmtId="0" fontId="51" fillId="0" borderId="59" xfId="0" applyFont="1" applyBorder="1" applyAlignment="1">
      <alignment horizontal="distributed" vertical="center"/>
    </xf>
    <xf numFmtId="0" fontId="51" fillId="0" borderId="60" xfId="0" applyFont="1" applyBorder="1" applyAlignment="1">
      <alignment horizontal="distributed" vertical="center"/>
    </xf>
    <xf numFmtId="176" fontId="57" fillId="0" borderId="58" xfId="0" applyNumberFormat="1" applyFont="1" applyFill="1" applyBorder="1" applyAlignment="1">
      <alignment vertical="center"/>
    </xf>
    <xf numFmtId="176" fontId="57" fillId="0" borderId="59" xfId="0" applyNumberFormat="1" applyFont="1" applyFill="1" applyBorder="1" applyAlignment="1">
      <alignment vertical="center"/>
    </xf>
    <xf numFmtId="176" fontId="57" fillId="0" borderId="61" xfId="0" applyNumberFormat="1" applyFont="1" applyFill="1" applyBorder="1" applyAlignment="1">
      <alignment vertical="center"/>
    </xf>
    <xf numFmtId="0" fontId="51" fillId="0" borderId="28" xfId="0" applyFont="1" applyFill="1" applyBorder="1" applyAlignment="1">
      <alignment horizontal="distributed" vertical="center"/>
    </xf>
    <xf numFmtId="0" fontId="51" fillId="0" borderId="29" xfId="0" applyFont="1" applyFill="1" applyBorder="1" applyAlignment="1">
      <alignment horizontal="distributed" vertical="center"/>
    </xf>
    <xf numFmtId="0" fontId="51" fillId="0" borderId="30" xfId="0" applyFont="1" applyFill="1" applyBorder="1" applyAlignment="1">
      <alignment horizontal="distributed" vertical="center"/>
    </xf>
    <xf numFmtId="176" fontId="57" fillId="0" borderId="19" xfId="0" applyNumberFormat="1" applyFont="1" applyFill="1" applyBorder="1" applyAlignment="1">
      <alignment horizontal="right" vertical="center"/>
    </xf>
    <xf numFmtId="176" fontId="57" fillId="0" borderId="29" xfId="0" applyNumberFormat="1" applyFont="1" applyFill="1" applyBorder="1" applyAlignment="1">
      <alignment horizontal="right" vertical="center"/>
    </xf>
    <xf numFmtId="176" fontId="57" fillId="0" borderId="30" xfId="0" applyNumberFormat="1" applyFont="1" applyFill="1" applyBorder="1" applyAlignment="1">
      <alignment horizontal="right" vertical="center"/>
    </xf>
    <xf numFmtId="0" fontId="0" fillId="0" borderId="29" xfId="0" applyFill="1" applyBorder="1" applyAlignment="1">
      <alignment vertical="center"/>
    </xf>
    <xf numFmtId="0" fontId="0" fillId="0" borderId="18" xfId="0" applyFill="1" applyBorder="1" applyAlignment="1">
      <alignment vertical="center"/>
    </xf>
    <xf numFmtId="0" fontId="51" fillId="0" borderId="22" xfId="0" applyFont="1" applyFill="1" applyBorder="1" applyAlignment="1">
      <alignment horizontal="distributed" vertical="center"/>
    </xf>
    <xf numFmtId="0" fontId="51" fillId="0" borderId="23" xfId="0" applyFont="1" applyFill="1" applyBorder="1" applyAlignment="1">
      <alignment horizontal="distributed" vertical="center"/>
    </xf>
    <xf numFmtId="0" fontId="51" fillId="0" borderId="27" xfId="0" applyFont="1" applyFill="1" applyBorder="1" applyAlignment="1">
      <alignment horizontal="distributed" vertical="center"/>
    </xf>
    <xf numFmtId="176" fontId="57" fillId="0" borderId="27" xfId="0" applyNumberFormat="1" applyFont="1" applyFill="1" applyBorder="1" applyAlignment="1">
      <alignment horizontal="right" vertical="center"/>
    </xf>
    <xf numFmtId="0" fontId="0" fillId="0" borderId="23" xfId="0" applyFill="1" applyBorder="1" applyAlignment="1">
      <alignment vertical="center"/>
    </xf>
    <xf numFmtId="0" fontId="0" fillId="0" borderId="13" xfId="0" applyFill="1" applyBorder="1" applyAlignment="1">
      <alignment vertical="center"/>
    </xf>
    <xf numFmtId="0" fontId="0" fillId="0" borderId="23" xfId="0" applyBorder="1" applyAlignment="1">
      <alignment horizontal="distributed" vertical="center"/>
    </xf>
    <xf numFmtId="0" fontId="0" fillId="0" borderId="27" xfId="0" applyBorder="1" applyAlignment="1">
      <alignment horizontal="distributed" vertical="center"/>
    </xf>
    <xf numFmtId="176" fontId="35" fillId="0" borderId="11" xfId="0" applyNumberFormat="1" applyFont="1" applyFill="1" applyBorder="1" applyAlignment="1">
      <alignment horizontal="right" vertical="center"/>
    </xf>
    <xf numFmtId="0" fontId="0" fillId="0" borderId="23" xfId="0" applyFill="1" applyBorder="1" applyAlignment="1">
      <alignment horizontal="right" vertical="center"/>
    </xf>
    <xf numFmtId="0" fontId="0" fillId="0" borderId="27" xfId="0" applyFill="1" applyBorder="1" applyAlignment="1">
      <alignment horizontal="right" vertical="center"/>
    </xf>
    <xf numFmtId="0" fontId="0" fillId="0" borderId="13" xfId="0" applyFill="1" applyBorder="1" applyAlignment="1">
      <alignment horizontal="right" vertical="center"/>
    </xf>
    <xf numFmtId="0" fontId="57" fillId="0" borderId="23" xfId="0" applyFont="1" applyFill="1" applyBorder="1" applyAlignment="1">
      <alignment vertical="center"/>
    </xf>
    <xf numFmtId="0" fontId="57" fillId="0" borderId="13" xfId="0" applyFont="1" applyFill="1" applyBorder="1" applyAlignment="1">
      <alignment vertical="center"/>
    </xf>
    <xf numFmtId="0" fontId="51" fillId="0" borderId="11"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27" xfId="0" applyFont="1" applyFill="1" applyBorder="1" applyAlignment="1">
      <alignment horizontal="center" vertical="center" wrapText="1"/>
    </xf>
    <xf numFmtId="176" fontId="47" fillId="0" borderId="11" xfId="0" applyNumberFormat="1" applyFont="1" applyFill="1" applyBorder="1" applyAlignment="1">
      <alignment vertical="center"/>
    </xf>
    <xf numFmtId="176" fontId="47" fillId="0" borderId="23" xfId="0" applyNumberFormat="1" applyFont="1" applyFill="1" applyBorder="1" applyAlignment="1">
      <alignment vertical="center"/>
    </xf>
    <xf numFmtId="176" fontId="47" fillId="0" borderId="13" xfId="0" applyNumberFormat="1" applyFont="1" applyFill="1" applyBorder="1" applyAlignment="1">
      <alignment vertical="center"/>
    </xf>
    <xf numFmtId="0" fontId="51" fillId="0" borderId="28" xfId="0" applyFont="1" applyFill="1" applyBorder="1" applyAlignment="1">
      <alignment horizontal="distributed" vertical="center" justifyLastLine="1"/>
    </xf>
    <xf numFmtId="0" fontId="51" fillId="0" borderId="29" xfId="0" applyFont="1" applyFill="1" applyBorder="1" applyAlignment="1">
      <alignment horizontal="distributed" vertical="center" justifyLastLine="1"/>
    </xf>
    <xf numFmtId="0" fontId="51" fillId="0" borderId="30" xfId="0" applyFont="1" applyFill="1" applyBorder="1" applyAlignment="1">
      <alignment horizontal="distributed" vertical="center" justifyLastLine="1"/>
    </xf>
    <xf numFmtId="176" fontId="47" fillId="0" borderId="19" xfId="0" applyNumberFormat="1" applyFont="1" applyFill="1" applyBorder="1" applyAlignment="1">
      <alignment vertical="center"/>
    </xf>
    <xf numFmtId="176" fontId="47" fillId="0" borderId="29" xfId="0" applyNumberFormat="1" applyFont="1" applyFill="1" applyBorder="1" applyAlignment="1">
      <alignment vertical="center"/>
    </xf>
    <xf numFmtId="176" fontId="47" fillId="0" borderId="18" xfId="0" applyNumberFormat="1" applyFont="1" applyFill="1" applyBorder="1" applyAlignment="1">
      <alignment vertical="center"/>
    </xf>
    <xf numFmtId="0" fontId="52" fillId="0" borderId="39" xfId="0" applyFont="1" applyFill="1" applyBorder="1" applyAlignment="1">
      <alignment horizontal="right"/>
    </xf>
    <xf numFmtId="0" fontId="51" fillId="0" borderId="35" xfId="0" applyFont="1" applyFill="1" applyBorder="1" applyAlignment="1">
      <alignment horizontal="distributed" vertical="center" justifyLastLine="1"/>
    </xf>
    <xf numFmtId="0" fontId="51" fillId="0" borderId="36" xfId="0" applyFont="1" applyFill="1" applyBorder="1" applyAlignment="1">
      <alignment horizontal="distributed" vertical="center" justifyLastLine="1"/>
    </xf>
    <xf numFmtId="0" fontId="51" fillId="0" borderId="37" xfId="0" applyFont="1" applyFill="1" applyBorder="1" applyAlignment="1">
      <alignment horizontal="distributed" vertical="center" justifyLastLine="1"/>
    </xf>
    <xf numFmtId="0" fontId="51" fillId="0" borderId="14" xfId="0" applyFont="1" applyFill="1" applyBorder="1" applyAlignment="1">
      <alignment horizontal="distributed" vertical="center" justifyLastLine="1"/>
    </xf>
    <xf numFmtId="0" fontId="51" fillId="0" borderId="15" xfId="0" applyFont="1" applyFill="1" applyBorder="1" applyAlignment="1">
      <alignment horizontal="distributed" vertical="center" justifyLastLine="1"/>
    </xf>
    <xf numFmtId="0" fontId="51" fillId="0" borderId="16" xfId="0" applyFont="1" applyFill="1" applyBorder="1" applyAlignment="1">
      <alignment horizontal="distributed" vertical="center" justifyLastLine="1"/>
    </xf>
    <xf numFmtId="0" fontId="51" fillId="0" borderId="1" xfId="0" applyFont="1" applyFill="1" applyBorder="1" applyAlignment="1">
      <alignment horizontal="center" vertical="center" wrapText="1"/>
    </xf>
    <xf numFmtId="0" fontId="51" fillId="0" borderId="36" xfId="0" applyFont="1" applyFill="1" applyBorder="1" applyAlignment="1">
      <alignment horizontal="center" vertical="center" wrapText="1"/>
    </xf>
    <xf numFmtId="0" fontId="51" fillId="0" borderId="37" xfId="0" applyFont="1" applyFill="1" applyBorder="1" applyAlignment="1">
      <alignment horizontal="center" vertical="center" wrapText="1"/>
    </xf>
    <xf numFmtId="0" fontId="51" fillId="0" borderId="91"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58" xfId="0" applyFont="1" applyFill="1" applyBorder="1" applyAlignment="1">
      <alignment horizontal="center" vertical="center" wrapText="1"/>
    </xf>
    <xf numFmtId="0" fontId="51" fillId="0" borderId="59" xfId="0" applyFont="1" applyFill="1" applyBorder="1" applyAlignment="1">
      <alignment horizontal="center" vertical="center" wrapText="1"/>
    </xf>
    <xf numFmtId="0" fontId="51" fillId="0" borderId="60"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93" xfId="0" applyFont="1" applyFill="1" applyBorder="1" applyAlignment="1">
      <alignment horizontal="center" vertical="center" wrapText="1"/>
    </xf>
    <xf numFmtId="176" fontId="52" fillId="0" borderId="39" xfId="0" applyNumberFormat="1" applyFont="1" applyFill="1" applyBorder="1" applyAlignment="1">
      <alignment horizontal="right"/>
    </xf>
    <xf numFmtId="0" fontId="51" fillId="0" borderId="41" xfId="0" applyFont="1" applyFill="1" applyBorder="1" applyAlignment="1">
      <alignment horizontal="distributed" vertical="center" justifyLastLine="1"/>
    </xf>
    <xf numFmtId="0" fontId="51" fillId="0" borderId="42" xfId="0" applyFont="1" applyFill="1" applyBorder="1" applyAlignment="1">
      <alignment horizontal="distributed" vertical="center" justifyLastLine="1"/>
    </xf>
    <xf numFmtId="0" fontId="51" fillId="0" borderId="94" xfId="0" applyFont="1" applyFill="1" applyBorder="1" applyAlignment="1">
      <alignment horizontal="distributed" vertical="center" justifyLastLine="1"/>
    </xf>
    <xf numFmtId="176" fontId="51" fillId="0" borderId="95" xfId="0" applyNumberFormat="1" applyFont="1" applyFill="1" applyBorder="1" applyAlignment="1">
      <alignment horizontal="distributed" vertical="center" justifyLastLine="1"/>
    </xf>
    <xf numFmtId="176" fontId="51" fillId="0" borderId="42" xfId="0" applyNumberFormat="1" applyFont="1" applyFill="1" applyBorder="1" applyAlignment="1">
      <alignment horizontal="distributed" vertical="center" justifyLastLine="1"/>
    </xf>
    <xf numFmtId="176" fontId="51" fillId="0" borderId="21" xfId="0" applyNumberFormat="1" applyFont="1" applyFill="1" applyBorder="1" applyAlignment="1">
      <alignment horizontal="distributed" vertical="center" justifyLastLine="1"/>
    </xf>
    <xf numFmtId="176" fontId="47" fillId="0" borderId="58" xfId="0" applyNumberFormat="1" applyFont="1" applyFill="1" applyBorder="1" applyAlignment="1">
      <alignment vertical="center"/>
    </xf>
    <xf numFmtId="0" fontId="0" fillId="0" borderId="59" xfId="0" applyFill="1" applyBorder="1" applyAlignment="1">
      <alignment vertical="center"/>
    </xf>
    <xf numFmtId="0" fontId="0" fillId="0" borderId="61" xfId="0" applyFill="1" applyBorder="1" applyAlignment="1">
      <alignment vertical="center"/>
    </xf>
    <xf numFmtId="0" fontId="51" fillId="0" borderId="100" xfId="96" applyFont="1" applyFill="1" applyBorder="1" applyAlignment="1">
      <alignment horizontal="center" vertical="center"/>
    </xf>
    <xf numFmtId="0" fontId="26" fillId="0" borderId="101" xfId="96" applyFill="1" applyBorder="1" applyAlignment="1">
      <alignment horizontal="center" vertical="center"/>
    </xf>
    <xf numFmtId="0" fontId="26" fillId="0" borderId="102" xfId="96" applyFill="1" applyBorder="1" applyAlignment="1">
      <alignment horizontal="center" vertical="center"/>
    </xf>
    <xf numFmtId="176" fontId="47" fillId="0" borderId="103" xfId="96" applyNumberFormat="1" applyFont="1" applyFill="1" applyBorder="1" applyAlignment="1">
      <alignment horizontal="right" vertical="center"/>
    </xf>
    <xf numFmtId="176" fontId="47" fillId="0" borderId="101" xfId="96" applyNumberFormat="1" applyFont="1" applyFill="1" applyBorder="1" applyAlignment="1">
      <alignment horizontal="right" vertical="center"/>
    </xf>
    <xf numFmtId="176" fontId="47" fillId="0" borderId="102" xfId="96" applyNumberFormat="1" applyFont="1" applyFill="1" applyBorder="1" applyAlignment="1">
      <alignment horizontal="right" vertical="center"/>
    </xf>
    <xf numFmtId="176" fontId="47" fillId="0" borderId="32" xfId="96" applyNumberFormat="1" applyFont="1" applyFill="1" applyBorder="1" applyAlignment="1">
      <alignment horizontal="center" vertical="center"/>
    </xf>
    <xf numFmtId="0" fontId="26" fillId="0" borderId="64" xfId="96" applyFill="1" applyBorder="1" applyAlignment="1">
      <alignment horizontal="center" vertical="center"/>
    </xf>
    <xf numFmtId="0" fontId="26" fillId="0" borderId="24" xfId="96" applyFill="1" applyBorder="1" applyAlignment="1">
      <alignment horizontal="center" vertical="center"/>
    </xf>
    <xf numFmtId="176" fontId="47" fillId="0" borderId="112" xfId="96" applyNumberFormat="1" applyFont="1" applyFill="1" applyBorder="1" applyAlignment="1">
      <alignment horizontal="right" vertical="center"/>
    </xf>
    <xf numFmtId="0" fontId="26" fillId="0" borderId="113" xfId="96" applyFill="1" applyBorder="1" applyAlignment="1">
      <alignment vertical="center"/>
    </xf>
    <xf numFmtId="0" fontId="26" fillId="0" borderId="114" xfId="96" applyFill="1" applyBorder="1" applyAlignment="1">
      <alignment vertical="center"/>
    </xf>
    <xf numFmtId="0" fontId="51" fillId="0" borderId="112" xfId="96" applyFont="1" applyFill="1" applyBorder="1" applyAlignment="1">
      <alignment horizontal="center" vertical="center"/>
    </xf>
    <xf numFmtId="0" fontId="26" fillId="0" borderId="113" xfId="96" applyFill="1" applyBorder="1" applyAlignment="1">
      <alignment horizontal="center" vertical="center"/>
    </xf>
    <xf numFmtId="0" fontId="26" fillId="0" borderId="115" xfId="96" applyFill="1" applyBorder="1" applyAlignment="1">
      <alignment horizontal="center" vertical="center"/>
    </xf>
    <xf numFmtId="176" fontId="47" fillId="0" borderId="116" xfId="96" applyNumberFormat="1" applyFont="1" applyFill="1" applyBorder="1" applyAlignment="1">
      <alignment horizontal="right" vertical="center"/>
    </xf>
    <xf numFmtId="0" fontId="26" fillId="0" borderId="113" xfId="96" applyFill="1" applyBorder="1" applyAlignment="1">
      <alignment horizontal="right" vertical="center"/>
    </xf>
    <xf numFmtId="0" fontId="26" fillId="0" borderId="115" xfId="96" applyFill="1" applyBorder="1" applyAlignment="1">
      <alignment horizontal="right" vertical="center"/>
    </xf>
    <xf numFmtId="176" fontId="47" fillId="0" borderId="113" xfId="96" applyNumberFormat="1" applyFont="1" applyFill="1" applyBorder="1" applyAlignment="1">
      <alignment horizontal="right" vertical="center"/>
    </xf>
    <xf numFmtId="176" fontId="47" fillId="0" borderId="115" xfId="96" applyNumberFormat="1" applyFont="1" applyFill="1" applyBorder="1" applyAlignment="1">
      <alignment horizontal="right" vertical="center"/>
    </xf>
    <xf numFmtId="176" fontId="47" fillId="0" borderId="116" xfId="96" applyNumberFormat="1" applyFont="1" applyFill="1" applyBorder="1" applyAlignment="1">
      <alignment horizontal="center" vertical="center"/>
    </xf>
    <xf numFmtId="176" fontId="47" fillId="0" borderId="113" xfId="96" applyNumberFormat="1" applyFont="1" applyFill="1" applyBorder="1" applyAlignment="1">
      <alignment horizontal="center" vertical="center"/>
    </xf>
    <xf numFmtId="176" fontId="47" fillId="0" borderId="114" xfId="96" applyNumberFormat="1" applyFont="1" applyFill="1" applyBorder="1" applyAlignment="1">
      <alignment horizontal="center" vertical="center"/>
    </xf>
    <xf numFmtId="0" fontId="51" fillId="0" borderId="22" xfId="96" applyFont="1" applyFill="1" applyBorder="1" applyAlignment="1">
      <alignment horizontal="left" vertical="center"/>
    </xf>
    <xf numFmtId="0" fontId="26" fillId="0" borderId="23" xfId="96" applyFill="1" applyBorder="1" applyAlignment="1">
      <alignment vertical="center"/>
    </xf>
    <xf numFmtId="0" fontId="26" fillId="0" borderId="27" xfId="96" applyFill="1" applyBorder="1" applyAlignment="1">
      <alignment vertical="center"/>
    </xf>
    <xf numFmtId="176" fontId="47" fillId="0" borderId="11" xfId="96" applyNumberFormat="1" applyFont="1" applyFill="1" applyBorder="1" applyAlignment="1">
      <alignment horizontal="right" vertical="center"/>
    </xf>
    <xf numFmtId="0" fontId="26" fillId="0" borderId="23" xfId="96" applyFill="1" applyBorder="1" applyAlignment="1">
      <alignment horizontal="right" vertical="center"/>
    </xf>
    <xf numFmtId="0" fontId="26" fillId="0" borderId="27" xfId="96" applyFill="1" applyBorder="1" applyAlignment="1">
      <alignment horizontal="right" vertical="center"/>
    </xf>
    <xf numFmtId="176" fontId="47" fillId="0" borderId="23" xfId="96" applyNumberFormat="1" applyFont="1" applyFill="1" applyBorder="1" applyAlignment="1">
      <alignment horizontal="right" vertical="center"/>
    </xf>
    <xf numFmtId="176" fontId="47" fillId="0" borderId="27" xfId="96" applyNumberFormat="1" applyFont="1" applyFill="1" applyBorder="1" applyAlignment="1">
      <alignment horizontal="right" vertical="center"/>
    </xf>
    <xf numFmtId="176" fontId="47" fillId="0" borderId="11" xfId="96" applyNumberFormat="1" applyFont="1" applyFill="1" applyBorder="1" applyAlignment="1">
      <alignment horizontal="center" vertical="center"/>
    </xf>
    <xf numFmtId="0" fontId="26" fillId="0" borderId="23" xfId="96" applyFill="1" applyBorder="1" applyAlignment="1">
      <alignment horizontal="center" vertical="center"/>
    </xf>
    <xf numFmtId="0" fontId="26" fillId="0" borderId="13" xfId="96" applyFill="1" applyBorder="1" applyAlignment="1">
      <alignment horizontal="center" vertical="center"/>
    </xf>
    <xf numFmtId="176" fontId="53" fillId="0" borderId="104" xfId="96" applyNumberFormat="1" applyFont="1" applyFill="1" applyBorder="1" applyAlignment="1">
      <alignment horizontal="distributed" vertical="center"/>
    </xf>
    <xf numFmtId="0" fontId="26" fillId="0" borderId="105" xfId="96" applyFill="1" applyBorder="1" applyAlignment="1">
      <alignment vertical="center"/>
    </xf>
    <xf numFmtId="0" fontId="26" fillId="0" borderId="106" xfId="96" applyFill="1" applyBorder="1" applyAlignment="1">
      <alignment vertical="center"/>
    </xf>
    <xf numFmtId="0" fontId="26" fillId="0" borderId="7" xfId="96" applyFill="1" applyBorder="1" applyAlignment="1">
      <alignment vertical="center"/>
    </xf>
    <xf numFmtId="0" fontId="26" fillId="0" borderId="0" xfId="96" applyFill="1" applyBorder="1" applyAlignment="1">
      <alignment vertical="center"/>
    </xf>
    <xf numFmtId="0" fontId="26" fillId="0" borderId="10" xfId="96" applyFill="1" applyBorder="1" applyAlignment="1">
      <alignment vertical="center"/>
    </xf>
    <xf numFmtId="0" fontId="51" fillId="0" borderId="107" xfId="96" applyFont="1" applyFill="1" applyBorder="1" applyAlignment="1">
      <alignment horizontal="left" vertical="center"/>
    </xf>
    <xf numFmtId="0" fontId="26" fillId="0" borderId="108" xfId="96" applyFill="1" applyBorder="1" applyAlignment="1">
      <alignment vertical="center"/>
    </xf>
    <xf numFmtId="0" fontId="26" fillId="0" borderId="109" xfId="96" applyFill="1" applyBorder="1" applyAlignment="1">
      <alignment vertical="center"/>
    </xf>
    <xf numFmtId="176" fontId="47" fillId="0" borderId="110" xfId="96" applyNumberFormat="1" applyFont="1" applyFill="1" applyBorder="1" applyAlignment="1">
      <alignment horizontal="right" vertical="center"/>
    </xf>
    <xf numFmtId="0" fontId="26" fillId="0" borderId="108" xfId="96" applyFill="1" applyBorder="1" applyAlignment="1">
      <alignment horizontal="right" vertical="center"/>
    </xf>
    <xf numFmtId="0" fontId="26" fillId="0" borderId="109" xfId="96" applyFill="1" applyBorder="1" applyAlignment="1">
      <alignment horizontal="right" vertical="center"/>
    </xf>
    <xf numFmtId="176" fontId="47" fillId="0" borderId="108" xfId="96" applyNumberFormat="1" applyFont="1" applyFill="1" applyBorder="1" applyAlignment="1">
      <alignment horizontal="right" vertical="center"/>
    </xf>
    <xf numFmtId="176" fontId="47" fillId="0" borderId="109" xfId="96" applyNumberFormat="1" applyFont="1" applyFill="1" applyBorder="1" applyAlignment="1">
      <alignment horizontal="right" vertical="center"/>
    </xf>
    <xf numFmtId="176" fontId="47" fillId="0" borderId="110" xfId="96" applyNumberFormat="1" applyFont="1" applyFill="1" applyBorder="1" applyAlignment="1">
      <alignment horizontal="center" vertical="center"/>
    </xf>
    <xf numFmtId="0" fontId="26" fillId="0" borderId="108" xfId="96" applyFill="1" applyBorder="1" applyAlignment="1">
      <alignment horizontal="center" vertical="center"/>
    </xf>
    <xf numFmtId="0" fontId="26" fillId="0" borderId="111" xfId="96" applyFill="1" applyBorder="1" applyAlignment="1">
      <alignment horizontal="center" vertical="center"/>
    </xf>
    <xf numFmtId="176" fontId="47" fillId="0" borderId="11" xfId="96" applyNumberFormat="1" applyFont="1" applyFill="1" applyBorder="1" applyAlignment="1">
      <alignment horizontal="left" vertical="center"/>
    </xf>
    <xf numFmtId="0" fontId="26" fillId="0" borderId="23" xfId="96" applyFill="1" applyBorder="1" applyAlignment="1">
      <alignment horizontal="left" vertical="center"/>
    </xf>
    <xf numFmtId="0" fontId="26" fillId="0" borderId="13" xfId="96" applyFill="1" applyBorder="1" applyAlignment="1">
      <alignment horizontal="left" vertical="center"/>
    </xf>
    <xf numFmtId="176" fontId="53" fillId="0" borderId="35" xfId="96" applyNumberFormat="1" applyFont="1" applyFill="1" applyBorder="1" applyAlignment="1">
      <alignment horizontal="distributed" vertical="center"/>
    </xf>
    <xf numFmtId="0" fontId="26" fillId="0" borderId="36" xfId="96" applyFill="1" applyBorder="1" applyAlignment="1">
      <alignment vertical="center"/>
    </xf>
    <xf numFmtId="0" fontId="26" fillId="0" borderId="3" xfId="96" applyFill="1" applyBorder="1" applyAlignment="1">
      <alignment vertical="center"/>
    </xf>
    <xf numFmtId="0" fontId="26" fillId="0" borderId="97" xfId="96" applyFill="1" applyBorder="1" applyAlignment="1">
      <alignment vertical="center"/>
    </xf>
    <xf numFmtId="0" fontId="26" fillId="0" borderId="98" xfId="96" applyFill="1" applyBorder="1" applyAlignment="1">
      <alignment vertical="center"/>
    </xf>
    <xf numFmtId="0" fontId="26" fillId="0" borderId="99" xfId="96" applyFill="1" applyBorder="1" applyAlignment="1">
      <alignment vertical="center"/>
    </xf>
    <xf numFmtId="0" fontId="51" fillId="0" borderId="96" xfId="96" applyFont="1" applyFill="1" applyBorder="1" applyAlignment="1">
      <alignment horizontal="left" vertical="center"/>
    </xf>
    <xf numFmtId="0" fontId="26" fillId="0" borderId="59" xfId="96" applyFill="1" applyBorder="1" applyAlignment="1">
      <alignment vertical="center"/>
    </xf>
    <xf numFmtId="0" fontId="26" fillId="0" borderId="60" xfId="96" applyFill="1" applyBorder="1" applyAlignment="1">
      <alignment vertical="center"/>
    </xf>
    <xf numFmtId="176" fontId="47" fillId="0" borderId="58" xfId="96" applyNumberFormat="1" applyFont="1" applyFill="1" applyBorder="1" applyAlignment="1">
      <alignment horizontal="right" vertical="center"/>
    </xf>
    <xf numFmtId="176" fontId="47" fillId="0" borderId="59" xfId="96" applyNumberFormat="1" applyFont="1" applyFill="1" applyBorder="1" applyAlignment="1">
      <alignment horizontal="right" vertical="center"/>
    </xf>
    <xf numFmtId="176" fontId="47" fillId="0" borderId="60" xfId="96" applyNumberFormat="1" applyFont="1" applyFill="1" applyBorder="1" applyAlignment="1">
      <alignment horizontal="right" vertical="center"/>
    </xf>
    <xf numFmtId="0" fontId="26" fillId="0" borderId="59" xfId="96" applyFill="1" applyBorder="1" applyAlignment="1">
      <alignment horizontal="right" vertical="center"/>
    </xf>
    <xf numFmtId="0" fontId="26" fillId="0" borderId="60" xfId="96" applyFill="1" applyBorder="1" applyAlignment="1">
      <alignment horizontal="right" vertical="center"/>
    </xf>
    <xf numFmtId="176" fontId="47" fillId="0" borderId="58" xfId="96" applyNumberFormat="1" applyFont="1" applyFill="1" applyBorder="1" applyAlignment="1">
      <alignment horizontal="center" vertical="center"/>
    </xf>
    <xf numFmtId="0" fontId="26" fillId="0" borderId="59" xfId="96" applyFill="1" applyBorder="1" applyAlignment="1">
      <alignment horizontal="center" vertical="center"/>
    </xf>
    <xf numFmtId="0" fontId="26" fillId="0" borderId="61" xfId="96" applyFill="1" applyBorder="1" applyAlignment="1">
      <alignment horizontal="center" vertical="center"/>
    </xf>
    <xf numFmtId="176" fontId="52" fillId="0" borderId="39" xfId="96" applyNumberFormat="1" applyFont="1" applyFill="1" applyBorder="1" applyAlignment="1">
      <alignment horizontal="right"/>
    </xf>
    <xf numFmtId="0" fontId="26" fillId="0" borderId="39" xfId="96" applyFill="1" applyBorder="1" applyAlignment="1">
      <alignment vertical="center"/>
    </xf>
    <xf numFmtId="176" fontId="51" fillId="0" borderId="41" xfId="96" applyNumberFormat="1" applyFont="1" applyFill="1" applyBorder="1" applyAlignment="1">
      <alignment horizontal="distributed" vertical="center" justifyLastLine="1"/>
    </xf>
    <xf numFmtId="0" fontId="26" fillId="0" borderId="42" xfId="96" applyFill="1" applyBorder="1" applyAlignment="1">
      <alignment horizontal="distributed" vertical="center" justifyLastLine="1"/>
    </xf>
    <xf numFmtId="0" fontId="26" fillId="0" borderId="21" xfId="96" applyFill="1" applyBorder="1" applyAlignment="1">
      <alignment horizontal="distributed" vertical="center" justifyLastLine="1"/>
    </xf>
    <xf numFmtId="0" fontId="51" fillId="0" borderId="41" xfId="96" applyFont="1" applyFill="1" applyBorder="1" applyAlignment="1">
      <alignment horizontal="distributed" vertical="center" justifyLastLine="1"/>
    </xf>
    <xf numFmtId="0" fontId="26" fillId="0" borderId="94" xfId="96" applyFill="1" applyBorder="1" applyAlignment="1">
      <alignment horizontal="distributed" vertical="center" justifyLastLine="1"/>
    </xf>
    <xf numFmtId="176" fontId="51" fillId="0" borderId="95" xfId="96" applyNumberFormat="1" applyFont="1" applyFill="1" applyBorder="1" applyAlignment="1">
      <alignment horizontal="center" vertical="center"/>
    </xf>
    <xf numFmtId="0" fontId="26" fillId="0" borderId="42" xfId="96" applyFill="1" applyBorder="1" applyAlignment="1">
      <alignment horizontal="center" vertical="center"/>
    </xf>
    <xf numFmtId="0" fontId="26" fillId="0" borderId="94" xfId="96" applyFill="1" applyBorder="1" applyAlignment="1">
      <alignment horizontal="center" vertical="center"/>
    </xf>
    <xf numFmtId="0" fontId="26" fillId="0" borderId="21" xfId="96" applyFill="1" applyBorder="1" applyAlignment="1">
      <alignment horizontal="center" vertical="center"/>
    </xf>
    <xf numFmtId="176" fontId="57" fillId="0" borderId="15" xfId="0" applyNumberFormat="1" applyFont="1" applyFill="1" applyBorder="1" applyAlignment="1">
      <alignment vertical="center"/>
    </xf>
    <xf numFmtId="176" fontId="47" fillId="0" borderId="15" xfId="0" applyNumberFormat="1" applyFont="1" applyFill="1" applyBorder="1" applyAlignment="1">
      <alignment vertical="center"/>
    </xf>
    <xf numFmtId="176" fontId="47" fillId="0" borderId="93" xfId="0" applyNumberFormat="1" applyFont="1" applyFill="1" applyBorder="1" applyAlignment="1">
      <alignment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176" fontId="57" fillId="0" borderId="4" xfId="0" applyNumberFormat="1" applyFont="1" applyFill="1" applyBorder="1" applyAlignment="1">
      <alignment horizontal="right" vertical="center"/>
    </xf>
    <xf numFmtId="176" fontId="57" fillId="0" borderId="39" xfId="0" applyNumberFormat="1" applyFont="1" applyFill="1" applyBorder="1" applyAlignment="1">
      <alignment horizontal="right" vertical="center"/>
    </xf>
    <xf numFmtId="176" fontId="57" fillId="0" borderId="40" xfId="0" applyNumberFormat="1" applyFont="1" applyFill="1" applyBorder="1" applyAlignment="1">
      <alignment horizontal="right" vertical="center"/>
    </xf>
    <xf numFmtId="176" fontId="57" fillId="0" borderId="6" xfId="0" applyNumberFormat="1" applyFont="1" applyFill="1" applyBorder="1" applyAlignment="1">
      <alignment horizontal="right" vertical="center"/>
    </xf>
    <xf numFmtId="0" fontId="52" fillId="0" borderId="89" xfId="0" applyFont="1" applyFill="1" applyBorder="1" applyAlignment="1">
      <alignment horizontal="distributed" vertical="center" shrinkToFit="1"/>
    </xf>
    <xf numFmtId="0" fontId="53" fillId="0" borderId="89" xfId="0" applyFont="1" applyFill="1" applyBorder="1" applyAlignment="1">
      <alignment horizontal="distributed" vertical="center" shrinkToFit="1"/>
    </xf>
    <xf numFmtId="0" fontId="53" fillId="0" borderId="90" xfId="0" applyFont="1" applyFill="1" applyBorder="1" applyAlignment="1">
      <alignment horizontal="distributed" vertical="center" shrinkToFit="1"/>
    </xf>
    <xf numFmtId="176" fontId="57" fillId="0" borderId="91" xfId="0" applyNumberFormat="1" applyFont="1" applyFill="1" applyBorder="1" applyAlignment="1">
      <alignment vertical="center"/>
    </xf>
    <xf numFmtId="176" fontId="47" fillId="0" borderId="16" xfId="0" applyNumberFormat="1" applyFont="1" applyFill="1" applyBorder="1" applyAlignment="1">
      <alignment vertical="center"/>
    </xf>
    <xf numFmtId="176" fontId="57" fillId="0" borderId="90" xfId="0" applyNumberFormat="1" applyFont="1" applyFill="1" applyBorder="1" applyAlignment="1">
      <alignment horizontal="right" vertical="center"/>
    </xf>
    <xf numFmtId="176" fontId="47" fillId="0" borderId="92" xfId="0" applyNumberFormat="1" applyFont="1" applyFill="1" applyBorder="1" applyAlignment="1">
      <alignment horizontal="right" vertical="center"/>
    </xf>
    <xf numFmtId="176" fontId="57" fillId="0" borderId="79" xfId="0" applyNumberFormat="1" applyFont="1" applyFill="1" applyBorder="1" applyAlignment="1">
      <alignment vertical="center"/>
    </xf>
    <xf numFmtId="176" fontId="47" fillId="0" borderId="80" xfId="0" applyNumberFormat="1" applyFont="1" applyFill="1" applyBorder="1" applyAlignment="1">
      <alignment vertical="center"/>
    </xf>
    <xf numFmtId="176" fontId="47" fillId="0" borderId="82" xfId="0" applyNumberFormat="1" applyFont="1" applyFill="1" applyBorder="1" applyAlignment="1">
      <alignment vertical="center"/>
    </xf>
    <xf numFmtId="0" fontId="52" fillId="0" borderId="77" xfId="0" applyFont="1" applyFill="1" applyBorder="1" applyAlignment="1">
      <alignment horizontal="distributed" vertical="center" wrapText="1"/>
    </xf>
    <xf numFmtId="0" fontId="53" fillId="0" borderId="77" xfId="0" applyFont="1" applyFill="1" applyBorder="1" applyAlignment="1">
      <alignment horizontal="distributed" vertical="center"/>
    </xf>
    <xf numFmtId="0" fontId="53" fillId="0" borderId="78" xfId="0" applyFont="1" applyFill="1" applyBorder="1" applyAlignment="1">
      <alignment horizontal="distributed" vertical="center"/>
    </xf>
    <xf numFmtId="176" fontId="47" fillId="0" borderId="81" xfId="0" applyNumberFormat="1" applyFont="1" applyFill="1" applyBorder="1" applyAlignment="1">
      <alignment vertical="center"/>
    </xf>
    <xf numFmtId="176" fontId="57" fillId="0" borderId="79" xfId="0" applyNumberFormat="1" applyFont="1" applyFill="1" applyBorder="1" applyAlignment="1">
      <alignment horizontal="right" vertical="center"/>
    </xf>
    <xf numFmtId="176" fontId="47" fillId="0" borderId="81" xfId="0" applyNumberFormat="1" applyFont="1" applyFill="1" applyBorder="1" applyAlignment="1">
      <alignment horizontal="right" vertical="center"/>
    </xf>
    <xf numFmtId="0" fontId="52" fillId="0" borderId="87" xfId="0" applyFont="1" applyFill="1" applyBorder="1" applyAlignment="1">
      <alignment horizontal="distributed" vertical="center" shrinkToFit="1"/>
    </xf>
    <xf numFmtId="0" fontId="53" fillId="0" borderId="87" xfId="0" applyFont="1" applyFill="1" applyBorder="1" applyAlignment="1">
      <alignment horizontal="distributed" vertical="center" shrinkToFit="1"/>
    </xf>
    <xf numFmtId="0" fontId="53" fillId="0" borderId="88" xfId="0" applyFont="1" applyFill="1" applyBorder="1" applyAlignment="1">
      <alignment horizontal="distributed" vertical="center" shrinkToFit="1"/>
    </xf>
    <xf numFmtId="0" fontId="51" fillId="0" borderId="78" xfId="0" applyFont="1" applyFill="1" applyBorder="1" applyAlignment="1">
      <alignment horizontal="distributed" vertical="center"/>
    </xf>
    <xf numFmtId="0" fontId="51" fillId="0" borderId="83" xfId="0" applyFont="1" applyFill="1" applyBorder="1" applyAlignment="1">
      <alignment horizontal="distributed" vertical="center"/>
    </xf>
    <xf numFmtId="0" fontId="52" fillId="0" borderId="78" xfId="0" applyFont="1" applyFill="1" applyBorder="1" applyAlignment="1">
      <alignment horizontal="distributed" vertical="center"/>
    </xf>
    <xf numFmtId="0" fontId="52" fillId="0" borderId="83" xfId="0" applyFont="1" applyFill="1" applyBorder="1" applyAlignment="1">
      <alignment horizontal="distributed" vertical="center"/>
    </xf>
    <xf numFmtId="0" fontId="52" fillId="0" borderId="77" xfId="0" applyFont="1" applyFill="1" applyBorder="1" applyAlignment="1">
      <alignment horizontal="distributed" vertical="center"/>
    </xf>
    <xf numFmtId="0" fontId="52" fillId="0" borderId="77" xfId="0" applyFont="1" applyFill="1" applyBorder="1" applyAlignment="1">
      <alignment horizontal="distributed" vertical="center" wrapText="1" shrinkToFit="1"/>
    </xf>
    <xf numFmtId="0" fontId="53" fillId="0" borderId="77" xfId="0" applyFont="1" applyFill="1" applyBorder="1" applyAlignment="1">
      <alignment horizontal="distributed" vertical="center" shrinkToFit="1"/>
    </xf>
    <xf numFmtId="0" fontId="53" fillId="0" borderId="78" xfId="0" applyFont="1" applyFill="1" applyBorder="1" applyAlignment="1">
      <alignment horizontal="distributed" vertical="center" shrinkToFit="1"/>
    </xf>
    <xf numFmtId="176" fontId="47" fillId="0" borderId="86" xfId="0" applyNumberFormat="1" applyFont="1" applyFill="1" applyBorder="1" applyAlignment="1">
      <alignment vertical="center"/>
    </xf>
    <xf numFmtId="0" fontId="51" fillId="0" borderId="77" xfId="0" applyFont="1" applyFill="1" applyBorder="1" applyAlignment="1">
      <alignment horizontal="distributed" vertical="center"/>
    </xf>
    <xf numFmtId="0" fontId="0" fillId="0" borderId="77" xfId="0" applyFill="1" applyBorder="1" applyAlignment="1">
      <alignment horizontal="distributed" vertical="center"/>
    </xf>
    <xf numFmtId="0" fontId="0" fillId="0" borderId="78" xfId="0" applyFill="1" applyBorder="1" applyAlignment="1">
      <alignment horizontal="distributed" vertical="center"/>
    </xf>
    <xf numFmtId="0" fontId="52" fillId="0" borderId="77" xfId="0" applyFont="1" applyFill="1" applyBorder="1" applyAlignment="1">
      <alignment horizontal="distributed" vertical="center" shrinkToFit="1"/>
    </xf>
    <xf numFmtId="176" fontId="57" fillId="0" borderId="78" xfId="0" applyNumberFormat="1" applyFont="1" applyFill="1" applyBorder="1" applyAlignment="1">
      <alignment vertical="center"/>
    </xf>
    <xf numFmtId="176" fontId="47" fillId="0" borderId="83" xfId="0" applyNumberFormat="1" applyFont="1" applyFill="1" applyBorder="1" applyAlignment="1">
      <alignment vertical="center"/>
    </xf>
    <xf numFmtId="176" fontId="47" fillId="0" borderId="85" xfId="0" applyNumberFormat="1" applyFont="1" applyFill="1" applyBorder="1" applyAlignment="1">
      <alignment vertical="center"/>
    </xf>
    <xf numFmtId="176" fontId="47" fillId="0" borderId="84" xfId="0" applyNumberFormat="1" applyFont="1" applyFill="1" applyBorder="1" applyAlignment="1">
      <alignment vertical="center"/>
    </xf>
    <xf numFmtId="176" fontId="57" fillId="0" borderId="0" xfId="0" applyNumberFormat="1" applyFont="1" applyFill="1" applyBorder="1" applyAlignment="1">
      <alignment horizontal="right" vertical="center"/>
    </xf>
    <xf numFmtId="176" fontId="47" fillId="0" borderId="0" xfId="0" applyNumberFormat="1" applyFont="1" applyFill="1" applyBorder="1" applyAlignment="1">
      <alignment horizontal="right" vertical="center"/>
    </xf>
    <xf numFmtId="176" fontId="57" fillId="0" borderId="0" xfId="0" applyNumberFormat="1" applyFont="1" applyFill="1" applyBorder="1" applyAlignment="1">
      <alignment vertical="center"/>
    </xf>
    <xf numFmtId="176" fontId="47" fillId="0" borderId="0" xfId="0" applyNumberFormat="1" applyFont="1" applyFill="1" applyBorder="1" applyAlignment="1">
      <alignment vertical="center"/>
    </xf>
    <xf numFmtId="176" fontId="57" fillId="0" borderId="78" xfId="0" applyNumberFormat="1" applyFont="1" applyFill="1" applyBorder="1" applyAlignment="1">
      <alignment horizontal="right" vertical="center"/>
    </xf>
    <xf numFmtId="176" fontId="47" fillId="0" borderId="84" xfId="0" applyNumberFormat="1" applyFont="1" applyFill="1" applyBorder="1" applyAlignment="1">
      <alignment horizontal="right" vertical="center"/>
    </xf>
    <xf numFmtId="176" fontId="57" fillId="0" borderId="33" xfId="0" applyNumberFormat="1" applyFont="1" applyFill="1" applyBorder="1" applyAlignment="1">
      <alignment vertical="center"/>
    </xf>
    <xf numFmtId="176" fontId="47" fillId="0" borderId="66" xfId="0" applyNumberFormat="1" applyFont="1" applyFill="1" applyBorder="1" applyAlignment="1">
      <alignment vertical="center"/>
    </xf>
    <xf numFmtId="0" fontId="51" fillId="0" borderId="68" xfId="0" applyFont="1" applyFill="1" applyBorder="1" applyAlignment="1">
      <alignment horizontal="distributed" vertical="center"/>
    </xf>
    <xf numFmtId="0" fontId="0" fillId="0" borderId="68" xfId="0" applyFill="1" applyBorder="1" applyAlignment="1">
      <alignment horizontal="distributed" vertical="center"/>
    </xf>
    <xf numFmtId="0" fontId="0" fillId="0" borderId="69" xfId="0" applyFill="1" applyBorder="1" applyAlignment="1">
      <alignment horizontal="distributed" vertical="center"/>
    </xf>
    <xf numFmtId="176" fontId="57" fillId="0" borderId="70" xfId="0" applyNumberFormat="1" applyFont="1" applyFill="1" applyBorder="1" applyAlignment="1">
      <alignment vertical="center"/>
    </xf>
    <xf numFmtId="176" fontId="47" fillId="0" borderId="71" xfId="0" applyNumberFormat="1" applyFont="1" applyFill="1" applyBorder="1" applyAlignment="1">
      <alignment vertical="center"/>
    </xf>
    <xf numFmtId="176" fontId="47" fillId="0" borderId="72" xfId="0" applyNumberFormat="1" applyFont="1" applyFill="1" applyBorder="1" applyAlignment="1">
      <alignment vertical="center"/>
    </xf>
    <xf numFmtId="176" fontId="57" fillId="0" borderId="73" xfId="0" applyNumberFormat="1" applyFont="1" applyFill="1" applyBorder="1" applyAlignment="1">
      <alignment vertical="center"/>
    </xf>
    <xf numFmtId="176" fontId="47" fillId="0" borderId="74" xfId="0" applyNumberFormat="1" applyFont="1" applyFill="1" applyBorder="1" applyAlignment="1">
      <alignment vertical="center"/>
    </xf>
    <xf numFmtId="176" fontId="47" fillId="0" borderId="75" xfId="0" applyNumberFormat="1" applyFont="1" applyFill="1" applyBorder="1" applyAlignment="1">
      <alignment vertical="center"/>
    </xf>
    <xf numFmtId="176" fontId="57" fillId="0" borderId="73" xfId="0" applyNumberFormat="1" applyFont="1" applyFill="1" applyBorder="1" applyAlignment="1">
      <alignment horizontal="right" vertical="center"/>
    </xf>
    <xf numFmtId="176" fontId="47" fillId="0" borderId="75" xfId="0" applyNumberFormat="1" applyFont="1" applyFill="1" applyBorder="1" applyAlignment="1">
      <alignment horizontal="right" vertical="center"/>
    </xf>
    <xf numFmtId="176" fontId="47" fillId="0" borderId="76" xfId="0" applyNumberFormat="1" applyFont="1" applyFill="1" applyBorder="1" applyAlignment="1">
      <alignment vertical="center"/>
    </xf>
    <xf numFmtId="0" fontId="51" fillId="0" borderId="65" xfId="0" applyFont="1" applyFill="1" applyBorder="1" applyAlignment="1">
      <alignment horizontal="distributed" vertical="center"/>
    </xf>
    <xf numFmtId="0" fontId="0" fillId="0" borderId="25" xfId="0" applyFill="1" applyBorder="1" applyAlignment="1">
      <alignment horizontal="distributed" vertical="center"/>
    </xf>
    <xf numFmtId="0" fontId="0" fillId="0" borderId="32" xfId="0" applyFill="1" applyBorder="1" applyAlignment="1">
      <alignment horizontal="distributed" vertical="center"/>
    </xf>
    <xf numFmtId="176" fontId="47" fillId="0" borderId="63" xfId="0" applyNumberFormat="1" applyFont="1" applyFill="1" applyBorder="1" applyAlignment="1">
      <alignment vertical="center"/>
    </xf>
    <xf numFmtId="176" fontId="57" fillId="0" borderId="10" xfId="0" applyNumberFormat="1" applyFont="1" applyFill="1" applyBorder="1" applyAlignment="1">
      <alignment vertical="center"/>
    </xf>
    <xf numFmtId="176" fontId="47" fillId="0" borderId="67" xfId="0" applyNumberFormat="1" applyFont="1" applyFill="1" applyBorder="1" applyAlignment="1">
      <alignment vertical="center"/>
    </xf>
    <xf numFmtId="176" fontId="47" fillId="0" borderId="7" xfId="0" applyNumberFormat="1" applyFont="1" applyFill="1" applyBorder="1" applyAlignment="1">
      <alignment vertical="center"/>
    </xf>
    <xf numFmtId="176" fontId="57" fillId="0" borderId="33" xfId="0" applyNumberFormat="1" applyFont="1" applyFill="1" applyBorder="1" applyAlignment="1">
      <alignment horizontal="right" vertical="center"/>
    </xf>
    <xf numFmtId="176" fontId="47" fillId="0" borderId="22" xfId="0" applyNumberFormat="1" applyFont="1" applyFill="1" applyBorder="1" applyAlignment="1">
      <alignment horizontal="right" vertical="center"/>
    </xf>
    <xf numFmtId="0" fontId="51" fillId="0" borderId="63" xfId="0" applyFont="1" applyFill="1" applyBorder="1" applyAlignment="1">
      <alignment horizontal="distributed" vertical="center"/>
    </xf>
    <xf numFmtId="0" fontId="0" fillId="0" borderId="12" xfId="0" applyFill="1" applyBorder="1" applyAlignment="1">
      <alignment horizontal="distributed" vertical="center"/>
    </xf>
    <xf numFmtId="176" fontId="47" fillId="0" borderId="27" xfId="0" applyNumberFormat="1" applyFont="1" applyFill="1" applyBorder="1" applyAlignment="1">
      <alignment vertical="center"/>
    </xf>
    <xf numFmtId="176" fontId="57" fillId="0" borderId="32" xfId="0" applyNumberFormat="1" applyFont="1" applyFill="1" applyBorder="1" applyAlignment="1">
      <alignment horizontal="right" vertical="center"/>
    </xf>
    <xf numFmtId="176" fontId="47" fillId="0" borderId="31" xfId="0" applyNumberFormat="1" applyFont="1" applyFill="1" applyBorder="1" applyAlignment="1">
      <alignment horizontal="right" vertical="center"/>
    </xf>
    <xf numFmtId="176" fontId="57" fillId="0" borderId="64" xfId="0" applyNumberFormat="1" applyFont="1" applyFill="1" applyBorder="1" applyAlignment="1">
      <alignment vertical="center"/>
    </xf>
    <xf numFmtId="176" fontId="47" fillId="0" borderId="64" xfId="0" applyNumberFormat="1" applyFont="1" applyFill="1" applyBorder="1" applyAlignment="1">
      <alignment vertical="center"/>
    </xf>
    <xf numFmtId="176" fontId="47" fillId="0" borderId="24" xfId="0" applyNumberFormat="1" applyFont="1" applyFill="1" applyBorder="1" applyAlignment="1">
      <alignment vertical="center"/>
    </xf>
    <xf numFmtId="0" fontId="52" fillId="0" borderId="0" xfId="0" applyFont="1" applyFill="1" applyAlignment="1">
      <alignment horizontal="right"/>
    </xf>
    <xf numFmtId="0" fontId="0" fillId="0" borderId="0" xfId="0" applyFill="1" applyAlignment="1"/>
    <xf numFmtId="0" fontId="51" fillId="0" borderId="53" xfId="0" applyFont="1" applyFill="1" applyBorder="1" applyAlignment="1">
      <alignment horizontal="distributed" vertical="center" justifyLastLine="1"/>
    </xf>
    <xf numFmtId="0" fontId="54" fillId="0" borderId="54" xfId="0" applyFont="1" applyFill="1" applyBorder="1" applyAlignment="1">
      <alignment horizontal="distributed" vertical="center" justifyLastLine="1"/>
    </xf>
    <xf numFmtId="0" fontId="51" fillId="0" borderId="54" xfId="0" applyFont="1" applyFill="1" applyBorder="1" applyAlignment="1">
      <alignment horizontal="center" vertical="center"/>
    </xf>
    <xf numFmtId="0" fontId="0" fillId="0" borderId="54" xfId="0" applyFill="1" applyBorder="1" applyAlignment="1">
      <alignment horizontal="center" vertical="center"/>
    </xf>
    <xf numFmtId="0" fontId="55" fillId="0" borderId="54" xfId="0" applyFont="1" applyFill="1" applyBorder="1" applyAlignment="1">
      <alignment horizontal="center" vertical="center" wrapText="1"/>
    </xf>
    <xf numFmtId="0" fontId="56" fillId="0" borderId="54" xfId="0" applyFont="1" applyFill="1" applyBorder="1" applyAlignment="1">
      <alignment horizontal="center" vertical="center"/>
    </xf>
    <xf numFmtId="0" fontId="0" fillId="0" borderId="62" xfId="0" applyFill="1" applyBorder="1" applyAlignment="1">
      <alignment horizontal="center" vertical="center"/>
    </xf>
    <xf numFmtId="176" fontId="51" fillId="0" borderId="139" xfId="0" applyNumberFormat="1" applyFont="1" applyFill="1" applyBorder="1" applyAlignment="1">
      <alignment horizontal="right" vertical="center"/>
    </xf>
    <xf numFmtId="176" fontId="51" fillId="0" borderId="137" xfId="0" applyNumberFormat="1" applyFont="1" applyFill="1" applyBorder="1" applyAlignment="1">
      <alignment horizontal="right" vertical="center"/>
    </xf>
    <xf numFmtId="176" fontId="51" fillId="0" borderId="138" xfId="0" applyNumberFormat="1" applyFont="1" applyFill="1" applyBorder="1" applyAlignment="1">
      <alignment horizontal="right" vertical="center"/>
    </xf>
    <xf numFmtId="176" fontId="51" fillId="0" borderId="140" xfId="0" applyNumberFormat="1" applyFont="1" applyFill="1" applyBorder="1" applyAlignment="1">
      <alignment horizontal="right" vertical="center"/>
    </xf>
    <xf numFmtId="176" fontId="54" fillId="0" borderId="141" xfId="0" applyNumberFormat="1" applyFont="1" applyFill="1" applyBorder="1" applyAlignment="1">
      <alignment horizontal="right" vertical="center"/>
    </xf>
    <xf numFmtId="0" fontId="51" fillId="0" borderId="0" xfId="0" applyFont="1" applyBorder="1" applyAlignment="1">
      <alignment vertical="center" wrapText="1"/>
    </xf>
    <xf numFmtId="0" fontId="0" fillId="0" borderId="0" xfId="0" applyBorder="1" applyAlignment="1">
      <alignment vertical="center"/>
    </xf>
    <xf numFmtId="0" fontId="51" fillId="0" borderId="136" xfId="0" applyFont="1" applyFill="1" applyBorder="1" applyAlignment="1">
      <alignment horizontal="distributed" vertical="center" justifyLastLine="1"/>
    </xf>
    <xf numFmtId="0" fontId="0" fillId="0" borderId="137" xfId="0" applyFill="1" applyBorder="1" applyAlignment="1">
      <alignment horizontal="distributed" vertical="center"/>
    </xf>
    <xf numFmtId="0" fontId="0" fillId="0" borderId="138" xfId="0" applyFill="1" applyBorder="1" applyAlignment="1">
      <alignment horizontal="distributed" vertical="center"/>
    </xf>
    <xf numFmtId="38" fontId="54" fillId="0" borderId="139" xfId="65" applyFont="1" applyFill="1" applyBorder="1" applyAlignment="1">
      <alignment horizontal="right" vertical="center"/>
    </xf>
    <xf numFmtId="38" fontId="54" fillId="0" borderId="137" xfId="65" applyFont="1" applyFill="1" applyBorder="1" applyAlignment="1">
      <alignment horizontal="right" vertical="center"/>
    </xf>
    <xf numFmtId="38" fontId="54" fillId="0" borderId="138" xfId="65" applyFont="1" applyFill="1" applyBorder="1" applyAlignment="1">
      <alignment horizontal="right" vertical="center"/>
    </xf>
    <xf numFmtId="0" fontId="54" fillId="0" borderId="137" xfId="0" applyFont="1" applyBorder="1" applyAlignment="1">
      <alignment horizontal="right" vertical="center"/>
    </xf>
    <xf numFmtId="0" fontId="54" fillId="0" borderId="138" xfId="0" applyFont="1" applyBorder="1" applyAlignment="1">
      <alignment horizontal="right" vertical="center"/>
    </xf>
    <xf numFmtId="176" fontId="51" fillId="0" borderId="77" xfId="0" applyNumberFormat="1" applyFont="1" applyFill="1" applyBorder="1" applyAlignment="1">
      <alignment horizontal="right" vertical="center"/>
    </xf>
    <xf numFmtId="176" fontId="54" fillId="0" borderId="134" xfId="0" applyNumberFormat="1" applyFont="1" applyFill="1" applyBorder="1" applyAlignment="1">
      <alignment horizontal="right" vertical="center"/>
    </xf>
    <xf numFmtId="0" fontId="57" fillId="0" borderId="90" xfId="0" applyFont="1" applyFill="1" applyBorder="1" applyAlignment="1">
      <alignment horizontal="distributed" vertical="center"/>
    </xf>
    <xf numFmtId="0" fontId="57" fillId="0" borderId="135" xfId="0" applyFont="1" applyFill="1" applyBorder="1" applyAlignment="1">
      <alignment horizontal="distributed" vertical="center"/>
    </xf>
    <xf numFmtId="0" fontId="57" fillId="0" borderId="92" xfId="0" applyFont="1" applyFill="1" applyBorder="1" applyAlignment="1">
      <alignment horizontal="distributed" vertical="center"/>
    </xf>
    <xf numFmtId="0" fontId="54" fillId="0" borderId="78" xfId="0" applyFont="1" applyFill="1" applyBorder="1" applyAlignment="1">
      <alignment horizontal="distributed" vertical="center"/>
    </xf>
    <xf numFmtId="0" fontId="54" fillId="0" borderId="83" xfId="0" applyFont="1" applyBorder="1" applyAlignment="1">
      <alignment horizontal="distributed" vertical="center"/>
    </xf>
    <xf numFmtId="0" fontId="54" fillId="0" borderId="84" xfId="0" applyFont="1" applyBorder="1" applyAlignment="1">
      <alignment horizontal="distributed" vertical="center"/>
    </xf>
    <xf numFmtId="176" fontId="51" fillId="0" borderId="78" xfId="0" applyNumberFormat="1" applyFont="1" applyFill="1" applyBorder="1" applyAlignment="1">
      <alignment horizontal="right" vertical="center"/>
    </xf>
    <xf numFmtId="176" fontId="51" fillId="0" borderId="83" xfId="0" applyNumberFormat="1" applyFont="1" applyFill="1" applyBorder="1" applyAlignment="1">
      <alignment horizontal="right" vertical="center"/>
    </xf>
    <xf numFmtId="176" fontId="51" fillId="0" borderId="84" xfId="0" applyNumberFormat="1" applyFont="1" applyFill="1" applyBorder="1" applyAlignment="1">
      <alignment horizontal="right" vertical="center"/>
    </xf>
    <xf numFmtId="0" fontId="12" fillId="33" borderId="78" xfId="0" applyFont="1" applyFill="1" applyBorder="1" applyAlignment="1">
      <alignment horizontal="distributed" vertical="center"/>
    </xf>
    <xf numFmtId="0" fontId="12" fillId="33" borderId="83" xfId="0" applyFont="1" applyFill="1" applyBorder="1" applyAlignment="1">
      <alignment horizontal="distributed" vertical="center"/>
    </xf>
    <xf numFmtId="0" fontId="12" fillId="33" borderId="84" xfId="0" applyFont="1" applyFill="1" applyBorder="1" applyAlignment="1">
      <alignment horizontal="distributed" vertical="center"/>
    </xf>
    <xf numFmtId="176" fontId="51" fillId="0" borderId="78" xfId="0" applyNumberFormat="1" applyFont="1" applyFill="1" applyBorder="1" applyAlignment="1">
      <alignment horizontal="center" vertical="center"/>
    </xf>
    <xf numFmtId="176" fontId="51" fillId="0" borderId="83" xfId="0" applyNumberFormat="1" applyFont="1" applyFill="1" applyBorder="1" applyAlignment="1">
      <alignment horizontal="center" vertical="center"/>
    </xf>
    <xf numFmtId="176" fontId="51" fillId="0" borderId="84" xfId="0" applyNumberFormat="1" applyFont="1" applyFill="1" applyBorder="1" applyAlignment="1">
      <alignment horizontal="center" vertical="center"/>
    </xf>
    <xf numFmtId="0" fontId="54" fillId="0" borderId="83" xfId="0" applyFont="1" applyBorder="1" applyAlignment="1">
      <alignment horizontal="right" vertical="center"/>
    </xf>
    <xf numFmtId="0" fontId="54" fillId="0" borderId="84" xfId="0" applyFont="1" applyBorder="1" applyAlignment="1">
      <alignment horizontal="right" vertical="center"/>
    </xf>
    <xf numFmtId="38" fontId="54" fillId="0" borderId="78" xfId="65" applyFont="1" applyFill="1" applyBorder="1" applyAlignment="1">
      <alignment horizontal="distributed" vertical="center"/>
    </xf>
    <xf numFmtId="38" fontId="54" fillId="0" borderId="83" xfId="65" applyFont="1" applyBorder="1" applyAlignment="1">
      <alignment horizontal="distributed" vertical="center"/>
    </xf>
    <xf numFmtId="38" fontId="54" fillId="0" borderId="84" xfId="65" applyFont="1" applyBorder="1" applyAlignment="1">
      <alignment horizontal="distributed" vertical="center"/>
    </xf>
    <xf numFmtId="176" fontId="51" fillId="0" borderId="11" xfId="0" applyNumberFormat="1" applyFont="1" applyFill="1" applyBorder="1" applyAlignment="1">
      <alignment horizontal="right" vertical="center"/>
    </xf>
    <xf numFmtId="176" fontId="51" fillId="0" borderId="23" xfId="0" applyNumberFormat="1" applyFont="1" applyFill="1" applyBorder="1" applyAlignment="1">
      <alignment horizontal="right" vertical="center"/>
    </xf>
    <xf numFmtId="176" fontId="51" fillId="0" borderId="27" xfId="0" applyNumberFormat="1" applyFont="1" applyFill="1" applyBorder="1" applyAlignment="1">
      <alignment horizontal="right" vertical="center"/>
    </xf>
    <xf numFmtId="176" fontId="51" fillId="0" borderId="25" xfId="0" applyNumberFormat="1" applyFont="1" applyFill="1" applyBorder="1" applyAlignment="1">
      <alignment horizontal="right" vertical="center"/>
    </xf>
    <xf numFmtId="176" fontId="54" fillId="0" borderId="129" xfId="0" applyNumberFormat="1" applyFont="1" applyFill="1" applyBorder="1" applyAlignment="1">
      <alignment horizontal="right" vertical="center"/>
    </xf>
    <xf numFmtId="0" fontId="12" fillId="33" borderId="69" xfId="0" applyFont="1" applyFill="1" applyBorder="1" applyAlignment="1">
      <alignment horizontal="distributed" vertical="distributed"/>
    </xf>
    <xf numFmtId="0" fontId="12" fillId="33" borderId="131" xfId="0" applyFont="1" applyFill="1" applyBorder="1" applyAlignment="1">
      <alignment horizontal="distributed" vertical="distributed"/>
    </xf>
    <xf numFmtId="0" fontId="12" fillId="33" borderId="132" xfId="0" applyFont="1" applyFill="1" applyBorder="1" applyAlignment="1">
      <alignment horizontal="distributed" vertical="distributed"/>
    </xf>
    <xf numFmtId="0" fontId="54" fillId="0" borderId="69" xfId="0" applyFont="1" applyFill="1" applyBorder="1" applyAlignment="1">
      <alignment horizontal="distributed" vertical="center"/>
    </xf>
    <xf numFmtId="0" fontId="54" fillId="0" borderId="131" xfId="0" applyFont="1" applyBorder="1" applyAlignment="1">
      <alignment horizontal="distributed" vertical="center"/>
    </xf>
    <xf numFmtId="0" fontId="54" fillId="0" borderId="132" xfId="0" applyFont="1" applyBorder="1" applyAlignment="1">
      <alignment horizontal="distributed" vertical="center"/>
    </xf>
    <xf numFmtId="176" fontId="51" fillId="0" borderId="69" xfId="0" applyNumberFormat="1" applyFont="1" applyFill="1" applyBorder="1" applyAlignment="1">
      <alignment horizontal="right" vertical="center"/>
    </xf>
    <xf numFmtId="176" fontId="51" fillId="0" borderId="131" xfId="0" applyNumberFormat="1" applyFont="1" applyFill="1" applyBorder="1" applyAlignment="1">
      <alignment horizontal="right" vertical="center"/>
    </xf>
    <xf numFmtId="176" fontId="51" fillId="0" borderId="132" xfId="0" applyNumberFormat="1" applyFont="1" applyFill="1" applyBorder="1" applyAlignment="1">
      <alignment horizontal="right" vertical="center"/>
    </xf>
    <xf numFmtId="0" fontId="54" fillId="0" borderId="131" xfId="0" applyFont="1" applyBorder="1" applyAlignment="1">
      <alignment horizontal="right" vertical="center"/>
    </xf>
    <xf numFmtId="0" fontId="54" fillId="0" borderId="132" xfId="0" applyFont="1" applyBorder="1" applyAlignment="1">
      <alignment horizontal="right" vertical="center"/>
    </xf>
    <xf numFmtId="176" fontId="51" fillId="0" borderId="68" xfId="0" applyNumberFormat="1" applyFont="1" applyFill="1" applyBorder="1" applyAlignment="1">
      <alignment horizontal="right" vertical="center"/>
    </xf>
    <xf numFmtId="176" fontId="54" fillId="0" borderId="133" xfId="0" applyNumberFormat="1" applyFont="1" applyFill="1" applyBorder="1" applyAlignment="1">
      <alignment horizontal="right" vertical="center"/>
    </xf>
    <xf numFmtId="0" fontId="51" fillId="0" borderId="128" xfId="0" applyFont="1" applyFill="1" applyBorder="1" applyAlignment="1">
      <alignment horizontal="distributed" vertical="center"/>
    </xf>
    <xf numFmtId="0" fontId="54" fillId="0" borderId="11" xfId="0" applyFont="1" applyFill="1" applyBorder="1" applyAlignment="1">
      <alignment horizontal="distributed" vertical="center"/>
    </xf>
    <xf numFmtId="0" fontId="54" fillId="0" borderId="23" xfId="0" applyFont="1" applyBorder="1" applyAlignment="1">
      <alignment horizontal="distributed" vertical="center"/>
    </xf>
    <xf numFmtId="0" fontId="54" fillId="0" borderId="27" xfId="0" applyFont="1" applyBorder="1" applyAlignment="1">
      <alignment horizontal="distributed" vertical="center"/>
    </xf>
    <xf numFmtId="0" fontId="54" fillId="0" borderId="23" xfId="0" applyFont="1" applyBorder="1" applyAlignment="1">
      <alignment horizontal="right" vertical="center"/>
    </xf>
    <xf numFmtId="0" fontId="54" fillId="0" borderId="27" xfId="0" applyFont="1" applyBorder="1" applyAlignment="1">
      <alignment horizontal="right" vertical="center"/>
    </xf>
    <xf numFmtId="176" fontId="51" fillId="0" borderId="127" xfId="0" applyNumberFormat="1" applyFont="1" applyFill="1" applyBorder="1" applyAlignment="1">
      <alignment horizontal="right" vertical="center"/>
    </xf>
    <xf numFmtId="0" fontId="51" fillId="0" borderId="126" xfId="0" applyFont="1" applyFill="1" applyBorder="1" applyAlignment="1">
      <alignment horizontal="distributed" vertical="center"/>
    </xf>
    <xf numFmtId="38" fontId="54" fillId="0" borderId="11" xfId="65" applyFont="1" applyFill="1" applyBorder="1" applyAlignment="1">
      <alignment horizontal="right" vertical="center"/>
    </xf>
    <xf numFmtId="38" fontId="54" fillId="0" borderId="23" xfId="65" applyFont="1" applyBorder="1" applyAlignment="1">
      <alignment horizontal="right" vertical="center"/>
    </xf>
    <xf numFmtId="38" fontId="54" fillId="0" borderId="27" xfId="65" applyFont="1" applyBorder="1" applyAlignment="1">
      <alignment horizontal="right" vertical="center"/>
    </xf>
    <xf numFmtId="0" fontId="51" fillId="0" borderId="120" xfId="0" applyFont="1" applyFill="1" applyBorder="1" applyAlignment="1">
      <alignment horizontal="center" vertical="center"/>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5" fillId="0" borderId="120" xfId="0" applyFont="1" applyFill="1" applyBorder="1" applyAlignment="1">
      <alignment horizontal="center" vertical="center" wrapText="1"/>
    </xf>
    <xf numFmtId="0" fontId="55" fillId="0" borderId="118" xfId="0" applyFont="1" applyFill="1" applyBorder="1" applyAlignment="1">
      <alignment horizontal="center" vertical="center" wrapText="1"/>
    </xf>
    <xf numFmtId="0" fontId="56" fillId="0" borderId="123" xfId="0" applyFont="1" applyFill="1" applyBorder="1" applyAlignment="1">
      <alignment horizontal="center" vertical="center"/>
    </xf>
    <xf numFmtId="0" fontId="56" fillId="0" borderId="91" xfId="0" applyFont="1" applyBorder="1" applyAlignment="1">
      <alignment horizontal="center" vertical="center"/>
    </xf>
    <xf numFmtId="0" fontId="56" fillId="0" borderId="15" xfId="0" applyFont="1" applyBorder="1" applyAlignment="1">
      <alignment horizontal="center" vertical="center"/>
    </xf>
    <xf numFmtId="0" fontId="56" fillId="0" borderId="125" xfId="0" applyFont="1" applyBorder="1" applyAlignment="1">
      <alignment horizontal="center" vertical="center"/>
    </xf>
    <xf numFmtId="0" fontId="55" fillId="0" borderId="11" xfId="0" applyFont="1" applyFill="1" applyBorder="1" applyAlignment="1">
      <alignment horizontal="center" vertical="center" wrapText="1"/>
    </xf>
    <xf numFmtId="0" fontId="56" fillId="0" borderId="23" xfId="0" applyFont="1" applyBorder="1" applyAlignment="1">
      <alignment horizontal="center" vertical="center" wrapText="1"/>
    </xf>
    <xf numFmtId="0" fontId="56" fillId="0" borderId="27" xfId="0" applyFont="1" applyBorder="1" applyAlignment="1">
      <alignment horizontal="center" vertical="center" wrapText="1"/>
    </xf>
    <xf numFmtId="0" fontId="51" fillId="0" borderId="11" xfId="0" applyFont="1" applyFill="1"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54" fillId="0" borderId="11" xfId="0" applyFont="1" applyFill="1" applyBorder="1" applyAlignment="1">
      <alignment horizontal="right" vertical="center"/>
    </xf>
    <xf numFmtId="176" fontId="51" fillId="0" borderId="0" xfId="0" applyNumberFormat="1" applyFont="1" applyFill="1" applyAlignment="1">
      <alignment horizontal="center" vertical="center"/>
    </xf>
    <xf numFmtId="0" fontId="51" fillId="0" borderId="117" xfId="0" applyFont="1" applyFill="1" applyBorder="1" applyAlignment="1">
      <alignment horizontal="distributed" vertical="center" justifyLastLine="1"/>
    </xf>
    <xf numFmtId="0" fontId="54" fillId="0" borderId="118" xfId="0" applyFont="1" applyFill="1" applyBorder="1" applyAlignment="1">
      <alignment horizontal="distributed" vertical="center" justifyLastLine="1"/>
    </xf>
    <xf numFmtId="0" fontId="54" fillId="0" borderId="119" xfId="0" applyFont="1" applyFill="1" applyBorder="1" applyAlignment="1">
      <alignment horizontal="distributed" vertical="center" justifyLastLine="1"/>
    </xf>
    <xf numFmtId="0" fontId="0" fillId="0" borderId="124"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6" xfId="0" applyBorder="1" applyAlignment="1">
      <alignment horizontal="distributed" vertical="center" justifyLastLine="1"/>
    </xf>
    <xf numFmtId="0" fontId="54" fillId="0" borderId="120" xfId="0" applyFont="1" applyFill="1" applyBorder="1" applyAlignment="1">
      <alignment horizontal="distributed" vertical="center" justifyLastLine="1"/>
    </xf>
    <xf numFmtId="0" fontId="0" fillId="0" borderId="118" xfId="0" applyBorder="1" applyAlignment="1">
      <alignment horizontal="distributed" vertical="center" justifyLastLine="1"/>
    </xf>
    <xf numFmtId="0" fontId="0" fillId="0" borderId="119" xfId="0" applyBorder="1" applyAlignment="1">
      <alignment horizontal="distributed" vertical="center" justifyLastLine="1"/>
    </xf>
    <xf numFmtId="0" fontId="0" fillId="0" borderId="91" xfId="0" applyBorder="1" applyAlignment="1">
      <alignment horizontal="distributed" vertical="center" justifyLastLine="1"/>
    </xf>
    <xf numFmtId="0" fontId="51" fillId="0" borderId="121" xfId="0" applyFont="1" applyFill="1" applyBorder="1" applyAlignment="1">
      <alignment horizontal="center" vertical="center"/>
    </xf>
    <xf numFmtId="0" fontId="51" fillId="0" borderId="122" xfId="0" applyFont="1" applyFill="1" applyBorder="1" applyAlignment="1">
      <alignment horizontal="center" vertical="center"/>
    </xf>
    <xf numFmtId="0" fontId="54" fillId="0" borderId="120" xfId="0" applyFont="1" applyBorder="1" applyAlignment="1">
      <alignment horizontal="center" vertical="center" wrapText="1"/>
    </xf>
    <xf numFmtId="0" fontId="54" fillId="0" borderId="118" xfId="0" applyFont="1" applyBorder="1" applyAlignment="1">
      <alignment horizontal="center" vertical="center"/>
    </xf>
    <xf numFmtId="0" fontId="54" fillId="0" borderId="119" xfId="0" applyFont="1" applyBorder="1" applyAlignment="1">
      <alignment horizontal="center" vertical="center"/>
    </xf>
    <xf numFmtId="0" fontId="54" fillId="0" borderId="91" xfId="0" applyFont="1" applyBorder="1" applyAlignment="1">
      <alignment horizontal="center" vertical="center"/>
    </xf>
    <xf numFmtId="0" fontId="54" fillId="0" borderId="15" xfId="0" applyFont="1" applyBorder="1" applyAlignment="1">
      <alignment horizontal="center" vertical="center"/>
    </xf>
    <xf numFmtId="0" fontId="54" fillId="0" borderId="16" xfId="0" applyFont="1" applyBorder="1" applyAlignment="1">
      <alignment horizontal="center" vertical="center"/>
    </xf>
    <xf numFmtId="0" fontId="54" fillId="0" borderId="142" xfId="0" applyFont="1" applyBorder="1" applyAlignment="1">
      <alignment horizontal="distributed" vertical="center" justifyLastLine="1"/>
    </xf>
    <xf numFmtId="0" fontId="0" fillId="0" borderId="20" xfId="0" applyBorder="1" applyAlignment="1">
      <alignment horizontal="distributed" vertical="center" justifyLastLine="1"/>
    </xf>
    <xf numFmtId="0" fontId="54" fillId="0" borderId="41" xfId="0" applyFont="1" applyBorder="1" applyAlignment="1">
      <alignment horizontal="distributed" vertical="center" justifyLastLine="1"/>
    </xf>
    <xf numFmtId="0" fontId="0" fillId="0" borderId="42" xfId="0" applyBorder="1" applyAlignment="1">
      <alignment horizontal="distributed" vertical="center" justifyLastLine="1"/>
    </xf>
    <xf numFmtId="0" fontId="0" fillId="0" borderId="94" xfId="0" applyBorder="1" applyAlignment="1">
      <alignment horizontal="distributed" vertical="center" justifyLastLine="1"/>
    </xf>
    <xf numFmtId="176" fontId="54" fillId="0" borderId="11" xfId="0" applyNumberFormat="1" applyFont="1" applyBorder="1" applyAlignment="1">
      <alignment horizontal="right" vertical="center"/>
    </xf>
    <xf numFmtId="176" fontId="54" fillId="0" borderId="23" xfId="0" applyNumberFormat="1" applyFont="1" applyBorder="1" applyAlignment="1">
      <alignment horizontal="right" vertical="center"/>
    </xf>
    <xf numFmtId="176" fontId="54" fillId="0" borderId="27" xfId="0" applyNumberFormat="1" applyFont="1" applyBorder="1" applyAlignment="1">
      <alignment horizontal="right" vertical="center"/>
    </xf>
    <xf numFmtId="176" fontId="54" fillId="0" borderId="13" xfId="0" applyNumberFormat="1" applyFont="1" applyBorder="1" applyAlignment="1">
      <alignment horizontal="right" vertical="center"/>
    </xf>
    <xf numFmtId="176" fontId="54" fillId="0" borderId="19" xfId="0" applyNumberFormat="1" applyFont="1" applyBorder="1" applyAlignment="1">
      <alignment horizontal="right" vertical="center"/>
    </xf>
    <xf numFmtId="176" fontId="54" fillId="0" borderId="29" xfId="0" applyNumberFormat="1" applyFont="1" applyBorder="1" applyAlignment="1">
      <alignment horizontal="right" vertical="center"/>
    </xf>
    <xf numFmtId="176" fontId="54" fillId="0" borderId="30" xfId="0" applyNumberFormat="1" applyFont="1" applyBorder="1" applyAlignment="1">
      <alignment horizontal="right" vertical="center"/>
    </xf>
    <xf numFmtId="176" fontId="54" fillId="0" borderId="18" xfId="0" applyNumberFormat="1" applyFont="1" applyBorder="1" applyAlignment="1">
      <alignment horizontal="right" vertical="center"/>
    </xf>
    <xf numFmtId="176" fontId="54" fillId="0" borderId="90" xfId="0" applyNumberFormat="1" applyFont="1" applyBorder="1" applyAlignment="1">
      <alignment horizontal="right" vertical="center"/>
    </xf>
    <xf numFmtId="176" fontId="54" fillId="0" borderId="135" xfId="0" applyNumberFormat="1" applyFont="1" applyBorder="1" applyAlignment="1">
      <alignment horizontal="right" vertical="center"/>
    </xf>
    <xf numFmtId="176" fontId="54" fillId="0" borderId="92" xfId="0" applyNumberFormat="1" applyFont="1" applyBorder="1" applyAlignment="1">
      <alignment horizontal="right" vertical="center"/>
    </xf>
    <xf numFmtId="176" fontId="54" fillId="0" borderId="165" xfId="0" applyNumberFormat="1" applyFont="1" applyBorder="1" applyAlignment="1">
      <alignment horizontal="right" vertical="center"/>
    </xf>
    <xf numFmtId="0" fontId="54" fillId="0" borderId="135" xfId="0" applyFont="1" applyBorder="1" applyAlignment="1">
      <alignment horizontal="right" vertical="center"/>
    </xf>
    <xf numFmtId="0" fontId="54" fillId="0" borderId="92" xfId="0" applyFont="1" applyBorder="1" applyAlignment="1">
      <alignment horizontal="right" vertical="center"/>
    </xf>
    <xf numFmtId="176" fontId="54" fillId="0" borderId="78" xfId="0" applyNumberFormat="1" applyFont="1" applyBorder="1" applyAlignment="1">
      <alignment horizontal="right" vertical="center"/>
    </xf>
    <xf numFmtId="176" fontId="54" fillId="0" borderId="83" xfId="0" applyNumberFormat="1" applyFont="1" applyBorder="1" applyAlignment="1">
      <alignment horizontal="right" vertical="center"/>
    </xf>
    <xf numFmtId="176" fontId="54" fillId="0" borderId="84" xfId="0" applyNumberFormat="1" applyFont="1" applyBorder="1" applyAlignment="1">
      <alignment horizontal="right" vertical="center"/>
    </xf>
    <xf numFmtId="176" fontId="54" fillId="0" borderId="85" xfId="0" applyNumberFormat="1" applyFont="1" applyBorder="1" applyAlignment="1">
      <alignment horizontal="right" vertical="center"/>
    </xf>
    <xf numFmtId="176" fontId="54" fillId="0" borderId="78" xfId="0" applyNumberFormat="1" applyFont="1" applyFill="1" applyBorder="1" applyAlignment="1">
      <alignment horizontal="right" vertical="center"/>
    </xf>
    <xf numFmtId="176" fontId="54" fillId="0" borderId="83" xfId="0" applyNumberFormat="1" applyFont="1" applyFill="1" applyBorder="1" applyAlignment="1">
      <alignment horizontal="right" vertical="center"/>
    </xf>
    <xf numFmtId="176" fontId="54" fillId="0" borderId="84" xfId="0" applyNumberFormat="1" applyFont="1" applyFill="1" applyBorder="1" applyAlignment="1">
      <alignment horizontal="right" vertical="center"/>
    </xf>
    <xf numFmtId="176" fontId="54" fillId="0" borderId="69" xfId="0" applyNumberFormat="1" applyFont="1" applyBorder="1" applyAlignment="1">
      <alignment horizontal="right" vertical="center"/>
    </xf>
    <xf numFmtId="176" fontId="54" fillId="0" borderId="131" xfId="0" applyNumberFormat="1" applyFont="1" applyBorder="1" applyAlignment="1">
      <alignment horizontal="right" vertical="center"/>
    </xf>
    <xf numFmtId="176" fontId="54" fillId="0" borderId="132" xfId="0" applyNumberFormat="1" applyFont="1" applyBorder="1" applyAlignment="1">
      <alignment horizontal="right" vertical="center"/>
    </xf>
    <xf numFmtId="176" fontId="54" fillId="0" borderId="164" xfId="0" applyNumberFormat="1" applyFont="1" applyBorder="1" applyAlignment="1">
      <alignment horizontal="right" vertical="center"/>
    </xf>
    <xf numFmtId="0" fontId="54" fillId="0" borderId="11" xfId="0" applyFont="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53" fillId="0" borderId="0" xfId="0" applyFont="1" applyAlignment="1">
      <alignment horizontal="right"/>
    </xf>
    <xf numFmtId="0" fontId="54" fillId="0" borderId="96" xfId="0" applyFont="1" applyBorder="1" applyAlignment="1">
      <alignment horizontal="distributed" vertical="center" justifyLastLine="1"/>
    </xf>
    <xf numFmtId="0" fontId="0" fillId="0" borderId="59" xfId="0" applyBorder="1" applyAlignment="1">
      <alignment horizontal="distributed" vertical="center" justifyLastLine="1"/>
    </xf>
    <xf numFmtId="0" fontId="0" fillId="0" borderId="60" xfId="0" applyBorder="1" applyAlignment="1">
      <alignment horizontal="distributed" vertical="center" justifyLastLine="1"/>
    </xf>
    <xf numFmtId="0" fontId="54" fillId="0" borderId="54" xfId="0" applyFont="1" applyBorder="1" applyAlignment="1">
      <alignment horizontal="center" vertical="center" wrapText="1"/>
    </xf>
    <xf numFmtId="0" fontId="0" fillId="0" borderId="54" xfId="0" applyBorder="1" applyAlignment="1">
      <alignment horizontal="center" vertical="center" wrapText="1"/>
    </xf>
    <xf numFmtId="0" fontId="53" fillId="0" borderId="54" xfId="0" applyFont="1" applyBorder="1" applyAlignment="1">
      <alignment horizontal="center" vertical="center" wrapText="1"/>
    </xf>
    <xf numFmtId="0" fontId="53" fillId="0" borderId="62" xfId="0" applyFont="1" applyBorder="1" applyAlignment="1">
      <alignment horizontal="center" vertical="center" wrapText="1"/>
    </xf>
    <xf numFmtId="176" fontId="54" fillId="0" borderId="12" xfId="0" applyNumberFormat="1" applyFont="1" applyBorder="1" applyAlignment="1">
      <alignment vertical="center"/>
    </xf>
    <xf numFmtId="176" fontId="0" fillId="0" borderId="12" xfId="0" applyNumberFormat="1" applyBorder="1" applyAlignment="1">
      <alignment vertical="center"/>
    </xf>
    <xf numFmtId="176" fontId="54" fillId="0" borderId="12" xfId="0" applyNumberFormat="1" applyFont="1" applyBorder="1" applyAlignment="1">
      <alignment horizontal="right" vertical="center"/>
    </xf>
    <xf numFmtId="176" fontId="0" fillId="0" borderId="12" xfId="0" applyNumberFormat="1" applyBorder="1" applyAlignment="1">
      <alignment horizontal="right" vertical="center"/>
    </xf>
    <xf numFmtId="176" fontId="0" fillId="0" borderId="33" xfId="0" applyNumberFormat="1" applyBorder="1" applyAlignment="1">
      <alignment vertical="center"/>
    </xf>
    <xf numFmtId="176" fontId="54" fillId="0" borderId="17" xfId="0" applyNumberFormat="1" applyFont="1" applyBorder="1" applyAlignment="1">
      <alignment vertical="center"/>
    </xf>
    <xf numFmtId="176" fontId="0" fillId="0" borderId="17" xfId="0" applyNumberFormat="1" applyBorder="1" applyAlignment="1">
      <alignment vertical="center"/>
    </xf>
    <xf numFmtId="176" fontId="54" fillId="0" borderId="17" xfId="0" applyNumberFormat="1" applyFont="1" applyBorder="1" applyAlignment="1">
      <alignment horizontal="right" vertical="center"/>
    </xf>
    <xf numFmtId="176" fontId="0" fillId="0" borderId="17" xfId="0" applyNumberFormat="1" applyBorder="1" applyAlignment="1">
      <alignment horizontal="right" vertical="center"/>
    </xf>
    <xf numFmtId="176" fontId="0" fillId="0" borderId="34" xfId="0" applyNumberFormat="1" applyBorder="1" applyAlignment="1">
      <alignment vertical="center"/>
    </xf>
    <xf numFmtId="176" fontId="54" fillId="0" borderId="68" xfId="0" applyNumberFormat="1" applyFont="1" applyBorder="1" applyAlignment="1">
      <alignment vertical="center"/>
    </xf>
    <xf numFmtId="176" fontId="0" fillId="0" borderId="68" xfId="0" applyNumberFormat="1" applyBorder="1" applyAlignment="1">
      <alignment vertical="center"/>
    </xf>
    <xf numFmtId="176" fontId="54" fillId="0" borderId="68" xfId="0" applyNumberFormat="1" applyFont="1" applyBorder="1" applyAlignment="1">
      <alignment horizontal="right" vertical="center"/>
    </xf>
    <xf numFmtId="176" fontId="0" fillId="0" borderId="68" xfId="0" applyNumberFormat="1" applyBorder="1" applyAlignment="1">
      <alignment horizontal="right" vertical="center"/>
    </xf>
    <xf numFmtId="176" fontId="0" fillId="0" borderId="161" xfId="0" applyNumberFormat="1" applyBorder="1" applyAlignment="1">
      <alignment vertical="center"/>
    </xf>
    <xf numFmtId="176" fontId="54" fillId="0" borderId="89" xfId="0" applyNumberFormat="1" applyFont="1" applyBorder="1" applyAlignment="1">
      <alignment vertical="center"/>
    </xf>
    <xf numFmtId="176" fontId="0" fillId="0" borderId="89" xfId="0" applyNumberFormat="1" applyBorder="1" applyAlignment="1">
      <alignment vertical="center"/>
    </xf>
    <xf numFmtId="176" fontId="54" fillId="0" borderId="89" xfId="0" applyNumberFormat="1" applyFont="1" applyBorder="1" applyAlignment="1">
      <alignment horizontal="right" vertical="center"/>
    </xf>
    <xf numFmtId="176" fontId="0" fillId="0" borderId="89" xfId="0" applyNumberFormat="1" applyBorder="1" applyAlignment="1">
      <alignment horizontal="right" vertical="center"/>
    </xf>
    <xf numFmtId="176" fontId="0" fillId="0" borderId="163" xfId="0" applyNumberFormat="1" applyBorder="1" applyAlignment="1">
      <alignment vertical="center"/>
    </xf>
    <xf numFmtId="176" fontId="54" fillId="0" borderId="77" xfId="0" applyNumberFormat="1" applyFont="1" applyBorder="1" applyAlignment="1">
      <alignment vertical="center"/>
    </xf>
    <xf numFmtId="176" fontId="0" fillId="0" borderId="77" xfId="0" applyNumberFormat="1" applyBorder="1" applyAlignment="1">
      <alignment vertical="center"/>
    </xf>
    <xf numFmtId="176" fontId="54" fillId="0" borderId="77" xfId="0" applyNumberFormat="1" applyFont="1" applyBorder="1" applyAlignment="1">
      <alignment horizontal="right" vertical="center"/>
    </xf>
    <xf numFmtId="176" fontId="0" fillId="0" borderId="77" xfId="0" applyNumberFormat="1" applyBorder="1" applyAlignment="1">
      <alignment horizontal="right" vertical="center"/>
    </xf>
    <xf numFmtId="176" fontId="0" fillId="0" borderId="150" xfId="0" applyNumberFormat="1" applyBorder="1" applyAlignment="1">
      <alignment vertical="center"/>
    </xf>
    <xf numFmtId="176" fontId="54" fillId="0" borderId="77" xfId="0" applyNumberFormat="1" applyFont="1" applyFill="1" applyBorder="1" applyAlignment="1">
      <alignment vertical="center"/>
    </xf>
    <xf numFmtId="176" fontId="0" fillId="0" borderId="77" xfId="0" applyNumberFormat="1" applyFill="1" applyBorder="1" applyAlignment="1">
      <alignment vertical="center"/>
    </xf>
    <xf numFmtId="0" fontId="0" fillId="0" borderId="54" xfId="0" applyBorder="1" applyAlignment="1">
      <alignment horizontal="center" vertical="center"/>
    </xf>
    <xf numFmtId="0" fontId="0" fillId="0" borderId="62" xfId="0" applyBorder="1" applyAlignment="1">
      <alignment horizontal="center" vertical="center" wrapText="1"/>
    </xf>
    <xf numFmtId="176" fontId="54" fillId="0" borderId="12" xfId="0" applyNumberFormat="1" applyFont="1" applyFill="1" applyBorder="1" applyAlignment="1">
      <alignment vertical="center"/>
    </xf>
    <xf numFmtId="176" fontId="0" fillId="0" borderId="12" xfId="0" applyNumberFormat="1" applyFill="1" applyBorder="1" applyAlignment="1">
      <alignment vertical="center"/>
    </xf>
    <xf numFmtId="176" fontId="54" fillId="0" borderId="12" xfId="0" applyNumberFormat="1" applyFont="1" applyFill="1" applyBorder="1" applyAlignment="1">
      <alignment horizontal="right" vertical="center"/>
    </xf>
    <xf numFmtId="176" fontId="0" fillId="0" borderId="12" xfId="0" applyNumberFormat="1" applyFill="1" applyBorder="1" applyAlignment="1">
      <alignment horizontal="right" vertical="center"/>
    </xf>
    <xf numFmtId="176" fontId="0" fillId="0" borderId="33" xfId="0" applyNumberFormat="1" applyFill="1" applyBorder="1" applyAlignment="1">
      <alignment vertical="center"/>
    </xf>
    <xf numFmtId="176" fontId="54" fillId="0" borderId="17" xfId="0" applyNumberFormat="1" applyFont="1" applyFill="1" applyBorder="1" applyAlignment="1">
      <alignment vertical="center"/>
    </xf>
    <xf numFmtId="176" fontId="0" fillId="0" borderId="17" xfId="0" applyNumberFormat="1" applyFill="1" applyBorder="1" applyAlignment="1">
      <alignment vertical="center"/>
    </xf>
    <xf numFmtId="176" fontId="54" fillId="0" borderId="17" xfId="0" applyNumberFormat="1" applyFont="1" applyFill="1" applyBorder="1" applyAlignment="1">
      <alignment horizontal="right" vertical="center"/>
    </xf>
    <xf numFmtId="176" fontId="0" fillId="0" borderId="17" xfId="0" applyNumberFormat="1" applyFill="1" applyBorder="1" applyAlignment="1">
      <alignment horizontal="right" vertical="center"/>
    </xf>
    <xf numFmtId="176" fontId="0" fillId="0" borderId="34" xfId="0" applyNumberFormat="1" applyFill="1" applyBorder="1" applyAlignment="1">
      <alignment vertical="center"/>
    </xf>
    <xf numFmtId="176" fontId="0" fillId="0" borderId="77" xfId="0" applyNumberFormat="1" applyFont="1" applyFill="1" applyBorder="1" applyAlignment="1">
      <alignment vertical="center"/>
    </xf>
    <xf numFmtId="176" fontId="54" fillId="0" borderId="77"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176" fontId="0" fillId="0" borderId="77" xfId="0" applyNumberFormat="1" applyFill="1" applyBorder="1" applyAlignment="1">
      <alignment horizontal="right" vertical="center"/>
    </xf>
    <xf numFmtId="176" fontId="0" fillId="0" borderId="150" xfId="0" applyNumberFormat="1" applyFill="1" applyBorder="1" applyAlignment="1">
      <alignment vertical="center"/>
    </xf>
    <xf numFmtId="176" fontId="54" fillId="0" borderId="89" xfId="0" applyNumberFormat="1" applyFont="1" applyFill="1" applyBorder="1" applyAlignment="1">
      <alignment vertical="center"/>
    </xf>
    <xf numFmtId="176" fontId="0" fillId="0" borderId="89" xfId="0" applyNumberFormat="1" applyFill="1" applyBorder="1" applyAlignment="1">
      <alignment vertical="center"/>
    </xf>
    <xf numFmtId="176" fontId="54" fillId="0" borderId="89" xfId="0" applyNumberFormat="1" applyFont="1" applyFill="1" applyBorder="1" applyAlignment="1">
      <alignment horizontal="right" vertical="center"/>
    </xf>
    <xf numFmtId="176" fontId="0" fillId="0" borderId="89" xfId="0" applyNumberFormat="1" applyFill="1" applyBorder="1" applyAlignment="1">
      <alignment horizontal="right" vertical="center"/>
    </xf>
    <xf numFmtId="176" fontId="0" fillId="0" borderId="163" xfId="0" applyNumberFormat="1" applyFill="1" applyBorder="1" applyAlignment="1">
      <alignment vertical="center"/>
    </xf>
    <xf numFmtId="176" fontId="0" fillId="0" borderId="83"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176" fontId="54" fillId="0" borderId="68" xfId="0" applyNumberFormat="1" applyFont="1" applyFill="1" applyBorder="1" applyAlignment="1">
      <alignment vertical="center"/>
    </xf>
    <xf numFmtId="176" fontId="0" fillId="0" borderId="68" xfId="0" applyNumberFormat="1" applyFill="1" applyBorder="1" applyAlignment="1">
      <alignment vertical="center"/>
    </xf>
    <xf numFmtId="176" fontId="54" fillId="0" borderId="68" xfId="0" applyNumberFormat="1" applyFont="1" applyFill="1" applyBorder="1" applyAlignment="1">
      <alignment horizontal="right" vertical="center"/>
    </xf>
    <xf numFmtId="176" fontId="0" fillId="0" borderId="68" xfId="0" applyNumberFormat="1" applyFill="1" applyBorder="1" applyAlignment="1">
      <alignment horizontal="right" vertical="center"/>
    </xf>
    <xf numFmtId="176" fontId="0" fillId="0" borderId="161" xfId="0" applyNumberFormat="1" applyFill="1" applyBorder="1" applyAlignment="1">
      <alignment vertical="center"/>
    </xf>
    <xf numFmtId="176" fontId="54" fillId="0" borderId="69" xfId="0" applyNumberFormat="1" applyFont="1" applyFill="1" applyBorder="1" applyAlignment="1">
      <alignment vertical="center"/>
    </xf>
    <xf numFmtId="176" fontId="54" fillId="0" borderId="131" xfId="0" applyNumberFormat="1" applyFont="1" applyFill="1" applyBorder="1" applyAlignment="1">
      <alignment vertical="center"/>
    </xf>
    <xf numFmtId="176" fontId="54" fillId="0" borderId="132" xfId="0" applyNumberFormat="1" applyFont="1" applyFill="1" applyBorder="1" applyAlignment="1">
      <alignment vertical="center"/>
    </xf>
    <xf numFmtId="0" fontId="54" fillId="0" borderId="39" xfId="0" applyFont="1" applyBorder="1" applyAlignment="1">
      <alignment horizontal="right" vertical="center"/>
    </xf>
    <xf numFmtId="0" fontId="54" fillId="0" borderId="167" xfId="0" applyFont="1" applyBorder="1" applyAlignment="1">
      <alignment horizontal="center" vertical="center"/>
    </xf>
    <xf numFmtId="0" fontId="54" fillId="0" borderId="168" xfId="0" applyFont="1" applyBorder="1" applyAlignment="1">
      <alignment horizontal="center" vertical="center"/>
    </xf>
    <xf numFmtId="0" fontId="54" fillId="0" borderId="2" xfId="0" applyFont="1" applyBorder="1" applyAlignment="1">
      <alignment horizontal="center" vertical="center"/>
    </xf>
    <xf numFmtId="0" fontId="54" fillId="0" borderId="169" xfId="0" applyFont="1" applyBorder="1" applyAlignment="1">
      <alignment horizontal="center" vertical="center"/>
    </xf>
    <xf numFmtId="0" fontId="54" fillId="0" borderId="58" xfId="0" applyFont="1" applyBorder="1" applyAlignment="1">
      <alignment horizontal="center" vertical="center"/>
    </xf>
    <xf numFmtId="0" fontId="54" fillId="0" borderId="60" xfId="0" applyFont="1" applyBorder="1" applyAlignment="1">
      <alignment horizontal="center" vertical="center"/>
    </xf>
    <xf numFmtId="0" fontId="10" fillId="0" borderId="7" xfId="95" applyFont="1" applyBorder="1">
      <alignment vertical="center"/>
    </xf>
    <xf numFmtId="176" fontId="75" fillId="0" borderId="171" xfId="66" applyNumberFormat="1" applyFont="1" applyBorder="1" applyAlignment="1">
      <alignment horizontal="center" vertical="center"/>
    </xf>
  </cellXfs>
  <cellStyles count="117">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チェック セル 2" xfId="51"/>
    <cellStyle name="チェック セル 3" xfId="52"/>
    <cellStyle name="どちらでもない 2" xfId="53"/>
    <cellStyle name="どちらでもない 3" xfId="54"/>
    <cellStyle name="メモ 2" xfId="55"/>
    <cellStyle name="メモ 3" xfId="56"/>
    <cellStyle name="リンク セル 2" xfId="57"/>
    <cellStyle name="リンク セル 3" xfId="58"/>
    <cellStyle name="悪い 2" xfId="59"/>
    <cellStyle name="悪い 3" xfId="60"/>
    <cellStyle name="計算 2" xfId="61"/>
    <cellStyle name="計算 3" xfId="62"/>
    <cellStyle name="警告文 2" xfId="63"/>
    <cellStyle name="警告文 3" xfId="64"/>
    <cellStyle name="桁区切り" xfId="65" builtinId="6"/>
    <cellStyle name="桁区切り 2" xfId="66"/>
    <cellStyle name="桁区切り 2 2" xfId="67"/>
    <cellStyle name="桁区切り 2 3" xfId="68"/>
    <cellStyle name="桁区切り 2 4" xfId="69"/>
    <cellStyle name="桁区切り 3" xfId="70"/>
    <cellStyle name="桁区切り 3 2" xfId="71"/>
    <cellStyle name="桁区切り 3 3" xfId="72"/>
    <cellStyle name="桁区切り 4" xfId="73"/>
    <cellStyle name="桁区切り 4 2" xfId="74"/>
    <cellStyle name="桁区切り 5" xfId="75"/>
    <cellStyle name="桁区切り 5 2" xfId="76"/>
    <cellStyle name="桁区切り 6" xfId="77"/>
    <cellStyle name="見出し 1 2" xfId="78"/>
    <cellStyle name="見出し 1 3" xfId="79"/>
    <cellStyle name="見出し 2 2" xfId="80"/>
    <cellStyle name="見出し 2 3" xfId="81"/>
    <cellStyle name="見出し 3 2" xfId="82"/>
    <cellStyle name="見出し 3 3" xfId="83"/>
    <cellStyle name="見出し 4 2" xfId="84"/>
    <cellStyle name="見出し 4 3" xfId="85"/>
    <cellStyle name="集計 2" xfId="86"/>
    <cellStyle name="集計 3" xfId="87"/>
    <cellStyle name="出力 2" xfId="88"/>
    <cellStyle name="出力 3" xfId="89"/>
    <cellStyle name="説明文 2" xfId="90"/>
    <cellStyle name="説明文 3" xfId="91"/>
    <cellStyle name="入力 2" xfId="92"/>
    <cellStyle name="入力 3" xfId="93"/>
    <cellStyle name="標準" xfId="0" builtinId="0"/>
    <cellStyle name="標準 10" xfId="94"/>
    <cellStyle name="標準 2" xfId="95"/>
    <cellStyle name="標準 2 2" xfId="96"/>
    <cellStyle name="標準 2 2 2" xfId="97"/>
    <cellStyle name="標準 2 3" xfId="98"/>
    <cellStyle name="標準 3" xfId="99"/>
    <cellStyle name="標準 3 2" xfId="100"/>
    <cellStyle name="標準 4" xfId="101"/>
    <cellStyle name="標準 4 2" xfId="102"/>
    <cellStyle name="標準 5" xfId="103"/>
    <cellStyle name="標準 5 2" xfId="104"/>
    <cellStyle name="標準 6" xfId="105"/>
    <cellStyle name="標準 6 2" xfId="106"/>
    <cellStyle name="標準 6 2 2" xfId="107"/>
    <cellStyle name="標準 6 3" xfId="108"/>
    <cellStyle name="標準 7" xfId="109"/>
    <cellStyle name="標準 7 2" xfId="110"/>
    <cellStyle name="標準 8" xfId="111"/>
    <cellStyle name="標準 8 2" xfId="112"/>
    <cellStyle name="標準 9" xfId="113"/>
    <cellStyle name="標準 9 2" xfId="114"/>
    <cellStyle name="良い 2" xfId="115"/>
    <cellStyle name="良い 3" xfId="1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98</xdr:row>
      <xdr:rowOff>0</xdr:rowOff>
    </xdr:from>
    <xdr:to>
      <xdr:col>25</xdr:col>
      <xdr:colOff>0</xdr:colOff>
      <xdr:row>105</xdr:row>
      <xdr:rowOff>57150</xdr:rowOff>
    </xdr:to>
    <xdr:pic>
      <xdr:nvPicPr>
        <xdr:cNvPr id="2"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1888450"/>
          <a:ext cx="68961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2&#27770;&#31639;&#25972;&#29702;/H27/17&#38468;&#23646;&#26126;&#32048;&#34920;/&#22522;&#37329;&#20445;&#31649;&#29366;&#27841;&#26126;&#32048;&#34920;&#20316;&#25104;&#38306;&#20418;/&#12304;&#25552;&#20986;&#29992;&#12305;H28%20&#36039;&#26009;&#65297;&#65293;&#65300;&#12300;&#22522;&#37329;&#20445;&#31649;&#29366;&#27841;&#26126;&#32048;&#34920;&#123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百万円単位ベース 様式 案"/>
      <sheetName val="合計"/>
      <sheetName val="①その他基金の資産"/>
      <sheetName val="②円単位ベース 様式 案 (取得期間が1年以内の短期運用)"/>
      <sheetName val="③円単位ベース 様式 案 (取得期間が1年を超える長期運用）"/>
    </sheetNames>
    <sheetDataSet>
      <sheetData sheetId="0"/>
      <sheetData sheetId="1">
        <row r="7">
          <cell r="N7">
            <v>160186246860</v>
          </cell>
          <cell r="AC7">
            <v>160186246860</v>
          </cell>
        </row>
        <row r="8">
          <cell r="H8">
            <v>912300000</v>
          </cell>
          <cell r="N8">
            <v>438803805245.14423</v>
          </cell>
          <cell r="Q8">
            <v>6415141491.8557463</v>
          </cell>
          <cell r="AC8">
            <v>446131246737</v>
          </cell>
        </row>
        <row r="9">
          <cell r="N9">
            <v>134310254559.85574</v>
          </cell>
          <cell r="Q9">
            <v>1663293258.1442535</v>
          </cell>
          <cell r="T9">
            <v>11588950384</v>
          </cell>
          <cell r="Z9">
            <v>1704201630</v>
          </cell>
          <cell r="AC9">
            <v>149266699832</v>
          </cell>
        </row>
        <row r="10">
          <cell r="N10">
            <v>2316147397.1121492</v>
          </cell>
          <cell r="Q10">
            <v>33861176.887850747</v>
          </cell>
          <cell r="AC10">
            <v>2350008574</v>
          </cell>
        </row>
        <row r="11">
          <cell r="N11">
            <v>5958460</v>
          </cell>
          <cell r="Z11">
            <v>4041540</v>
          </cell>
          <cell r="AC11">
            <v>10000000</v>
          </cell>
        </row>
        <row r="12">
          <cell r="N12">
            <v>3520737451.5809302</v>
          </cell>
          <cell r="Q12">
            <v>51471816.419069722</v>
          </cell>
          <cell r="Z12">
            <v>1700160090</v>
          </cell>
          <cell r="AC12">
            <v>5272369358</v>
          </cell>
        </row>
        <row r="13">
          <cell r="N13">
            <v>135025972.63475534</v>
          </cell>
          <cell r="Q13">
            <v>1974027.365244648</v>
          </cell>
          <cell r="AC13">
            <v>137000000</v>
          </cell>
        </row>
        <row r="14">
          <cell r="N14">
            <v>3760618411.9512358</v>
          </cell>
          <cell r="Q14">
            <v>54978783.048764363</v>
          </cell>
          <cell r="AC14">
            <v>3815597195</v>
          </cell>
        </row>
        <row r="15">
          <cell r="N15">
            <v>45000000</v>
          </cell>
          <cell r="AC15">
            <v>45000000</v>
          </cell>
        </row>
        <row r="16">
          <cell r="N16">
            <v>49679573033.893532</v>
          </cell>
          <cell r="Q16">
            <v>726296095.10646999</v>
          </cell>
          <cell r="AC16">
            <v>50405869129</v>
          </cell>
        </row>
        <row r="17">
          <cell r="N17">
            <v>692901091.70325315</v>
          </cell>
          <cell r="Q17">
            <v>10129945.296746878</v>
          </cell>
          <cell r="AC17">
            <v>703031037</v>
          </cell>
        </row>
        <row r="18">
          <cell r="N18">
            <v>82482129.251779482</v>
          </cell>
          <cell r="Q18">
            <v>1205856.7482205182</v>
          </cell>
          <cell r="AC18">
            <v>83687986</v>
          </cell>
        </row>
        <row r="19">
          <cell r="N19">
            <v>1837264180.0642576</v>
          </cell>
          <cell r="Q19">
            <v>26860089.935742352</v>
          </cell>
          <cell r="AC19">
            <v>1864124270</v>
          </cell>
        </row>
        <row r="20">
          <cell r="N20">
            <v>9480471.1871805936</v>
          </cell>
          <cell r="Q20">
            <v>138600.81281940558</v>
          </cell>
          <cell r="AC20">
            <v>9619072</v>
          </cell>
        </row>
        <row r="21">
          <cell r="N21">
            <v>19779004988.141529</v>
          </cell>
          <cell r="Q21">
            <v>289161383.85847008</v>
          </cell>
          <cell r="AC21">
            <v>20068166372</v>
          </cell>
        </row>
        <row r="22">
          <cell r="N22">
            <v>232919583.99374184</v>
          </cell>
          <cell r="Q22">
            <v>3405194.0062581482</v>
          </cell>
          <cell r="AC22">
            <v>236324778</v>
          </cell>
        </row>
        <row r="23">
          <cell r="N23">
            <v>7807759769.5331316</v>
          </cell>
          <cell r="Q23">
            <v>114146420.46686836</v>
          </cell>
          <cell r="AC23">
            <v>7921906190</v>
          </cell>
        </row>
        <row r="24">
          <cell r="N24">
            <v>1617853264.5748048</v>
          </cell>
          <cell r="Q24">
            <v>23652387.42519531</v>
          </cell>
          <cell r="AC24">
            <v>1641505652</v>
          </cell>
        </row>
        <row r="25">
          <cell r="N25">
            <v>3047193494.6207886</v>
          </cell>
          <cell r="Q25">
            <v>44548787.379211202</v>
          </cell>
          <cell r="AC25">
            <v>3091742282</v>
          </cell>
        </row>
        <row r="26">
          <cell r="N26">
            <v>27873795.911498588</v>
          </cell>
          <cell r="Q26">
            <v>407504.08850141207</v>
          </cell>
          <cell r="AC26">
            <v>28281300</v>
          </cell>
        </row>
        <row r="27">
          <cell r="N27">
            <v>474386944.80471212</v>
          </cell>
          <cell r="Q27">
            <v>6935353.1952878768</v>
          </cell>
          <cell r="AC27">
            <v>481322298</v>
          </cell>
        </row>
        <row r="28">
          <cell r="N28">
            <v>35185691</v>
          </cell>
          <cell r="AC28">
            <v>35185691</v>
          </cell>
        </row>
        <row r="29">
          <cell r="N29">
            <v>16021235120</v>
          </cell>
          <cell r="AC29">
            <v>16021235120</v>
          </cell>
        </row>
        <row r="30">
          <cell r="N30">
            <v>1929234554</v>
          </cell>
          <cell r="AC30">
            <v>1929234554</v>
          </cell>
        </row>
        <row r="31">
          <cell r="N31">
            <v>105972862.83503793</v>
          </cell>
          <cell r="Q31">
            <v>1549282.1649620656</v>
          </cell>
          <cell r="AC31">
            <v>107522145</v>
          </cell>
        </row>
        <row r="34">
          <cell r="N34">
            <v>56138106</v>
          </cell>
          <cell r="AC34">
            <v>56138106</v>
          </cell>
        </row>
        <row r="37">
          <cell r="N37">
            <v>859096752</v>
          </cell>
          <cell r="AC37">
            <v>859096752</v>
          </cell>
        </row>
        <row r="38">
          <cell r="N38">
            <v>27052142.170604236</v>
          </cell>
          <cell r="Q38">
            <v>395491.82939576212</v>
          </cell>
          <cell r="AC38">
            <v>27447634</v>
          </cell>
        </row>
        <row r="39">
          <cell r="N39">
            <v>51005975</v>
          </cell>
          <cell r="AC39">
            <v>51005975</v>
          </cell>
        </row>
        <row r="40">
          <cell r="N40">
            <v>22053216</v>
          </cell>
          <cell r="AC40">
            <v>22053216</v>
          </cell>
        </row>
        <row r="42">
          <cell r="N42">
            <v>61180639</v>
          </cell>
          <cell r="AC42">
            <v>61180639</v>
          </cell>
        </row>
        <row r="43">
          <cell r="N43">
            <v>1871417182.4123392</v>
          </cell>
          <cell r="Q43">
            <v>27359393.58766083</v>
          </cell>
          <cell r="T43">
            <v>11588950384</v>
          </cell>
          <cell r="AC43">
            <v>13487726960</v>
          </cell>
        </row>
        <row r="44">
          <cell r="N44">
            <v>16745701878.478487</v>
          </cell>
          <cell r="Q44">
            <v>244815668.52151361</v>
          </cell>
          <cell r="AC44">
            <v>16990517547</v>
          </cell>
        </row>
        <row r="45">
          <cell r="N45">
            <v>1452800000</v>
          </cell>
          <cell r="AC45">
            <v>1452800000</v>
          </cell>
        </row>
        <row r="46">
          <cell r="H46">
            <v>912300000</v>
          </cell>
          <cell r="N46">
            <v>733300306665</v>
          </cell>
          <cell r="Q46">
            <v>8078434750</v>
          </cell>
          <cell r="T46">
            <v>11588950384</v>
          </cell>
          <cell r="Z46">
            <v>1704201630</v>
          </cell>
          <cell r="AC46">
            <v>755584193429</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U69"/>
  <sheetViews>
    <sheetView tabSelected="1" zoomScaleNormal="100" workbookViewId="0"/>
  </sheetViews>
  <sheetFormatPr defaultRowHeight="11.25"/>
  <cols>
    <col min="1" max="6" width="1.625" style="2" customWidth="1"/>
    <col min="7" max="7" width="16.125" style="2" customWidth="1"/>
    <col min="8" max="10" width="13.875" style="47" customWidth="1"/>
    <col min="11" max="16" width="1.625" style="2" customWidth="1"/>
    <col min="17" max="17" width="16.125" style="2" customWidth="1"/>
    <col min="18" max="20" width="13.875" style="47" customWidth="1"/>
    <col min="21" max="238" width="9" style="2"/>
    <col min="239" max="239" width="14.125" style="2" customWidth="1"/>
    <col min="240" max="245" width="1.625" style="2" customWidth="1"/>
    <col min="246" max="246" width="22.625" style="2" customWidth="1"/>
    <col min="247" max="247" width="25.625" style="2" customWidth="1"/>
    <col min="248" max="252" width="1.625" style="2" customWidth="1"/>
    <col min="253" max="253" width="22.625" style="2" customWidth="1"/>
    <col min="254" max="254" width="25.625" style="2" customWidth="1"/>
    <col min="255" max="255" width="19.625" style="2" customWidth="1"/>
    <col min="256" max="16384" width="9" style="2"/>
  </cols>
  <sheetData>
    <row r="1" spans="1:21" ht="26.25" customHeight="1" thickBot="1">
      <c r="T1" s="909" t="s">
        <v>600</v>
      </c>
      <c r="U1" s="908"/>
    </row>
    <row r="2" spans="1:21" ht="21" customHeight="1">
      <c r="A2" s="331" t="s">
        <v>0</v>
      </c>
      <c r="B2" s="332"/>
      <c r="C2" s="332"/>
      <c r="D2" s="332"/>
      <c r="E2" s="332"/>
      <c r="F2" s="1"/>
      <c r="G2" s="333" t="s">
        <v>1</v>
      </c>
      <c r="H2" s="333"/>
      <c r="I2" s="333"/>
      <c r="J2" s="333"/>
      <c r="K2" s="333"/>
      <c r="L2" s="333"/>
      <c r="M2" s="333"/>
      <c r="N2" s="333"/>
      <c r="O2" s="333"/>
      <c r="P2" s="333"/>
      <c r="Q2" s="333"/>
      <c r="R2" s="333"/>
      <c r="S2" s="333"/>
      <c r="T2" s="333"/>
    </row>
    <row r="3" spans="1:21" ht="21" customHeight="1">
      <c r="A3" s="331"/>
      <c r="B3" s="331"/>
      <c r="C3" s="331"/>
      <c r="D3" s="331"/>
      <c r="E3" s="331"/>
      <c r="F3" s="1"/>
      <c r="G3" s="333"/>
      <c r="H3" s="333"/>
      <c r="I3" s="333"/>
      <c r="J3" s="333"/>
      <c r="K3" s="333"/>
      <c r="L3" s="333"/>
      <c r="M3" s="333"/>
      <c r="N3" s="333"/>
      <c r="O3" s="333"/>
      <c r="P3" s="333"/>
      <c r="Q3" s="333"/>
      <c r="R3" s="333"/>
      <c r="S3" s="333"/>
      <c r="T3" s="333"/>
    </row>
    <row r="4" spans="1:21" ht="21" customHeight="1">
      <c r="A4" s="334"/>
      <c r="B4" s="334"/>
      <c r="C4" s="334"/>
      <c r="D4" s="334"/>
      <c r="E4" s="334"/>
      <c r="F4" s="1"/>
      <c r="G4" s="333"/>
      <c r="H4" s="333"/>
      <c r="I4" s="333"/>
      <c r="J4" s="333"/>
      <c r="K4" s="333"/>
      <c r="L4" s="333"/>
      <c r="M4" s="333"/>
      <c r="N4" s="333"/>
      <c r="O4" s="333"/>
      <c r="P4" s="333"/>
      <c r="Q4" s="333"/>
      <c r="R4" s="333"/>
      <c r="S4" s="333"/>
      <c r="T4" s="333"/>
    </row>
    <row r="5" spans="1:21" ht="15" customHeight="1">
      <c r="A5" s="313"/>
      <c r="B5" s="314"/>
      <c r="C5" s="314"/>
      <c r="D5" s="314"/>
      <c r="E5" s="314"/>
      <c r="F5" s="3"/>
      <c r="G5" s="315"/>
      <c r="H5" s="315"/>
      <c r="I5" s="315"/>
      <c r="J5" s="315"/>
      <c r="K5" s="315"/>
      <c r="L5" s="315"/>
      <c r="M5" s="315"/>
      <c r="N5" s="315"/>
      <c r="O5" s="315"/>
      <c r="P5" s="315"/>
      <c r="Q5" s="315"/>
      <c r="R5" s="315"/>
      <c r="S5" s="315"/>
      <c r="T5" s="315"/>
    </row>
    <row r="6" spans="1:21" ht="20.100000000000001" customHeight="1">
      <c r="A6" s="316" t="s">
        <v>2</v>
      </c>
      <c r="B6" s="316"/>
      <c r="C6" s="316"/>
      <c r="D6" s="316"/>
      <c r="E6" s="316"/>
      <c r="F6" s="316"/>
      <c r="G6" s="316"/>
      <c r="H6" s="316"/>
      <c r="I6" s="316"/>
      <c r="J6" s="316"/>
      <c r="K6" s="316"/>
      <c r="L6" s="316"/>
      <c r="M6" s="316"/>
      <c r="N6" s="316"/>
      <c r="O6" s="316"/>
      <c r="P6" s="316"/>
      <c r="Q6" s="316"/>
      <c r="R6" s="316"/>
      <c r="S6" s="316"/>
      <c r="T6" s="316"/>
    </row>
    <row r="7" spans="1:21" ht="20.100000000000001" customHeight="1">
      <c r="A7" s="317" t="s">
        <v>252</v>
      </c>
      <c r="B7" s="317"/>
      <c r="C7" s="317"/>
      <c r="D7" s="317"/>
      <c r="E7" s="317"/>
      <c r="F7" s="317"/>
      <c r="G7" s="317"/>
      <c r="H7" s="317"/>
      <c r="I7" s="317"/>
      <c r="J7" s="317"/>
      <c r="K7" s="317"/>
      <c r="L7" s="317"/>
      <c r="M7" s="317"/>
      <c r="N7" s="317"/>
      <c r="O7" s="317"/>
      <c r="P7" s="317"/>
      <c r="Q7" s="317"/>
      <c r="R7" s="317"/>
      <c r="S7" s="317"/>
      <c r="T7" s="317"/>
    </row>
    <row r="8" spans="1:21" ht="18" customHeight="1" thickBot="1">
      <c r="A8" s="4"/>
      <c r="B8" s="4"/>
      <c r="C8" s="4"/>
      <c r="D8" s="4"/>
      <c r="E8" s="4"/>
      <c r="F8" s="4"/>
      <c r="G8" s="4"/>
      <c r="H8" s="4"/>
      <c r="I8" s="4"/>
      <c r="J8" s="4"/>
      <c r="K8" s="4"/>
      <c r="L8" s="4"/>
      <c r="M8" s="4"/>
      <c r="N8" s="4"/>
      <c r="O8" s="4"/>
      <c r="P8" s="4"/>
      <c r="Q8" s="4"/>
      <c r="R8" s="5"/>
      <c r="S8" s="5"/>
      <c r="T8" s="5" t="s">
        <v>3</v>
      </c>
    </row>
    <row r="9" spans="1:21" ht="18" customHeight="1">
      <c r="A9" s="318" t="s">
        <v>4</v>
      </c>
      <c r="B9" s="319"/>
      <c r="C9" s="319"/>
      <c r="D9" s="319"/>
      <c r="E9" s="319"/>
      <c r="F9" s="319"/>
      <c r="G9" s="320"/>
      <c r="H9" s="6" t="s">
        <v>253</v>
      </c>
      <c r="I9" s="7" t="s">
        <v>245</v>
      </c>
      <c r="J9" s="8" t="s">
        <v>5</v>
      </c>
      <c r="K9" s="318" t="s">
        <v>4</v>
      </c>
      <c r="L9" s="319"/>
      <c r="M9" s="319"/>
      <c r="N9" s="319"/>
      <c r="O9" s="319"/>
      <c r="P9" s="319"/>
      <c r="Q9" s="320"/>
      <c r="R9" s="6" t="s">
        <v>253</v>
      </c>
      <c r="S9" s="7" t="s">
        <v>245</v>
      </c>
      <c r="T9" s="8" t="s">
        <v>5</v>
      </c>
    </row>
    <row r="10" spans="1:21" ht="18" customHeight="1" thickBot="1">
      <c r="A10" s="321"/>
      <c r="B10" s="322"/>
      <c r="C10" s="322"/>
      <c r="D10" s="322"/>
      <c r="E10" s="322"/>
      <c r="F10" s="322"/>
      <c r="G10" s="323"/>
      <c r="H10" s="9" t="s">
        <v>6</v>
      </c>
      <c r="I10" s="10" t="s">
        <v>7</v>
      </c>
      <c r="J10" s="11" t="s">
        <v>8</v>
      </c>
      <c r="K10" s="321"/>
      <c r="L10" s="322"/>
      <c r="M10" s="322"/>
      <c r="N10" s="322"/>
      <c r="O10" s="322"/>
      <c r="P10" s="322"/>
      <c r="Q10" s="323"/>
      <c r="R10" s="9" t="s">
        <v>9</v>
      </c>
      <c r="S10" s="10" t="s">
        <v>7</v>
      </c>
      <c r="T10" s="11" t="s">
        <v>8</v>
      </c>
    </row>
    <row r="11" spans="1:21" ht="18" customHeight="1">
      <c r="A11" s="12" t="s">
        <v>10</v>
      </c>
      <c r="B11" s="13"/>
      <c r="C11" s="13"/>
      <c r="D11" s="13"/>
      <c r="E11" s="13"/>
      <c r="F11" s="13"/>
      <c r="G11" s="14"/>
      <c r="H11" s="15"/>
      <c r="I11" s="16"/>
      <c r="J11" s="17"/>
      <c r="K11" s="12" t="s">
        <v>11</v>
      </c>
      <c r="L11" s="13"/>
      <c r="M11" s="13"/>
      <c r="N11" s="13"/>
      <c r="O11" s="13"/>
      <c r="P11" s="13"/>
      <c r="Q11" s="14"/>
      <c r="R11" s="15"/>
      <c r="S11" s="16"/>
      <c r="T11" s="17"/>
    </row>
    <row r="12" spans="1:21" ht="18" customHeight="1">
      <c r="A12" s="12"/>
      <c r="B12" s="13" t="s">
        <v>12</v>
      </c>
      <c r="C12" s="13"/>
      <c r="D12" s="13"/>
      <c r="E12" s="13"/>
      <c r="F12" s="13"/>
      <c r="G12" s="14"/>
      <c r="H12" s="15">
        <v>581032.89583599998</v>
      </c>
      <c r="I12" s="16">
        <v>598319.88621100003</v>
      </c>
      <c r="J12" s="17">
        <v>-17286.990375000001</v>
      </c>
      <c r="K12" s="12"/>
      <c r="L12" s="13" t="s">
        <v>13</v>
      </c>
      <c r="M12" s="13"/>
      <c r="N12" s="13"/>
      <c r="O12" s="13"/>
      <c r="P12" s="13"/>
      <c r="Q12" s="14"/>
      <c r="R12" s="15">
        <v>948411.10935100005</v>
      </c>
      <c r="S12" s="16">
        <v>995542.37620599999</v>
      </c>
      <c r="T12" s="17">
        <v>-47131.266855000002</v>
      </c>
    </row>
    <row r="13" spans="1:21" ht="18" customHeight="1">
      <c r="A13" s="18"/>
      <c r="B13" s="19"/>
      <c r="C13" s="19"/>
      <c r="D13" s="19" t="s">
        <v>14</v>
      </c>
      <c r="E13" s="19"/>
      <c r="F13" s="19"/>
      <c r="G13" s="20"/>
      <c r="H13" s="21">
        <v>62820.497975999999</v>
      </c>
      <c r="I13" s="22">
        <v>63636.276192999998</v>
      </c>
      <c r="J13" s="23">
        <v>-815.77821700000004</v>
      </c>
      <c r="K13" s="18"/>
      <c r="L13" s="19"/>
      <c r="M13" s="19"/>
      <c r="N13" s="19" t="s">
        <v>15</v>
      </c>
      <c r="O13" s="19"/>
      <c r="P13" s="19"/>
      <c r="Q13" s="20"/>
      <c r="R13" s="21">
        <v>860669.40714999998</v>
      </c>
      <c r="S13" s="22">
        <v>916180.89932800003</v>
      </c>
      <c r="T13" s="23">
        <v>-55511.492178</v>
      </c>
    </row>
    <row r="14" spans="1:21" ht="18" customHeight="1">
      <c r="A14" s="18"/>
      <c r="B14" s="19"/>
      <c r="C14" s="19"/>
      <c r="D14" s="19"/>
      <c r="E14" s="19" t="s">
        <v>16</v>
      </c>
      <c r="F14" s="19"/>
      <c r="G14" s="20"/>
      <c r="H14" s="21">
        <v>25428.041802</v>
      </c>
      <c r="I14" s="22">
        <v>24419.420301999999</v>
      </c>
      <c r="J14" s="23">
        <v>1008.6215</v>
      </c>
      <c r="K14" s="18"/>
      <c r="L14" s="19"/>
      <c r="M14" s="19"/>
      <c r="N14" s="19" t="s">
        <v>17</v>
      </c>
      <c r="O14" s="19"/>
      <c r="P14" s="19"/>
      <c r="Q14" s="20"/>
      <c r="R14" s="21" t="s">
        <v>254</v>
      </c>
      <c r="S14" s="22" t="s">
        <v>254</v>
      </c>
      <c r="T14" s="23" t="s">
        <v>254</v>
      </c>
    </row>
    <row r="15" spans="1:21" ht="18" customHeight="1">
      <c r="A15" s="18"/>
      <c r="B15" s="19"/>
      <c r="C15" s="19"/>
      <c r="D15" s="19"/>
      <c r="E15" s="19" t="s">
        <v>18</v>
      </c>
      <c r="F15" s="19"/>
      <c r="G15" s="20"/>
      <c r="H15" s="21">
        <v>37392.456173999999</v>
      </c>
      <c r="I15" s="22">
        <v>39216.855890999999</v>
      </c>
      <c r="J15" s="23">
        <v>-1824.399717</v>
      </c>
      <c r="K15" s="18"/>
      <c r="L15" s="19"/>
      <c r="M15" s="19"/>
      <c r="N15" s="19"/>
      <c r="O15" s="19" t="s">
        <v>19</v>
      </c>
      <c r="P15" s="19"/>
      <c r="Q15" s="20"/>
      <c r="R15" s="21" t="s">
        <v>254</v>
      </c>
      <c r="S15" s="22" t="s">
        <v>254</v>
      </c>
      <c r="T15" s="23" t="s">
        <v>254</v>
      </c>
    </row>
    <row r="16" spans="1:21" ht="18" customHeight="1">
      <c r="A16" s="18"/>
      <c r="B16" s="19"/>
      <c r="C16" s="19"/>
      <c r="D16" s="19" t="s">
        <v>20</v>
      </c>
      <c r="E16" s="19"/>
      <c r="F16" s="19"/>
      <c r="G16" s="20"/>
      <c r="H16" s="21">
        <v>42949.716611000003</v>
      </c>
      <c r="I16" s="22">
        <v>41685.131788999999</v>
      </c>
      <c r="J16" s="23">
        <v>1264.584822</v>
      </c>
      <c r="K16" s="18"/>
      <c r="L16" s="19"/>
      <c r="M16" s="19"/>
      <c r="N16" s="19"/>
      <c r="O16" s="19" t="s">
        <v>21</v>
      </c>
      <c r="P16" s="19"/>
      <c r="Q16" s="20"/>
      <c r="R16" s="21" t="s">
        <v>254</v>
      </c>
      <c r="S16" s="22" t="s">
        <v>254</v>
      </c>
      <c r="T16" s="23" t="s">
        <v>254</v>
      </c>
    </row>
    <row r="17" spans="1:20" ht="18" customHeight="1">
      <c r="A17" s="18"/>
      <c r="B17" s="19"/>
      <c r="C17" s="19"/>
      <c r="D17" s="19"/>
      <c r="E17" s="19" t="s">
        <v>22</v>
      </c>
      <c r="F17" s="19"/>
      <c r="G17" s="20"/>
      <c r="H17" s="21">
        <v>25121.816651000001</v>
      </c>
      <c r="I17" s="22">
        <v>28608.385129999999</v>
      </c>
      <c r="J17" s="23">
        <v>-3486.568479</v>
      </c>
      <c r="K17" s="18"/>
      <c r="L17" s="19"/>
      <c r="M17" s="19"/>
      <c r="N17" s="19" t="s">
        <v>23</v>
      </c>
      <c r="O17" s="19"/>
      <c r="P17" s="19"/>
      <c r="Q17" s="20"/>
      <c r="R17" s="21">
        <v>46003.835858999999</v>
      </c>
      <c r="S17" s="22">
        <v>45130.903679000003</v>
      </c>
      <c r="T17" s="23">
        <v>872.93218000000002</v>
      </c>
    </row>
    <row r="18" spans="1:20" ht="18" customHeight="1">
      <c r="A18" s="18"/>
      <c r="B18" s="19"/>
      <c r="C18" s="19"/>
      <c r="D18" s="19"/>
      <c r="E18" s="19" t="s">
        <v>24</v>
      </c>
      <c r="F18" s="19"/>
      <c r="G18" s="20"/>
      <c r="H18" s="21">
        <v>17827.899959999999</v>
      </c>
      <c r="I18" s="22">
        <v>13076.746659</v>
      </c>
      <c r="J18" s="23">
        <v>4751.1533010000003</v>
      </c>
      <c r="K18" s="18"/>
      <c r="L18" s="19"/>
      <c r="M18" s="19"/>
      <c r="N18" s="19" t="s">
        <v>25</v>
      </c>
      <c r="O18" s="19"/>
      <c r="P18" s="19"/>
      <c r="Q18" s="20"/>
      <c r="R18" s="21" t="s">
        <v>254</v>
      </c>
      <c r="S18" s="22" t="s">
        <v>254</v>
      </c>
      <c r="T18" s="23" t="s">
        <v>254</v>
      </c>
    </row>
    <row r="19" spans="1:20" ht="18" customHeight="1">
      <c r="A19" s="18"/>
      <c r="B19" s="19"/>
      <c r="C19" s="19"/>
      <c r="D19" s="19" t="s">
        <v>26</v>
      </c>
      <c r="E19" s="19"/>
      <c r="F19" s="19"/>
      <c r="G19" s="20"/>
      <c r="H19" s="21">
        <v>-14250.323066000001</v>
      </c>
      <c r="I19" s="22">
        <v>-12924.786228999999</v>
      </c>
      <c r="J19" s="23">
        <v>-1325.5368370000001</v>
      </c>
      <c r="K19" s="18"/>
      <c r="L19" s="19"/>
      <c r="M19" s="19"/>
      <c r="N19" s="19"/>
      <c r="O19" s="19" t="s">
        <v>27</v>
      </c>
      <c r="P19" s="19"/>
      <c r="Q19" s="20"/>
      <c r="R19" s="21" t="s">
        <v>254</v>
      </c>
      <c r="S19" s="22" t="s">
        <v>254</v>
      </c>
      <c r="T19" s="23" t="s">
        <v>254</v>
      </c>
    </row>
    <row r="20" spans="1:20" ht="18" customHeight="1">
      <c r="A20" s="18"/>
      <c r="B20" s="19"/>
      <c r="C20" s="19"/>
      <c r="D20" s="19" t="s">
        <v>28</v>
      </c>
      <c r="E20" s="19"/>
      <c r="F20" s="19"/>
      <c r="G20" s="20"/>
      <c r="H20" s="21">
        <v>413674.01786000002</v>
      </c>
      <c r="I20" s="22">
        <v>429234.24024200003</v>
      </c>
      <c r="J20" s="23">
        <v>-15560.222382</v>
      </c>
      <c r="K20" s="18"/>
      <c r="L20" s="19"/>
      <c r="M20" s="19"/>
      <c r="N20" s="19"/>
      <c r="O20" s="19" t="s">
        <v>29</v>
      </c>
      <c r="P20" s="19"/>
      <c r="Q20" s="20"/>
      <c r="R20" s="21" t="s">
        <v>254</v>
      </c>
      <c r="S20" s="22" t="s">
        <v>254</v>
      </c>
      <c r="T20" s="23" t="s">
        <v>254</v>
      </c>
    </row>
    <row r="21" spans="1:20" ht="18" customHeight="1">
      <c r="A21" s="18"/>
      <c r="B21" s="19"/>
      <c r="C21" s="19"/>
      <c r="D21" s="19"/>
      <c r="E21" s="19" t="s">
        <v>30</v>
      </c>
      <c r="F21" s="19"/>
      <c r="G21" s="20"/>
      <c r="H21" s="21">
        <v>160186.24686000001</v>
      </c>
      <c r="I21" s="22">
        <v>161269.65224200001</v>
      </c>
      <c r="J21" s="23">
        <v>-1083.4053819999999</v>
      </c>
      <c r="K21" s="18"/>
      <c r="L21" s="19"/>
      <c r="M21" s="19"/>
      <c r="N21" s="19" t="s">
        <v>31</v>
      </c>
      <c r="O21" s="19"/>
      <c r="P21" s="19"/>
      <c r="Q21" s="20"/>
      <c r="R21" s="21">
        <v>1558.841177</v>
      </c>
      <c r="S21" s="22">
        <v>1364.4544000000001</v>
      </c>
      <c r="T21" s="23">
        <v>194.386777</v>
      </c>
    </row>
    <row r="22" spans="1:20" ht="18" customHeight="1">
      <c r="A22" s="18"/>
      <c r="B22" s="19"/>
      <c r="C22" s="19"/>
      <c r="D22" s="19"/>
      <c r="E22" s="19" t="s">
        <v>32</v>
      </c>
      <c r="F22" s="19"/>
      <c r="G22" s="20"/>
      <c r="H22" s="21">
        <v>253487.77100000001</v>
      </c>
      <c r="I22" s="22">
        <v>267964.58799999999</v>
      </c>
      <c r="J22" s="23">
        <v>-14476.816999999999</v>
      </c>
      <c r="K22" s="18"/>
      <c r="L22" s="19"/>
      <c r="M22" s="19"/>
      <c r="N22" s="19" t="s">
        <v>33</v>
      </c>
      <c r="O22" s="19"/>
      <c r="P22" s="19"/>
      <c r="Q22" s="20"/>
      <c r="R22" s="21">
        <v>8869.5642360000002</v>
      </c>
      <c r="S22" s="22">
        <v>379.47444000000002</v>
      </c>
      <c r="T22" s="23">
        <v>8490.0897960000002</v>
      </c>
    </row>
    <row r="23" spans="1:20" ht="18" customHeight="1">
      <c r="A23" s="18"/>
      <c r="B23" s="19"/>
      <c r="C23" s="19"/>
      <c r="D23" s="19" t="s">
        <v>34</v>
      </c>
      <c r="E23" s="19"/>
      <c r="F23" s="19"/>
      <c r="G23" s="20"/>
      <c r="H23" s="21">
        <v>14536.476226000001</v>
      </c>
      <c r="I23" s="22">
        <v>17240.502038999999</v>
      </c>
      <c r="J23" s="23">
        <v>-2704.0258130000002</v>
      </c>
      <c r="K23" s="18"/>
      <c r="L23" s="19"/>
      <c r="M23" s="19"/>
      <c r="N23" s="19" t="s">
        <v>35</v>
      </c>
      <c r="O23" s="19"/>
      <c r="P23" s="19"/>
      <c r="Q23" s="20"/>
      <c r="R23" s="21">
        <v>31309.460929000001</v>
      </c>
      <c r="S23" s="22">
        <v>32486.644359000002</v>
      </c>
      <c r="T23" s="23">
        <v>-1177.18343</v>
      </c>
    </row>
    <row r="24" spans="1:20" ht="18" customHeight="1">
      <c r="A24" s="18"/>
      <c r="B24" s="19"/>
      <c r="C24" s="19"/>
      <c r="D24" s="19" t="s">
        <v>36</v>
      </c>
      <c r="E24" s="19"/>
      <c r="F24" s="19"/>
      <c r="G24" s="20"/>
      <c r="H24" s="21">
        <v>-146.78285600000001</v>
      </c>
      <c r="I24" s="22">
        <v>-258.948418</v>
      </c>
      <c r="J24" s="23">
        <v>112.16556199999999</v>
      </c>
      <c r="K24" s="12"/>
      <c r="L24" s="13" t="s">
        <v>37</v>
      </c>
      <c r="M24" s="13"/>
      <c r="N24" s="13"/>
      <c r="O24" s="19"/>
      <c r="P24" s="19"/>
      <c r="Q24" s="20"/>
      <c r="R24" s="15">
        <v>5876569.3593049999</v>
      </c>
      <c r="S24" s="16">
        <v>5909889.44221</v>
      </c>
      <c r="T24" s="17">
        <v>-33320.082905000003</v>
      </c>
    </row>
    <row r="25" spans="1:20" ht="18" customHeight="1">
      <c r="A25" s="18"/>
      <c r="B25" s="19"/>
      <c r="C25" s="19"/>
      <c r="D25" s="19" t="s">
        <v>38</v>
      </c>
      <c r="E25" s="19"/>
      <c r="F25" s="19"/>
      <c r="G25" s="20"/>
      <c r="H25" s="21">
        <v>61449.293084999998</v>
      </c>
      <c r="I25" s="22">
        <v>59707.470594999999</v>
      </c>
      <c r="J25" s="23">
        <v>1741.82249</v>
      </c>
      <c r="K25" s="18"/>
      <c r="L25" s="19"/>
      <c r="M25" s="19"/>
      <c r="N25" s="19" t="s">
        <v>15</v>
      </c>
      <c r="O25" s="19"/>
      <c r="P25" s="19"/>
      <c r="Q25" s="20"/>
      <c r="R25" s="21">
        <v>5313550.9065739997</v>
      </c>
      <c r="S25" s="22">
        <v>5345893.667955</v>
      </c>
      <c r="T25" s="23">
        <v>-32342.761381</v>
      </c>
    </row>
    <row r="26" spans="1:20" ht="18" customHeight="1">
      <c r="A26" s="12"/>
      <c r="B26" s="13" t="s">
        <v>39</v>
      </c>
      <c r="C26" s="13"/>
      <c r="D26" s="13"/>
      <c r="E26" s="13"/>
      <c r="F26" s="19"/>
      <c r="G26" s="20"/>
      <c r="H26" s="15">
        <v>7713594.5968249999</v>
      </c>
      <c r="I26" s="16">
        <v>7847424.8293730002</v>
      </c>
      <c r="J26" s="17">
        <v>-133830.232548</v>
      </c>
      <c r="K26" s="18"/>
      <c r="L26" s="19"/>
      <c r="M26" s="19"/>
      <c r="N26" s="19" t="s">
        <v>40</v>
      </c>
      <c r="O26" s="19"/>
      <c r="P26" s="19"/>
      <c r="Q26" s="20"/>
      <c r="R26" s="21" t="s">
        <v>254</v>
      </c>
      <c r="S26" s="22" t="s">
        <v>254</v>
      </c>
      <c r="T26" s="23" t="s">
        <v>254</v>
      </c>
    </row>
    <row r="27" spans="1:20" ht="18" customHeight="1">
      <c r="A27" s="18"/>
      <c r="B27" s="19"/>
      <c r="C27" s="19"/>
      <c r="D27" s="19" t="s">
        <v>41</v>
      </c>
      <c r="E27" s="19"/>
      <c r="F27" s="19"/>
      <c r="G27" s="20"/>
      <c r="H27" s="21">
        <v>2205234.1384450002</v>
      </c>
      <c r="I27" s="22">
        <v>2295040.977825</v>
      </c>
      <c r="J27" s="23">
        <v>-89806.839380000005</v>
      </c>
      <c r="K27" s="18"/>
      <c r="L27" s="19"/>
      <c r="M27" s="19"/>
      <c r="N27" s="19"/>
      <c r="O27" s="19" t="s">
        <v>19</v>
      </c>
      <c r="P27" s="19"/>
      <c r="Q27" s="20"/>
      <c r="R27" s="21" t="s">
        <v>254</v>
      </c>
      <c r="S27" s="22" t="s">
        <v>254</v>
      </c>
      <c r="T27" s="23" t="s">
        <v>254</v>
      </c>
    </row>
    <row r="28" spans="1:20" ht="18" customHeight="1">
      <c r="A28" s="18"/>
      <c r="B28" s="19"/>
      <c r="C28" s="19"/>
      <c r="D28" s="19"/>
      <c r="E28" s="19" t="s">
        <v>42</v>
      </c>
      <c r="F28" s="19"/>
      <c r="G28" s="20"/>
      <c r="H28" s="21">
        <v>2201684.2175770001</v>
      </c>
      <c r="I28" s="22">
        <v>2291580.1925929999</v>
      </c>
      <c r="J28" s="23">
        <v>-89895.975015999997</v>
      </c>
      <c r="K28" s="18"/>
      <c r="L28" s="19"/>
      <c r="M28" s="19"/>
      <c r="N28" s="19"/>
      <c r="O28" s="19" t="s">
        <v>43</v>
      </c>
      <c r="P28" s="19"/>
      <c r="Q28" s="20"/>
      <c r="R28" s="21" t="s">
        <v>254</v>
      </c>
      <c r="S28" s="22" t="s">
        <v>254</v>
      </c>
      <c r="T28" s="23" t="s">
        <v>254</v>
      </c>
    </row>
    <row r="29" spans="1:20" ht="18" customHeight="1">
      <c r="A29" s="18"/>
      <c r="B29" s="19"/>
      <c r="C29" s="19"/>
      <c r="D29" s="19"/>
      <c r="E29" s="19"/>
      <c r="F29" s="19" t="s">
        <v>44</v>
      </c>
      <c r="G29" s="20"/>
      <c r="H29" s="21">
        <v>1189398.511319</v>
      </c>
      <c r="I29" s="22">
        <v>1210545.86347</v>
      </c>
      <c r="J29" s="23">
        <v>-21147.352150999999</v>
      </c>
      <c r="K29" s="18"/>
      <c r="L29" s="19"/>
      <c r="M29" s="19"/>
      <c r="N29" s="19" t="s">
        <v>45</v>
      </c>
      <c r="O29" s="19"/>
      <c r="P29" s="19"/>
      <c r="Q29" s="20"/>
      <c r="R29" s="21">
        <v>521066.06601800001</v>
      </c>
      <c r="S29" s="22">
        <v>539837.79010600003</v>
      </c>
      <c r="T29" s="23">
        <v>-18771.724087999999</v>
      </c>
    </row>
    <row r="30" spans="1:20" ht="18" customHeight="1">
      <c r="A30" s="18"/>
      <c r="B30" s="19"/>
      <c r="C30" s="19"/>
      <c r="D30" s="19"/>
      <c r="E30" s="19"/>
      <c r="F30" s="19" t="s">
        <v>46</v>
      </c>
      <c r="G30" s="20"/>
      <c r="H30" s="21">
        <v>892771.01799600001</v>
      </c>
      <c r="I30" s="22">
        <v>959665.86276799999</v>
      </c>
      <c r="J30" s="23">
        <v>-66894.844771999997</v>
      </c>
      <c r="K30" s="18"/>
      <c r="L30" s="19"/>
      <c r="M30" s="19"/>
      <c r="N30" s="19" t="s">
        <v>47</v>
      </c>
      <c r="O30" s="19"/>
      <c r="P30" s="19"/>
      <c r="Q30" s="20"/>
      <c r="R30" s="21">
        <v>1066.828</v>
      </c>
      <c r="S30" s="22">
        <v>1967.156191</v>
      </c>
      <c r="T30" s="23">
        <v>-900.32819099999995</v>
      </c>
    </row>
    <row r="31" spans="1:20" ht="18" customHeight="1">
      <c r="A31" s="18"/>
      <c r="B31" s="19"/>
      <c r="C31" s="19"/>
      <c r="D31" s="19"/>
      <c r="E31" s="19"/>
      <c r="F31" s="19" t="s">
        <v>48</v>
      </c>
      <c r="G31" s="20"/>
      <c r="H31" s="21">
        <v>118791.803126</v>
      </c>
      <c r="I31" s="22">
        <v>120516.61849199999</v>
      </c>
      <c r="J31" s="23">
        <v>-1724.815366</v>
      </c>
      <c r="K31" s="18"/>
      <c r="L31" s="19"/>
      <c r="M31" s="19"/>
      <c r="N31" s="19" t="s">
        <v>33</v>
      </c>
      <c r="O31" s="19"/>
      <c r="P31" s="19"/>
      <c r="Q31" s="20"/>
      <c r="R31" s="21">
        <v>23721.051586000001</v>
      </c>
      <c r="S31" s="22">
        <v>3666.9163880000001</v>
      </c>
      <c r="T31" s="23">
        <v>20054.135198</v>
      </c>
    </row>
    <row r="32" spans="1:20" ht="18" customHeight="1">
      <c r="A32" s="18"/>
      <c r="B32" s="19"/>
      <c r="C32" s="19"/>
      <c r="D32" s="19"/>
      <c r="E32" s="19"/>
      <c r="F32" s="19" t="s">
        <v>49</v>
      </c>
      <c r="G32" s="20"/>
      <c r="H32" s="21">
        <v>470.27919900000001</v>
      </c>
      <c r="I32" s="22">
        <v>471.24419899999998</v>
      </c>
      <c r="J32" s="23">
        <v>-0.96499999999999997</v>
      </c>
      <c r="K32" s="18"/>
      <c r="L32" s="19"/>
      <c r="M32" s="19"/>
      <c r="N32" s="19" t="s">
        <v>50</v>
      </c>
      <c r="O32" s="19"/>
      <c r="P32" s="19"/>
      <c r="Q32" s="20"/>
      <c r="R32" s="21">
        <v>17164.507127000001</v>
      </c>
      <c r="S32" s="22">
        <v>18523.91157</v>
      </c>
      <c r="T32" s="23">
        <v>-1359.4044429999999</v>
      </c>
    </row>
    <row r="33" spans="1:20" ht="18" customHeight="1">
      <c r="A33" s="18"/>
      <c r="B33" s="19"/>
      <c r="C33" s="19"/>
      <c r="D33" s="19"/>
      <c r="E33" s="19"/>
      <c r="F33" s="19" t="s">
        <v>51</v>
      </c>
      <c r="G33" s="20"/>
      <c r="H33" s="21">
        <v>3.0000000000000001E-6</v>
      </c>
      <c r="I33" s="22">
        <v>3.0000000000000001E-6</v>
      </c>
      <c r="J33" s="23" t="s">
        <v>254</v>
      </c>
      <c r="K33" s="324" t="s">
        <v>52</v>
      </c>
      <c r="L33" s="325"/>
      <c r="M33" s="325"/>
      <c r="N33" s="325"/>
      <c r="O33" s="325"/>
      <c r="P33" s="325"/>
      <c r="Q33" s="326"/>
      <c r="R33" s="24">
        <v>6824980.4686559997</v>
      </c>
      <c r="S33" s="25">
        <v>6905431.8184160003</v>
      </c>
      <c r="T33" s="26">
        <v>-80451.349759999997</v>
      </c>
    </row>
    <row r="34" spans="1:20" ht="18" customHeight="1">
      <c r="A34" s="18"/>
      <c r="B34" s="19"/>
      <c r="C34" s="19"/>
      <c r="D34" s="19"/>
      <c r="E34" s="19"/>
      <c r="F34" s="19" t="s">
        <v>53</v>
      </c>
      <c r="G34" s="20"/>
      <c r="H34" s="21">
        <v>149.07593399999999</v>
      </c>
      <c r="I34" s="22">
        <v>173.54366099999999</v>
      </c>
      <c r="J34" s="23">
        <v>-24.467727</v>
      </c>
      <c r="K34" s="12" t="s">
        <v>54</v>
      </c>
      <c r="L34" s="13"/>
      <c r="M34" s="19"/>
      <c r="N34" s="19"/>
      <c r="O34" s="19"/>
      <c r="P34" s="19"/>
      <c r="Q34" s="20"/>
      <c r="R34" s="21"/>
      <c r="S34" s="22"/>
      <c r="T34" s="23"/>
    </row>
    <row r="35" spans="1:20" s="27" customFormat="1" ht="18" customHeight="1">
      <c r="A35" s="18"/>
      <c r="B35" s="19"/>
      <c r="C35" s="19"/>
      <c r="D35" s="19"/>
      <c r="E35" s="19"/>
      <c r="F35" s="19" t="s">
        <v>55</v>
      </c>
      <c r="G35" s="20"/>
      <c r="H35" s="21">
        <v>103.53</v>
      </c>
      <c r="I35" s="22">
        <v>207.06</v>
      </c>
      <c r="J35" s="23">
        <v>-103.53</v>
      </c>
      <c r="K35" s="12"/>
      <c r="L35" s="13" t="s">
        <v>56</v>
      </c>
      <c r="M35" s="19"/>
      <c r="N35" s="19"/>
      <c r="O35" s="19"/>
      <c r="P35" s="19"/>
      <c r="Q35" s="20"/>
      <c r="R35" s="15">
        <v>1469647.024005</v>
      </c>
      <c r="S35" s="16">
        <v>1540312.897168</v>
      </c>
      <c r="T35" s="17">
        <v>-70665.873162999997</v>
      </c>
    </row>
    <row r="36" spans="1:20" s="27" customFormat="1" ht="18" customHeight="1">
      <c r="A36" s="18"/>
      <c r="B36" s="19"/>
      <c r="C36" s="19"/>
      <c r="D36" s="19"/>
      <c r="E36" s="19" t="s">
        <v>57</v>
      </c>
      <c r="F36" s="19"/>
      <c r="G36" s="20"/>
      <c r="H36" s="21">
        <v>3549.9208680000002</v>
      </c>
      <c r="I36" s="22">
        <v>3460.7852320000002</v>
      </c>
      <c r="J36" s="23">
        <v>89.135636000000005</v>
      </c>
      <c r="K36" s="18"/>
      <c r="L36" s="19"/>
      <c r="M36" s="327" t="s">
        <v>58</v>
      </c>
      <c r="N36" s="327"/>
      <c r="O36" s="327"/>
      <c r="P36" s="327"/>
      <c r="Q36" s="328"/>
      <c r="R36" s="21">
        <v>-70665.873162999997</v>
      </c>
      <c r="S36" s="22">
        <v>-45231.727239</v>
      </c>
      <c r="T36" s="23">
        <v>-25434.145924</v>
      </c>
    </row>
    <row r="37" spans="1:20" s="27" customFormat="1" ht="18" customHeight="1">
      <c r="A37" s="18"/>
      <c r="B37" s="19"/>
      <c r="C37" s="19"/>
      <c r="D37" s="19"/>
      <c r="E37" s="19"/>
      <c r="F37" s="19" t="s">
        <v>59</v>
      </c>
      <c r="G37" s="20"/>
      <c r="H37" s="21">
        <v>328.77100000000002</v>
      </c>
      <c r="I37" s="22">
        <v>329.07799999999997</v>
      </c>
      <c r="J37" s="23">
        <v>-0.307</v>
      </c>
      <c r="K37" s="18"/>
      <c r="L37" s="19"/>
      <c r="M37" s="19"/>
      <c r="N37" s="19"/>
      <c r="O37" s="19"/>
      <c r="P37" s="19"/>
      <c r="Q37" s="20"/>
      <c r="R37" s="21"/>
      <c r="S37" s="22"/>
      <c r="T37" s="23"/>
    </row>
    <row r="38" spans="1:20" s="27" customFormat="1" ht="18" customHeight="1">
      <c r="A38" s="18"/>
      <c r="B38" s="19"/>
      <c r="C38" s="19"/>
      <c r="D38" s="19"/>
      <c r="E38" s="19"/>
      <c r="F38" s="19" t="s">
        <v>60</v>
      </c>
      <c r="G38" s="20"/>
      <c r="H38" s="21">
        <v>3221.149868</v>
      </c>
      <c r="I38" s="22">
        <v>3131.7072320000002</v>
      </c>
      <c r="J38" s="23">
        <v>89.442635999999993</v>
      </c>
      <c r="K38" s="18"/>
      <c r="L38" s="19"/>
      <c r="M38" s="19"/>
      <c r="N38" s="28"/>
      <c r="O38" s="29"/>
      <c r="P38" s="29"/>
      <c r="Q38" s="30"/>
      <c r="R38" s="21"/>
      <c r="S38" s="22"/>
      <c r="T38" s="23"/>
    </row>
    <row r="39" spans="1:20" s="27" customFormat="1" ht="18" customHeight="1">
      <c r="A39" s="18"/>
      <c r="B39" s="19"/>
      <c r="C39" s="19"/>
      <c r="D39" s="19" t="s">
        <v>61</v>
      </c>
      <c r="E39" s="19"/>
      <c r="F39" s="19"/>
      <c r="G39" s="20"/>
      <c r="H39" s="21">
        <v>4069719.0508929999</v>
      </c>
      <c r="I39" s="22">
        <v>4120106.888388</v>
      </c>
      <c r="J39" s="23">
        <v>-50387.837495</v>
      </c>
      <c r="K39" s="18"/>
      <c r="L39" s="19"/>
      <c r="M39" s="19"/>
      <c r="N39" s="28"/>
      <c r="O39" s="29"/>
      <c r="P39" s="29"/>
      <c r="Q39" s="30"/>
      <c r="R39" s="21"/>
      <c r="S39" s="22"/>
      <c r="T39" s="23"/>
    </row>
    <row r="40" spans="1:20" s="27" customFormat="1" ht="18" customHeight="1">
      <c r="A40" s="18"/>
      <c r="B40" s="19"/>
      <c r="C40" s="19"/>
      <c r="D40" s="19"/>
      <c r="E40" s="19" t="s">
        <v>42</v>
      </c>
      <c r="F40" s="19"/>
      <c r="G40" s="20"/>
      <c r="H40" s="21">
        <v>4068671.7779370002</v>
      </c>
      <c r="I40" s="22">
        <v>4119059.6154319998</v>
      </c>
      <c r="J40" s="23">
        <v>-50387.837495</v>
      </c>
      <c r="K40" s="18"/>
      <c r="L40" s="19"/>
      <c r="M40" s="19"/>
      <c r="N40" s="28"/>
      <c r="O40" s="29"/>
      <c r="P40" s="29"/>
      <c r="Q40" s="30"/>
      <c r="R40" s="21"/>
      <c r="S40" s="22"/>
      <c r="T40" s="23"/>
    </row>
    <row r="41" spans="1:20" s="27" customFormat="1" ht="18" customHeight="1">
      <c r="A41" s="18"/>
      <c r="B41" s="19"/>
      <c r="C41" s="19"/>
      <c r="D41" s="19"/>
      <c r="E41" s="19"/>
      <c r="F41" s="19" t="s">
        <v>44</v>
      </c>
      <c r="G41" s="20"/>
      <c r="H41" s="21">
        <v>1732399.8761440001</v>
      </c>
      <c r="I41" s="22">
        <v>1737267.831464</v>
      </c>
      <c r="J41" s="23">
        <v>-4867.95532</v>
      </c>
      <c r="K41" s="18"/>
      <c r="L41" s="19"/>
      <c r="M41" s="19"/>
      <c r="N41" s="28"/>
      <c r="O41" s="29"/>
      <c r="P41" s="29"/>
      <c r="Q41" s="30"/>
      <c r="R41" s="21"/>
      <c r="S41" s="22"/>
      <c r="T41" s="23"/>
    </row>
    <row r="42" spans="1:20" s="27" customFormat="1" ht="18" customHeight="1">
      <c r="A42" s="18"/>
      <c r="B42" s="19"/>
      <c r="C42" s="19"/>
      <c r="D42" s="19"/>
      <c r="E42" s="19"/>
      <c r="F42" s="19" t="s">
        <v>46</v>
      </c>
      <c r="G42" s="20"/>
      <c r="H42" s="21">
        <v>32156.845307</v>
      </c>
      <c r="I42" s="22">
        <v>32949.711837000003</v>
      </c>
      <c r="J42" s="23">
        <v>-792.86653000000001</v>
      </c>
      <c r="K42" s="18"/>
      <c r="L42" s="19"/>
      <c r="M42" s="19"/>
      <c r="N42" s="28"/>
      <c r="O42" s="29"/>
      <c r="P42" s="29"/>
      <c r="Q42" s="30"/>
      <c r="R42" s="21"/>
      <c r="S42" s="22"/>
      <c r="T42" s="23"/>
    </row>
    <row r="43" spans="1:20" s="27" customFormat="1" ht="18" customHeight="1">
      <c r="A43" s="18"/>
      <c r="B43" s="19"/>
      <c r="C43" s="19"/>
      <c r="D43" s="19"/>
      <c r="E43" s="19"/>
      <c r="F43" s="19" t="s">
        <v>48</v>
      </c>
      <c r="G43" s="20"/>
      <c r="H43" s="21">
        <v>2304115.0564859998</v>
      </c>
      <c r="I43" s="22">
        <v>2348842.072131</v>
      </c>
      <c r="J43" s="23">
        <v>-44727.015644999999</v>
      </c>
      <c r="K43" s="18"/>
      <c r="L43" s="19"/>
      <c r="M43" s="19"/>
      <c r="N43" s="28"/>
      <c r="O43" s="31"/>
      <c r="P43" s="31"/>
      <c r="Q43" s="32"/>
      <c r="R43" s="21"/>
      <c r="S43" s="22"/>
      <c r="T43" s="23"/>
    </row>
    <row r="44" spans="1:20" s="27" customFormat="1" ht="18" customHeight="1">
      <c r="A44" s="18"/>
      <c r="B44" s="19"/>
      <c r="C44" s="19"/>
      <c r="D44" s="19"/>
      <c r="E44" s="19" t="s">
        <v>57</v>
      </c>
      <c r="F44" s="19"/>
      <c r="G44" s="20"/>
      <c r="H44" s="21">
        <v>1047.272956</v>
      </c>
      <c r="I44" s="22">
        <v>1047.272956</v>
      </c>
      <c r="J44" s="23" t="s">
        <v>254</v>
      </c>
      <c r="K44" s="33"/>
      <c r="L44" s="34"/>
      <c r="M44" s="34"/>
      <c r="N44" s="19"/>
      <c r="O44" s="19"/>
      <c r="P44" s="19"/>
      <c r="Q44" s="20"/>
      <c r="R44" s="21"/>
      <c r="S44" s="22"/>
      <c r="T44" s="23"/>
    </row>
    <row r="45" spans="1:20" s="27" customFormat="1" ht="18" customHeight="1">
      <c r="A45" s="18"/>
      <c r="B45" s="19"/>
      <c r="C45" s="19"/>
      <c r="D45" s="19"/>
      <c r="E45" s="19"/>
      <c r="F45" s="19" t="s">
        <v>59</v>
      </c>
      <c r="G45" s="20"/>
      <c r="H45" s="21">
        <v>1047.272956</v>
      </c>
      <c r="I45" s="22">
        <v>1047.272956</v>
      </c>
      <c r="J45" s="23" t="s">
        <v>254</v>
      </c>
      <c r="K45" s="18"/>
      <c r="L45" s="19"/>
      <c r="M45" s="19"/>
      <c r="N45" s="19"/>
      <c r="O45" s="19"/>
      <c r="P45" s="19"/>
      <c r="Q45" s="20"/>
      <c r="R45" s="21"/>
      <c r="S45" s="22"/>
      <c r="T45" s="23"/>
    </row>
    <row r="46" spans="1:20" s="27" customFormat="1" ht="18" customHeight="1">
      <c r="A46" s="18"/>
      <c r="B46" s="19"/>
      <c r="C46" s="19"/>
      <c r="D46" s="19"/>
      <c r="E46" s="19"/>
      <c r="F46" s="19" t="s">
        <v>60</v>
      </c>
      <c r="G46" s="20"/>
      <c r="H46" s="21" t="s">
        <v>254</v>
      </c>
      <c r="I46" s="22" t="s">
        <v>254</v>
      </c>
      <c r="J46" s="23" t="s">
        <v>254</v>
      </c>
      <c r="K46" s="18"/>
      <c r="L46" s="19"/>
      <c r="M46" s="19"/>
      <c r="N46" s="19"/>
      <c r="O46" s="19"/>
      <c r="P46" s="19"/>
      <c r="Q46" s="20"/>
      <c r="R46" s="21"/>
      <c r="S46" s="22"/>
      <c r="T46" s="23"/>
    </row>
    <row r="47" spans="1:20" s="27" customFormat="1" ht="18" customHeight="1">
      <c r="A47" s="18"/>
      <c r="B47" s="19"/>
      <c r="C47" s="19"/>
      <c r="D47" s="19" t="s">
        <v>62</v>
      </c>
      <c r="E47" s="19"/>
      <c r="F47" s="19"/>
      <c r="G47" s="20"/>
      <c r="H47" s="21">
        <v>6396.8882059999996</v>
      </c>
      <c r="I47" s="22">
        <v>6616.0118689999999</v>
      </c>
      <c r="J47" s="23">
        <v>-219.12366299999999</v>
      </c>
      <c r="K47" s="18"/>
      <c r="L47" s="19"/>
      <c r="M47" s="19"/>
      <c r="N47" s="19"/>
      <c r="O47" s="19"/>
      <c r="P47" s="19"/>
      <c r="Q47" s="20"/>
      <c r="R47" s="21"/>
      <c r="S47" s="22"/>
      <c r="T47" s="23"/>
    </row>
    <row r="48" spans="1:20" s="27" customFormat="1" ht="18" customHeight="1">
      <c r="A48" s="18"/>
      <c r="B48" s="19"/>
      <c r="C48" s="19"/>
      <c r="D48" s="19" t="s">
        <v>63</v>
      </c>
      <c r="E48" s="19"/>
      <c r="F48" s="19"/>
      <c r="G48" s="20"/>
      <c r="H48" s="21">
        <v>7939.3590839999997</v>
      </c>
      <c r="I48" s="22">
        <v>7837.6559660000003</v>
      </c>
      <c r="J48" s="23">
        <v>101.703118</v>
      </c>
      <c r="K48" s="33"/>
      <c r="L48" s="34"/>
      <c r="M48" s="34"/>
      <c r="N48" s="34"/>
      <c r="O48" s="34"/>
      <c r="P48" s="34"/>
      <c r="Q48" s="35"/>
      <c r="R48" s="21"/>
      <c r="S48" s="22"/>
      <c r="T48" s="23"/>
    </row>
    <row r="49" spans="1:20" s="27" customFormat="1" ht="18" customHeight="1">
      <c r="A49" s="18"/>
      <c r="B49" s="19"/>
      <c r="C49" s="19"/>
      <c r="D49" s="19" t="s">
        <v>64</v>
      </c>
      <c r="E49" s="19"/>
      <c r="F49" s="19"/>
      <c r="G49" s="20"/>
      <c r="H49" s="21">
        <v>32538.587258</v>
      </c>
      <c r="I49" s="22">
        <v>4046.4054139999998</v>
      </c>
      <c r="J49" s="23">
        <v>28492.181843999999</v>
      </c>
      <c r="K49" s="18"/>
      <c r="L49" s="19"/>
      <c r="M49" s="19"/>
      <c r="N49" s="19"/>
      <c r="O49" s="19"/>
      <c r="P49" s="19"/>
      <c r="Q49" s="20"/>
      <c r="R49" s="21"/>
      <c r="S49" s="22"/>
      <c r="T49" s="23"/>
    </row>
    <row r="50" spans="1:20" s="27" customFormat="1" ht="18" customHeight="1">
      <c r="A50" s="18"/>
      <c r="B50" s="19"/>
      <c r="C50" s="19"/>
      <c r="D50" s="19" t="s">
        <v>65</v>
      </c>
      <c r="E50" s="19"/>
      <c r="F50" s="19"/>
      <c r="G50" s="20"/>
      <c r="H50" s="21">
        <v>3659.2356089999998</v>
      </c>
      <c r="I50" s="22">
        <v>1954.6741870000001</v>
      </c>
      <c r="J50" s="23">
        <v>1704.561422</v>
      </c>
      <c r="K50" s="18"/>
      <c r="L50" s="19"/>
      <c r="M50" s="19"/>
      <c r="N50" s="19"/>
      <c r="O50" s="19"/>
      <c r="P50" s="19"/>
      <c r="Q50" s="20"/>
      <c r="R50" s="21"/>
      <c r="S50" s="22"/>
      <c r="T50" s="23"/>
    </row>
    <row r="51" spans="1:20" ht="18" customHeight="1">
      <c r="A51" s="18"/>
      <c r="B51" s="19"/>
      <c r="C51" s="19"/>
      <c r="D51" s="19" t="s">
        <v>66</v>
      </c>
      <c r="E51" s="19"/>
      <c r="F51" s="19"/>
      <c r="G51" s="20"/>
      <c r="H51" s="21">
        <v>262353.09327200003</v>
      </c>
      <c r="I51" s="22">
        <v>252611.31865999999</v>
      </c>
      <c r="J51" s="23">
        <v>9741.7746119999993</v>
      </c>
      <c r="K51" s="18"/>
      <c r="L51" s="19"/>
      <c r="M51" s="19"/>
      <c r="N51" s="19"/>
      <c r="O51" s="19"/>
      <c r="P51" s="19"/>
      <c r="Q51" s="20"/>
      <c r="R51" s="21"/>
      <c r="S51" s="22"/>
      <c r="T51" s="23"/>
    </row>
    <row r="52" spans="1:20" ht="18" customHeight="1">
      <c r="A52" s="18"/>
      <c r="B52" s="19"/>
      <c r="C52" s="19"/>
      <c r="D52" s="19" t="s">
        <v>67</v>
      </c>
      <c r="E52" s="19"/>
      <c r="F52" s="19"/>
      <c r="G52" s="20"/>
      <c r="H52" s="21">
        <v>1125754.2440579999</v>
      </c>
      <c r="I52" s="22">
        <v>1159210.8970639999</v>
      </c>
      <c r="J52" s="23">
        <v>-33456.653006</v>
      </c>
      <c r="K52" s="18"/>
      <c r="L52" s="19"/>
      <c r="M52" s="19"/>
      <c r="N52" s="19"/>
      <c r="O52" s="19"/>
      <c r="P52" s="19"/>
      <c r="Q52" s="20"/>
      <c r="R52" s="21"/>
      <c r="S52" s="22"/>
      <c r="T52" s="23"/>
    </row>
    <row r="53" spans="1:20" ht="18" customHeight="1">
      <c r="A53" s="18"/>
      <c r="B53" s="19"/>
      <c r="C53" s="19"/>
      <c r="D53" s="19"/>
      <c r="E53" s="19" t="s">
        <v>68</v>
      </c>
      <c r="F53" s="19"/>
      <c r="G53" s="20"/>
      <c r="H53" s="21">
        <v>540382.36258700001</v>
      </c>
      <c r="I53" s="22">
        <v>539487.52956000005</v>
      </c>
      <c r="J53" s="23">
        <v>894.83302700000002</v>
      </c>
      <c r="K53" s="18"/>
      <c r="L53" s="19"/>
      <c r="M53" s="19"/>
      <c r="N53" s="19"/>
      <c r="O53" s="19"/>
      <c r="P53" s="19"/>
      <c r="Q53" s="20"/>
      <c r="R53" s="21"/>
      <c r="S53" s="22"/>
      <c r="T53" s="23"/>
    </row>
    <row r="54" spans="1:20" ht="18" customHeight="1">
      <c r="A54" s="18"/>
      <c r="B54" s="19"/>
      <c r="C54" s="19"/>
      <c r="D54" s="19"/>
      <c r="E54" s="19"/>
      <c r="F54" s="19" t="s">
        <v>69</v>
      </c>
      <c r="G54" s="20"/>
      <c r="H54" s="21">
        <v>511355.93290100002</v>
      </c>
      <c r="I54" s="22">
        <v>510536.25006599998</v>
      </c>
      <c r="J54" s="23">
        <v>819.68283499999995</v>
      </c>
      <c r="K54" s="18"/>
      <c r="L54" s="19"/>
      <c r="M54" s="19"/>
      <c r="N54" s="19"/>
      <c r="O54" s="19"/>
      <c r="P54" s="19"/>
      <c r="Q54" s="20"/>
      <c r="R54" s="21"/>
      <c r="S54" s="22"/>
      <c r="T54" s="23"/>
    </row>
    <row r="55" spans="1:20" ht="18" customHeight="1">
      <c r="A55" s="18"/>
      <c r="B55" s="19"/>
      <c r="C55" s="19"/>
      <c r="D55" s="19"/>
      <c r="E55" s="19"/>
      <c r="F55" s="327" t="s">
        <v>70</v>
      </c>
      <c r="G55" s="328"/>
      <c r="H55" s="21">
        <v>29026.429685999999</v>
      </c>
      <c r="I55" s="22">
        <v>28951.279493999999</v>
      </c>
      <c r="J55" s="23">
        <v>75.150192000000004</v>
      </c>
      <c r="K55" s="18"/>
      <c r="L55" s="19"/>
      <c r="M55" s="19"/>
      <c r="N55" s="19"/>
      <c r="O55" s="19"/>
      <c r="P55" s="19"/>
      <c r="Q55" s="20"/>
      <c r="R55" s="21"/>
      <c r="S55" s="22"/>
      <c r="T55" s="23"/>
    </row>
    <row r="56" spans="1:20" ht="18" customHeight="1">
      <c r="A56" s="18"/>
      <c r="B56" s="19"/>
      <c r="C56" s="19"/>
      <c r="D56" s="19"/>
      <c r="E56" s="19" t="s">
        <v>71</v>
      </c>
      <c r="F56" s="19"/>
      <c r="G56" s="20"/>
      <c r="H56" s="21">
        <v>211228.69364499999</v>
      </c>
      <c r="I56" s="22">
        <v>220273.56410600001</v>
      </c>
      <c r="J56" s="23">
        <v>-9044.8704610000004</v>
      </c>
      <c r="K56" s="18"/>
      <c r="L56" s="19"/>
      <c r="M56" s="19"/>
      <c r="N56" s="19"/>
      <c r="O56" s="19"/>
      <c r="P56" s="19"/>
      <c r="Q56" s="20"/>
      <c r="R56" s="21"/>
      <c r="S56" s="22"/>
      <c r="T56" s="23"/>
    </row>
    <row r="57" spans="1:20" ht="18" customHeight="1">
      <c r="A57" s="18"/>
      <c r="B57" s="19"/>
      <c r="C57" s="19"/>
      <c r="D57" s="19"/>
      <c r="E57" s="19" t="s">
        <v>36</v>
      </c>
      <c r="F57" s="19"/>
      <c r="G57" s="20"/>
      <c r="H57" s="21">
        <v>-2343.4761819999999</v>
      </c>
      <c r="I57" s="22">
        <v>-2438.251272</v>
      </c>
      <c r="J57" s="23">
        <v>94.775090000000006</v>
      </c>
      <c r="K57" s="18"/>
      <c r="L57" s="19"/>
      <c r="M57" s="19"/>
      <c r="N57" s="19"/>
      <c r="O57" s="19"/>
      <c r="P57" s="19"/>
      <c r="Q57" s="20"/>
      <c r="R57" s="21"/>
      <c r="S57" s="22"/>
      <c r="T57" s="23"/>
    </row>
    <row r="58" spans="1:20" ht="18" customHeight="1">
      <c r="A58" s="18"/>
      <c r="B58" s="19"/>
      <c r="C58" s="19"/>
      <c r="D58" s="19"/>
      <c r="E58" s="19" t="s">
        <v>28</v>
      </c>
      <c r="F58" s="19"/>
      <c r="G58" s="20"/>
      <c r="H58" s="21">
        <v>341910.17556900001</v>
      </c>
      <c r="I58" s="22">
        <v>358477.320527</v>
      </c>
      <c r="J58" s="23">
        <v>-16567.144958000001</v>
      </c>
      <c r="K58" s="18"/>
      <c r="L58" s="19"/>
      <c r="M58" s="19"/>
      <c r="N58" s="19"/>
      <c r="O58" s="19"/>
      <c r="P58" s="19"/>
      <c r="Q58" s="20"/>
      <c r="R58" s="21"/>
      <c r="S58" s="22"/>
      <c r="T58" s="23"/>
    </row>
    <row r="59" spans="1:20" ht="18" customHeight="1">
      <c r="A59" s="18"/>
      <c r="B59" s="19"/>
      <c r="C59" s="19"/>
      <c r="D59" s="19"/>
      <c r="E59" s="19"/>
      <c r="F59" s="19" t="s">
        <v>32</v>
      </c>
      <c r="G59" s="20"/>
      <c r="H59" s="21">
        <v>192643.475737</v>
      </c>
      <c r="I59" s="22">
        <v>206211.5998</v>
      </c>
      <c r="J59" s="23">
        <v>-13568.124062999999</v>
      </c>
      <c r="K59" s="18"/>
      <c r="L59" s="19"/>
      <c r="M59" s="19"/>
      <c r="N59" s="19"/>
      <c r="O59" s="19"/>
      <c r="P59" s="19"/>
      <c r="Q59" s="20"/>
      <c r="R59" s="21"/>
      <c r="S59" s="22"/>
      <c r="T59" s="23"/>
    </row>
    <row r="60" spans="1:20" ht="18" customHeight="1">
      <c r="A60" s="18"/>
      <c r="B60" s="19"/>
      <c r="C60" s="19"/>
      <c r="D60" s="19"/>
      <c r="E60" s="19"/>
      <c r="F60" s="19" t="s">
        <v>72</v>
      </c>
      <c r="G60" s="20"/>
      <c r="H60" s="21" t="s">
        <v>254</v>
      </c>
      <c r="I60" s="22" t="s">
        <v>254</v>
      </c>
      <c r="J60" s="23" t="s">
        <v>254</v>
      </c>
      <c r="K60" s="18"/>
      <c r="L60" s="19"/>
      <c r="M60" s="19"/>
      <c r="N60" s="19"/>
      <c r="O60" s="19"/>
      <c r="P60" s="19"/>
      <c r="Q60" s="20"/>
      <c r="R60" s="21"/>
      <c r="S60" s="22"/>
      <c r="T60" s="23"/>
    </row>
    <row r="61" spans="1:20" ht="18" customHeight="1">
      <c r="A61" s="18"/>
      <c r="B61" s="19"/>
      <c r="C61" s="19"/>
      <c r="D61" s="19"/>
      <c r="E61" s="19"/>
      <c r="F61" s="19" t="s">
        <v>73</v>
      </c>
      <c r="G61" s="20"/>
      <c r="H61" s="21">
        <v>149266.69983200001</v>
      </c>
      <c r="I61" s="22">
        <v>152265.72072700001</v>
      </c>
      <c r="J61" s="23">
        <v>-2999.0208950000001</v>
      </c>
      <c r="K61" s="18"/>
      <c r="L61" s="19"/>
      <c r="M61" s="19"/>
      <c r="N61" s="19"/>
      <c r="O61" s="19"/>
      <c r="P61" s="19"/>
      <c r="Q61" s="20"/>
      <c r="R61" s="21"/>
      <c r="S61" s="22"/>
      <c r="T61" s="23"/>
    </row>
    <row r="62" spans="1:20" ht="18" customHeight="1">
      <c r="A62" s="18"/>
      <c r="B62" s="19"/>
      <c r="C62" s="19"/>
      <c r="D62" s="19"/>
      <c r="E62" s="19"/>
      <c r="F62" s="327" t="s">
        <v>74</v>
      </c>
      <c r="G62" s="328"/>
      <c r="H62" s="21" t="s">
        <v>254</v>
      </c>
      <c r="I62" s="22" t="s">
        <v>254</v>
      </c>
      <c r="J62" s="23" t="s">
        <v>254</v>
      </c>
      <c r="K62" s="36"/>
      <c r="L62" s="37"/>
      <c r="M62" s="37"/>
      <c r="N62" s="37"/>
      <c r="O62" s="37"/>
      <c r="P62" s="37"/>
      <c r="Q62" s="38"/>
      <c r="R62" s="21"/>
      <c r="S62" s="22"/>
      <c r="T62" s="23"/>
    </row>
    <row r="63" spans="1:20" ht="18" customHeight="1">
      <c r="A63" s="36"/>
      <c r="B63" s="37"/>
      <c r="C63" s="37"/>
      <c r="D63" s="37"/>
      <c r="E63" s="37" t="s">
        <v>75</v>
      </c>
      <c r="F63" s="37"/>
      <c r="G63" s="38"/>
      <c r="H63" s="21">
        <v>34576.488439000001</v>
      </c>
      <c r="I63" s="22">
        <v>43410.734143000001</v>
      </c>
      <c r="J63" s="23">
        <v>-8834.2457040000008</v>
      </c>
      <c r="K63" s="324" t="s">
        <v>76</v>
      </c>
      <c r="L63" s="329"/>
      <c r="M63" s="329"/>
      <c r="N63" s="329"/>
      <c r="O63" s="329"/>
      <c r="P63" s="329"/>
      <c r="Q63" s="330"/>
      <c r="R63" s="24">
        <v>1469647.024005</v>
      </c>
      <c r="S63" s="25">
        <v>1540312.897168</v>
      </c>
      <c r="T63" s="26">
        <v>-70665.873162999997</v>
      </c>
    </row>
    <row r="64" spans="1:20" ht="18" customHeight="1" thickBot="1">
      <c r="A64" s="308" t="s">
        <v>77</v>
      </c>
      <c r="B64" s="309"/>
      <c r="C64" s="309"/>
      <c r="D64" s="309"/>
      <c r="E64" s="309"/>
      <c r="F64" s="309"/>
      <c r="G64" s="310"/>
      <c r="H64" s="39">
        <v>8294627.4926610002</v>
      </c>
      <c r="I64" s="39">
        <v>8445744.7155840006</v>
      </c>
      <c r="J64" s="40">
        <v>-151117.22292299999</v>
      </c>
      <c r="K64" s="308" t="s">
        <v>78</v>
      </c>
      <c r="L64" s="311"/>
      <c r="M64" s="311"/>
      <c r="N64" s="311"/>
      <c r="O64" s="311"/>
      <c r="P64" s="311"/>
      <c r="Q64" s="312"/>
      <c r="R64" s="41">
        <v>8294627.4926610002</v>
      </c>
      <c r="S64" s="39">
        <v>8445744.7155840006</v>
      </c>
      <c r="T64" s="40">
        <v>-151117.22292299999</v>
      </c>
    </row>
    <row r="65" spans="1:20" s="27" customFormat="1" ht="15" customHeight="1">
      <c r="A65" s="42"/>
      <c r="B65" s="43"/>
      <c r="C65" s="43"/>
      <c r="D65" s="43"/>
      <c r="E65" s="43"/>
      <c r="F65" s="43"/>
      <c r="G65" s="43"/>
      <c r="H65" s="44"/>
      <c r="I65" s="44"/>
      <c r="J65" s="44"/>
      <c r="K65" s="42"/>
      <c r="L65" s="45"/>
      <c r="M65" s="45"/>
      <c r="N65" s="45"/>
      <c r="O65" s="45"/>
      <c r="P65" s="45"/>
      <c r="Q65" s="45"/>
      <c r="R65" s="46"/>
      <c r="S65" s="46"/>
      <c r="T65" s="46"/>
    </row>
    <row r="66" spans="1:20" s="27" customFormat="1" ht="9.6" customHeight="1">
      <c r="A66" s="2"/>
      <c r="B66" s="2"/>
      <c r="C66" s="2"/>
      <c r="D66" s="2"/>
      <c r="E66" s="2"/>
      <c r="F66" s="2"/>
      <c r="G66" s="2"/>
      <c r="H66" s="47"/>
      <c r="I66" s="47"/>
      <c r="J66" s="47"/>
      <c r="R66" s="44"/>
      <c r="S66" s="44"/>
      <c r="T66" s="44"/>
    </row>
    <row r="67" spans="1:20" s="27" customFormat="1" ht="9.6" customHeight="1">
      <c r="A67" s="2"/>
      <c r="B67" s="2"/>
      <c r="C67" s="2"/>
      <c r="D67" s="2"/>
      <c r="E67" s="2"/>
      <c r="F67" s="2"/>
      <c r="G67" s="2"/>
      <c r="H67" s="47"/>
      <c r="I67" s="47"/>
      <c r="J67" s="47"/>
      <c r="K67" s="2"/>
      <c r="L67" s="2"/>
      <c r="M67" s="2"/>
      <c r="N67" s="2"/>
      <c r="O67" s="2"/>
      <c r="P67" s="2"/>
      <c r="Q67" s="2"/>
      <c r="R67" s="47"/>
      <c r="S67" s="47"/>
      <c r="T67" s="47"/>
    </row>
    <row r="68" spans="1:20" s="27" customFormat="1" ht="9.6" customHeight="1">
      <c r="A68" s="2"/>
      <c r="B68" s="2"/>
      <c r="C68" s="2"/>
      <c r="D68" s="2"/>
      <c r="E68" s="2"/>
      <c r="F68" s="2"/>
      <c r="G68" s="2"/>
      <c r="H68" s="47"/>
      <c r="I68" s="47"/>
      <c r="J68" s="47"/>
      <c r="K68" s="2"/>
      <c r="L68" s="2"/>
      <c r="M68" s="2"/>
      <c r="N68" s="2"/>
      <c r="O68" s="2"/>
      <c r="P68" s="2"/>
      <c r="Q68" s="2"/>
      <c r="R68" s="47"/>
      <c r="S68" s="47"/>
      <c r="T68" s="47"/>
    </row>
    <row r="69" spans="1:20" s="27" customFormat="1" ht="9.6" customHeight="1">
      <c r="A69" s="2"/>
      <c r="B69" s="2"/>
      <c r="C69" s="2"/>
      <c r="D69" s="2"/>
      <c r="E69" s="2"/>
      <c r="F69" s="2"/>
      <c r="G69" s="2"/>
      <c r="H69" s="47"/>
      <c r="I69" s="47"/>
      <c r="J69" s="47"/>
      <c r="K69" s="2"/>
      <c r="L69" s="2"/>
      <c r="M69" s="2"/>
      <c r="N69" s="2"/>
      <c r="O69" s="2"/>
      <c r="P69" s="2"/>
      <c r="Q69" s="2"/>
      <c r="R69" s="47"/>
      <c r="S69" s="47"/>
      <c r="T69" s="47"/>
    </row>
  </sheetData>
  <mergeCells count="19">
    <mergeCell ref="A2:E2"/>
    <mergeCell ref="G2:T2"/>
    <mergeCell ref="A3:E3"/>
    <mergeCell ref="G3:T3"/>
    <mergeCell ref="A4:E4"/>
    <mergeCell ref="G4:T4"/>
    <mergeCell ref="A64:G64"/>
    <mergeCell ref="K64:Q64"/>
    <mergeCell ref="A5:E5"/>
    <mergeCell ref="G5:T5"/>
    <mergeCell ref="A6:T6"/>
    <mergeCell ref="A7:T7"/>
    <mergeCell ref="A9:G10"/>
    <mergeCell ref="K9:Q10"/>
    <mergeCell ref="K33:Q33"/>
    <mergeCell ref="M36:Q36"/>
    <mergeCell ref="F55:G55"/>
    <mergeCell ref="F62:G62"/>
    <mergeCell ref="K63:Q63"/>
  </mergeCells>
  <phoneticPr fontId="4"/>
  <pageMargins left="0.70866141732283472" right="0.70866141732283472" top="0.70866141732283472" bottom="0.70866141732283472" header="0" footer="0"/>
  <pageSetup paperSize="9" scale="6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heetViews>
  <sheetFormatPr defaultRowHeight="13.5"/>
  <cols>
    <col min="1" max="3" width="3.625" customWidth="1"/>
    <col min="4" max="4" width="37.375" customWidth="1"/>
    <col min="5" max="5" width="20.875" customWidth="1"/>
    <col min="6" max="6" width="11.25" customWidth="1"/>
    <col min="8" max="8" width="7.125" bestFit="1" customWidth="1"/>
    <col min="257" max="259" width="3.625" customWidth="1"/>
    <col min="260" max="260" width="37.375" customWidth="1"/>
    <col min="261" max="261" width="20.875" customWidth="1"/>
    <col min="262" max="262" width="11.25" customWidth="1"/>
    <col min="264" max="264" width="7.125" bestFit="1" customWidth="1"/>
    <col min="513" max="515" width="3.625" customWidth="1"/>
    <col min="516" max="516" width="37.375" customWidth="1"/>
    <col min="517" max="517" width="20.875" customWidth="1"/>
    <col min="518" max="518" width="11.25" customWidth="1"/>
    <col min="520" max="520" width="7.125" bestFit="1" customWidth="1"/>
    <col min="769" max="771" width="3.625" customWidth="1"/>
    <col min="772" max="772" width="37.375" customWidth="1"/>
    <col min="773" max="773" width="20.875" customWidth="1"/>
    <col min="774" max="774" width="11.25" customWidth="1"/>
    <col min="776" max="776" width="7.125" bestFit="1" customWidth="1"/>
    <col min="1025" max="1027" width="3.625" customWidth="1"/>
    <col min="1028" max="1028" width="37.375" customWidth="1"/>
    <col min="1029" max="1029" width="20.875" customWidth="1"/>
    <col min="1030" max="1030" width="11.25" customWidth="1"/>
    <col min="1032" max="1032" width="7.125" bestFit="1" customWidth="1"/>
    <col min="1281" max="1283" width="3.625" customWidth="1"/>
    <col min="1284" max="1284" width="37.375" customWidth="1"/>
    <col min="1285" max="1285" width="20.875" customWidth="1"/>
    <col min="1286" max="1286" width="11.25" customWidth="1"/>
    <col min="1288" max="1288" width="7.125" bestFit="1" customWidth="1"/>
    <col min="1537" max="1539" width="3.625" customWidth="1"/>
    <col min="1540" max="1540" width="37.375" customWidth="1"/>
    <col min="1541" max="1541" width="20.875" customWidth="1"/>
    <col min="1542" max="1542" width="11.25" customWidth="1"/>
    <col min="1544" max="1544" width="7.125" bestFit="1" customWidth="1"/>
    <col min="1793" max="1795" width="3.625" customWidth="1"/>
    <col min="1796" max="1796" width="37.375" customWidth="1"/>
    <col min="1797" max="1797" width="20.875" customWidth="1"/>
    <col min="1798" max="1798" width="11.25" customWidth="1"/>
    <col min="1800" max="1800" width="7.125" bestFit="1" customWidth="1"/>
    <col min="2049" max="2051" width="3.625" customWidth="1"/>
    <col min="2052" max="2052" width="37.375" customWidth="1"/>
    <col min="2053" max="2053" width="20.875" customWidth="1"/>
    <col min="2054" max="2054" width="11.25" customWidth="1"/>
    <col min="2056" max="2056" width="7.125" bestFit="1" customWidth="1"/>
    <col min="2305" max="2307" width="3.625" customWidth="1"/>
    <col min="2308" max="2308" width="37.375" customWidth="1"/>
    <col min="2309" max="2309" width="20.875" customWidth="1"/>
    <col min="2310" max="2310" width="11.25" customWidth="1"/>
    <col min="2312" max="2312" width="7.125" bestFit="1" customWidth="1"/>
    <col min="2561" max="2563" width="3.625" customWidth="1"/>
    <col min="2564" max="2564" width="37.375" customWidth="1"/>
    <col min="2565" max="2565" width="20.875" customWidth="1"/>
    <col min="2566" max="2566" width="11.25" customWidth="1"/>
    <col min="2568" max="2568" width="7.125" bestFit="1" customWidth="1"/>
    <col min="2817" max="2819" width="3.625" customWidth="1"/>
    <col min="2820" max="2820" width="37.375" customWidth="1"/>
    <col min="2821" max="2821" width="20.875" customWidth="1"/>
    <col min="2822" max="2822" width="11.25" customWidth="1"/>
    <col min="2824" max="2824" width="7.125" bestFit="1" customWidth="1"/>
    <col min="3073" max="3075" width="3.625" customWidth="1"/>
    <col min="3076" max="3076" width="37.375" customWidth="1"/>
    <col min="3077" max="3077" width="20.875" customWidth="1"/>
    <col min="3078" max="3078" width="11.25" customWidth="1"/>
    <col min="3080" max="3080" width="7.125" bestFit="1" customWidth="1"/>
    <col min="3329" max="3331" width="3.625" customWidth="1"/>
    <col min="3332" max="3332" width="37.375" customWidth="1"/>
    <col min="3333" max="3333" width="20.875" customWidth="1"/>
    <col min="3334" max="3334" width="11.25" customWidth="1"/>
    <col min="3336" max="3336" width="7.125" bestFit="1" customWidth="1"/>
    <col min="3585" max="3587" width="3.625" customWidth="1"/>
    <col min="3588" max="3588" width="37.375" customWidth="1"/>
    <col min="3589" max="3589" width="20.875" customWidth="1"/>
    <col min="3590" max="3590" width="11.25" customWidth="1"/>
    <col min="3592" max="3592" width="7.125" bestFit="1" customWidth="1"/>
    <col min="3841" max="3843" width="3.625" customWidth="1"/>
    <col min="3844" max="3844" width="37.375" customWidth="1"/>
    <col min="3845" max="3845" width="20.875" customWidth="1"/>
    <col min="3846" max="3846" width="11.25" customWidth="1"/>
    <col min="3848" max="3848" width="7.125" bestFit="1" customWidth="1"/>
    <col min="4097" max="4099" width="3.625" customWidth="1"/>
    <col min="4100" max="4100" width="37.375" customWidth="1"/>
    <col min="4101" max="4101" width="20.875" customWidth="1"/>
    <col min="4102" max="4102" width="11.25" customWidth="1"/>
    <col min="4104" max="4104" width="7.125" bestFit="1" customWidth="1"/>
    <col min="4353" max="4355" width="3.625" customWidth="1"/>
    <col min="4356" max="4356" width="37.375" customWidth="1"/>
    <col min="4357" max="4357" width="20.875" customWidth="1"/>
    <col min="4358" max="4358" width="11.25" customWidth="1"/>
    <col min="4360" max="4360" width="7.125" bestFit="1" customWidth="1"/>
    <col min="4609" max="4611" width="3.625" customWidth="1"/>
    <col min="4612" max="4612" width="37.375" customWidth="1"/>
    <col min="4613" max="4613" width="20.875" customWidth="1"/>
    <col min="4614" max="4614" width="11.25" customWidth="1"/>
    <col min="4616" max="4616" width="7.125" bestFit="1" customWidth="1"/>
    <col min="4865" max="4867" width="3.625" customWidth="1"/>
    <col min="4868" max="4868" width="37.375" customWidth="1"/>
    <col min="4869" max="4869" width="20.875" customWidth="1"/>
    <col min="4870" max="4870" width="11.25" customWidth="1"/>
    <col min="4872" max="4872" width="7.125" bestFit="1" customWidth="1"/>
    <col min="5121" max="5123" width="3.625" customWidth="1"/>
    <col min="5124" max="5124" width="37.375" customWidth="1"/>
    <col min="5125" max="5125" width="20.875" customWidth="1"/>
    <col min="5126" max="5126" width="11.25" customWidth="1"/>
    <col min="5128" max="5128" width="7.125" bestFit="1" customWidth="1"/>
    <col min="5377" max="5379" width="3.625" customWidth="1"/>
    <col min="5380" max="5380" width="37.375" customWidth="1"/>
    <col min="5381" max="5381" width="20.875" customWidth="1"/>
    <col min="5382" max="5382" width="11.25" customWidth="1"/>
    <col min="5384" max="5384" width="7.125" bestFit="1" customWidth="1"/>
    <col min="5633" max="5635" width="3.625" customWidth="1"/>
    <col min="5636" max="5636" width="37.375" customWidth="1"/>
    <col min="5637" max="5637" width="20.875" customWidth="1"/>
    <col min="5638" max="5638" width="11.25" customWidth="1"/>
    <col min="5640" max="5640" width="7.125" bestFit="1" customWidth="1"/>
    <col min="5889" max="5891" width="3.625" customWidth="1"/>
    <col min="5892" max="5892" width="37.375" customWidth="1"/>
    <col min="5893" max="5893" width="20.875" customWidth="1"/>
    <col min="5894" max="5894" width="11.25" customWidth="1"/>
    <col min="5896" max="5896" width="7.125" bestFit="1" customWidth="1"/>
    <col min="6145" max="6147" width="3.625" customWidth="1"/>
    <col min="6148" max="6148" width="37.375" customWidth="1"/>
    <col min="6149" max="6149" width="20.875" customWidth="1"/>
    <col min="6150" max="6150" width="11.25" customWidth="1"/>
    <col min="6152" max="6152" width="7.125" bestFit="1" customWidth="1"/>
    <col min="6401" max="6403" width="3.625" customWidth="1"/>
    <col min="6404" max="6404" width="37.375" customWidth="1"/>
    <col min="6405" max="6405" width="20.875" customWidth="1"/>
    <col min="6406" max="6406" width="11.25" customWidth="1"/>
    <col min="6408" max="6408" width="7.125" bestFit="1" customWidth="1"/>
    <col min="6657" max="6659" width="3.625" customWidth="1"/>
    <col min="6660" max="6660" width="37.375" customWidth="1"/>
    <col min="6661" max="6661" width="20.875" customWidth="1"/>
    <col min="6662" max="6662" width="11.25" customWidth="1"/>
    <col min="6664" max="6664" width="7.125" bestFit="1" customWidth="1"/>
    <col min="6913" max="6915" width="3.625" customWidth="1"/>
    <col min="6916" max="6916" width="37.375" customWidth="1"/>
    <col min="6917" max="6917" width="20.875" customWidth="1"/>
    <col min="6918" max="6918" width="11.25" customWidth="1"/>
    <col min="6920" max="6920" width="7.125" bestFit="1" customWidth="1"/>
    <col min="7169" max="7171" width="3.625" customWidth="1"/>
    <col min="7172" max="7172" width="37.375" customWidth="1"/>
    <col min="7173" max="7173" width="20.875" customWidth="1"/>
    <col min="7174" max="7174" width="11.25" customWidth="1"/>
    <col min="7176" max="7176" width="7.125" bestFit="1" customWidth="1"/>
    <col min="7425" max="7427" width="3.625" customWidth="1"/>
    <col min="7428" max="7428" width="37.375" customWidth="1"/>
    <col min="7429" max="7429" width="20.875" customWidth="1"/>
    <col min="7430" max="7430" width="11.25" customWidth="1"/>
    <col min="7432" max="7432" width="7.125" bestFit="1" customWidth="1"/>
    <col min="7681" max="7683" width="3.625" customWidth="1"/>
    <col min="7684" max="7684" width="37.375" customWidth="1"/>
    <col min="7685" max="7685" width="20.875" customWidth="1"/>
    <col min="7686" max="7686" width="11.25" customWidth="1"/>
    <col min="7688" max="7688" width="7.125" bestFit="1" customWidth="1"/>
    <col min="7937" max="7939" width="3.625" customWidth="1"/>
    <col min="7940" max="7940" width="37.375" customWidth="1"/>
    <col min="7941" max="7941" width="20.875" customWidth="1"/>
    <col min="7942" max="7942" width="11.25" customWidth="1"/>
    <col min="7944" max="7944" width="7.125" bestFit="1" customWidth="1"/>
    <col min="8193" max="8195" width="3.625" customWidth="1"/>
    <col min="8196" max="8196" width="37.375" customWidth="1"/>
    <col min="8197" max="8197" width="20.875" customWidth="1"/>
    <col min="8198" max="8198" width="11.25" customWidth="1"/>
    <col min="8200" max="8200" width="7.125" bestFit="1" customWidth="1"/>
    <col min="8449" max="8451" width="3.625" customWidth="1"/>
    <col min="8452" max="8452" width="37.375" customWidth="1"/>
    <col min="8453" max="8453" width="20.875" customWidth="1"/>
    <col min="8454" max="8454" width="11.25" customWidth="1"/>
    <col min="8456" max="8456" width="7.125" bestFit="1" customWidth="1"/>
    <col min="8705" max="8707" width="3.625" customWidth="1"/>
    <col min="8708" max="8708" width="37.375" customWidth="1"/>
    <col min="8709" max="8709" width="20.875" customWidth="1"/>
    <col min="8710" max="8710" width="11.25" customWidth="1"/>
    <col min="8712" max="8712" width="7.125" bestFit="1" customWidth="1"/>
    <col min="8961" max="8963" width="3.625" customWidth="1"/>
    <col min="8964" max="8964" width="37.375" customWidth="1"/>
    <col min="8965" max="8965" width="20.875" customWidth="1"/>
    <col min="8966" max="8966" width="11.25" customWidth="1"/>
    <col min="8968" max="8968" width="7.125" bestFit="1" customWidth="1"/>
    <col min="9217" max="9219" width="3.625" customWidth="1"/>
    <col min="9220" max="9220" width="37.375" customWidth="1"/>
    <col min="9221" max="9221" width="20.875" customWidth="1"/>
    <col min="9222" max="9222" width="11.25" customWidth="1"/>
    <col min="9224" max="9224" width="7.125" bestFit="1" customWidth="1"/>
    <col min="9473" max="9475" width="3.625" customWidth="1"/>
    <col min="9476" max="9476" width="37.375" customWidth="1"/>
    <col min="9477" max="9477" width="20.875" customWidth="1"/>
    <col min="9478" max="9478" width="11.25" customWidth="1"/>
    <col min="9480" max="9480" width="7.125" bestFit="1" customWidth="1"/>
    <col min="9729" max="9731" width="3.625" customWidth="1"/>
    <col min="9732" max="9732" width="37.375" customWidth="1"/>
    <col min="9733" max="9733" width="20.875" customWidth="1"/>
    <col min="9734" max="9734" width="11.25" customWidth="1"/>
    <col min="9736" max="9736" width="7.125" bestFit="1" customWidth="1"/>
    <col min="9985" max="9987" width="3.625" customWidth="1"/>
    <col min="9988" max="9988" width="37.375" customWidth="1"/>
    <col min="9989" max="9989" width="20.875" customWidth="1"/>
    <col min="9990" max="9990" width="11.25" customWidth="1"/>
    <col min="9992" max="9992" width="7.125" bestFit="1" customWidth="1"/>
    <col min="10241" max="10243" width="3.625" customWidth="1"/>
    <col min="10244" max="10244" width="37.375" customWidth="1"/>
    <col min="10245" max="10245" width="20.875" customWidth="1"/>
    <col min="10246" max="10246" width="11.25" customWidth="1"/>
    <col min="10248" max="10248" width="7.125" bestFit="1" customWidth="1"/>
    <col min="10497" max="10499" width="3.625" customWidth="1"/>
    <col min="10500" max="10500" width="37.375" customWidth="1"/>
    <col min="10501" max="10501" width="20.875" customWidth="1"/>
    <col min="10502" max="10502" width="11.25" customWidth="1"/>
    <col min="10504" max="10504" width="7.125" bestFit="1" customWidth="1"/>
    <col min="10753" max="10755" width="3.625" customWidth="1"/>
    <col min="10756" max="10756" width="37.375" customWidth="1"/>
    <col min="10757" max="10757" width="20.875" customWidth="1"/>
    <col min="10758" max="10758" width="11.25" customWidth="1"/>
    <col min="10760" max="10760" width="7.125" bestFit="1" customWidth="1"/>
    <col min="11009" max="11011" width="3.625" customWidth="1"/>
    <col min="11012" max="11012" width="37.375" customWidth="1"/>
    <col min="11013" max="11013" width="20.875" customWidth="1"/>
    <col min="11014" max="11014" width="11.25" customWidth="1"/>
    <col min="11016" max="11016" width="7.125" bestFit="1" customWidth="1"/>
    <col min="11265" max="11267" width="3.625" customWidth="1"/>
    <col min="11268" max="11268" width="37.375" customWidth="1"/>
    <col min="11269" max="11269" width="20.875" customWidth="1"/>
    <col min="11270" max="11270" width="11.25" customWidth="1"/>
    <col min="11272" max="11272" width="7.125" bestFit="1" customWidth="1"/>
    <col min="11521" max="11523" width="3.625" customWidth="1"/>
    <col min="11524" max="11524" width="37.375" customWidth="1"/>
    <col min="11525" max="11525" width="20.875" customWidth="1"/>
    <col min="11526" max="11526" width="11.25" customWidth="1"/>
    <col min="11528" max="11528" width="7.125" bestFit="1" customWidth="1"/>
    <col min="11777" max="11779" width="3.625" customWidth="1"/>
    <col min="11780" max="11780" width="37.375" customWidth="1"/>
    <col min="11781" max="11781" width="20.875" customWidth="1"/>
    <col min="11782" max="11782" width="11.25" customWidth="1"/>
    <col min="11784" max="11784" width="7.125" bestFit="1" customWidth="1"/>
    <col min="12033" max="12035" width="3.625" customWidth="1"/>
    <col min="12036" max="12036" width="37.375" customWidth="1"/>
    <col min="12037" max="12037" width="20.875" customWidth="1"/>
    <col min="12038" max="12038" width="11.25" customWidth="1"/>
    <col min="12040" max="12040" width="7.125" bestFit="1" customWidth="1"/>
    <col min="12289" max="12291" width="3.625" customWidth="1"/>
    <col min="12292" max="12292" width="37.375" customWidth="1"/>
    <col min="12293" max="12293" width="20.875" customWidth="1"/>
    <col min="12294" max="12294" width="11.25" customWidth="1"/>
    <col min="12296" max="12296" width="7.125" bestFit="1" customWidth="1"/>
    <col min="12545" max="12547" width="3.625" customWidth="1"/>
    <col min="12548" max="12548" width="37.375" customWidth="1"/>
    <col min="12549" max="12549" width="20.875" customWidth="1"/>
    <col min="12550" max="12550" width="11.25" customWidth="1"/>
    <col min="12552" max="12552" width="7.125" bestFit="1" customWidth="1"/>
    <col min="12801" max="12803" width="3.625" customWidth="1"/>
    <col min="12804" max="12804" width="37.375" customWidth="1"/>
    <col min="12805" max="12805" width="20.875" customWidth="1"/>
    <col min="12806" max="12806" width="11.25" customWidth="1"/>
    <col min="12808" max="12808" width="7.125" bestFit="1" customWidth="1"/>
    <col min="13057" max="13059" width="3.625" customWidth="1"/>
    <col min="13060" max="13060" width="37.375" customWidth="1"/>
    <col min="13061" max="13061" width="20.875" customWidth="1"/>
    <col min="13062" max="13062" width="11.25" customWidth="1"/>
    <col min="13064" max="13064" width="7.125" bestFit="1" customWidth="1"/>
    <col min="13313" max="13315" width="3.625" customWidth="1"/>
    <col min="13316" max="13316" width="37.375" customWidth="1"/>
    <col min="13317" max="13317" width="20.875" customWidth="1"/>
    <col min="13318" max="13318" width="11.25" customWidth="1"/>
    <col min="13320" max="13320" width="7.125" bestFit="1" customWidth="1"/>
    <col min="13569" max="13571" width="3.625" customWidth="1"/>
    <col min="13572" max="13572" width="37.375" customWidth="1"/>
    <col min="13573" max="13573" width="20.875" customWidth="1"/>
    <col min="13574" max="13574" width="11.25" customWidth="1"/>
    <col min="13576" max="13576" width="7.125" bestFit="1" customWidth="1"/>
    <col min="13825" max="13827" width="3.625" customWidth="1"/>
    <col min="13828" max="13828" width="37.375" customWidth="1"/>
    <col min="13829" max="13829" width="20.875" customWidth="1"/>
    <col min="13830" max="13830" width="11.25" customWidth="1"/>
    <col min="13832" max="13832" width="7.125" bestFit="1" customWidth="1"/>
    <col min="14081" max="14083" width="3.625" customWidth="1"/>
    <col min="14084" max="14084" width="37.375" customWidth="1"/>
    <col min="14085" max="14085" width="20.875" customWidth="1"/>
    <col min="14086" max="14086" width="11.25" customWidth="1"/>
    <col min="14088" max="14088" width="7.125" bestFit="1" customWidth="1"/>
    <col min="14337" max="14339" width="3.625" customWidth="1"/>
    <col min="14340" max="14340" width="37.375" customWidth="1"/>
    <col min="14341" max="14341" width="20.875" customWidth="1"/>
    <col min="14342" max="14342" width="11.25" customWidth="1"/>
    <col min="14344" max="14344" width="7.125" bestFit="1" customWidth="1"/>
    <col min="14593" max="14595" width="3.625" customWidth="1"/>
    <col min="14596" max="14596" width="37.375" customWidth="1"/>
    <col min="14597" max="14597" width="20.875" customWidth="1"/>
    <col min="14598" max="14598" width="11.25" customWidth="1"/>
    <col min="14600" max="14600" width="7.125" bestFit="1" customWidth="1"/>
    <col min="14849" max="14851" width="3.625" customWidth="1"/>
    <col min="14852" max="14852" width="37.375" customWidth="1"/>
    <col min="14853" max="14853" width="20.875" customWidth="1"/>
    <col min="14854" max="14854" width="11.25" customWidth="1"/>
    <col min="14856" max="14856" width="7.125" bestFit="1" customWidth="1"/>
    <col min="15105" max="15107" width="3.625" customWidth="1"/>
    <col min="15108" max="15108" width="37.375" customWidth="1"/>
    <col min="15109" max="15109" width="20.875" customWidth="1"/>
    <col min="15110" max="15110" width="11.25" customWidth="1"/>
    <col min="15112" max="15112" width="7.125" bestFit="1" customWidth="1"/>
    <col min="15361" max="15363" width="3.625" customWidth="1"/>
    <col min="15364" max="15364" width="37.375" customWidth="1"/>
    <col min="15365" max="15365" width="20.875" customWidth="1"/>
    <col min="15366" max="15366" width="11.25" customWidth="1"/>
    <col min="15368" max="15368" width="7.125" bestFit="1" customWidth="1"/>
    <col min="15617" max="15619" width="3.625" customWidth="1"/>
    <col min="15620" max="15620" width="37.375" customWidth="1"/>
    <col min="15621" max="15621" width="20.875" customWidth="1"/>
    <col min="15622" max="15622" width="11.25" customWidth="1"/>
    <col min="15624" max="15624" width="7.125" bestFit="1" customWidth="1"/>
    <col min="15873" max="15875" width="3.625" customWidth="1"/>
    <col min="15876" max="15876" width="37.375" customWidth="1"/>
    <col min="15877" max="15877" width="20.875" customWidth="1"/>
    <col min="15878" max="15878" width="11.25" customWidth="1"/>
    <col min="15880" max="15880" width="7.125" bestFit="1" customWidth="1"/>
    <col min="16129" max="16131" width="3.625" customWidth="1"/>
    <col min="16132" max="16132" width="37.375" customWidth="1"/>
    <col min="16133" max="16133" width="20.875" customWidth="1"/>
    <col min="16134" max="16134" width="11.25" customWidth="1"/>
    <col min="16136" max="16136" width="7.125" bestFit="1" customWidth="1"/>
  </cols>
  <sheetData>
    <row r="1" spans="1:8">
      <c r="A1" s="272" t="s">
        <v>536</v>
      </c>
      <c r="B1" s="273"/>
      <c r="C1" s="273"/>
      <c r="D1" s="273"/>
      <c r="E1" s="273"/>
      <c r="F1" s="274"/>
      <c r="G1" s="273"/>
      <c r="H1" s="275"/>
    </row>
    <row r="2" spans="1:8">
      <c r="A2" s="273"/>
      <c r="B2" s="273"/>
      <c r="C2" s="273"/>
      <c r="D2" s="273"/>
      <c r="E2" s="273"/>
      <c r="F2" s="274"/>
      <c r="G2" s="273"/>
      <c r="H2" s="273"/>
    </row>
    <row r="3" spans="1:8">
      <c r="A3" s="273" t="s">
        <v>308</v>
      </c>
      <c r="B3" s="273"/>
      <c r="C3" s="273"/>
      <c r="D3" s="273"/>
      <c r="E3" s="273"/>
      <c r="F3" s="276" t="s">
        <v>265</v>
      </c>
      <c r="G3" s="273"/>
      <c r="H3" s="273"/>
    </row>
    <row r="4" spans="1:8">
      <c r="A4" s="273"/>
      <c r="B4" s="273"/>
      <c r="C4" s="273"/>
      <c r="D4" s="273"/>
      <c r="E4" s="273"/>
      <c r="F4" s="276"/>
      <c r="G4" s="273"/>
      <c r="H4" s="273"/>
    </row>
    <row r="5" spans="1:8">
      <c r="A5" s="277" t="s">
        <v>537</v>
      </c>
      <c r="B5" s="273"/>
      <c r="C5" s="273"/>
      <c r="D5" s="273"/>
      <c r="E5" s="273"/>
      <c r="F5" s="278">
        <v>-70665.873162999997</v>
      </c>
      <c r="G5" s="273"/>
      <c r="H5" s="273"/>
    </row>
    <row r="6" spans="1:8">
      <c r="A6" s="277"/>
      <c r="B6" s="273"/>
      <c r="C6" s="273"/>
      <c r="D6" s="273"/>
      <c r="E6" s="273"/>
      <c r="F6" s="278"/>
      <c r="G6" s="273"/>
      <c r="H6" s="273"/>
    </row>
    <row r="7" spans="1:8">
      <c r="A7" s="273"/>
      <c r="B7" s="279" t="s">
        <v>538</v>
      </c>
      <c r="C7" s="279"/>
      <c r="D7" s="279"/>
      <c r="E7" s="279"/>
      <c r="F7" s="280">
        <v>229127.34501200001</v>
      </c>
      <c r="G7" s="273"/>
      <c r="H7" s="273"/>
    </row>
    <row r="8" spans="1:8">
      <c r="A8" s="273"/>
      <c r="B8" s="273"/>
      <c r="C8" s="273" t="s">
        <v>488</v>
      </c>
      <c r="D8" s="273"/>
      <c r="E8" s="273"/>
      <c r="F8" s="281">
        <v>159356.49066899999</v>
      </c>
      <c r="G8" s="273"/>
      <c r="H8" s="273"/>
    </row>
    <row r="9" spans="1:8">
      <c r="A9" s="273"/>
      <c r="B9" s="273"/>
      <c r="C9" s="273" t="s">
        <v>539</v>
      </c>
      <c r="D9" s="273"/>
      <c r="E9" s="273"/>
      <c r="F9" s="282">
        <v>174.47212099999962</v>
      </c>
      <c r="G9" s="273"/>
      <c r="H9" s="273"/>
    </row>
    <row r="10" spans="1:8">
      <c r="A10" s="273"/>
      <c r="B10" s="273"/>
      <c r="C10" s="273" t="s">
        <v>540</v>
      </c>
      <c r="D10" s="273"/>
      <c r="E10" s="273"/>
      <c r="F10" s="282">
        <v>1956.3262030000001</v>
      </c>
      <c r="G10" s="273"/>
      <c r="H10" s="273"/>
    </row>
    <row r="11" spans="1:8">
      <c r="A11" s="273"/>
      <c r="B11" s="273"/>
      <c r="C11" s="273" t="s">
        <v>541</v>
      </c>
      <c r="D11" s="273"/>
      <c r="E11" s="273"/>
      <c r="F11" s="282">
        <v>66604.714756999994</v>
      </c>
      <c r="G11" s="273"/>
      <c r="H11" s="273"/>
    </row>
    <row r="12" spans="1:8">
      <c r="A12" s="273"/>
      <c r="B12" s="273"/>
      <c r="C12" s="273" t="s">
        <v>542</v>
      </c>
      <c r="D12" s="273"/>
      <c r="E12" s="273"/>
      <c r="F12" s="282">
        <v>1035.3412619999999</v>
      </c>
      <c r="G12" s="273"/>
      <c r="H12" s="273"/>
    </row>
    <row r="13" spans="1:8">
      <c r="A13" s="273"/>
      <c r="B13" s="273"/>
      <c r="C13" s="273" t="s">
        <v>543</v>
      </c>
      <c r="D13" s="273"/>
      <c r="E13" s="273"/>
      <c r="F13" s="282">
        <v>0</v>
      </c>
      <c r="G13" s="273"/>
      <c r="H13" s="273"/>
    </row>
    <row r="14" spans="1:8">
      <c r="A14" s="273"/>
      <c r="B14" s="273"/>
      <c r="C14" s="273" t="s">
        <v>544</v>
      </c>
      <c r="D14" s="273"/>
      <c r="E14" s="273"/>
      <c r="F14" s="282">
        <v>0</v>
      </c>
      <c r="G14" s="273"/>
      <c r="H14" s="273"/>
    </row>
    <row r="15" spans="1:8">
      <c r="A15" s="273"/>
      <c r="B15" s="273"/>
      <c r="C15" s="273" t="s">
        <v>545</v>
      </c>
      <c r="D15" s="273"/>
      <c r="E15" s="273"/>
      <c r="F15" s="282">
        <v>0</v>
      </c>
      <c r="G15" s="273"/>
      <c r="H15" s="273"/>
    </row>
    <row r="16" spans="1:8">
      <c r="A16" s="273"/>
      <c r="B16" s="273"/>
      <c r="C16" s="273"/>
      <c r="D16" s="273"/>
      <c r="E16" s="273"/>
      <c r="F16" s="283"/>
      <c r="G16" s="273"/>
      <c r="H16" s="273"/>
    </row>
    <row r="17" spans="1:8">
      <c r="A17" s="273"/>
      <c r="B17" s="279" t="s">
        <v>546</v>
      </c>
      <c r="C17" s="279"/>
      <c r="D17" s="279"/>
      <c r="E17" s="279"/>
      <c r="F17" s="280">
        <v>2829.6625839999997</v>
      </c>
      <c r="G17" s="273"/>
      <c r="H17" s="273"/>
    </row>
    <row r="18" spans="1:8">
      <c r="A18" s="273"/>
      <c r="B18" s="273"/>
      <c r="C18" s="273" t="s">
        <v>547</v>
      </c>
      <c r="D18" s="273"/>
      <c r="E18" s="273"/>
      <c r="F18" s="281">
        <v>-5088.7513249999993</v>
      </c>
      <c r="G18" s="273"/>
      <c r="H18" s="273"/>
    </row>
    <row r="19" spans="1:8">
      <c r="A19" s="273"/>
      <c r="B19" s="273"/>
      <c r="C19" s="273" t="s">
        <v>548</v>
      </c>
      <c r="D19" s="273"/>
      <c r="E19" s="273"/>
      <c r="F19" s="282">
        <v>0</v>
      </c>
      <c r="G19" s="273"/>
      <c r="H19" s="273"/>
    </row>
    <row r="20" spans="1:8">
      <c r="A20" s="273"/>
      <c r="B20" s="273"/>
      <c r="C20" s="273" t="s">
        <v>549</v>
      </c>
      <c r="D20" s="273"/>
      <c r="E20" s="273"/>
      <c r="F20" s="282">
        <v>920.48731599999996</v>
      </c>
      <c r="G20" s="273"/>
      <c r="H20" s="273"/>
    </row>
    <row r="21" spans="1:8">
      <c r="A21" s="273"/>
      <c r="B21" s="273"/>
      <c r="C21" s="273" t="s">
        <v>550</v>
      </c>
      <c r="D21" s="273"/>
      <c r="E21" s="273"/>
      <c r="F21" s="282">
        <v>1181.704426</v>
      </c>
      <c r="G21" s="273"/>
      <c r="H21" s="273"/>
    </row>
    <row r="22" spans="1:8">
      <c r="A22" s="273"/>
      <c r="B22" s="273"/>
      <c r="C22" s="273" t="s">
        <v>551</v>
      </c>
      <c r="D22" s="273"/>
      <c r="E22" s="273"/>
      <c r="F22" s="282">
        <v>4943.2899869999992</v>
      </c>
      <c r="G22" s="273"/>
      <c r="H22" s="273"/>
    </row>
    <row r="23" spans="1:8">
      <c r="A23" s="273"/>
      <c r="B23" s="273"/>
      <c r="C23" s="273" t="s">
        <v>552</v>
      </c>
      <c r="D23" s="273"/>
      <c r="E23" s="273"/>
      <c r="F23" s="282">
        <v>45964.811553</v>
      </c>
      <c r="G23" s="273"/>
      <c r="H23" s="273"/>
    </row>
    <row r="24" spans="1:8">
      <c r="A24" s="273"/>
      <c r="B24" s="273"/>
      <c r="C24" s="273" t="s">
        <v>553</v>
      </c>
      <c r="D24" s="273"/>
      <c r="E24" s="273"/>
      <c r="F24" s="282">
        <v>-45091.879372999996</v>
      </c>
      <c r="G24" s="273"/>
      <c r="H24" s="273"/>
    </row>
    <row r="25" spans="1:8">
      <c r="A25" s="273"/>
      <c r="B25" s="273"/>
      <c r="C25" s="273"/>
      <c r="D25" s="273"/>
      <c r="E25" s="273"/>
      <c r="F25" s="282"/>
      <c r="G25" s="273"/>
      <c r="H25" s="273"/>
    </row>
    <row r="26" spans="1:8">
      <c r="A26" s="273"/>
      <c r="B26" s="279" t="s">
        <v>554</v>
      </c>
      <c r="C26" s="279"/>
      <c r="D26" s="279"/>
      <c r="E26" s="279"/>
      <c r="F26" s="280">
        <v>-18746.958269000006</v>
      </c>
      <c r="G26" s="273"/>
      <c r="H26" s="273"/>
    </row>
    <row r="27" spans="1:8">
      <c r="A27" s="273"/>
      <c r="B27" s="273"/>
      <c r="C27" s="273" t="s">
        <v>555</v>
      </c>
      <c r="D27" s="273"/>
      <c r="E27" s="273"/>
      <c r="F27" s="281">
        <v>25.09400999999999</v>
      </c>
      <c r="G27" s="273"/>
      <c r="H27" s="273"/>
    </row>
    <row r="28" spans="1:8">
      <c r="A28" s="273"/>
      <c r="B28" s="273"/>
      <c r="C28" s="273" t="s">
        <v>556</v>
      </c>
      <c r="D28" s="273"/>
      <c r="E28" s="273"/>
      <c r="F28" s="282">
        <v>56907.154803999991</v>
      </c>
      <c r="G28" s="273"/>
      <c r="H28" s="273"/>
    </row>
    <row r="29" spans="1:8">
      <c r="A29" s="273"/>
      <c r="B29" s="273"/>
      <c r="C29" s="273" t="s">
        <v>557</v>
      </c>
      <c r="D29" s="273"/>
      <c r="E29" s="273"/>
      <c r="F29" s="282">
        <v>-75678.878892000008</v>
      </c>
      <c r="G29" s="273"/>
      <c r="H29" s="273"/>
    </row>
    <row r="30" spans="1:8">
      <c r="A30" s="273"/>
      <c r="B30" s="273"/>
      <c r="C30" s="273" t="s">
        <v>558</v>
      </c>
      <c r="D30" s="273"/>
      <c r="E30" s="273"/>
      <c r="F30" s="282">
        <v>-0.32819100000000001</v>
      </c>
      <c r="G30" s="273"/>
      <c r="H30" s="273"/>
    </row>
    <row r="31" spans="1:8">
      <c r="A31" s="273"/>
      <c r="B31" s="273"/>
      <c r="C31" s="273" t="s">
        <v>559</v>
      </c>
      <c r="D31" s="273"/>
      <c r="E31" s="273"/>
      <c r="F31" s="282" t="s">
        <v>560</v>
      </c>
      <c r="G31" s="273"/>
      <c r="H31" s="273"/>
    </row>
    <row r="32" spans="1:8">
      <c r="A32" s="273"/>
      <c r="B32" s="273"/>
      <c r="C32" s="273"/>
      <c r="D32" s="273"/>
      <c r="E32" s="273"/>
      <c r="F32" s="282"/>
      <c r="G32" s="273"/>
      <c r="H32" s="273"/>
    </row>
    <row r="33" spans="1:8">
      <c r="A33" s="273"/>
      <c r="B33" s="279" t="s">
        <v>561</v>
      </c>
      <c r="C33" s="279"/>
      <c r="D33" s="279"/>
      <c r="E33" s="279"/>
      <c r="F33" s="280">
        <v>-54396.960939999997</v>
      </c>
      <c r="G33" s="273"/>
      <c r="H33" s="273"/>
    </row>
    <row r="34" spans="1:8">
      <c r="A34" s="273"/>
      <c r="B34" s="273"/>
      <c r="C34" s="273" t="s">
        <v>481</v>
      </c>
      <c r="D34" s="273"/>
      <c r="E34" s="273"/>
      <c r="F34" s="281">
        <v>-51069.06700000001</v>
      </c>
      <c r="G34" s="273"/>
      <c r="H34" s="273"/>
    </row>
    <row r="35" spans="1:8">
      <c r="A35" s="273"/>
      <c r="B35" s="273"/>
      <c r="C35" s="273" t="s">
        <v>479</v>
      </c>
      <c r="D35" s="273"/>
      <c r="E35" s="273"/>
      <c r="F35" s="282">
        <v>-3327.8939399999999</v>
      </c>
      <c r="G35" s="273"/>
      <c r="H35" s="273"/>
    </row>
    <row r="36" spans="1:8">
      <c r="A36" s="273"/>
      <c r="B36" s="273"/>
      <c r="C36" s="273"/>
      <c r="D36" s="273"/>
      <c r="E36" s="273"/>
      <c r="F36" s="282"/>
      <c r="G36" s="273"/>
      <c r="H36" s="273"/>
    </row>
    <row r="37" spans="1:8">
      <c r="A37" s="273"/>
      <c r="B37" s="279" t="s">
        <v>562</v>
      </c>
      <c r="C37" s="279"/>
      <c r="D37" s="279"/>
      <c r="E37" s="279"/>
      <c r="F37" s="280">
        <v>-2362.6398549999999</v>
      </c>
      <c r="G37" s="273"/>
      <c r="H37" s="273"/>
    </row>
    <row r="38" spans="1:8">
      <c r="A38" s="273"/>
      <c r="B38" s="273"/>
      <c r="C38" s="273" t="s">
        <v>563</v>
      </c>
      <c r="D38" s="273"/>
      <c r="E38" s="273"/>
      <c r="F38" s="281">
        <v>-2362.6398549999999</v>
      </c>
      <c r="G38" s="273"/>
      <c r="H38" s="273"/>
    </row>
    <row r="39" spans="1:8">
      <c r="A39" s="273"/>
      <c r="B39" s="273"/>
      <c r="C39" s="273"/>
      <c r="D39" s="273"/>
      <c r="E39" s="273"/>
      <c r="F39" s="282"/>
      <c r="G39" s="273"/>
      <c r="H39" s="273"/>
    </row>
    <row r="40" spans="1:8">
      <c r="A40" s="273"/>
      <c r="B40" s="279" t="s">
        <v>564</v>
      </c>
      <c r="C40" s="279"/>
      <c r="D40" s="279"/>
      <c r="E40" s="279"/>
      <c r="F40" s="280">
        <v>0</v>
      </c>
      <c r="G40" s="273"/>
      <c r="H40" s="273"/>
    </row>
    <row r="41" spans="1:8">
      <c r="A41" s="273"/>
      <c r="B41" s="273"/>
      <c r="C41" s="273"/>
      <c r="D41" s="273"/>
      <c r="E41" s="273"/>
      <c r="F41" s="282">
        <v>0</v>
      </c>
      <c r="G41" s="273"/>
      <c r="H41" s="273"/>
    </row>
    <row r="42" spans="1:8">
      <c r="A42" s="273"/>
      <c r="B42" s="279" t="s">
        <v>565</v>
      </c>
      <c r="C42" s="279"/>
      <c r="D42" s="279"/>
      <c r="E42" s="279"/>
      <c r="F42" s="280">
        <v>17679.621377000003</v>
      </c>
      <c r="G42" s="273"/>
      <c r="H42" s="273"/>
    </row>
    <row r="43" spans="1:8">
      <c r="A43" s="273"/>
      <c r="B43" s="273"/>
      <c r="C43" s="273" t="s">
        <v>566</v>
      </c>
      <c r="D43" s="273"/>
      <c r="E43" s="273"/>
      <c r="F43" s="282">
        <v>824.78292499999998</v>
      </c>
      <c r="G43" s="273"/>
      <c r="H43" s="273"/>
    </row>
    <row r="44" spans="1:8">
      <c r="A44" s="273"/>
      <c r="B44" s="273"/>
      <c r="C44" s="273" t="s">
        <v>567</v>
      </c>
      <c r="D44" s="273"/>
      <c r="E44" s="273"/>
      <c r="F44" s="282">
        <v>-2315.1328349999999</v>
      </c>
      <c r="G44" s="273"/>
      <c r="H44" s="273"/>
    </row>
    <row r="45" spans="1:8">
      <c r="A45" s="273"/>
      <c r="B45" s="273"/>
      <c r="C45" s="273" t="s">
        <v>568</v>
      </c>
      <c r="D45" s="273"/>
      <c r="E45" s="273"/>
      <c r="F45" s="282">
        <v>-13606.194303</v>
      </c>
      <c r="G45" s="273"/>
      <c r="H45" s="273"/>
    </row>
    <row r="46" spans="1:8">
      <c r="A46" s="273"/>
      <c r="B46" s="273"/>
      <c r="C46" s="273" t="s">
        <v>569</v>
      </c>
      <c r="D46" s="273"/>
      <c r="E46" s="273"/>
      <c r="F46" s="282">
        <v>32776.165590000011</v>
      </c>
      <c r="G46" s="273"/>
      <c r="H46" s="273"/>
    </row>
    <row r="47" spans="1:8">
      <c r="A47" s="273"/>
      <c r="B47" s="273"/>
      <c r="C47" s="273"/>
      <c r="D47" s="273"/>
      <c r="E47" s="273"/>
      <c r="F47" s="282"/>
      <c r="G47" s="273"/>
      <c r="H47" s="273"/>
    </row>
    <row r="48" spans="1:8">
      <c r="A48" s="277" t="s">
        <v>570</v>
      </c>
      <c r="B48" s="273"/>
      <c r="C48" s="273"/>
      <c r="D48" s="273"/>
      <c r="E48" s="273"/>
      <c r="F48" s="284">
        <v>103464.19674600005</v>
      </c>
      <c r="G48" s="273"/>
      <c r="H48" s="273"/>
    </row>
  </sheetData>
  <phoneticPr fontId="50"/>
  <pageMargins left="0.7" right="0.7" top="0.75" bottom="0.75" header="0.3" footer="0.3"/>
  <pageSetup paperSize="9" orientation="portrait" copies="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defaultRowHeight="13.5"/>
  <cols>
    <col min="1" max="2" width="14.625" customWidth="1"/>
    <col min="3" max="3" width="9.625" customWidth="1"/>
    <col min="4" max="4" width="11.625" customWidth="1"/>
    <col min="5" max="6" width="14.625" customWidth="1"/>
    <col min="7" max="7" width="0.625" customWidth="1"/>
    <col min="257" max="258" width="14.625" customWidth="1"/>
    <col min="259" max="259" width="9.625" customWidth="1"/>
    <col min="260" max="260" width="11.625" customWidth="1"/>
    <col min="261" max="262" width="14.625" customWidth="1"/>
    <col min="263" max="263" width="0.625" customWidth="1"/>
    <col min="513" max="514" width="14.625" customWidth="1"/>
    <col min="515" max="515" width="9.625" customWidth="1"/>
    <col min="516" max="516" width="11.625" customWidth="1"/>
    <col min="517" max="518" width="14.625" customWidth="1"/>
    <col min="519" max="519" width="0.625" customWidth="1"/>
    <col min="769" max="770" width="14.625" customWidth="1"/>
    <col min="771" max="771" width="9.625" customWidth="1"/>
    <col min="772" max="772" width="11.625" customWidth="1"/>
    <col min="773" max="774" width="14.625" customWidth="1"/>
    <col min="775" max="775" width="0.625" customWidth="1"/>
    <col min="1025" max="1026" width="14.625" customWidth="1"/>
    <col min="1027" max="1027" width="9.625" customWidth="1"/>
    <col min="1028" max="1028" width="11.625" customWidth="1"/>
    <col min="1029" max="1030" width="14.625" customWidth="1"/>
    <col min="1031" max="1031" width="0.625" customWidth="1"/>
    <col min="1281" max="1282" width="14.625" customWidth="1"/>
    <col min="1283" max="1283" width="9.625" customWidth="1"/>
    <col min="1284" max="1284" width="11.625" customWidth="1"/>
    <col min="1285" max="1286" width="14.625" customWidth="1"/>
    <col min="1287" max="1287" width="0.625" customWidth="1"/>
    <col min="1537" max="1538" width="14.625" customWidth="1"/>
    <col min="1539" max="1539" width="9.625" customWidth="1"/>
    <col min="1540" max="1540" width="11.625" customWidth="1"/>
    <col min="1541" max="1542" width="14.625" customWidth="1"/>
    <col min="1543" max="1543" width="0.625" customWidth="1"/>
    <col min="1793" max="1794" width="14.625" customWidth="1"/>
    <col min="1795" max="1795" width="9.625" customWidth="1"/>
    <col min="1796" max="1796" width="11.625" customWidth="1"/>
    <col min="1797" max="1798" width="14.625" customWidth="1"/>
    <col min="1799" max="1799" width="0.625" customWidth="1"/>
    <col min="2049" max="2050" width="14.625" customWidth="1"/>
    <col min="2051" max="2051" width="9.625" customWidth="1"/>
    <col min="2052" max="2052" width="11.625" customWidth="1"/>
    <col min="2053" max="2054" width="14.625" customWidth="1"/>
    <col min="2055" max="2055" width="0.625" customWidth="1"/>
    <col min="2305" max="2306" width="14.625" customWidth="1"/>
    <col min="2307" max="2307" width="9.625" customWidth="1"/>
    <col min="2308" max="2308" width="11.625" customWidth="1"/>
    <col min="2309" max="2310" width="14.625" customWidth="1"/>
    <col min="2311" max="2311" width="0.625" customWidth="1"/>
    <col min="2561" max="2562" width="14.625" customWidth="1"/>
    <col min="2563" max="2563" width="9.625" customWidth="1"/>
    <col min="2564" max="2564" width="11.625" customWidth="1"/>
    <col min="2565" max="2566" width="14.625" customWidth="1"/>
    <col min="2567" max="2567" width="0.625" customWidth="1"/>
    <col min="2817" max="2818" width="14.625" customWidth="1"/>
    <col min="2819" max="2819" width="9.625" customWidth="1"/>
    <col min="2820" max="2820" width="11.625" customWidth="1"/>
    <col min="2821" max="2822" width="14.625" customWidth="1"/>
    <col min="2823" max="2823" width="0.625" customWidth="1"/>
    <col min="3073" max="3074" width="14.625" customWidth="1"/>
    <col min="3075" max="3075" width="9.625" customWidth="1"/>
    <col min="3076" max="3076" width="11.625" customWidth="1"/>
    <col min="3077" max="3078" width="14.625" customWidth="1"/>
    <col min="3079" max="3079" width="0.625" customWidth="1"/>
    <col min="3329" max="3330" width="14.625" customWidth="1"/>
    <col min="3331" max="3331" width="9.625" customWidth="1"/>
    <col min="3332" max="3332" width="11.625" customWidth="1"/>
    <col min="3333" max="3334" width="14.625" customWidth="1"/>
    <col min="3335" max="3335" width="0.625" customWidth="1"/>
    <col min="3585" max="3586" width="14.625" customWidth="1"/>
    <col min="3587" max="3587" width="9.625" customWidth="1"/>
    <col min="3588" max="3588" width="11.625" customWidth="1"/>
    <col min="3589" max="3590" width="14.625" customWidth="1"/>
    <col min="3591" max="3591" width="0.625" customWidth="1"/>
    <col min="3841" max="3842" width="14.625" customWidth="1"/>
    <col min="3843" max="3843" width="9.625" customWidth="1"/>
    <col min="3844" max="3844" width="11.625" customWidth="1"/>
    <col min="3845" max="3846" width="14.625" customWidth="1"/>
    <col min="3847" max="3847" width="0.625" customWidth="1"/>
    <col min="4097" max="4098" width="14.625" customWidth="1"/>
    <col min="4099" max="4099" width="9.625" customWidth="1"/>
    <col min="4100" max="4100" width="11.625" customWidth="1"/>
    <col min="4101" max="4102" width="14.625" customWidth="1"/>
    <col min="4103" max="4103" width="0.625" customWidth="1"/>
    <col min="4353" max="4354" width="14.625" customWidth="1"/>
    <col min="4355" max="4355" width="9.625" customWidth="1"/>
    <col min="4356" max="4356" width="11.625" customWidth="1"/>
    <col min="4357" max="4358" width="14.625" customWidth="1"/>
    <col min="4359" max="4359" width="0.625" customWidth="1"/>
    <col min="4609" max="4610" width="14.625" customWidth="1"/>
    <col min="4611" max="4611" width="9.625" customWidth="1"/>
    <col min="4612" max="4612" width="11.625" customWidth="1"/>
    <col min="4613" max="4614" width="14.625" customWidth="1"/>
    <col min="4615" max="4615" width="0.625" customWidth="1"/>
    <col min="4865" max="4866" width="14.625" customWidth="1"/>
    <col min="4867" max="4867" width="9.625" customWidth="1"/>
    <col min="4868" max="4868" width="11.625" customWidth="1"/>
    <col min="4869" max="4870" width="14.625" customWidth="1"/>
    <col min="4871" max="4871" width="0.625" customWidth="1"/>
    <col min="5121" max="5122" width="14.625" customWidth="1"/>
    <col min="5123" max="5123" width="9.625" customWidth="1"/>
    <col min="5124" max="5124" width="11.625" customWidth="1"/>
    <col min="5125" max="5126" width="14.625" customWidth="1"/>
    <col min="5127" max="5127" width="0.625" customWidth="1"/>
    <col min="5377" max="5378" width="14.625" customWidth="1"/>
    <col min="5379" max="5379" width="9.625" customWidth="1"/>
    <col min="5380" max="5380" width="11.625" customWidth="1"/>
    <col min="5381" max="5382" width="14.625" customWidth="1"/>
    <col min="5383" max="5383" width="0.625" customWidth="1"/>
    <col min="5633" max="5634" width="14.625" customWidth="1"/>
    <col min="5635" max="5635" width="9.625" customWidth="1"/>
    <col min="5636" max="5636" width="11.625" customWidth="1"/>
    <col min="5637" max="5638" width="14.625" customWidth="1"/>
    <col min="5639" max="5639" width="0.625" customWidth="1"/>
    <col min="5889" max="5890" width="14.625" customWidth="1"/>
    <col min="5891" max="5891" width="9.625" customWidth="1"/>
    <col min="5892" max="5892" width="11.625" customWidth="1"/>
    <col min="5893" max="5894" width="14.625" customWidth="1"/>
    <col min="5895" max="5895" width="0.625" customWidth="1"/>
    <col min="6145" max="6146" width="14.625" customWidth="1"/>
    <col min="6147" max="6147" width="9.625" customWidth="1"/>
    <col min="6148" max="6148" width="11.625" customWidth="1"/>
    <col min="6149" max="6150" width="14.625" customWidth="1"/>
    <col min="6151" max="6151" width="0.625" customWidth="1"/>
    <col min="6401" max="6402" width="14.625" customWidth="1"/>
    <col min="6403" max="6403" width="9.625" customWidth="1"/>
    <col min="6404" max="6404" width="11.625" customWidth="1"/>
    <col min="6405" max="6406" width="14.625" customWidth="1"/>
    <col min="6407" max="6407" width="0.625" customWidth="1"/>
    <col min="6657" max="6658" width="14.625" customWidth="1"/>
    <col min="6659" max="6659" width="9.625" customWidth="1"/>
    <col min="6660" max="6660" width="11.625" customWidth="1"/>
    <col min="6661" max="6662" width="14.625" customWidth="1"/>
    <col min="6663" max="6663" width="0.625" customWidth="1"/>
    <col min="6913" max="6914" width="14.625" customWidth="1"/>
    <col min="6915" max="6915" width="9.625" customWidth="1"/>
    <col min="6916" max="6916" width="11.625" customWidth="1"/>
    <col min="6917" max="6918" width="14.625" customWidth="1"/>
    <col min="6919" max="6919" width="0.625" customWidth="1"/>
    <col min="7169" max="7170" width="14.625" customWidth="1"/>
    <col min="7171" max="7171" width="9.625" customWidth="1"/>
    <col min="7172" max="7172" width="11.625" customWidth="1"/>
    <col min="7173" max="7174" width="14.625" customWidth="1"/>
    <col min="7175" max="7175" width="0.625" customWidth="1"/>
    <col min="7425" max="7426" width="14.625" customWidth="1"/>
    <col min="7427" max="7427" width="9.625" customWidth="1"/>
    <col min="7428" max="7428" width="11.625" customWidth="1"/>
    <col min="7429" max="7430" width="14.625" customWidth="1"/>
    <col min="7431" max="7431" width="0.625" customWidth="1"/>
    <col min="7681" max="7682" width="14.625" customWidth="1"/>
    <col min="7683" max="7683" width="9.625" customWidth="1"/>
    <col min="7684" max="7684" width="11.625" customWidth="1"/>
    <col min="7685" max="7686" width="14.625" customWidth="1"/>
    <col min="7687" max="7687" width="0.625" customWidth="1"/>
    <col min="7937" max="7938" width="14.625" customWidth="1"/>
    <col min="7939" max="7939" width="9.625" customWidth="1"/>
    <col min="7940" max="7940" width="11.625" customWidth="1"/>
    <col min="7941" max="7942" width="14.625" customWidth="1"/>
    <col min="7943" max="7943" width="0.625" customWidth="1"/>
    <col min="8193" max="8194" width="14.625" customWidth="1"/>
    <col min="8195" max="8195" width="9.625" customWidth="1"/>
    <col min="8196" max="8196" width="11.625" customWidth="1"/>
    <col min="8197" max="8198" width="14.625" customWidth="1"/>
    <col min="8199" max="8199" width="0.625" customWidth="1"/>
    <col min="8449" max="8450" width="14.625" customWidth="1"/>
    <col min="8451" max="8451" width="9.625" customWidth="1"/>
    <col min="8452" max="8452" width="11.625" customWidth="1"/>
    <col min="8453" max="8454" width="14.625" customWidth="1"/>
    <col min="8455" max="8455" width="0.625" customWidth="1"/>
    <col min="8705" max="8706" width="14.625" customWidth="1"/>
    <col min="8707" max="8707" width="9.625" customWidth="1"/>
    <col min="8708" max="8708" width="11.625" customWidth="1"/>
    <col min="8709" max="8710" width="14.625" customWidth="1"/>
    <col min="8711" max="8711" width="0.625" customWidth="1"/>
    <col min="8961" max="8962" width="14.625" customWidth="1"/>
    <col min="8963" max="8963" width="9.625" customWidth="1"/>
    <col min="8964" max="8964" width="11.625" customWidth="1"/>
    <col min="8965" max="8966" width="14.625" customWidth="1"/>
    <col min="8967" max="8967" width="0.625" customWidth="1"/>
    <col min="9217" max="9218" width="14.625" customWidth="1"/>
    <col min="9219" max="9219" width="9.625" customWidth="1"/>
    <col min="9220" max="9220" width="11.625" customWidth="1"/>
    <col min="9221" max="9222" width="14.625" customWidth="1"/>
    <col min="9223" max="9223" width="0.625" customWidth="1"/>
    <col min="9473" max="9474" width="14.625" customWidth="1"/>
    <col min="9475" max="9475" width="9.625" customWidth="1"/>
    <col min="9476" max="9476" width="11.625" customWidth="1"/>
    <col min="9477" max="9478" width="14.625" customWidth="1"/>
    <col min="9479" max="9479" width="0.625" customWidth="1"/>
    <col min="9729" max="9730" width="14.625" customWidth="1"/>
    <col min="9731" max="9731" width="9.625" customWidth="1"/>
    <col min="9732" max="9732" width="11.625" customWidth="1"/>
    <col min="9733" max="9734" width="14.625" customWidth="1"/>
    <col min="9735" max="9735" width="0.625" customWidth="1"/>
    <col min="9985" max="9986" width="14.625" customWidth="1"/>
    <col min="9987" max="9987" width="9.625" customWidth="1"/>
    <col min="9988" max="9988" width="11.625" customWidth="1"/>
    <col min="9989" max="9990" width="14.625" customWidth="1"/>
    <col min="9991" max="9991" width="0.625" customWidth="1"/>
    <col min="10241" max="10242" width="14.625" customWidth="1"/>
    <col min="10243" max="10243" width="9.625" customWidth="1"/>
    <col min="10244" max="10244" width="11.625" customWidth="1"/>
    <col min="10245" max="10246" width="14.625" customWidth="1"/>
    <col min="10247" max="10247" width="0.625" customWidth="1"/>
    <col min="10497" max="10498" width="14.625" customWidth="1"/>
    <col min="10499" max="10499" width="9.625" customWidth="1"/>
    <col min="10500" max="10500" width="11.625" customWidth="1"/>
    <col min="10501" max="10502" width="14.625" customWidth="1"/>
    <col min="10503" max="10503" width="0.625" customWidth="1"/>
    <col min="10753" max="10754" width="14.625" customWidth="1"/>
    <col min="10755" max="10755" width="9.625" customWidth="1"/>
    <col min="10756" max="10756" width="11.625" customWidth="1"/>
    <col min="10757" max="10758" width="14.625" customWidth="1"/>
    <col min="10759" max="10759" width="0.625" customWidth="1"/>
    <col min="11009" max="11010" width="14.625" customWidth="1"/>
    <col min="11011" max="11011" width="9.625" customWidth="1"/>
    <col min="11012" max="11012" width="11.625" customWidth="1"/>
    <col min="11013" max="11014" width="14.625" customWidth="1"/>
    <col min="11015" max="11015" width="0.625" customWidth="1"/>
    <col min="11265" max="11266" width="14.625" customWidth="1"/>
    <col min="11267" max="11267" width="9.625" customWidth="1"/>
    <col min="11268" max="11268" width="11.625" customWidth="1"/>
    <col min="11269" max="11270" width="14.625" customWidth="1"/>
    <col min="11271" max="11271" width="0.625" customWidth="1"/>
    <col min="11521" max="11522" width="14.625" customWidth="1"/>
    <col min="11523" max="11523" width="9.625" customWidth="1"/>
    <col min="11524" max="11524" width="11.625" customWidth="1"/>
    <col min="11525" max="11526" width="14.625" customWidth="1"/>
    <col min="11527" max="11527" width="0.625" customWidth="1"/>
    <col min="11777" max="11778" width="14.625" customWidth="1"/>
    <col min="11779" max="11779" width="9.625" customWidth="1"/>
    <col min="11780" max="11780" width="11.625" customWidth="1"/>
    <col min="11781" max="11782" width="14.625" customWidth="1"/>
    <col min="11783" max="11783" width="0.625" customWidth="1"/>
    <col min="12033" max="12034" width="14.625" customWidth="1"/>
    <col min="12035" max="12035" width="9.625" customWidth="1"/>
    <col min="12036" max="12036" width="11.625" customWidth="1"/>
    <col min="12037" max="12038" width="14.625" customWidth="1"/>
    <col min="12039" max="12039" width="0.625" customWidth="1"/>
    <col min="12289" max="12290" width="14.625" customWidth="1"/>
    <col min="12291" max="12291" width="9.625" customWidth="1"/>
    <col min="12292" max="12292" width="11.625" customWidth="1"/>
    <col min="12293" max="12294" width="14.625" customWidth="1"/>
    <col min="12295" max="12295" width="0.625" customWidth="1"/>
    <col min="12545" max="12546" width="14.625" customWidth="1"/>
    <col min="12547" max="12547" width="9.625" customWidth="1"/>
    <col min="12548" max="12548" width="11.625" customWidth="1"/>
    <col min="12549" max="12550" width="14.625" customWidth="1"/>
    <col min="12551" max="12551" width="0.625" customWidth="1"/>
    <col min="12801" max="12802" width="14.625" customWidth="1"/>
    <col min="12803" max="12803" width="9.625" customWidth="1"/>
    <col min="12804" max="12804" width="11.625" customWidth="1"/>
    <col min="12805" max="12806" width="14.625" customWidth="1"/>
    <col min="12807" max="12807" width="0.625" customWidth="1"/>
    <col min="13057" max="13058" width="14.625" customWidth="1"/>
    <col min="13059" max="13059" width="9.625" customWidth="1"/>
    <col min="13060" max="13060" width="11.625" customWidth="1"/>
    <col min="13061" max="13062" width="14.625" customWidth="1"/>
    <col min="13063" max="13063" width="0.625" customWidth="1"/>
    <col min="13313" max="13314" width="14.625" customWidth="1"/>
    <col min="13315" max="13315" width="9.625" customWidth="1"/>
    <col min="13316" max="13316" width="11.625" customWidth="1"/>
    <col min="13317" max="13318" width="14.625" customWidth="1"/>
    <col min="13319" max="13319" width="0.625" customWidth="1"/>
    <col min="13569" max="13570" width="14.625" customWidth="1"/>
    <col min="13571" max="13571" width="9.625" customWidth="1"/>
    <col min="13572" max="13572" width="11.625" customWidth="1"/>
    <col min="13573" max="13574" width="14.625" customWidth="1"/>
    <col min="13575" max="13575" width="0.625" customWidth="1"/>
    <col min="13825" max="13826" width="14.625" customWidth="1"/>
    <col min="13827" max="13827" width="9.625" customWidth="1"/>
    <col min="13828" max="13828" width="11.625" customWidth="1"/>
    <col min="13829" max="13830" width="14.625" customWidth="1"/>
    <col min="13831" max="13831" width="0.625" customWidth="1"/>
    <col min="14081" max="14082" width="14.625" customWidth="1"/>
    <col min="14083" max="14083" width="9.625" customWidth="1"/>
    <col min="14084" max="14084" width="11.625" customWidth="1"/>
    <col min="14085" max="14086" width="14.625" customWidth="1"/>
    <col min="14087" max="14087" width="0.625" customWidth="1"/>
    <col min="14337" max="14338" width="14.625" customWidth="1"/>
    <col min="14339" max="14339" width="9.625" customWidth="1"/>
    <col min="14340" max="14340" width="11.625" customWidth="1"/>
    <col min="14341" max="14342" width="14.625" customWidth="1"/>
    <col min="14343" max="14343" width="0.625" customWidth="1"/>
    <col min="14593" max="14594" width="14.625" customWidth="1"/>
    <col min="14595" max="14595" width="9.625" customWidth="1"/>
    <col min="14596" max="14596" width="11.625" customWidth="1"/>
    <col min="14597" max="14598" width="14.625" customWidth="1"/>
    <col min="14599" max="14599" width="0.625" customWidth="1"/>
    <col min="14849" max="14850" width="14.625" customWidth="1"/>
    <col min="14851" max="14851" width="9.625" customWidth="1"/>
    <col min="14852" max="14852" width="11.625" customWidth="1"/>
    <col min="14853" max="14854" width="14.625" customWidth="1"/>
    <col min="14855" max="14855" width="0.625" customWidth="1"/>
    <col min="15105" max="15106" width="14.625" customWidth="1"/>
    <col min="15107" max="15107" width="9.625" customWidth="1"/>
    <col min="15108" max="15108" width="11.625" customWidth="1"/>
    <col min="15109" max="15110" width="14.625" customWidth="1"/>
    <col min="15111" max="15111" width="0.625" customWidth="1"/>
    <col min="15361" max="15362" width="14.625" customWidth="1"/>
    <col min="15363" max="15363" width="9.625" customWidth="1"/>
    <col min="15364" max="15364" width="11.625" customWidth="1"/>
    <col min="15365" max="15366" width="14.625" customWidth="1"/>
    <col min="15367" max="15367" width="0.625" customWidth="1"/>
    <col min="15617" max="15618" width="14.625" customWidth="1"/>
    <col min="15619" max="15619" width="9.625" customWidth="1"/>
    <col min="15620" max="15620" width="11.625" customWidth="1"/>
    <col min="15621" max="15622" width="14.625" customWidth="1"/>
    <col min="15623" max="15623" width="0.625" customWidth="1"/>
    <col min="15873" max="15874" width="14.625" customWidth="1"/>
    <col min="15875" max="15875" width="9.625" customWidth="1"/>
    <col min="15876" max="15876" width="11.625" customWidth="1"/>
    <col min="15877" max="15878" width="14.625" customWidth="1"/>
    <col min="15879" max="15879" width="0.625" customWidth="1"/>
    <col min="16129" max="16130" width="14.625" customWidth="1"/>
    <col min="16131" max="16131" width="9.625" customWidth="1"/>
    <col min="16132" max="16132" width="11.625" customWidth="1"/>
    <col min="16133" max="16134" width="14.625" customWidth="1"/>
    <col min="16135" max="16135" width="0.625" customWidth="1"/>
  </cols>
  <sheetData>
    <row r="1" spans="1:7" ht="20.100000000000001" customHeight="1">
      <c r="A1" s="199" t="s">
        <v>571</v>
      </c>
      <c r="B1" s="200"/>
      <c r="C1" s="200"/>
      <c r="D1" s="200"/>
      <c r="E1" s="200"/>
      <c r="F1" s="200"/>
    </row>
    <row r="2" spans="1:7" ht="20.100000000000001" customHeight="1" thickBot="1">
      <c r="A2" s="200" t="s">
        <v>572</v>
      </c>
      <c r="B2" s="200"/>
      <c r="C2" s="200"/>
      <c r="D2" s="200"/>
      <c r="E2" s="901" t="s">
        <v>573</v>
      </c>
      <c r="F2" s="901"/>
    </row>
    <row r="3" spans="1:7" ht="24" customHeight="1">
      <c r="A3" s="902" t="s">
        <v>574</v>
      </c>
      <c r="B3" s="904" t="s">
        <v>575</v>
      </c>
      <c r="C3" s="906" t="s">
        <v>576</v>
      </c>
      <c r="D3" s="907"/>
      <c r="E3" s="904" t="s">
        <v>577</v>
      </c>
      <c r="F3" s="285" t="s">
        <v>578</v>
      </c>
      <c r="G3" s="286"/>
    </row>
    <row r="4" spans="1:7" ht="24" customHeight="1">
      <c r="A4" s="903"/>
      <c r="B4" s="905"/>
      <c r="C4" s="287" t="s">
        <v>579</v>
      </c>
      <c r="D4" s="287" t="s">
        <v>580</v>
      </c>
      <c r="E4" s="905"/>
      <c r="F4" s="288" t="s">
        <v>581</v>
      </c>
      <c r="G4" s="286"/>
    </row>
    <row r="5" spans="1:7" ht="20.100000000000001" customHeight="1">
      <c r="A5" s="289" t="s">
        <v>582</v>
      </c>
      <c r="B5" s="290" t="s">
        <v>583</v>
      </c>
      <c r="C5" s="287" t="s">
        <v>584</v>
      </c>
      <c r="D5" s="291">
        <v>254484</v>
      </c>
      <c r="E5" s="291">
        <v>7545143</v>
      </c>
      <c r="F5" s="292">
        <v>7286659</v>
      </c>
      <c r="G5" s="293"/>
    </row>
    <row r="6" spans="1:7" ht="20.100000000000001" customHeight="1">
      <c r="A6" s="289" t="s">
        <v>585</v>
      </c>
      <c r="B6" s="290" t="s">
        <v>586</v>
      </c>
      <c r="C6" s="287" t="s">
        <v>584</v>
      </c>
      <c r="D6" s="294">
        <v>39285</v>
      </c>
      <c r="E6" s="294">
        <v>759000</v>
      </c>
      <c r="F6" s="295">
        <v>719715</v>
      </c>
      <c r="G6" s="293"/>
    </row>
    <row r="7" spans="1:7" ht="20.100000000000001" customHeight="1">
      <c r="A7" s="289" t="s">
        <v>587</v>
      </c>
      <c r="B7" s="290"/>
      <c r="C7" s="287"/>
      <c r="D7" s="290"/>
      <c r="E7" s="290"/>
      <c r="F7" s="296"/>
      <c r="G7" s="293"/>
    </row>
    <row r="8" spans="1:7" ht="20.100000000000001" customHeight="1">
      <c r="A8" s="289" t="s">
        <v>588</v>
      </c>
      <c r="B8" s="290" t="s">
        <v>589</v>
      </c>
      <c r="C8" s="287" t="s">
        <v>584</v>
      </c>
      <c r="D8" s="291">
        <v>1082164</v>
      </c>
      <c r="E8" s="291">
        <v>823000</v>
      </c>
      <c r="F8" s="297">
        <v>-259164</v>
      </c>
      <c r="G8" s="293"/>
    </row>
    <row r="9" spans="1:7" ht="20.100000000000001" customHeight="1">
      <c r="A9" s="289" t="s">
        <v>590</v>
      </c>
      <c r="B9" s="290" t="s">
        <v>591</v>
      </c>
      <c r="C9" s="287" t="s">
        <v>584</v>
      </c>
      <c r="D9" s="291">
        <v>71147</v>
      </c>
      <c r="E9" s="291">
        <v>1732000</v>
      </c>
      <c r="F9" s="292">
        <v>1660853</v>
      </c>
      <c r="G9" s="293"/>
    </row>
    <row r="10" spans="1:7" ht="20.100000000000001" customHeight="1">
      <c r="A10" s="289" t="s">
        <v>592</v>
      </c>
      <c r="B10" s="290"/>
      <c r="C10" s="287"/>
      <c r="D10" s="290"/>
      <c r="E10" s="290"/>
      <c r="F10" s="296"/>
      <c r="G10" s="293"/>
    </row>
    <row r="11" spans="1:7" ht="20.100000000000001" customHeight="1">
      <c r="A11" s="289" t="s">
        <v>593</v>
      </c>
      <c r="B11" s="290" t="s">
        <v>594</v>
      </c>
      <c r="C11" s="287" t="s">
        <v>584</v>
      </c>
      <c r="D11" s="291">
        <v>88015</v>
      </c>
      <c r="E11" s="291">
        <v>110000</v>
      </c>
      <c r="F11" s="292">
        <v>21985</v>
      </c>
      <c r="G11" s="293"/>
    </row>
    <row r="12" spans="1:7" ht="19.5" customHeight="1" thickBot="1">
      <c r="A12" s="298" t="s">
        <v>595</v>
      </c>
      <c r="B12" s="299" t="s">
        <v>596</v>
      </c>
      <c r="C12" s="300"/>
      <c r="D12" s="301">
        <v>1539095</v>
      </c>
      <c r="E12" s="301">
        <v>10969143</v>
      </c>
      <c r="F12" s="302">
        <v>9430048</v>
      </c>
      <c r="G12" s="293"/>
    </row>
    <row r="13" spans="1:7" ht="4.5" customHeight="1">
      <c r="A13" s="303"/>
      <c r="B13" s="304"/>
      <c r="C13" s="303"/>
      <c r="D13" s="305"/>
      <c r="E13" s="305"/>
      <c r="F13" s="305"/>
      <c r="G13" s="192"/>
    </row>
    <row r="14" spans="1:7" ht="15" customHeight="1">
      <c r="A14" s="306" t="s">
        <v>597</v>
      </c>
      <c r="B14" s="200"/>
      <c r="C14" s="200"/>
      <c r="D14" s="200"/>
      <c r="E14" s="200"/>
      <c r="F14" s="200"/>
      <c r="G14" s="307"/>
    </row>
    <row r="15" spans="1:7" ht="15" customHeight="1">
      <c r="A15" s="306" t="s">
        <v>598</v>
      </c>
      <c r="B15" s="200"/>
      <c r="C15" s="200"/>
      <c r="D15" s="200"/>
      <c r="E15" s="200"/>
      <c r="F15" s="200"/>
      <c r="G15" s="307"/>
    </row>
    <row r="16" spans="1:7" ht="15" customHeight="1">
      <c r="A16" s="306" t="s">
        <v>599</v>
      </c>
      <c r="B16" s="200"/>
      <c r="C16" s="200"/>
      <c r="D16" s="200"/>
      <c r="E16" s="200"/>
      <c r="F16" s="200"/>
      <c r="G16" s="307"/>
    </row>
    <row r="17" ht="19.5" customHeight="1"/>
  </sheetData>
  <mergeCells count="5">
    <mergeCell ref="E2:F2"/>
    <mergeCell ref="A3:A4"/>
    <mergeCell ref="B3:B4"/>
    <mergeCell ref="C3:D3"/>
    <mergeCell ref="E3:E4"/>
  </mergeCells>
  <phoneticPr fontId="50"/>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J73"/>
  <sheetViews>
    <sheetView workbookViewId="0">
      <selection sqref="A1:E1"/>
    </sheetView>
  </sheetViews>
  <sheetFormatPr defaultColWidth="35" defaultRowHeight="11.25"/>
  <cols>
    <col min="1" max="6" width="1.625" style="2" customWidth="1"/>
    <col min="7" max="7" width="40.625" style="2" customWidth="1"/>
    <col min="8" max="10" width="25.625" style="47" customWidth="1"/>
    <col min="11" max="246" width="9" style="2" customWidth="1"/>
    <col min="247" max="247" width="12.5" style="2" customWidth="1"/>
    <col min="248" max="253" width="1.625" style="2" customWidth="1"/>
    <col min="254" max="254" width="69.25" style="2" customWidth="1"/>
    <col min="255" max="16384" width="35" style="2"/>
  </cols>
  <sheetData>
    <row r="1" spans="1:10" ht="18.75" customHeight="1">
      <c r="A1" s="331" t="s">
        <v>0</v>
      </c>
      <c r="B1" s="332"/>
      <c r="C1" s="332"/>
      <c r="D1" s="332"/>
      <c r="E1" s="332"/>
      <c r="F1" s="1"/>
      <c r="G1" s="333" t="s">
        <v>1</v>
      </c>
      <c r="H1" s="333"/>
      <c r="I1" s="333"/>
      <c r="J1" s="333"/>
    </row>
    <row r="2" spans="1:10" ht="18.75" customHeight="1">
      <c r="A2" s="331"/>
      <c r="B2" s="332"/>
      <c r="C2" s="332"/>
      <c r="D2" s="332"/>
      <c r="E2" s="332"/>
      <c r="F2" s="1"/>
      <c r="G2" s="337"/>
      <c r="H2" s="337"/>
      <c r="I2" s="337"/>
      <c r="J2" s="337"/>
    </row>
    <row r="3" spans="1:10" ht="18.75" customHeight="1">
      <c r="A3" s="331"/>
      <c r="B3" s="332"/>
      <c r="C3" s="332"/>
      <c r="D3" s="332"/>
      <c r="E3" s="332"/>
      <c r="F3" s="1"/>
      <c r="G3" s="338"/>
      <c r="H3" s="338"/>
      <c r="I3" s="338"/>
      <c r="J3" s="338"/>
    </row>
    <row r="4" spans="1:10" ht="18.75" customHeight="1">
      <c r="A4" s="48"/>
      <c r="B4" s="49"/>
      <c r="C4" s="49"/>
      <c r="D4" s="49"/>
      <c r="E4" s="49"/>
      <c r="F4" s="1"/>
      <c r="G4" s="50"/>
      <c r="H4" s="50"/>
      <c r="I4" s="50"/>
      <c r="J4" s="50"/>
    </row>
    <row r="5" spans="1:10" ht="20.100000000000001" customHeight="1">
      <c r="A5" s="316" t="s">
        <v>79</v>
      </c>
      <c r="B5" s="316"/>
      <c r="C5" s="316"/>
      <c r="D5" s="316"/>
      <c r="E5" s="316"/>
      <c r="F5" s="316"/>
      <c r="G5" s="316"/>
      <c r="H5" s="316"/>
      <c r="I5" s="316"/>
      <c r="J5" s="316"/>
    </row>
    <row r="6" spans="1:10" ht="15" customHeight="1">
      <c r="A6" s="317" t="s">
        <v>246</v>
      </c>
      <c r="B6" s="317"/>
      <c r="C6" s="317"/>
      <c r="D6" s="317"/>
      <c r="E6" s="317"/>
      <c r="F6" s="317"/>
      <c r="G6" s="317"/>
      <c r="H6" s="317"/>
      <c r="I6" s="317"/>
      <c r="J6" s="317"/>
    </row>
    <row r="7" spans="1:10" ht="15" customHeight="1">
      <c r="A7" s="317" t="s">
        <v>247</v>
      </c>
      <c r="B7" s="317"/>
      <c r="C7" s="317"/>
      <c r="D7" s="317"/>
      <c r="E7" s="317"/>
      <c r="F7" s="317"/>
      <c r="G7" s="317"/>
      <c r="H7" s="317"/>
      <c r="I7" s="317"/>
      <c r="J7" s="317"/>
    </row>
    <row r="8" spans="1:10" ht="15" customHeight="1" thickBot="1">
      <c r="A8" s="4"/>
      <c r="B8" s="4"/>
      <c r="C8" s="4"/>
      <c r="D8" s="4"/>
      <c r="E8" s="4"/>
      <c r="F8" s="4"/>
      <c r="G8" s="4"/>
      <c r="H8" s="5"/>
      <c r="I8" s="5"/>
      <c r="J8" s="5" t="s">
        <v>3</v>
      </c>
    </row>
    <row r="9" spans="1:10" ht="15.6" customHeight="1" thickBot="1">
      <c r="A9" s="335" t="s">
        <v>4</v>
      </c>
      <c r="B9" s="336"/>
      <c r="C9" s="336"/>
      <c r="D9" s="336"/>
      <c r="E9" s="336"/>
      <c r="F9" s="336"/>
      <c r="G9" s="336"/>
      <c r="H9" s="51" t="s">
        <v>248</v>
      </c>
      <c r="I9" s="51" t="s">
        <v>249</v>
      </c>
      <c r="J9" s="52" t="s">
        <v>80</v>
      </c>
    </row>
    <row r="10" spans="1:10" ht="15.6" customHeight="1">
      <c r="A10" s="53" t="s">
        <v>81</v>
      </c>
      <c r="B10" s="54"/>
      <c r="C10" s="54"/>
      <c r="D10" s="54"/>
      <c r="E10" s="54"/>
      <c r="F10" s="54"/>
      <c r="G10" s="54"/>
      <c r="H10" s="55"/>
      <c r="I10" s="55"/>
      <c r="J10" s="56"/>
    </row>
    <row r="11" spans="1:10" ht="15.6" customHeight="1">
      <c r="A11" s="53"/>
      <c r="B11" s="54" t="s">
        <v>82</v>
      </c>
      <c r="C11" s="54"/>
      <c r="D11" s="54"/>
      <c r="E11" s="54"/>
      <c r="F11" s="54"/>
      <c r="G11" s="54"/>
      <c r="H11" s="55"/>
      <c r="I11" s="55"/>
      <c r="J11" s="56"/>
    </row>
    <row r="12" spans="1:10" ht="15.6" customHeight="1">
      <c r="A12" s="53"/>
      <c r="B12" s="54"/>
      <c r="C12" s="54" t="s">
        <v>83</v>
      </c>
      <c r="D12" s="54"/>
      <c r="E12" s="54"/>
      <c r="F12" s="54"/>
      <c r="G12" s="54"/>
      <c r="H12" s="16">
        <v>2580171.0989879998</v>
      </c>
      <c r="I12" s="16">
        <v>2229888.1463120002</v>
      </c>
      <c r="J12" s="17">
        <v>350282.95267600002</v>
      </c>
    </row>
    <row r="13" spans="1:10" ht="15.6" customHeight="1">
      <c r="A13" s="57"/>
      <c r="B13" s="58"/>
      <c r="C13" s="58"/>
      <c r="D13" s="58" t="s">
        <v>84</v>
      </c>
      <c r="E13" s="58"/>
      <c r="F13" s="58"/>
      <c r="G13" s="58"/>
      <c r="H13" s="22">
        <v>1758352.2504400001</v>
      </c>
      <c r="I13" s="22">
        <v>1402075.7140860001</v>
      </c>
      <c r="J13" s="23">
        <v>356276.53635399998</v>
      </c>
    </row>
    <row r="14" spans="1:10" ht="15.6" customHeight="1">
      <c r="A14" s="57"/>
      <c r="B14" s="58"/>
      <c r="C14" s="58"/>
      <c r="D14" s="58" t="s">
        <v>85</v>
      </c>
      <c r="E14" s="58"/>
      <c r="F14" s="58"/>
      <c r="G14" s="58"/>
      <c r="H14" s="22">
        <v>158161.898139</v>
      </c>
      <c r="I14" s="22">
        <v>174491.82713300001</v>
      </c>
      <c r="J14" s="23">
        <v>-16329.928994</v>
      </c>
    </row>
    <row r="15" spans="1:10" ht="15.6" customHeight="1">
      <c r="A15" s="57"/>
      <c r="B15" s="58"/>
      <c r="C15" s="58"/>
      <c r="D15" s="58" t="s">
        <v>86</v>
      </c>
      <c r="E15" s="58"/>
      <c r="F15" s="58"/>
      <c r="G15" s="58"/>
      <c r="H15" s="22">
        <v>989.26499999999999</v>
      </c>
      <c r="I15" s="22">
        <v>1273.011</v>
      </c>
      <c r="J15" s="23">
        <v>-283.74599999999998</v>
      </c>
    </row>
    <row r="16" spans="1:10" ht="15.6" customHeight="1">
      <c r="A16" s="57"/>
      <c r="B16" s="58"/>
      <c r="C16" s="58"/>
      <c r="D16" s="58" t="s">
        <v>87</v>
      </c>
      <c r="E16" s="58"/>
      <c r="F16" s="58"/>
      <c r="G16" s="58"/>
      <c r="H16" s="22">
        <v>3872.0340000000001</v>
      </c>
      <c r="I16" s="22">
        <v>4212.4639999999999</v>
      </c>
      <c r="J16" s="23">
        <v>-340.43</v>
      </c>
    </row>
    <row r="17" spans="1:10" ht="15.6" customHeight="1">
      <c r="A17" s="57"/>
      <c r="B17" s="58"/>
      <c r="C17" s="58"/>
      <c r="D17" s="58" t="s">
        <v>88</v>
      </c>
      <c r="E17" s="58"/>
      <c r="F17" s="58"/>
      <c r="G17" s="58"/>
      <c r="H17" s="22">
        <v>282560.46100000001</v>
      </c>
      <c r="I17" s="22">
        <v>276411.69699999999</v>
      </c>
      <c r="J17" s="23">
        <v>6148.7640000000001</v>
      </c>
    </row>
    <row r="18" spans="1:10" s="27" customFormat="1" ht="15.6" customHeight="1">
      <c r="A18" s="57"/>
      <c r="B18" s="58"/>
      <c r="C18" s="58"/>
      <c r="D18" s="58" t="s">
        <v>89</v>
      </c>
      <c r="E18" s="58"/>
      <c r="F18" s="58"/>
      <c r="G18" s="58"/>
      <c r="H18" s="22">
        <v>2035.241</v>
      </c>
      <c r="I18" s="22">
        <v>1891.374</v>
      </c>
      <c r="J18" s="23">
        <v>143.86699999999999</v>
      </c>
    </row>
    <row r="19" spans="1:10" s="27" customFormat="1" ht="15.6" customHeight="1">
      <c r="A19" s="57"/>
      <c r="B19" s="58"/>
      <c r="C19" s="58"/>
      <c r="D19" s="58" t="s">
        <v>90</v>
      </c>
      <c r="E19" s="58"/>
      <c r="F19" s="58"/>
      <c r="G19" s="58"/>
      <c r="H19" s="22">
        <v>22313.834888000001</v>
      </c>
      <c r="I19" s="22">
        <v>22036.230627000001</v>
      </c>
      <c r="J19" s="23">
        <v>277.60426100000001</v>
      </c>
    </row>
    <row r="20" spans="1:10" s="27" customFormat="1" ht="15.6" customHeight="1">
      <c r="A20" s="57"/>
      <c r="B20" s="58"/>
      <c r="C20" s="58"/>
      <c r="D20" s="58" t="s">
        <v>91</v>
      </c>
      <c r="E20" s="58"/>
      <c r="F20" s="58"/>
      <c r="G20" s="58"/>
      <c r="H20" s="22">
        <v>71068.083650999994</v>
      </c>
      <c r="I20" s="22">
        <v>69743.608443000005</v>
      </c>
      <c r="J20" s="23">
        <v>1324.4752080000001</v>
      </c>
    </row>
    <row r="21" spans="1:10" s="27" customFormat="1" ht="15.6" customHeight="1">
      <c r="A21" s="125"/>
      <c r="B21" s="126"/>
      <c r="C21" s="126"/>
      <c r="D21" s="126" t="s">
        <v>92</v>
      </c>
      <c r="E21" s="126"/>
      <c r="F21" s="126"/>
      <c r="G21" s="126"/>
      <c r="H21" s="22">
        <v>206750.80202900001</v>
      </c>
      <c r="I21" s="22">
        <v>209322.20967700001</v>
      </c>
      <c r="J21" s="23">
        <v>-2571.4076479999999</v>
      </c>
    </row>
    <row r="22" spans="1:10" s="27" customFormat="1" ht="15.6" customHeight="1">
      <c r="A22" s="125"/>
      <c r="B22" s="126"/>
      <c r="C22" s="126"/>
      <c r="D22" s="126" t="s">
        <v>93</v>
      </c>
      <c r="E22" s="126"/>
      <c r="F22" s="126"/>
      <c r="G22" s="126"/>
      <c r="H22" s="22">
        <v>7838.1490590000003</v>
      </c>
      <c r="I22" s="22">
        <v>7396.8929449999996</v>
      </c>
      <c r="J22" s="23">
        <v>441.25611400000003</v>
      </c>
    </row>
    <row r="23" spans="1:10" s="27" customFormat="1" ht="15.6" customHeight="1">
      <c r="A23" s="125"/>
      <c r="B23" s="126"/>
      <c r="C23" s="126"/>
      <c r="D23" s="126" t="s">
        <v>94</v>
      </c>
      <c r="E23" s="126"/>
      <c r="F23" s="126"/>
      <c r="G23" s="126"/>
      <c r="H23" s="22">
        <v>5330.6762779999999</v>
      </c>
      <c r="I23" s="22">
        <v>2810.8746080000001</v>
      </c>
      <c r="J23" s="23">
        <v>2519.8016699999998</v>
      </c>
    </row>
    <row r="24" spans="1:10" s="27" customFormat="1" ht="15.6" customHeight="1">
      <c r="A24" s="125"/>
      <c r="B24" s="126"/>
      <c r="C24" s="126"/>
      <c r="D24" s="126" t="s">
        <v>95</v>
      </c>
      <c r="E24" s="126"/>
      <c r="F24" s="126"/>
      <c r="G24" s="126"/>
      <c r="H24" s="22" t="s">
        <v>254</v>
      </c>
      <c r="I24" s="22">
        <v>70.141169000000005</v>
      </c>
      <c r="J24" s="23">
        <v>-70.141169000000005</v>
      </c>
    </row>
    <row r="25" spans="1:10" s="27" customFormat="1" ht="15.6" customHeight="1">
      <c r="A25" s="125"/>
      <c r="B25" s="126"/>
      <c r="C25" s="126"/>
      <c r="D25" s="126"/>
      <c r="E25" s="126" t="s">
        <v>96</v>
      </c>
      <c r="F25" s="126"/>
      <c r="G25" s="126"/>
      <c r="H25" s="22" t="s">
        <v>254</v>
      </c>
      <c r="I25" s="22" t="s">
        <v>254</v>
      </c>
      <c r="J25" s="23" t="s">
        <v>254</v>
      </c>
    </row>
    <row r="26" spans="1:10" s="27" customFormat="1" ht="15.6" customHeight="1">
      <c r="A26" s="125"/>
      <c r="B26" s="126"/>
      <c r="C26" s="126"/>
      <c r="D26" s="126"/>
      <c r="E26" s="126" t="s">
        <v>97</v>
      </c>
      <c r="F26" s="126"/>
      <c r="G26" s="126"/>
      <c r="H26" s="22" t="s">
        <v>254</v>
      </c>
      <c r="I26" s="22">
        <v>70.141169000000005</v>
      </c>
      <c r="J26" s="23">
        <v>-70.141169000000005</v>
      </c>
    </row>
    <row r="27" spans="1:10" s="27" customFormat="1" ht="15.6" customHeight="1">
      <c r="A27" s="125"/>
      <c r="B27" s="126"/>
      <c r="C27" s="126"/>
      <c r="D27" s="126" t="s">
        <v>98</v>
      </c>
      <c r="E27" s="126"/>
      <c r="F27" s="126"/>
      <c r="G27" s="126"/>
      <c r="H27" s="22">
        <v>523.016482</v>
      </c>
      <c r="I27" s="22">
        <v>537.94023900000002</v>
      </c>
      <c r="J27" s="23">
        <v>-14.923757</v>
      </c>
    </row>
    <row r="28" spans="1:10" s="27" customFormat="1" ht="15.6" customHeight="1">
      <c r="A28" s="125"/>
      <c r="B28" s="126"/>
      <c r="C28" s="126"/>
      <c r="D28" s="126" t="s">
        <v>99</v>
      </c>
      <c r="E28" s="126"/>
      <c r="F28" s="126"/>
      <c r="G28" s="126"/>
      <c r="H28" s="22">
        <v>10443.43095</v>
      </c>
      <c r="I28" s="22">
        <v>10650.010850000001</v>
      </c>
      <c r="J28" s="23">
        <v>-206.57990000000001</v>
      </c>
    </row>
    <row r="29" spans="1:10" s="27" customFormat="1" ht="15.6" customHeight="1">
      <c r="A29" s="125"/>
      <c r="B29" s="126"/>
      <c r="C29" s="126"/>
      <c r="D29" s="126" t="s">
        <v>100</v>
      </c>
      <c r="E29" s="126"/>
      <c r="F29" s="126"/>
      <c r="G29" s="126"/>
      <c r="H29" s="22">
        <v>49931.956072000001</v>
      </c>
      <c r="I29" s="22">
        <v>46964.150535000001</v>
      </c>
      <c r="J29" s="23">
        <v>2967.8055370000002</v>
      </c>
    </row>
    <row r="30" spans="1:10" s="27" customFormat="1" ht="15.6" customHeight="1">
      <c r="A30" s="127"/>
      <c r="B30" s="128"/>
      <c r="C30" s="128" t="s">
        <v>101</v>
      </c>
      <c r="D30" s="128"/>
      <c r="E30" s="128"/>
      <c r="F30" s="128"/>
      <c r="G30" s="128"/>
      <c r="H30" s="16">
        <v>2551165.4271740001</v>
      </c>
      <c r="I30" s="16">
        <v>2286532.33813</v>
      </c>
      <c r="J30" s="17">
        <v>264633.08904400002</v>
      </c>
    </row>
    <row r="31" spans="1:10" s="27" customFormat="1" ht="15.6" customHeight="1">
      <c r="A31" s="125"/>
      <c r="B31" s="126"/>
      <c r="C31" s="126"/>
      <c r="D31" s="126" t="s">
        <v>102</v>
      </c>
      <c r="E31" s="126"/>
      <c r="F31" s="126"/>
      <c r="G31" s="126"/>
      <c r="H31" s="22">
        <v>708214.08827900002</v>
      </c>
      <c r="I31" s="22">
        <v>460384.72645100002</v>
      </c>
      <c r="J31" s="23">
        <v>247829.36182799999</v>
      </c>
    </row>
    <row r="32" spans="1:10" s="27" customFormat="1" ht="15.6" customHeight="1">
      <c r="A32" s="125"/>
      <c r="B32" s="126"/>
      <c r="C32" s="126"/>
      <c r="D32" s="126" t="s">
        <v>103</v>
      </c>
      <c r="E32" s="126"/>
      <c r="F32" s="126"/>
      <c r="G32" s="126"/>
      <c r="H32" s="22">
        <v>717046.21312299999</v>
      </c>
      <c r="I32" s="22">
        <v>721475.54418600001</v>
      </c>
      <c r="J32" s="23">
        <v>-4429.3310629999996</v>
      </c>
    </row>
    <row r="33" spans="1:10" s="27" customFormat="1" ht="15.6" customHeight="1">
      <c r="A33" s="125"/>
      <c r="B33" s="126"/>
      <c r="C33" s="126"/>
      <c r="D33" s="126" t="s">
        <v>104</v>
      </c>
      <c r="E33" s="126"/>
      <c r="F33" s="126"/>
      <c r="G33" s="126"/>
      <c r="H33" s="22">
        <v>85328.829616000003</v>
      </c>
      <c r="I33" s="22">
        <v>100673.94181</v>
      </c>
      <c r="J33" s="23">
        <v>-15345.112193999999</v>
      </c>
    </row>
    <row r="34" spans="1:10" s="27" customFormat="1" ht="15.6" customHeight="1">
      <c r="A34" s="125"/>
      <c r="B34" s="126"/>
      <c r="C34" s="126"/>
      <c r="D34" s="126" t="s">
        <v>105</v>
      </c>
      <c r="E34" s="126"/>
      <c r="F34" s="126"/>
      <c r="G34" s="126"/>
      <c r="H34" s="22">
        <v>43742.958836999998</v>
      </c>
      <c r="I34" s="22">
        <v>48444.452720000001</v>
      </c>
      <c r="J34" s="23">
        <v>-4701.4938830000001</v>
      </c>
    </row>
    <row r="35" spans="1:10" s="27" customFormat="1" ht="15.6" customHeight="1">
      <c r="A35" s="125"/>
      <c r="B35" s="126"/>
      <c r="C35" s="126"/>
      <c r="D35" s="126" t="s">
        <v>106</v>
      </c>
      <c r="E35" s="126"/>
      <c r="F35" s="126"/>
      <c r="G35" s="126"/>
      <c r="H35" s="22">
        <v>45370.180965</v>
      </c>
      <c r="I35" s="22">
        <v>42739.687433999999</v>
      </c>
      <c r="J35" s="23">
        <v>2630.4935310000001</v>
      </c>
    </row>
    <row r="36" spans="1:10" s="27" customFormat="1" ht="15.6" customHeight="1">
      <c r="A36" s="125"/>
      <c r="B36" s="126"/>
      <c r="C36" s="126"/>
      <c r="D36" s="126" t="s">
        <v>107</v>
      </c>
      <c r="E36" s="126"/>
      <c r="F36" s="126"/>
      <c r="G36" s="126"/>
      <c r="H36" s="22">
        <v>664355.48538500001</v>
      </c>
      <c r="I36" s="22">
        <v>631800.45342399995</v>
      </c>
      <c r="J36" s="23">
        <v>32555.031961000001</v>
      </c>
    </row>
    <row r="37" spans="1:10" s="27" customFormat="1" ht="15.6" customHeight="1">
      <c r="A37" s="125"/>
      <c r="B37" s="126"/>
      <c r="C37" s="126"/>
      <c r="D37" s="126" t="s">
        <v>108</v>
      </c>
      <c r="E37" s="126"/>
      <c r="F37" s="126"/>
      <c r="G37" s="126"/>
      <c r="H37" s="22">
        <v>7505.7808889999997</v>
      </c>
      <c r="I37" s="22">
        <v>8480.860079</v>
      </c>
      <c r="J37" s="23">
        <v>-975.07919000000004</v>
      </c>
    </row>
    <row r="38" spans="1:10" s="27" customFormat="1" ht="15.6" customHeight="1">
      <c r="A38" s="125"/>
      <c r="B38" s="126"/>
      <c r="C38" s="126"/>
      <c r="D38" s="126" t="s">
        <v>109</v>
      </c>
      <c r="E38" s="126"/>
      <c r="F38" s="126"/>
      <c r="G38" s="126"/>
      <c r="H38" s="22">
        <v>10190.980680000001</v>
      </c>
      <c r="I38" s="22">
        <v>10354.875478</v>
      </c>
      <c r="J38" s="23">
        <v>-163.89479800000001</v>
      </c>
    </row>
    <row r="39" spans="1:10" s="27" customFormat="1" ht="15.6" customHeight="1">
      <c r="A39" s="125"/>
      <c r="B39" s="126"/>
      <c r="C39" s="126"/>
      <c r="D39" s="126" t="s">
        <v>110</v>
      </c>
      <c r="E39" s="126"/>
      <c r="F39" s="126"/>
      <c r="G39" s="126"/>
      <c r="H39" s="22">
        <v>159356.49066899999</v>
      </c>
      <c r="I39" s="22">
        <v>152266.08505600001</v>
      </c>
      <c r="J39" s="23">
        <v>7090.4056129999999</v>
      </c>
    </row>
    <row r="40" spans="1:10" s="27" customFormat="1" ht="15.6" customHeight="1">
      <c r="A40" s="125"/>
      <c r="B40" s="126"/>
      <c r="C40" s="126"/>
      <c r="D40" s="126" t="s">
        <v>111</v>
      </c>
      <c r="E40" s="126"/>
      <c r="F40" s="126"/>
      <c r="G40" s="126"/>
      <c r="H40" s="22" t="s">
        <v>254</v>
      </c>
      <c r="I40" s="22" t="s">
        <v>254</v>
      </c>
      <c r="J40" s="23" t="s">
        <v>254</v>
      </c>
    </row>
    <row r="41" spans="1:10" s="27" customFormat="1" ht="15.6" customHeight="1">
      <c r="A41" s="125"/>
      <c r="B41" s="126"/>
      <c r="C41" s="126"/>
      <c r="D41" s="126" t="s">
        <v>112</v>
      </c>
      <c r="E41" s="126"/>
      <c r="F41" s="126"/>
      <c r="G41" s="126"/>
      <c r="H41" s="22">
        <v>4943.2899870000001</v>
      </c>
      <c r="I41" s="22">
        <v>7356.2667419999998</v>
      </c>
      <c r="J41" s="23">
        <v>-2412.9767550000001</v>
      </c>
    </row>
    <row r="42" spans="1:10" s="27" customFormat="1" ht="15.6" customHeight="1">
      <c r="A42" s="125"/>
      <c r="B42" s="126"/>
      <c r="C42" s="126"/>
      <c r="D42" s="126" t="s">
        <v>113</v>
      </c>
      <c r="E42" s="126"/>
      <c r="F42" s="126"/>
      <c r="G42" s="126"/>
      <c r="H42" s="22">
        <v>25.094010000000001</v>
      </c>
      <c r="I42" s="22">
        <v>-1230.650155</v>
      </c>
      <c r="J42" s="23">
        <v>1255.7441650000001</v>
      </c>
    </row>
    <row r="43" spans="1:10" s="27" customFormat="1" ht="15.6" customHeight="1">
      <c r="A43" s="125"/>
      <c r="B43" s="126"/>
      <c r="C43" s="126"/>
      <c r="D43" s="126" t="s">
        <v>114</v>
      </c>
      <c r="E43" s="126"/>
      <c r="F43" s="126"/>
      <c r="G43" s="126"/>
      <c r="H43" s="22">
        <v>45964.811553</v>
      </c>
      <c r="I43" s="22">
        <v>45099.854262000001</v>
      </c>
      <c r="J43" s="23">
        <v>864.95729100000005</v>
      </c>
    </row>
    <row r="44" spans="1:10" s="27" customFormat="1" ht="15.6" customHeight="1">
      <c r="A44" s="125"/>
      <c r="B44" s="126"/>
      <c r="C44" s="126"/>
      <c r="D44" s="126" t="s">
        <v>115</v>
      </c>
      <c r="E44" s="126"/>
      <c r="F44" s="126"/>
      <c r="G44" s="126"/>
      <c r="H44" s="22">
        <v>56907.154803999998</v>
      </c>
      <c r="I44" s="22">
        <v>55196.714779000002</v>
      </c>
      <c r="J44" s="23">
        <v>1710.4400250000001</v>
      </c>
    </row>
    <row r="45" spans="1:10" s="27" customFormat="1" ht="15.6" customHeight="1">
      <c r="A45" s="125"/>
      <c r="B45" s="126"/>
      <c r="C45" s="126"/>
      <c r="D45" s="126" t="s">
        <v>116</v>
      </c>
      <c r="E45" s="126"/>
      <c r="F45" s="126"/>
      <c r="G45" s="126"/>
      <c r="H45" s="22">
        <v>-0.32819100000000001</v>
      </c>
      <c r="I45" s="22">
        <v>1967.156191</v>
      </c>
      <c r="J45" s="23">
        <v>-1967.4843820000001</v>
      </c>
    </row>
    <row r="46" spans="1:10" s="27" customFormat="1" ht="15.6" customHeight="1">
      <c r="A46" s="125"/>
      <c r="B46" s="126"/>
      <c r="C46" s="126"/>
      <c r="D46" s="126" t="s">
        <v>117</v>
      </c>
      <c r="E46" s="126"/>
      <c r="F46" s="126"/>
      <c r="G46" s="126"/>
      <c r="H46" s="22">
        <v>2214.3965680000001</v>
      </c>
      <c r="I46" s="22">
        <v>1522.3696729999999</v>
      </c>
      <c r="J46" s="23">
        <v>692.02689499999997</v>
      </c>
    </row>
    <row r="47" spans="1:10" s="27" customFormat="1" ht="15.6" customHeight="1">
      <c r="A47" s="129" t="s">
        <v>118</v>
      </c>
      <c r="B47" s="130"/>
      <c r="C47" s="130"/>
      <c r="D47" s="130"/>
      <c r="E47" s="130"/>
      <c r="F47" s="130"/>
      <c r="G47" s="130"/>
      <c r="H47" s="25">
        <v>29005.671814000001</v>
      </c>
      <c r="I47" s="25">
        <v>-56644.191817999999</v>
      </c>
      <c r="J47" s="26">
        <v>85649.863631999993</v>
      </c>
    </row>
    <row r="48" spans="1:10" s="27" customFormat="1" ht="15.6" customHeight="1">
      <c r="A48" s="127"/>
      <c r="B48" s="128" t="s">
        <v>119</v>
      </c>
      <c r="C48" s="128"/>
      <c r="D48" s="128"/>
      <c r="E48" s="128"/>
      <c r="F48" s="128"/>
      <c r="G48" s="128"/>
      <c r="H48" s="62"/>
      <c r="I48" s="62"/>
      <c r="J48" s="61"/>
    </row>
    <row r="49" spans="1:10" s="27" customFormat="1" ht="15.6" customHeight="1">
      <c r="A49" s="127"/>
      <c r="B49" s="128"/>
      <c r="C49" s="128" t="s">
        <v>120</v>
      </c>
      <c r="D49" s="128"/>
      <c r="E49" s="128"/>
      <c r="F49" s="128"/>
      <c r="G49" s="128"/>
      <c r="H49" s="16">
        <v>271.95725099999999</v>
      </c>
      <c r="I49" s="16">
        <v>397.00662199999999</v>
      </c>
      <c r="J49" s="17">
        <v>-125.04937099999999</v>
      </c>
    </row>
    <row r="50" spans="1:10" s="27" customFormat="1" ht="15.6" customHeight="1">
      <c r="A50" s="125"/>
      <c r="B50" s="126"/>
      <c r="C50" s="126"/>
      <c r="D50" s="126" t="s">
        <v>121</v>
      </c>
      <c r="E50" s="126"/>
      <c r="F50" s="126"/>
      <c r="G50" s="126"/>
      <c r="H50" s="22">
        <v>271.95725099999999</v>
      </c>
      <c r="I50" s="22">
        <v>397.00662199999999</v>
      </c>
      <c r="J50" s="23">
        <v>-125.04937099999999</v>
      </c>
    </row>
    <row r="51" spans="1:10" s="27" customFormat="1" ht="15.6" customHeight="1">
      <c r="A51" s="127"/>
      <c r="B51" s="128"/>
      <c r="C51" s="128" t="s">
        <v>122</v>
      </c>
      <c r="D51" s="128"/>
      <c r="E51" s="128"/>
      <c r="F51" s="128"/>
      <c r="G51" s="128"/>
      <c r="H51" s="16">
        <v>65500.606377999997</v>
      </c>
      <c r="I51" s="16">
        <v>71698.117757</v>
      </c>
      <c r="J51" s="17">
        <v>-6197.5113789999996</v>
      </c>
    </row>
    <row r="52" spans="1:10" s="27" customFormat="1" ht="15.6" customHeight="1">
      <c r="A52" s="125"/>
      <c r="B52" s="126"/>
      <c r="C52" s="126"/>
      <c r="D52" s="126" t="s">
        <v>123</v>
      </c>
      <c r="E52" s="126"/>
      <c r="F52" s="126"/>
      <c r="G52" s="126"/>
      <c r="H52" s="22">
        <v>65471.800316000001</v>
      </c>
      <c r="I52" s="22">
        <v>71668.744967000006</v>
      </c>
      <c r="J52" s="23">
        <v>-6196.9446509999998</v>
      </c>
    </row>
    <row r="53" spans="1:10" s="27" customFormat="1" ht="15.6" customHeight="1">
      <c r="A53" s="125"/>
      <c r="B53" s="126"/>
      <c r="C53" s="126"/>
      <c r="D53" s="126" t="s">
        <v>124</v>
      </c>
      <c r="E53" s="126"/>
      <c r="F53" s="126"/>
      <c r="G53" s="126"/>
      <c r="H53" s="22" t="s">
        <v>254</v>
      </c>
      <c r="I53" s="22" t="s">
        <v>254</v>
      </c>
      <c r="J53" s="23" t="s">
        <v>254</v>
      </c>
    </row>
    <row r="54" spans="1:10" s="27" customFormat="1" ht="15.6" customHeight="1">
      <c r="A54" s="125"/>
      <c r="B54" s="126"/>
      <c r="C54" s="126"/>
      <c r="D54" s="126" t="s">
        <v>125</v>
      </c>
      <c r="E54" s="126"/>
      <c r="F54" s="126"/>
      <c r="G54" s="126"/>
      <c r="H54" s="22">
        <v>28.806062000000001</v>
      </c>
      <c r="I54" s="22">
        <v>29.372789999999998</v>
      </c>
      <c r="J54" s="23">
        <v>-0.56672800000000001</v>
      </c>
    </row>
    <row r="55" spans="1:10" s="27" customFormat="1" ht="15.6" customHeight="1">
      <c r="A55" s="129" t="s">
        <v>126</v>
      </c>
      <c r="B55" s="130"/>
      <c r="C55" s="130"/>
      <c r="D55" s="130"/>
      <c r="E55" s="130"/>
      <c r="F55" s="130"/>
      <c r="G55" s="130"/>
      <c r="H55" s="25">
        <v>-65228.649126999997</v>
      </c>
      <c r="I55" s="25">
        <v>-71301.111134999999</v>
      </c>
      <c r="J55" s="26">
        <v>6072.4620080000004</v>
      </c>
    </row>
    <row r="56" spans="1:10" s="27" customFormat="1" ht="15.6" customHeight="1">
      <c r="A56" s="129" t="s">
        <v>127</v>
      </c>
      <c r="B56" s="130"/>
      <c r="C56" s="130"/>
      <c r="D56" s="130"/>
      <c r="E56" s="130"/>
      <c r="F56" s="130"/>
      <c r="G56" s="130"/>
      <c r="H56" s="25">
        <v>-36222.977313000003</v>
      </c>
      <c r="I56" s="25">
        <v>-127945.30295300001</v>
      </c>
      <c r="J56" s="26">
        <v>91722.325639999995</v>
      </c>
    </row>
    <row r="57" spans="1:10" s="27" customFormat="1" ht="15.6" customHeight="1">
      <c r="A57" s="127" t="s">
        <v>128</v>
      </c>
      <c r="B57" s="128"/>
      <c r="C57" s="128"/>
      <c r="D57" s="128"/>
      <c r="E57" s="128"/>
      <c r="F57" s="128"/>
      <c r="G57" s="128"/>
      <c r="H57" s="62"/>
      <c r="I57" s="62"/>
      <c r="J57" s="61"/>
    </row>
    <row r="58" spans="1:10" s="27" customFormat="1" ht="15.6" customHeight="1">
      <c r="A58" s="127"/>
      <c r="B58" s="128" t="s">
        <v>129</v>
      </c>
      <c r="C58" s="128"/>
      <c r="D58" s="128"/>
      <c r="E58" s="128"/>
      <c r="F58" s="128"/>
      <c r="G58" s="128"/>
      <c r="H58" s="16">
        <v>77576.187932000001</v>
      </c>
      <c r="I58" s="16">
        <v>166898.189228</v>
      </c>
      <c r="J58" s="17">
        <v>-89322.001296000002</v>
      </c>
    </row>
    <row r="59" spans="1:10" s="27" customFormat="1" ht="15.6" customHeight="1">
      <c r="A59" s="125"/>
      <c r="B59" s="126"/>
      <c r="C59" s="126" t="s">
        <v>130</v>
      </c>
      <c r="D59" s="126"/>
      <c r="E59" s="126"/>
      <c r="F59" s="126"/>
      <c r="G59" s="126"/>
      <c r="H59" s="22">
        <v>3327.8939399999999</v>
      </c>
      <c r="I59" s="22">
        <v>3509.8845930000002</v>
      </c>
      <c r="J59" s="23">
        <v>-181.99065300000001</v>
      </c>
    </row>
    <row r="60" spans="1:10" s="27" customFormat="1" ht="15.6" customHeight="1">
      <c r="A60" s="125"/>
      <c r="B60" s="126"/>
      <c r="C60" s="126" t="s">
        <v>131</v>
      </c>
      <c r="D60" s="126"/>
      <c r="E60" s="126"/>
      <c r="F60" s="126"/>
      <c r="G60" s="126"/>
      <c r="H60" s="22" t="s">
        <v>254</v>
      </c>
      <c r="I60" s="22" t="s">
        <v>254</v>
      </c>
      <c r="J60" s="23" t="s">
        <v>254</v>
      </c>
    </row>
    <row r="61" spans="1:10" s="27" customFormat="1" ht="15.6" customHeight="1">
      <c r="A61" s="125"/>
      <c r="B61" s="126"/>
      <c r="C61" s="126" t="s">
        <v>132</v>
      </c>
      <c r="D61" s="126"/>
      <c r="E61" s="126"/>
      <c r="F61" s="126"/>
      <c r="G61" s="126"/>
      <c r="H61" s="22">
        <v>51069.067000000003</v>
      </c>
      <c r="I61" s="22">
        <v>50258.315598000001</v>
      </c>
      <c r="J61" s="23">
        <v>810.75140199999998</v>
      </c>
    </row>
    <row r="62" spans="1:10" s="27" customFormat="1" ht="15.6" customHeight="1">
      <c r="A62" s="125"/>
      <c r="B62" s="126"/>
      <c r="C62" s="126" t="s">
        <v>133</v>
      </c>
      <c r="D62" s="126"/>
      <c r="E62" s="126"/>
      <c r="F62" s="126"/>
      <c r="G62" s="126"/>
      <c r="H62" s="22">
        <v>251.87691799999999</v>
      </c>
      <c r="I62" s="22">
        <v>494.26047999999997</v>
      </c>
      <c r="J62" s="23">
        <v>-242.38356200000001</v>
      </c>
    </row>
    <row r="63" spans="1:10" s="27" customFormat="1" ht="15.6" customHeight="1">
      <c r="A63" s="125"/>
      <c r="B63" s="126"/>
      <c r="C63" s="126" t="s">
        <v>134</v>
      </c>
      <c r="D63" s="126"/>
      <c r="E63" s="126"/>
      <c r="F63" s="126"/>
      <c r="G63" s="126"/>
      <c r="H63" s="22">
        <v>9321.1557709999997</v>
      </c>
      <c r="I63" s="22">
        <v>11314.748027</v>
      </c>
      <c r="J63" s="23">
        <v>-1993.5922559999999</v>
      </c>
    </row>
    <row r="64" spans="1:10" s="27" customFormat="1" ht="15.6" customHeight="1">
      <c r="A64" s="125"/>
      <c r="B64" s="126"/>
      <c r="C64" s="126" t="s">
        <v>250</v>
      </c>
      <c r="D64" s="126"/>
      <c r="E64" s="126"/>
      <c r="F64" s="126"/>
      <c r="G64" s="126"/>
      <c r="H64" s="139">
        <v>10607.011208</v>
      </c>
      <c r="I64" s="139">
        <v>5132.4282119999998</v>
      </c>
      <c r="J64" s="23">
        <v>5474.5829960000001</v>
      </c>
    </row>
    <row r="65" spans="1:10" s="27" customFormat="1" ht="15.6" customHeight="1">
      <c r="A65" s="125"/>
      <c r="B65" s="126"/>
      <c r="C65" s="126" t="s">
        <v>135</v>
      </c>
      <c r="D65" s="126"/>
      <c r="E65" s="126"/>
      <c r="F65" s="126"/>
      <c r="G65" s="126"/>
      <c r="H65" s="22">
        <v>2999.1830949999999</v>
      </c>
      <c r="I65" s="22">
        <v>96188.552318000002</v>
      </c>
      <c r="J65" s="23">
        <v>-93189.369223000002</v>
      </c>
    </row>
    <row r="66" spans="1:10" s="27" customFormat="1" ht="15.6" customHeight="1">
      <c r="A66" s="127"/>
      <c r="B66" s="128" t="s">
        <v>136</v>
      </c>
      <c r="C66" s="128"/>
      <c r="D66" s="128"/>
      <c r="E66" s="128"/>
      <c r="F66" s="128"/>
      <c r="G66" s="128"/>
      <c r="H66" s="16">
        <v>112019.083782</v>
      </c>
      <c r="I66" s="16">
        <v>84184.613513999997</v>
      </c>
      <c r="J66" s="17">
        <v>27834.470268000001</v>
      </c>
    </row>
    <row r="67" spans="1:10" s="27" customFormat="1" ht="15.6" customHeight="1">
      <c r="A67" s="125"/>
      <c r="B67" s="126"/>
      <c r="C67" s="126" t="s">
        <v>137</v>
      </c>
      <c r="D67" s="126"/>
      <c r="E67" s="126"/>
      <c r="F67" s="126"/>
      <c r="G67" s="126"/>
      <c r="H67" s="22">
        <v>9495.6278920000004</v>
      </c>
      <c r="I67" s="22">
        <v>1704.72587</v>
      </c>
      <c r="J67" s="23">
        <v>7790.9020220000002</v>
      </c>
    </row>
    <row r="68" spans="1:10" s="27" customFormat="1" ht="15.6" customHeight="1">
      <c r="A68" s="125"/>
      <c r="B68" s="126"/>
      <c r="C68" s="126" t="s">
        <v>138</v>
      </c>
      <c r="D68" s="126"/>
      <c r="E68" s="126"/>
      <c r="F68" s="126"/>
      <c r="G68" s="126"/>
      <c r="H68" s="22">
        <v>1956.3262030000001</v>
      </c>
      <c r="I68" s="22">
        <v>3009.0600930000001</v>
      </c>
      <c r="J68" s="23">
        <v>-1052.73389</v>
      </c>
    </row>
    <row r="69" spans="1:10" s="27" customFormat="1" ht="15.6" customHeight="1">
      <c r="A69" s="125"/>
      <c r="B69" s="126"/>
      <c r="C69" s="126" t="s">
        <v>139</v>
      </c>
      <c r="D69" s="126"/>
      <c r="E69" s="126"/>
      <c r="F69" s="126"/>
      <c r="G69" s="126"/>
      <c r="H69" s="22">
        <v>150.90807799999999</v>
      </c>
      <c r="I69" s="22">
        <v>325.37323199999997</v>
      </c>
      <c r="J69" s="23">
        <v>-174.46515400000001</v>
      </c>
    </row>
    <row r="70" spans="1:10" s="27" customFormat="1" ht="15.6" customHeight="1">
      <c r="A70" s="125"/>
      <c r="B70" s="126"/>
      <c r="C70" s="126" t="s">
        <v>251</v>
      </c>
      <c r="D70" s="126"/>
      <c r="E70" s="126"/>
      <c r="F70" s="126"/>
      <c r="G70" s="126"/>
      <c r="H70" s="139">
        <v>28213.123680000001</v>
      </c>
      <c r="I70" s="139">
        <v>19149.863512</v>
      </c>
      <c r="J70" s="23">
        <v>9063.2601680000007</v>
      </c>
    </row>
    <row r="71" spans="1:10" s="27" customFormat="1" ht="15.6" customHeight="1">
      <c r="A71" s="125"/>
      <c r="B71" s="126"/>
      <c r="C71" s="126" t="s">
        <v>140</v>
      </c>
      <c r="D71" s="126"/>
      <c r="E71" s="126"/>
      <c r="F71" s="126"/>
      <c r="G71" s="126"/>
      <c r="H71" s="22">
        <v>72203.097928999996</v>
      </c>
      <c r="I71" s="22">
        <v>59995.590807</v>
      </c>
      <c r="J71" s="23">
        <v>12207.507122000001</v>
      </c>
    </row>
    <row r="72" spans="1:10" s="27" customFormat="1" ht="15.6" customHeight="1">
      <c r="A72" s="129" t="s">
        <v>141</v>
      </c>
      <c r="B72" s="130"/>
      <c r="C72" s="130"/>
      <c r="D72" s="130"/>
      <c r="E72" s="130"/>
      <c r="F72" s="130"/>
      <c r="G72" s="130"/>
      <c r="H72" s="25">
        <v>-34442.895850000001</v>
      </c>
      <c r="I72" s="25">
        <v>82713.575714000006</v>
      </c>
      <c r="J72" s="26">
        <v>-117156.47156400001</v>
      </c>
    </row>
    <row r="73" spans="1:10" s="27" customFormat="1" ht="15" customHeight="1" thickBot="1">
      <c r="A73" s="90" t="s">
        <v>142</v>
      </c>
      <c r="B73" s="91"/>
      <c r="C73" s="91"/>
      <c r="D73" s="91"/>
      <c r="E73" s="91"/>
      <c r="F73" s="91"/>
      <c r="G73" s="91"/>
      <c r="H73" s="39">
        <v>-70665.873162999997</v>
      </c>
      <c r="I73" s="39">
        <v>-45231.727239</v>
      </c>
      <c r="J73" s="40">
        <v>-25434.145924</v>
      </c>
    </row>
  </sheetData>
  <mergeCells count="10">
    <mergeCell ref="A5:J5"/>
    <mergeCell ref="A6:J6"/>
    <mergeCell ref="A7:J7"/>
    <mergeCell ref="A9:G9"/>
    <mergeCell ref="A1:E1"/>
    <mergeCell ref="G1:J1"/>
    <mergeCell ref="A2:E2"/>
    <mergeCell ref="G2:J2"/>
    <mergeCell ref="A3:E3"/>
    <mergeCell ref="G3:J3"/>
  </mergeCells>
  <phoneticPr fontId="4"/>
  <pageMargins left="0.70866141732283472" right="0.70866141732283472" top="0.70866141732283472" bottom="0.70866141732283472" header="0" footer="0"/>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57"/>
  <sheetViews>
    <sheetView workbookViewId="0">
      <selection sqref="A1:E1"/>
    </sheetView>
  </sheetViews>
  <sheetFormatPr defaultRowHeight="11.25"/>
  <cols>
    <col min="1" max="6" width="2.625" style="2" customWidth="1"/>
    <col min="7" max="7" width="11.625" style="2" customWidth="1"/>
    <col min="8" max="10" width="13.875" style="2" customWidth="1"/>
    <col min="11" max="11" width="3.625" style="2" customWidth="1"/>
    <col min="12" max="12" width="2.625" style="47" customWidth="1"/>
    <col min="13" max="13" width="2.625" style="27" customWidth="1"/>
    <col min="14" max="17" width="2.625" style="2" customWidth="1"/>
    <col min="18" max="18" width="11.625" style="2" customWidth="1"/>
    <col min="19" max="21" width="13.875" style="2" customWidth="1"/>
    <col min="22" max="16384" width="9" style="2"/>
  </cols>
  <sheetData>
    <row r="1" spans="1:21" ht="24.75" customHeight="1">
      <c r="A1" s="353" t="s">
        <v>145</v>
      </c>
      <c r="B1" s="354"/>
      <c r="C1" s="354"/>
      <c r="D1" s="354"/>
      <c r="E1" s="354"/>
      <c r="F1" s="65"/>
      <c r="G1" s="333" t="s">
        <v>146</v>
      </c>
      <c r="H1" s="333"/>
      <c r="I1" s="333"/>
      <c r="J1" s="333"/>
      <c r="K1" s="333"/>
      <c r="L1" s="333"/>
      <c r="M1" s="333"/>
      <c r="N1" s="333"/>
      <c r="O1" s="333"/>
      <c r="P1" s="333"/>
      <c r="Q1" s="333"/>
      <c r="R1" s="333"/>
      <c r="S1" s="333"/>
      <c r="T1" s="333"/>
      <c r="U1" s="333"/>
    </row>
    <row r="2" spans="1:21" ht="24.75" customHeight="1">
      <c r="A2" s="353"/>
      <c r="B2" s="353"/>
      <c r="C2" s="353"/>
      <c r="D2" s="353"/>
      <c r="E2" s="353"/>
      <c r="F2" s="49"/>
      <c r="G2" s="355"/>
      <c r="H2" s="355"/>
      <c r="I2" s="355"/>
      <c r="J2" s="355"/>
      <c r="K2" s="355"/>
      <c r="L2" s="355"/>
      <c r="M2" s="355"/>
      <c r="N2" s="355"/>
      <c r="O2" s="355"/>
      <c r="P2" s="355"/>
      <c r="Q2" s="355"/>
      <c r="R2" s="355"/>
      <c r="S2" s="355"/>
      <c r="T2" s="355"/>
      <c r="U2" s="355"/>
    </row>
    <row r="3" spans="1:21" ht="24.75" customHeight="1">
      <c r="A3" s="353"/>
      <c r="B3" s="353"/>
      <c r="C3" s="353"/>
      <c r="D3" s="353"/>
      <c r="E3" s="353"/>
      <c r="F3" s="49"/>
      <c r="G3" s="355"/>
      <c r="H3" s="355"/>
      <c r="I3" s="355"/>
      <c r="J3" s="355"/>
      <c r="K3" s="355"/>
      <c r="L3" s="355"/>
      <c r="M3" s="355"/>
      <c r="N3" s="355"/>
      <c r="O3" s="355"/>
      <c r="P3" s="355"/>
      <c r="Q3" s="355"/>
      <c r="R3" s="355"/>
      <c r="S3" s="355"/>
      <c r="T3" s="355"/>
      <c r="U3" s="355"/>
    </row>
    <row r="4" spans="1:21" ht="24.75" customHeight="1">
      <c r="A4" s="316" t="s">
        <v>147</v>
      </c>
      <c r="B4" s="316"/>
      <c r="C4" s="316"/>
      <c r="D4" s="316"/>
      <c r="E4" s="316"/>
      <c r="F4" s="316"/>
      <c r="G4" s="316"/>
      <c r="H4" s="316"/>
      <c r="I4" s="316"/>
      <c r="J4" s="316"/>
      <c r="K4" s="316"/>
      <c r="L4" s="316"/>
      <c r="M4" s="316"/>
      <c r="N4" s="316"/>
      <c r="O4" s="316"/>
      <c r="P4" s="316"/>
      <c r="Q4" s="316"/>
      <c r="R4" s="316"/>
      <c r="S4" s="316"/>
      <c r="T4" s="316"/>
      <c r="U4" s="316"/>
    </row>
    <row r="5" spans="1:21" ht="24.75" customHeight="1">
      <c r="A5" s="317" t="s">
        <v>246</v>
      </c>
      <c r="B5" s="317"/>
      <c r="C5" s="317"/>
      <c r="D5" s="317"/>
      <c r="E5" s="317"/>
      <c r="F5" s="317"/>
      <c r="G5" s="317"/>
      <c r="H5" s="317"/>
      <c r="I5" s="317"/>
      <c r="J5" s="317"/>
      <c r="K5" s="317"/>
      <c r="L5" s="317"/>
      <c r="M5" s="317"/>
      <c r="N5" s="317"/>
      <c r="O5" s="317"/>
      <c r="P5" s="317"/>
      <c r="Q5" s="317"/>
      <c r="R5" s="317"/>
      <c r="S5" s="317"/>
      <c r="T5" s="317"/>
      <c r="U5" s="317"/>
    </row>
    <row r="6" spans="1:21" ht="24.75" customHeight="1">
      <c r="A6" s="317" t="s">
        <v>247</v>
      </c>
      <c r="B6" s="317"/>
      <c r="C6" s="317"/>
      <c r="D6" s="317"/>
      <c r="E6" s="317"/>
      <c r="F6" s="317"/>
      <c r="G6" s="317"/>
      <c r="H6" s="317"/>
      <c r="I6" s="317"/>
      <c r="J6" s="317"/>
      <c r="K6" s="317"/>
      <c r="L6" s="317"/>
      <c r="M6" s="317"/>
      <c r="N6" s="317"/>
      <c r="O6" s="317"/>
      <c r="P6" s="317"/>
      <c r="Q6" s="317"/>
      <c r="R6" s="317"/>
      <c r="S6" s="317"/>
      <c r="T6" s="317"/>
      <c r="U6" s="317"/>
    </row>
    <row r="7" spans="1:21" ht="20.100000000000001" customHeight="1" thickBot="1">
      <c r="A7" s="66"/>
      <c r="B7" s="43"/>
      <c r="C7" s="43"/>
      <c r="D7" s="43"/>
      <c r="E7" s="43"/>
      <c r="F7" s="43"/>
      <c r="G7" s="43"/>
      <c r="H7" s="43"/>
      <c r="I7" s="43"/>
      <c r="J7" s="43"/>
      <c r="K7" s="43"/>
      <c r="L7" s="43"/>
      <c r="S7" s="67"/>
      <c r="T7" s="67"/>
      <c r="U7" s="67" t="s">
        <v>3</v>
      </c>
    </row>
    <row r="8" spans="1:21" ht="20.100000000000001" customHeight="1">
      <c r="A8" s="345" t="s">
        <v>148</v>
      </c>
      <c r="B8" s="346"/>
      <c r="C8" s="346"/>
      <c r="D8" s="346"/>
      <c r="E8" s="346"/>
      <c r="F8" s="346"/>
      <c r="G8" s="347"/>
      <c r="H8" s="6" t="s">
        <v>253</v>
      </c>
      <c r="I8" s="7" t="s">
        <v>245</v>
      </c>
      <c r="J8" s="8" t="s">
        <v>5</v>
      </c>
      <c r="K8" s="68"/>
      <c r="L8" s="345" t="s">
        <v>148</v>
      </c>
      <c r="M8" s="346"/>
      <c r="N8" s="346"/>
      <c r="O8" s="346"/>
      <c r="P8" s="346"/>
      <c r="Q8" s="346"/>
      <c r="R8" s="347"/>
      <c r="S8" s="6" t="s">
        <v>253</v>
      </c>
      <c r="T8" s="7" t="s">
        <v>245</v>
      </c>
      <c r="U8" s="8" t="s">
        <v>5</v>
      </c>
    </row>
    <row r="9" spans="1:21" ht="20.100000000000001" customHeight="1" thickBot="1">
      <c r="A9" s="348"/>
      <c r="B9" s="349"/>
      <c r="C9" s="349"/>
      <c r="D9" s="349"/>
      <c r="E9" s="349"/>
      <c r="F9" s="349"/>
      <c r="G9" s="350"/>
      <c r="H9" s="9" t="s">
        <v>149</v>
      </c>
      <c r="I9" s="10" t="s">
        <v>150</v>
      </c>
      <c r="J9" s="11" t="s">
        <v>151</v>
      </c>
      <c r="K9" s="68"/>
      <c r="L9" s="348"/>
      <c r="M9" s="349"/>
      <c r="N9" s="349"/>
      <c r="O9" s="349"/>
      <c r="P9" s="349"/>
      <c r="Q9" s="349"/>
      <c r="R9" s="350"/>
      <c r="S9" s="9" t="s">
        <v>149</v>
      </c>
      <c r="T9" s="10" t="s">
        <v>150</v>
      </c>
      <c r="U9" s="11" t="s">
        <v>151</v>
      </c>
    </row>
    <row r="10" spans="1:21" ht="20.100000000000001" customHeight="1">
      <c r="A10" s="53" t="s">
        <v>152</v>
      </c>
      <c r="B10" s="54"/>
      <c r="C10" s="54"/>
      <c r="D10" s="54"/>
      <c r="E10" s="54"/>
      <c r="F10" s="54"/>
      <c r="G10" s="69"/>
      <c r="H10" s="70"/>
      <c r="I10" s="71"/>
      <c r="J10" s="72"/>
      <c r="K10" s="73"/>
      <c r="L10" s="53" t="s">
        <v>153</v>
      </c>
      <c r="M10" s="54"/>
      <c r="N10" s="54"/>
      <c r="O10" s="54"/>
      <c r="P10" s="54"/>
      <c r="Q10" s="54"/>
      <c r="R10" s="69"/>
      <c r="S10" s="70"/>
      <c r="T10" s="71"/>
      <c r="U10" s="72"/>
    </row>
    <row r="11" spans="1:21" ht="20.100000000000001" customHeight="1">
      <c r="A11" s="53"/>
      <c r="B11" s="54" t="s">
        <v>154</v>
      </c>
      <c r="C11" s="54"/>
      <c r="D11" s="54"/>
      <c r="E11" s="54"/>
      <c r="F11" s="54"/>
      <c r="G11" s="69"/>
      <c r="H11" s="15">
        <v>2575890.094267</v>
      </c>
      <c r="I11" s="16">
        <v>2228767.1515540001</v>
      </c>
      <c r="J11" s="17">
        <v>347122.942713</v>
      </c>
      <c r="K11" s="73"/>
      <c r="L11" s="53"/>
      <c r="M11" s="54" t="s">
        <v>155</v>
      </c>
      <c r="N11" s="54"/>
      <c r="O11" s="54"/>
      <c r="P11" s="54"/>
      <c r="Q11" s="54"/>
      <c r="R11" s="69"/>
      <c r="S11" s="15">
        <v>474034.61705499998</v>
      </c>
      <c r="T11" s="16">
        <v>538919.52405400004</v>
      </c>
      <c r="U11" s="17">
        <v>-64884.906998999999</v>
      </c>
    </row>
    <row r="12" spans="1:21" ht="20.100000000000001" customHeight="1">
      <c r="A12" s="57"/>
      <c r="B12" s="58"/>
      <c r="C12" s="58" t="s">
        <v>84</v>
      </c>
      <c r="D12" s="58"/>
      <c r="E12" s="58"/>
      <c r="F12" s="58"/>
      <c r="G12" s="74"/>
      <c r="H12" s="21">
        <v>1758859.9899259999</v>
      </c>
      <c r="I12" s="22">
        <v>1401805.890747</v>
      </c>
      <c r="J12" s="23">
        <v>357054.09917900001</v>
      </c>
      <c r="K12" s="68"/>
      <c r="L12" s="57"/>
      <c r="M12" s="58"/>
      <c r="N12" s="75" t="s">
        <v>156</v>
      </c>
      <c r="O12" s="75"/>
      <c r="P12" s="75"/>
      <c r="Q12" s="75"/>
      <c r="R12" s="76"/>
      <c r="S12" s="341">
        <v>4311.5177780000004</v>
      </c>
      <c r="T12" s="341">
        <v>4460.5914929999999</v>
      </c>
      <c r="U12" s="342">
        <v>-149.07371499999999</v>
      </c>
    </row>
    <row r="13" spans="1:21" ht="20.100000000000001" customHeight="1">
      <c r="A13" s="57"/>
      <c r="B13" s="58"/>
      <c r="C13" s="58" t="s">
        <v>85</v>
      </c>
      <c r="D13" s="58"/>
      <c r="E13" s="58"/>
      <c r="F13" s="58"/>
      <c r="G13" s="74"/>
      <c r="H13" s="21">
        <v>158161.898139</v>
      </c>
      <c r="I13" s="22">
        <v>174491.82713300001</v>
      </c>
      <c r="J13" s="23">
        <v>-16329.928994</v>
      </c>
      <c r="K13" s="68"/>
      <c r="L13" s="57"/>
      <c r="M13" s="58"/>
      <c r="N13" s="351" t="s">
        <v>157</v>
      </c>
      <c r="O13" s="351"/>
      <c r="P13" s="351"/>
      <c r="Q13" s="351"/>
      <c r="R13" s="352"/>
      <c r="S13" s="341"/>
      <c r="T13" s="341"/>
      <c r="U13" s="342"/>
    </row>
    <row r="14" spans="1:21" ht="20.100000000000001" customHeight="1">
      <c r="A14" s="57"/>
      <c r="B14" s="58"/>
      <c r="C14" s="77" t="s">
        <v>86</v>
      </c>
      <c r="D14" s="58"/>
      <c r="E14" s="58"/>
      <c r="F14" s="58"/>
      <c r="G14" s="74"/>
      <c r="H14" s="21">
        <v>989.26499999999999</v>
      </c>
      <c r="I14" s="22">
        <v>1273.011</v>
      </c>
      <c r="J14" s="23">
        <v>-283.74599999999998</v>
      </c>
      <c r="K14" s="68"/>
      <c r="L14" s="57"/>
      <c r="M14" s="58"/>
      <c r="N14" s="78" t="s">
        <v>158</v>
      </c>
      <c r="O14" s="58"/>
      <c r="P14" s="58"/>
      <c r="Q14" s="58"/>
      <c r="R14" s="74"/>
      <c r="S14" s="21">
        <v>51069.067000000003</v>
      </c>
      <c r="T14" s="22">
        <v>50258.315598000001</v>
      </c>
      <c r="U14" s="23">
        <v>810.75140199999998</v>
      </c>
    </row>
    <row r="15" spans="1:21" ht="20.100000000000001" customHeight="1">
      <c r="A15" s="57"/>
      <c r="B15" s="58"/>
      <c r="C15" s="58" t="s">
        <v>87</v>
      </c>
      <c r="D15" s="58"/>
      <c r="E15" s="58"/>
      <c r="F15" s="58"/>
      <c r="G15" s="74"/>
      <c r="H15" s="21">
        <v>3872.0340000000001</v>
      </c>
      <c r="I15" s="22">
        <v>4212.4639999999999</v>
      </c>
      <c r="J15" s="23">
        <v>-340.43</v>
      </c>
      <c r="K15" s="68"/>
      <c r="L15" s="57"/>
      <c r="M15" s="58"/>
      <c r="N15" s="58" t="s">
        <v>93</v>
      </c>
      <c r="O15" s="58"/>
      <c r="P15" s="58"/>
      <c r="Q15" s="58"/>
      <c r="R15" s="74"/>
      <c r="S15" s="21">
        <v>23555.293949999999</v>
      </c>
      <c r="T15" s="22">
        <v>57108.144591999997</v>
      </c>
      <c r="U15" s="23">
        <v>-33552.850641999998</v>
      </c>
    </row>
    <row r="16" spans="1:21" ht="20.100000000000001" customHeight="1">
      <c r="A16" s="57"/>
      <c r="B16" s="58"/>
      <c r="C16" s="58" t="s">
        <v>88</v>
      </c>
      <c r="D16" s="58"/>
      <c r="E16" s="58"/>
      <c r="F16" s="58"/>
      <c r="G16" s="74"/>
      <c r="H16" s="21">
        <v>282560.46100000001</v>
      </c>
      <c r="I16" s="22">
        <v>276411.69699999999</v>
      </c>
      <c r="J16" s="23">
        <v>6148.7640000000001</v>
      </c>
      <c r="K16" s="68"/>
      <c r="L16" s="57"/>
      <c r="M16" s="58"/>
      <c r="N16" s="58" t="s">
        <v>159</v>
      </c>
      <c r="O16" s="58"/>
      <c r="P16" s="58"/>
      <c r="Q16" s="58"/>
      <c r="R16" s="74"/>
      <c r="S16" s="79">
        <v>38965.676467999998</v>
      </c>
      <c r="T16" s="22">
        <v>61148.454790000003</v>
      </c>
      <c r="U16" s="23">
        <v>-22182.778321999998</v>
      </c>
    </row>
    <row r="17" spans="1:21" ht="20.100000000000001" customHeight="1">
      <c r="A17" s="57"/>
      <c r="B17" s="58"/>
      <c r="C17" s="77" t="s">
        <v>89</v>
      </c>
      <c r="D17" s="58"/>
      <c r="E17" s="58"/>
      <c r="F17" s="58"/>
      <c r="G17" s="74"/>
      <c r="H17" s="21">
        <v>2035.241</v>
      </c>
      <c r="I17" s="22">
        <v>1891.374</v>
      </c>
      <c r="J17" s="23">
        <v>143.86699999999999</v>
      </c>
      <c r="K17" s="68"/>
      <c r="L17" s="57"/>
      <c r="M17" s="58"/>
      <c r="N17" s="58"/>
      <c r="O17" s="58" t="s">
        <v>30</v>
      </c>
      <c r="P17" s="58"/>
      <c r="Q17" s="58"/>
      <c r="R17" s="80"/>
      <c r="S17" s="21">
        <v>3030.1153370000002</v>
      </c>
      <c r="T17" s="22">
        <v>7868.7719550000002</v>
      </c>
      <c r="U17" s="23">
        <v>-4838.656618</v>
      </c>
    </row>
    <row r="18" spans="1:21" ht="20.100000000000001" customHeight="1">
      <c r="A18" s="125"/>
      <c r="B18" s="126"/>
      <c r="C18" s="339" t="s">
        <v>160</v>
      </c>
      <c r="D18" s="339"/>
      <c r="E18" s="339"/>
      <c r="F18" s="339"/>
      <c r="G18" s="340"/>
      <c r="H18" s="341">
        <v>22304.235036999999</v>
      </c>
      <c r="I18" s="341">
        <v>22024.110655</v>
      </c>
      <c r="J18" s="342">
        <v>280.12438200000003</v>
      </c>
      <c r="K18" s="68"/>
      <c r="L18" s="57"/>
      <c r="M18" s="58"/>
      <c r="N18" s="58"/>
      <c r="O18" s="58" t="s">
        <v>73</v>
      </c>
      <c r="P18" s="58"/>
      <c r="Q18" s="58"/>
      <c r="R18" s="80"/>
      <c r="S18" s="21">
        <v>35935.561131000002</v>
      </c>
      <c r="T18" s="22">
        <v>53279.682835</v>
      </c>
      <c r="U18" s="23">
        <v>-17344.121704000001</v>
      </c>
    </row>
    <row r="19" spans="1:21" ht="20.100000000000001" customHeight="1">
      <c r="A19" s="125"/>
      <c r="B19" s="126"/>
      <c r="C19" s="343" t="s">
        <v>161</v>
      </c>
      <c r="D19" s="343"/>
      <c r="E19" s="343"/>
      <c r="F19" s="343"/>
      <c r="G19" s="344"/>
      <c r="H19" s="341"/>
      <c r="I19" s="341"/>
      <c r="J19" s="342"/>
      <c r="K19" s="68"/>
      <c r="L19" s="57"/>
      <c r="M19" s="58"/>
      <c r="N19" s="58" t="s">
        <v>162</v>
      </c>
      <c r="O19" s="58"/>
      <c r="P19" s="58"/>
      <c r="Q19" s="58"/>
      <c r="R19" s="74"/>
      <c r="S19" s="21">
        <v>348381.081083</v>
      </c>
      <c r="T19" s="22">
        <v>364517.03047699999</v>
      </c>
      <c r="U19" s="23">
        <v>-16135.949393999999</v>
      </c>
    </row>
    <row r="20" spans="1:21" ht="20.100000000000001" customHeight="1">
      <c r="A20" s="125"/>
      <c r="B20" s="126"/>
      <c r="C20" s="126" t="s">
        <v>91</v>
      </c>
      <c r="D20" s="126"/>
      <c r="E20" s="126"/>
      <c r="F20" s="126"/>
      <c r="G20" s="131"/>
      <c r="H20" s="21">
        <v>71246.204370000007</v>
      </c>
      <c r="I20" s="22">
        <v>69536.782605</v>
      </c>
      <c r="J20" s="23">
        <v>1709.4217650000001</v>
      </c>
      <c r="K20" s="68"/>
      <c r="L20" s="57"/>
      <c r="M20" s="58"/>
      <c r="N20" s="58" t="s">
        <v>163</v>
      </c>
      <c r="O20" s="58"/>
      <c r="P20" s="58"/>
      <c r="Q20" s="58"/>
      <c r="R20" s="74"/>
      <c r="S20" s="21">
        <v>7751.9807760000003</v>
      </c>
      <c r="T20" s="22">
        <v>1426.987104</v>
      </c>
      <c r="U20" s="23">
        <v>6324.9936719999996</v>
      </c>
    </row>
    <row r="21" spans="1:21" ht="20.100000000000001" customHeight="1">
      <c r="A21" s="125"/>
      <c r="B21" s="126"/>
      <c r="C21" s="132" t="s">
        <v>164</v>
      </c>
      <c r="D21" s="126"/>
      <c r="E21" s="126"/>
      <c r="F21" s="126"/>
      <c r="G21" s="131"/>
      <c r="H21" s="21">
        <v>206750.80202900001</v>
      </c>
      <c r="I21" s="22">
        <v>209300.24767700001</v>
      </c>
      <c r="J21" s="23">
        <v>-2549.4456479999999</v>
      </c>
      <c r="K21" s="68"/>
      <c r="L21" s="57"/>
      <c r="M21" s="58"/>
      <c r="N21" s="58" t="s">
        <v>165</v>
      </c>
      <c r="O21" s="58"/>
      <c r="P21" s="58"/>
      <c r="Q21" s="58"/>
      <c r="R21" s="74"/>
      <c r="S21" s="21" t="s">
        <v>254</v>
      </c>
      <c r="T21" s="22" t="s">
        <v>254</v>
      </c>
      <c r="U21" s="23" t="s">
        <v>254</v>
      </c>
    </row>
    <row r="22" spans="1:21" ht="20.100000000000001" customHeight="1">
      <c r="A22" s="125"/>
      <c r="B22" s="126"/>
      <c r="C22" s="126" t="s">
        <v>93</v>
      </c>
      <c r="D22" s="126"/>
      <c r="E22" s="126"/>
      <c r="F22" s="126"/>
      <c r="G22" s="131"/>
      <c r="H22" s="21">
        <v>7842.2285769999999</v>
      </c>
      <c r="I22" s="22">
        <v>7394.9339309999996</v>
      </c>
      <c r="J22" s="23">
        <v>447.294646</v>
      </c>
      <c r="K22" s="68"/>
      <c r="L22" s="53"/>
      <c r="M22" s="54" t="s">
        <v>166</v>
      </c>
      <c r="N22" s="54"/>
      <c r="O22" s="54"/>
      <c r="P22" s="54"/>
      <c r="Q22" s="54"/>
      <c r="R22" s="69"/>
      <c r="S22" s="15">
        <v>506402.57216600003</v>
      </c>
      <c r="T22" s="16">
        <v>560106.33174099994</v>
      </c>
      <c r="U22" s="17">
        <v>-53703.759574999996</v>
      </c>
    </row>
    <row r="23" spans="1:21" ht="20.100000000000001" customHeight="1">
      <c r="A23" s="125"/>
      <c r="B23" s="126"/>
      <c r="C23" s="126" t="s">
        <v>94</v>
      </c>
      <c r="D23" s="126"/>
      <c r="E23" s="126"/>
      <c r="F23" s="126"/>
      <c r="G23" s="131"/>
      <c r="H23" s="21">
        <v>5330.4109939999998</v>
      </c>
      <c r="I23" s="22">
        <v>2810.8746080000001</v>
      </c>
      <c r="J23" s="23">
        <v>2519.5363860000002</v>
      </c>
      <c r="K23" s="68"/>
      <c r="L23" s="57"/>
      <c r="M23" s="58"/>
      <c r="N23" s="58" t="s">
        <v>167</v>
      </c>
      <c r="O23" s="58"/>
      <c r="P23" s="58"/>
      <c r="Q23" s="58"/>
      <c r="R23" s="74"/>
      <c r="S23" s="21">
        <v>133847.605713</v>
      </c>
      <c r="T23" s="22">
        <v>128154.264159</v>
      </c>
      <c r="U23" s="23">
        <v>5693.3415539999996</v>
      </c>
    </row>
    <row r="24" spans="1:21" ht="20.100000000000001" customHeight="1">
      <c r="A24" s="125"/>
      <c r="B24" s="126"/>
      <c r="C24" s="126" t="s">
        <v>95</v>
      </c>
      <c r="D24" s="126"/>
      <c r="E24" s="126"/>
      <c r="F24" s="126"/>
      <c r="G24" s="126"/>
      <c r="H24" s="79" t="s">
        <v>254</v>
      </c>
      <c r="I24" s="22">
        <v>70.141169000000005</v>
      </c>
      <c r="J24" s="23">
        <v>-70.141169000000005</v>
      </c>
      <c r="K24" s="68"/>
      <c r="L24" s="57"/>
      <c r="M24" s="58"/>
      <c r="N24" s="58" t="s">
        <v>168</v>
      </c>
      <c r="O24" s="58"/>
      <c r="P24" s="58"/>
      <c r="Q24" s="58"/>
      <c r="R24" s="74"/>
      <c r="S24" s="79">
        <v>32934.284031000003</v>
      </c>
      <c r="T24" s="22">
        <v>69797.515358999997</v>
      </c>
      <c r="U24" s="23">
        <v>-36863.231328000002</v>
      </c>
    </row>
    <row r="25" spans="1:21" ht="20.100000000000001" customHeight="1">
      <c r="A25" s="125"/>
      <c r="B25" s="126"/>
      <c r="C25" s="126"/>
      <c r="D25" s="126" t="s">
        <v>96</v>
      </c>
      <c r="E25" s="126"/>
      <c r="F25" s="126"/>
      <c r="G25" s="126"/>
      <c r="H25" s="79" t="s">
        <v>254</v>
      </c>
      <c r="I25" s="22" t="s">
        <v>254</v>
      </c>
      <c r="J25" s="23" t="s">
        <v>254</v>
      </c>
      <c r="K25" s="68"/>
      <c r="L25" s="57"/>
      <c r="M25" s="58"/>
      <c r="N25" s="81"/>
      <c r="O25" s="58" t="s">
        <v>30</v>
      </c>
      <c r="P25" s="58"/>
      <c r="Q25" s="58"/>
      <c r="R25" s="80"/>
      <c r="S25" s="21">
        <v>5.5571520000000003</v>
      </c>
      <c r="T25" s="22">
        <v>17.970236</v>
      </c>
      <c r="U25" s="23">
        <v>-12.413084</v>
      </c>
    </row>
    <row r="26" spans="1:21" ht="20.100000000000001" customHeight="1">
      <c r="A26" s="125"/>
      <c r="B26" s="126"/>
      <c r="C26" s="126"/>
      <c r="D26" s="133" t="s">
        <v>97</v>
      </c>
      <c r="E26" s="126"/>
      <c r="F26" s="126"/>
      <c r="G26" s="126"/>
      <c r="H26" s="79" t="s">
        <v>254</v>
      </c>
      <c r="I26" s="22">
        <v>70.141169000000005</v>
      </c>
      <c r="J26" s="23">
        <v>-70.141169000000005</v>
      </c>
      <c r="K26" s="68"/>
      <c r="L26" s="57"/>
      <c r="M26" s="58"/>
      <c r="N26" s="81"/>
      <c r="O26" s="58" t="s">
        <v>73</v>
      </c>
      <c r="P26" s="58"/>
      <c r="Q26" s="58"/>
      <c r="R26" s="80"/>
      <c r="S26" s="21">
        <v>32928.726879000002</v>
      </c>
      <c r="T26" s="22">
        <v>69779.545123000004</v>
      </c>
      <c r="U26" s="23">
        <v>-36850.818244000002</v>
      </c>
    </row>
    <row r="27" spans="1:21" ht="20.100000000000001" customHeight="1">
      <c r="A27" s="125"/>
      <c r="B27" s="126"/>
      <c r="C27" s="126" t="s">
        <v>98</v>
      </c>
      <c r="D27" s="126"/>
      <c r="E27" s="126"/>
      <c r="F27" s="126"/>
      <c r="G27" s="126"/>
      <c r="H27" s="79">
        <v>522.59858199999996</v>
      </c>
      <c r="I27" s="22">
        <v>537.31973900000003</v>
      </c>
      <c r="J27" s="23">
        <v>-14.721157</v>
      </c>
      <c r="K27" s="68"/>
      <c r="L27" s="57"/>
      <c r="M27" s="58"/>
      <c r="N27" s="58" t="s">
        <v>169</v>
      </c>
      <c r="O27" s="58"/>
      <c r="P27" s="58"/>
      <c r="Q27" s="58"/>
      <c r="R27" s="74"/>
      <c r="S27" s="21">
        <v>2208.9070000000002</v>
      </c>
      <c r="T27" s="22">
        <v>2913.7</v>
      </c>
      <c r="U27" s="23">
        <v>-704.79300000000001</v>
      </c>
    </row>
    <row r="28" spans="1:21" ht="20.100000000000001" customHeight="1">
      <c r="A28" s="125"/>
      <c r="B28" s="126"/>
      <c r="C28" s="126" t="s">
        <v>99</v>
      </c>
      <c r="D28" s="126"/>
      <c r="E28" s="126"/>
      <c r="F28" s="126"/>
      <c r="G28" s="126"/>
      <c r="H28" s="79">
        <v>11304.9517</v>
      </c>
      <c r="I28" s="22">
        <v>10650.010850000001</v>
      </c>
      <c r="J28" s="23">
        <v>654.94084999999995</v>
      </c>
      <c r="K28" s="68"/>
      <c r="L28" s="57"/>
      <c r="M28" s="58"/>
      <c r="N28" s="58" t="s">
        <v>170</v>
      </c>
      <c r="O28" s="58"/>
      <c r="P28" s="58"/>
      <c r="Q28" s="58"/>
      <c r="R28" s="74"/>
      <c r="S28" s="21">
        <v>337403.14042200003</v>
      </c>
      <c r="T28" s="22">
        <v>359174.35096299998</v>
      </c>
      <c r="U28" s="23">
        <v>-21771.210541</v>
      </c>
    </row>
    <row r="29" spans="1:21" ht="20.100000000000001" customHeight="1">
      <c r="A29" s="125"/>
      <c r="B29" s="126"/>
      <c r="C29" s="126" t="s">
        <v>100</v>
      </c>
      <c r="D29" s="126"/>
      <c r="E29" s="126"/>
      <c r="F29" s="126"/>
      <c r="G29" s="126"/>
      <c r="H29" s="79">
        <v>44109.773912999997</v>
      </c>
      <c r="I29" s="22">
        <v>46356.466439999997</v>
      </c>
      <c r="J29" s="23">
        <v>-2246.6925270000002</v>
      </c>
      <c r="K29" s="68"/>
      <c r="L29" s="57"/>
      <c r="M29" s="58"/>
      <c r="N29" s="58" t="s">
        <v>171</v>
      </c>
      <c r="O29" s="58"/>
      <c r="P29" s="58"/>
      <c r="Q29" s="58"/>
      <c r="R29" s="74"/>
      <c r="S29" s="21">
        <v>8.6349999999999998</v>
      </c>
      <c r="T29" s="22">
        <v>66.501260000000002</v>
      </c>
      <c r="U29" s="23">
        <v>-57.866259999999997</v>
      </c>
    </row>
    <row r="30" spans="1:21" ht="20.100000000000001" customHeight="1">
      <c r="A30" s="127"/>
      <c r="B30" s="128" t="s">
        <v>172</v>
      </c>
      <c r="C30" s="128"/>
      <c r="D30" s="128"/>
      <c r="E30" s="128"/>
      <c r="F30" s="128"/>
      <c r="G30" s="128"/>
      <c r="H30" s="82">
        <v>2407004.7801020001</v>
      </c>
      <c r="I30" s="16">
        <v>2151657.4061509999</v>
      </c>
      <c r="J30" s="17">
        <v>255347.37395099999</v>
      </c>
      <c r="K30" s="68"/>
      <c r="L30" s="59" t="s">
        <v>173</v>
      </c>
      <c r="M30" s="60"/>
      <c r="N30" s="60"/>
      <c r="O30" s="60"/>
      <c r="P30" s="60"/>
      <c r="Q30" s="60"/>
      <c r="R30" s="83"/>
      <c r="S30" s="24">
        <v>-32367.955110999999</v>
      </c>
      <c r="T30" s="25">
        <v>-21186.807687</v>
      </c>
      <c r="U30" s="26">
        <v>-11181.147424000001</v>
      </c>
    </row>
    <row r="31" spans="1:21" ht="20.100000000000001" customHeight="1">
      <c r="A31" s="125"/>
      <c r="B31" s="126"/>
      <c r="C31" s="126" t="s">
        <v>174</v>
      </c>
      <c r="D31" s="126"/>
      <c r="E31" s="126"/>
      <c r="F31" s="126"/>
      <c r="G31" s="126"/>
      <c r="H31" s="79">
        <v>708214.08827900002</v>
      </c>
      <c r="I31" s="22">
        <v>460384.72645100002</v>
      </c>
      <c r="J31" s="23">
        <v>247829.36182799999</v>
      </c>
      <c r="K31" s="68"/>
      <c r="L31" s="84" t="s">
        <v>175</v>
      </c>
      <c r="M31" s="60"/>
      <c r="N31" s="60"/>
      <c r="O31" s="60"/>
      <c r="P31" s="60"/>
      <c r="Q31" s="60"/>
      <c r="R31" s="83"/>
      <c r="S31" s="24">
        <v>71096.241634999998</v>
      </c>
      <c r="T31" s="25">
        <v>-15524.216442999999</v>
      </c>
      <c r="U31" s="26">
        <v>86620.458077999996</v>
      </c>
    </row>
    <row r="32" spans="1:21" ht="20.100000000000001" customHeight="1">
      <c r="A32" s="125"/>
      <c r="B32" s="126"/>
      <c r="C32" s="126" t="s">
        <v>103</v>
      </c>
      <c r="D32" s="126"/>
      <c r="E32" s="126"/>
      <c r="F32" s="126"/>
      <c r="G32" s="126"/>
      <c r="H32" s="79">
        <v>838048.26061500004</v>
      </c>
      <c r="I32" s="22">
        <v>846284.52662799996</v>
      </c>
      <c r="J32" s="23">
        <v>-8236.2660130000004</v>
      </c>
      <c r="K32" s="68"/>
      <c r="L32" s="53" t="s">
        <v>176</v>
      </c>
      <c r="M32" s="54"/>
      <c r="N32" s="54"/>
      <c r="O32" s="54"/>
      <c r="P32" s="54"/>
      <c r="Q32" s="54"/>
      <c r="R32" s="69"/>
      <c r="S32" s="85"/>
      <c r="T32" s="86"/>
      <c r="U32" s="87"/>
    </row>
    <row r="33" spans="1:21" ht="20.100000000000001" customHeight="1">
      <c r="A33" s="125"/>
      <c r="B33" s="126"/>
      <c r="C33" s="126" t="s">
        <v>104</v>
      </c>
      <c r="D33" s="126"/>
      <c r="E33" s="126"/>
      <c r="F33" s="126"/>
      <c r="G33" s="126"/>
      <c r="H33" s="79">
        <v>85747.136922999998</v>
      </c>
      <c r="I33" s="22">
        <v>101123.15756000001</v>
      </c>
      <c r="J33" s="23">
        <v>-15376.020637</v>
      </c>
      <c r="K33" s="68"/>
      <c r="L33" s="53"/>
      <c r="M33" s="54" t="s">
        <v>177</v>
      </c>
      <c r="N33" s="54"/>
      <c r="O33" s="54"/>
      <c r="P33" s="54"/>
      <c r="Q33" s="54"/>
      <c r="R33" s="69"/>
      <c r="S33" s="15">
        <v>1098407.16016</v>
      </c>
      <c r="T33" s="16">
        <v>1085007.4501390001</v>
      </c>
      <c r="U33" s="17">
        <v>13399.710021000001</v>
      </c>
    </row>
    <row r="34" spans="1:21" ht="20.100000000000001" customHeight="1">
      <c r="A34" s="125"/>
      <c r="B34" s="126"/>
      <c r="C34" s="126" t="s">
        <v>105</v>
      </c>
      <c r="D34" s="126"/>
      <c r="E34" s="126"/>
      <c r="F34" s="126"/>
      <c r="G34" s="126"/>
      <c r="H34" s="79">
        <v>44765.671977999998</v>
      </c>
      <c r="I34" s="22">
        <v>49126.332904000003</v>
      </c>
      <c r="J34" s="23">
        <v>-4360.6609259999996</v>
      </c>
      <c r="K34" s="68"/>
      <c r="L34" s="57"/>
      <c r="M34" s="58"/>
      <c r="N34" s="58" t="s">
        <v>15</v>
      </c>
      <c r="O34" s="58"/>
      <c r="P34" s="58"/>
      <c r="Q34" s="58"/>
      <c r="R34" s="74"/>
      <c r="S34" s="21">
        <v>827307</v>
      </c>
      <c r="T34" s="22">
        <v>896224.8</v>
      </c>
      <c r="U34" s="23">
        <v>-68917.8</v>
      </c>
    </row>
    <row r="35" spans="1:21" ht="20.100000000000001" customHeight="1">
      <c r="A35" s="125"/>
      <c r="B35" s="126"/>
      <c r="C35" s="126" t="s">
        <v>106</v>
      </c>
      <c r="D35" s="126"/>
      <c r="E35" s="126"/>
      <c r="F35" s="126"/>
      <c r="G35" s="126"/>
      <c r="H35" s="79">
        <v>45370.180965</v>
      </c>
      <c r="I35" s="22">
        <v>42739.687433999999</v>
      </c>
      <c r="J35" s="23">
        <v>2630.4935310000001</v>
      </c>
      <c r="K35" s="68"/>
      <c r="L35" s="57"/>
      <c r="M35" s="58"/>
      <c r="N35" s="58" t="s">
        <v>178</v>
      </c>
      <c r="O35" s="58"/>
      <c r="P35" s="58"/>
      <c r="Q35" s="58"/>
      <c r="R35" s="74"/>
      <c r="S35" s="21" t="s">
        <v>254</v>
      </c>
      <c r="T35" s="22" t="s">
        <v>254</v>
      </c>
      <c r="U35" s="23" t="s">
        <v>254</v>
      </c>
    </row>
    <row r="36" spans="1:21" ht="20.100000000000001" customHeight="1">
      <c r="A36" s="125"/>
      <c r="B36" s="126"/>
      <c r="C36" s="134" t="s">
        <v>107</v>
      </c>
      <c r="D36" s="126"/>
      <c r="E36" s="126"/>
      <c r="F36" s="126"/>
      <c r="G36" s="126"/>
      <c r="H36" s="79">
        <v>667162.67977299995</v>
      </c>
      <c r="I36" s="22">
        <v>633163.23961699998</v>
      </c>
      <c r="J36" s="23">
        <v>33999.440155999997</v>
      </c>
      <c r="K36" s="68"/>
      <c r="L36" s="57"/>
      <c r="M36" s="58"/>
      <c r="N36" s="58" t="s">
        <v>159</v>
      </c>
      <c r="O36" s="58"/>
      <c r="P36" s="58"/>
      <c r="Q36" s="58"/>
      <c r="R36" s="74"/>
      <c r="S36" s="79">
        <v>271100.16016000003</v>
      </c>
      <c r="T36" s="22">
        <v>188782.650139</v>
      </c>
      <c r="U36" s="23">
        <v>82317.510020999995</v>
      </c>
    </row>
    <row r="37" spans="1:21" ht="20.100000000000001" customHeight="1">
      <c r="A37" s="125"/>
      <c r="B37" s="126"/>
      <c r="C37" s="126" t="s">
        <v>108</v>
      </c>
      <c r="D37" s="126"/>
      <c r="E37" s="126"/>
      <c r="F37" s="126"/>
      <c r="G37" s="126"/>
      <c r="H37" s="79">
        <v>7505.7808889999997</v>
      </c>
      <c r="I37" s="22">
        <v>8480.860079</v>
      </c>
      <c r="J37" s="23">
        <v>-975.07919000000004</v>
      </c>
      <c r="K37" s="68"/>
      <c r="L37" s="57"/>
      <c r="M37" s="58"/>
      <c r="N37" s="58"/>
      <c r="O37" s="58" t="s">
        <v>32</v>
      </c>
      <c r="P37" s="58"/>
      <c r="Q37" s="58"/>
      <c r="R37" s="74"/>
      <c r="S37" s="21">
        <v>271100.16016000003</v>
      </c>
      <c r="T37" s="22">
        <v>188782.650139</v>
      </c>
      <c r="U37" s="23">
        <v>82317.510020999995</v>
      </c>
    </row>
    <row r="38" spans="1:21" ht="20.100000000000001" customHeight="1">
      <c r="A38" s="125"/>
      <c r="B38" s="126"/>
      <c r="C38" s="126" t="s">
        <v>109</v>
      </c>
      <c r="D38" s="126"/>
      <c r="E38" s="126"/>
      <c r="F38" s="126"/>
      <c r="G38" s="126"/>
      <c r="H38" s="79">
        <v>10190.980680000001</v>
      </c>
      <c r="I38" s="22">
        <v>10354.875478</v>
      </c>
      <c r="J38" s="23">
        <v>-163.89479800000001</v>
      </c>
      <c r="K38" s="68"/>
      <c r="L38" s="57"/>
      <c r="M38" s="58"/>
      <c r="N38" s="58" t="s">
        <v>179</v>
      </c>
      <c r="O38" s="58"/>
      <c r="P38" s="58"/>
      <c r="Q38" s="58"/>
      <c r="R38" s="74"/>
      <c r="S38" s="21" t="s">
        <v>254</v>
      </c>
      <c r="T38" s="22" t="s">
        <v>254</v>
      </c>
      <c r="U38" s="23" t="s">
        <v>254</v>
      </c>
    </row>
    <row r="39" spans="1:21" ht="20.100000000000001" customHeight="1">
      <c r="A39" s="127"/>
      <c r="B39" s="128" t="s">
        <v>180</v>
      </c>
      <c r="C39" s="128"/>
      <c r="D39" s="128"/>
      <c r="E39" s="128"/>
      <c r="F39" s="128"/>
      <c r="G39" s="128"/>
      <c r="H39" s="82">
        <v>271.95725099999999</v>
      </c>
      <c r="I39" s="16">
        <v>397.00662199999999</v>
      </c>
      <c r="J39" s="17">
        <v>-125.04937099999999</v>
      </c>
      <c r="K39" s="68"/>
      <c r="L39" s="57"/>
      <c r="M39" s="58"/>
      <c r="N39" s="58" t="s">
        <v>181</v>
      </c>
      <c r="O39" s="58"/>
      <c r="P39" s="58"/>
      <c r="Q39" s="58"/>
      <c r="R39" s="74"/>
      <c r="S39" s="21" t="s">
        <v>254</v>
      </c>
      <c r="T39" s="22" t="s">
        <v>254</v>
      </c>
      <c r="U39" s="23" t="s">
        <v>254</v>
      </c>
    </row>
    <row r="40" spans="1:21" ht="20.100000000000001" customHeight="1">
      <c r="A40" s="125"/>
      <c r="B40" s="126"/>
      <c r="C40" s="126" t="s">
        <v>121</v>
      </c>
      <c r="D40" s="126"/>
      <c r="E40" s="126"/>
      <c r="F40" s="126"/>
      <c r="G40" s="126"/>
      <c r="H40" s="79">
        <v>271.95725099999999</v>
      </c>
      <c r="I40" s="22">
        <v>397.00662199999999</v>
      </c>
      <c r="J40" s="23">
        <v>-125.04937099999999</v>
      </c>
      <c r="K40" s="68"/>
      <c r="L40" s="53"/>
      <c r="M40" s="54" t="s">
        <v>182</v>
      </c>
      <c r="N40" s="54"/>
      <c r="O40" s="54"/>
      <c r="P40" s="54"/>
      <c r="Q40" s="54"/>
      <c r="R40" s="69"/>
      <c r="S40" s="15">
        <v>1164612.473492</v>
      </c>
      <c r="T40" s="16">
        <v>1073150.8222439999</v>
      </c>
      <c r="U40" s="17">
        <v>91461.651247999995</v>
      </c>
    </row>
    <row r="41" spans="1:21" ht="20.100000000000001" customHeight="1">
      <c r="A41" s="127"/>
      <c r="B41" s="128" t="s">
        <v>183</v>
      </c>
      <c r="C41" s="128"/>
      <c r="D41" s="128"/>
      <c r="E41" s="128"/>
      <c r="F41" s="128"/>
      <c r="G41" s="128"/>
      <c r="H41" s="82">
        <v>65794.043510000003</v>
      </c>
      <c r="I41" s="16">
        <v>72013.048028999998</v>
      </c>
      <c r="J41" s="17">
        <v>-6219.0045190000001</v>
      </c>
      <c r="K41" s="68"/>
      <c r="L41" s="57"/>
      <c r="M41" s="58"/>
      <c r="N41" s="58" t="s">
        <v>184</v>
      </c>
      <c r="O41" s="58"/>
      <c r="P41" s="58"/>
      <c r="Q41" s="58"/>
      <c r="R41" s="74"/>
      <c r="S41" s="21">
        <v>914677.29158900003</v>
      </c>
      <c r="T41" s="22">
        <v>849782.71401999996</v>
      </c>
      <c r="U41" s="23">
        <v>64894.577569000001</v>
      </c>
    </row>
    <row r="42" spans="1:21" ht="20.100000000000001" customHeight="1">
      <c r="A42" s="125"/>
      <c r="B42" s="126"/>
      <c r="C42" s="126" t="s">
        <v>185</v>
      </c>
      <c r="D42" s="126"/>
      <c r="E42" s="126"/>
      <c r="F42" s="126"/>
      <c r="G42" s="126"/>
      <c r="H42" s="79">
        <v>65765.237448</v>
      </c>
      <c r="I42" s="22">
        <v>71983.675239000004</v>
      </c>
      <c r="J42" s="23">
        <v>-6218.4377910000003</v>
      </c>
      <c r="K42" s="68"/>
      <c r="L42" s="57"/>
      <c r="M42" s="58"/>
      <c r="N42" s="88" t="s">
        <v>186</v>
      </c>
      <c r="O42" s="58"/>
      <c r="P42" s="58"/>
      <c r="Q42" s="58"/>
      <c r="R42" s="74"/>
      <c r="S42" s="21" t="s">
        <v>254</v>
      </c>
      <c r="T42" s="22">
        <v>74.594933999999995</v>
      </c>
      <c r="U42" s="23">
        <v>-74.594933999999995</v>
      </c>
    </row>
    <row r="43" spans="1:21" ht="20.100000000000001" customHeight="1">
      <c r="A43" s="125"/>
      <c r="B43" s="126"/>
      <c r="C43" s="126" t="s">
        <v>125</v>
      </c>
      <c r="D43" s="126"/>
      <c r="E43" s="126"/>
      <c r="F43" s="126"/>
      <c r="G43" s="126"/>
      <c r="H43" s="79">
        <v>28.806062000000001</v>
      </c>
      <c r="I43" s="22">
        <v>29.372789999999998</v>
      </c>
      <c r="J43" s="23">
        <v>-0.56672800000000001</v>
      </c>
      <c r="K43" s="68"/>
      <c r="L43" s="57"/>
      <c r="M43" s="58"/>
      <c r="N43" s="89" t="s">
        <v>187</v>
      </c>
      <c r="O43" s="58"/>
      <c r="P43" s="58"/>
      <c r="Q43" s="58"/>
      <c r="R43" s="74"/>
      <c r="S43" s="21">
        <v>8821.116806</v>
      </c>
      <c r="T43" s="22">
        <v>379.95466599999997</v>
      </c>
      <c r="U43" s="23">
        <v>8441.1621400000004</v>
      </c>
    </row>
    <row r="44" spans="1:21" ht="20.100000000000001" customHeight="1">
      <c r="A44" s="127"/>
      <c r="B44" s="128" t="s">
        <v>188</v>
      </c>
      <c r="C44" s="128"/>
      <c r="D44" s="128"/>
      <c r="E44" s="128"/>
      <c r="F44" s="128"/>
      <c r="G44" s="128"/>
      <c r="H44" s="82">
        <v>251.87691799999999</v>
      </c>
      <c r="I44" s="16">
        <v>494.26047999999997</v>
      </c>
      <c r="J44" s="17">
        <v>-242.38356200000001</v>
      </c>
      <c r="K44" s="68"/>
      <c r="L44" s="57"/>
      <c r="M44" s="58"/>
      <c r="N44" s="58" t="s">
        <v>168</v>
      </c>
      <c r="O44" s="58"/>
      <c r="P44" s="58"/>
      <c r="Q44" s="58"/>
      <c r="R44" s="74"/>
      <c r="S44" s="79">
        <v>241114.06509700001</v>
      </c>
      <c r="T44" s="22">
        <v>222913.558624</v>
      </c>
      <c r="U44" s="23">
        <v>18200.506473000001</v>
      </c>
    </row>
    <row r="45" spans="1:21" ht="20.100000000000001" customHeight="1">
      <c r="A45" s="125"/>
      <c r="B45" s="126"/>
      <c r="C45" s="135" t="s">
        <v>189</v>
      </c>
      <c r="D45" s="126"/>
      <c r="E45" s="126"/>
      <c r="F45" s="126"/>
      <c r="G45" s="131"/>
      <c r="H45" s="21" t="s">
        <v>254</v>
      </c>
      <c r="I45" s="22" t="s">
        <v>254</v>
      </c>
      <c r="J45" s="23" t="s">
        <v>254</v>
      </c>
      <c r="K45" s="68"/>
      <c r="L45" s="57"/>
      <c r="M45" s="58"/>
      <c r="N45" s="58"/>
      <c r="O45" s="58" t="s">
        <v>32</v>
      </c>
      <c r="P45" s="58"/>
      <c r="Q45" s="58"/>
      <c r="R45" s="74"/>
      <c r="S45" s="21">
        <v>241114.06509700001</v>
      </c>
      <c r="T45" s="22">
        <v>222913.558624</v>
      </c>
      <c r="U45" s="23">
        <v>18200.506473000001</v>
      </c>
    </row>
    <row r="46" spans="1:21" ht="20.100000000000001" customHeight="1">
      <c r="A46" s="57"/>
      <c r="B46" s="58"/>
      <c r="C46" s="77" t="s">
        <v>190</v>
      </c>
      <c r="D46" s="58"/>
      <c r="E46" s="58"/>
      <c r="F46" s="58"/>
      <c r="G46" s="74"/>
      <c r="H46" s="21">
        <v>251.87691799999999</v>
      </c>
      <c r="I46" s="22">
        <v>494.26047999999997</v>
      </c>
      <c r="J46" s="23">
        <v>-242.38356200000001</v>
      </c>
      <c r="K46" s="68"/>
      <c r="L46" s="57"/>
      <c r="M46" s="58"/>
      <c r="N46" s="58" t="s">
        <v>191</v>
      </c>
      <c r="O46" s="58"/>
      <c r="P46" s="58"/>
      <c r="Q46" s="58"/>
      <c r="R46" s="74"/>
      <c r="S46" s="21" t="s">
        <v>254</v>
      </c>
      <c r="T46" s="22" t="s">
        <v>254</v>
      </c>
      <c r="U46" s="23" t="s">
        <v>254</v>
      </c>
    </row>
    <row r="47" spans="1:21" ht="20.100000000000001" customHeight="1">
      <c r="A47" s="57"/>
      <c r="B47" s="58"/>
      <c r="C47" s="58" t="s">
        <v>192</v>
      </c>
      <c r="D47" s="58"/>
      <c r="E47" s="58"/>
      <c r="F47" s="58"/>
      <c r="G47" s="74"/>
      <c r="H47" s="21" t="s">
        <v>254</v>
      </c>
      <c r="I47" s="22" t="s">
        <v>254</v>
      </c>
      <c r="J47" s="23" t="s">
        <v>254</v>
      </c>
      <c r="K47" s="68"/>
      <c r="L47" s="59" t="s">
        <v>193</v>
      </c>
      <c r="M47" s="60"/>
      <c r="N47" s="60"/>
      <c r="O47" s="60"/>
      <c r="P47" s="60"/>
      <c r="Q47" s="60"/>
      <c r="R47" s="83"/>
      <c r="S47" s="24">
        <v>-66205.313332000005</v>
      </c>
      <c r="T47" s="25">
        <v>11856.627895</v>
      </c>
      <c r="U47" s="26">
        <v>-78061.941227000003</v>
      </c>
    </row>
    <row r="48" spans="1:21" ht="20.100000000000001" customHeight="1">
      <c r="A48" s="53"/>
      <c r="B48" s="54" t="s">
        <v>194</v>
      </c>
      <c r="C48" s="54"/>
      <c r="D48" s="54"/>
      <c r="E48" s="54"/>
      <c r="F48" s="54"/>
      <c r="G48" s="69"/>
      <c r="H48" s="15">
        <v>150.90807799999999</v>
      </c>
      <c r="I48" s="16">
        <v>325.37323199999997</v>
      </c>
      <c r="J48" s="17">
        <v>-174.46515400000001</v>
      </c>
      <c r="K48" s="68"/>
      <c r="L48" s="59" t="s">
        <v>195</v>
      </c>
      <c r="M48" s="60"/>
      <c r="N48" s="60"/>
      <c r="O48" s="60"/>
      <c r="P48" s="60"/>
      <c r="Q48" s="60"/>
      <c r="R48" s="83"/>
      <c r="S48" s="24">
        <v>4890.9283029999997</v>
      </c>
      <c r="T48" s="25">
        <v>-3667.5885480000002</v>
      </c>
      <c r="U48" s="26">
        <v>8558.5168510000003</v>
      </c>
    </row>
    <row r="49" spans="1:21" ht="20.100000000000001" customHeight="1">
      <c r="A49" s="57"/>
      <c r="B49" s="58"/>
      <c r="C49" s="58" t="s">
        <v>196</v>
      </c>
      <c r="D49" s="58"/>
      <c r="E49" s="58"/>
      <c r="F49" s="58"/>
      <c r="G49" s="74"/>
      <c r="H49" s="21">
        <v>150.90807799999999</v>
      </c>
      <c r="I49" s="22">
        <v>325.37323199999997</v>
      </c>
      <c r="J49" s="23">
        <v>-174.46515400000001</v>
      </c>
      <c r="K49" s="68"/>
      <c r="L49" s="59" t="s">
        <v>199</v>
      </c>
      <c r="M49" s="60"/>
      <c r="N49" s="60"/>
      <c r="O49" s="60"/>
      <c r="P49" s="60"/>
      <c r="Q49" s="83"/>
      <c r="R49" s="83"/>
      <c r="S49" s="24">
        <v>20537.113498999999</v>
      </c>
      <c r="T49" s="25">
        <v>28087.008849999998</v>
      </c>
      <c r="U49" s="26">
        <v>-7549.8953510000001</v>
      </c>
    </row>
    <row r="50" spans="1:21" ht="20.100000000000001" customHeight="1">
      <c r="A50" s="57"/>
      <c r="B50" s="58"/>
      <c r="C50" s="58" t="s">
        <v>197</v>
      </c>
      <c r="D50" s="58"/>
      <c r="E50" s="58"/>
      <c r="F50" s="58"/>
      <c r="G50" s="74"/>
      <c r="H50" s="21" t="s">
        <v>254</v>
      </c>
      <c r="I50" s="22" t="s">
        <v>254</v>
      </c>
      <c r="J50" s="23" t="s">
        <v>254</v>
      </c>
      <c r="K50" s="68"/>
      <c r="L50" s="59" t="s">
        <v>200</v>
      </c>
      <c r="M50" s="60"/>
      <c r="N50" s="60"/>
      <c r="O50" s="60"/>
      <c r="P50" s="60"/>
      <c r="Q50" s="60"/>
      <c r="R50" s="94"/>
      <c r="S50" s="95">
        <v>25428.041802</v>
      </c>
      <c r="T50" s="63">
        <v>24419.420301999999</v>
      </c>
      <c r="U50" s="64">
        <v>1008.6215</v>
      </c>
    </row>
    <row r="51" spans="1:21" ht="20.100000000000001" customHeight="1" thickBot="1">
      <c r="A51" s="90" t="s">
        <v>198</v>
      </c>
      <c r="B51" s="91"/>
      <c r="C51" s="91"/>
      <c r="D51" s="91"/>
      <c r="E51" s="91"/>
      <c r="F51" s="91"/>
      <c r="G51" s="92"/>
      <c r="H51" s="41">
        <v>103464.196746</v>
      </c>
      <c r="I51" s="39">
        <v>5662.5912440000002</v>
      </c>
      <c r="J51" s="40">
        <v>97801.605502000006</v>
      </c>
      <c r="K51" s="68"/>
      <c r="L51" s="59" t="s">
        <v>201</v>
      </c>
      <c r="M51" s="60"/>
      <c r="N51" s="60"/>
      <c r="O51" s="60"/>
      <c r="P51" s="60"/>
      <c r="Q51" s="60"/>
      <c r="R51" s="83"/>
      <c r="S51" s="25">
        <v>359662.22767699999</v>
      </c>
      <c r="T51" s="25">
        <v>376028.23533400003</v>
      </c>
      <c r="U51" s="96">
        <v>-16366.007657</v>
      </c>
    </row>
    <row r="52" spans="1:21" ht="20.100000000000001" customHeight="1">
      <c r="K52" s="68"/>
      <c r="L52" s="59" t="s">
        <v>202</v>
      </c>
      <c r="M52" s="60"/>
      <c r="N52" s="60"/>
      <c r="O52" s="60"/>
      <c r="P52" s="60"/>
      <c r="Q52" s="60"/>
      <c r="R52" s="60"/>
      <c r="S52" s="25">
        <v>322269.771503</v>
      </c>
      <c r="T52" s="25">
        <v>336811.37944300001</v>
      </c>
      <c r="U52" s="26">
        <v>-14541.60794</v>
      </c>
    </row>
    <row r="53" spans="1:21" ht="20.100000000000001" customHeight="1" thickBot="1">
      <c r="A53" s="93"/>
      <c r="B53" s="68"/>
      <c r="C53" s="68"/>
      <c r="D53" s="68"/>
      <c r="E53" s="68"/>
      <c r="F53" s="68"/>
      <c r="G53" s="68"/>
      <c r="H53" s="68"/>
      <c r="I53" s="68"/>
      <c r="J53" s="68"/>
      <c r="K53" s="68"/>
      <c r="L53" s="90" t="s">
        <v>144</v>
      </c>
      <c r="M53" s="91"/>
      <c r="N53" s="91"/>
      <c r="O53" s="91"/>
      <c r="P53" s="91"/>
      <c r="Q53" s="91"/>
      <c r="R53" s="91"/>
      <c r="S53" s="39">
        <v>62820.497975999999</v>
      </c>
      <c r="T53" s="39">
        <v>63636.276192999998</v>
      </c>
      <c r="U53" s="97">
        <v>-815.77821700000004</v>
      </c>
    </row>
    <row r="54" spans="1:21" ht="20.100000000000001" customHeight="1">
      <c r="A54" s="93"/>
      <c r="B54" s="68"/>
      <c r="C54" s="68"/>
      <c r="D54" s="68"/>
      <c r="E54" s="68"/>
      <c r="F54" s="68"/>
      <c r="G54" s="68"/>
      <c r="H54" s="68"/>
      <c r="I54" s="68"/>
      <c r="J54" s="68"/>
      <c r="K54" s="68"/>
    </row>
    <row r="55" spans="1:21" ht="20.100000000000001" customHeight="1">
      <c r="A55" s="93"/>
      <c r="B55" s="68"/>
      <c r="C55" s="68"/>
      <c r="D55" s="68"/>
      <c r="E55" s="68"/>
      <c r="F55" s="68"/>
      <c r="G55" s="68"/>
      <c r="H55" s="68"/>
      <c r="I55" s="68"/>
      <c r="J55" s="68"/>
      <c r="K55" s="68"/>
    </row>
    <row r="56" spans="1:21" ht="20.100000000000001" customHeight="1">
      <c r="A56" s="93"/>
      <c r="B56" s="68"/>
      <c r="C56" s="68"/>
      <c r="D56" s="68"/>
      <c r="E56" s="68"/>
      <c r="F56" s="68"/>
      <c r="G56" s="68"/>
      <c r="H56" s="68"/>
      <c r="I56" s="68"/>
      <c r="J56" s="68"/>
      <c r="K56" s="68"/>
    </row>
    <row r="57" spans="1:21" ht="20.100000000000001" customHeight="1">
      <c r="A57" s="93"/>
      <c r="B57" s="68"/>
      <c r="C57" s="68"/>
      <c r="D57" s="68"/>
      <c r="E57" s="68"/>
      <c r="F57" s="68"/>
      <c r="G57" s="68"/>
      <c r="H57" s="68"/>
      <c r="I57" s="68"/>
      <c r="J57" s="68"/>
      <c r="K57" s="68"/>
    </row>
  </sheetData>
  <mergeCells count="20">
    <mergeCell ref="L8:R9"/>
    <mergeCell ref="T12:T13"/>
    <mergeCell ref="U12:U13"/>
    <mergeCell ref="N13:R13"/>
    <mergeCell ref="A1:E1"/>
    <mergeCell ref="G1:U1"/>
    <mergeCell ref="A2:E2"/>
    <mergeCell ref="G2:U2"/>
    <mergeCell ref="A3:E3"/>
    <mergeCell ref="G3:U3"/>
    <mergeCell ref="A4:U4"/>
    <mergeCell ref="S12:S13"/>
    <mergeCell ref="A5:U5"/>
    <mergeCell ref="A6:U6"/>
    <mergeCell ref="A8:G9"/>
    <mergeCell ref="C18:G18"/>
    <mergeCell ref="H18:H19"/>
    <mergeCell ref="I18:I19"/>
    <mergeCell ref="J18:J19"/>
    <mergeCell ref="C19:G19"/>
  </mergeCells>
  <phoneticPr fontId="4"/>
  <pageMargins left="0.70866141732283472" right="0.70866141732283472" top="0.70866141732283472" bottom="0.70866141732283472" header="0" footer="0"/>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J36"/>
  <sheetViews>
    <sheetView zoomScaleNormal="100" zoomScaleSheetLayoutView="100" workbookViewId="0"/>
  </sheetViews>
  <sheetFormatPr defaultRowHeight="13.5"/>
  <cols>
    <col min="1" max="1" width="2.125" style="101" customWidth="1"/>
    <col min="2" max="2" width="2.375" style="101" customWidth="1"/>
    <col min="3" max="4" width="6.625" style="101" customWidth="1"/>
    <col min="5" max="25" width="3.875" style="101" customWidth="1"/>
    <col min="26" max="26" width="9.25" style="101" bestFit="1" customWidth="1"/>
    <col min="27" max="27" width="10.375" style="101" bestFit="1" customWidth="1"/>
    <col min="28" max="16384" width="9" style="101"/>
  </cols>
  <sheetData>
    <row r="1" spans="1:36" ht="17.25">
      <c r="A1" s="98" t="s">
        <v>203</v>
      </c>
      <c r="B1" s="99"/>
      <c r="C1" s="100"/>
      <c r="D1" s="100"/>
    </row>
    <row r="2" spans="1:36" ht="13.5" customHeight="1">
      <c r="T2" s="102"/>
      <c r="U2" s="102"/>
      <c r="V2" s="102"/>
      <c r="W2" s="103" t="s">
        <v>204</v>
      </c>
      <c r="X2" s="104"/>
    </row>
    <row r="3" spans="1:36" ht="45" customHeight="1">
      <c r="A3" s="385" t="s">
        <v>205</v>
      </c>
      <c r="B3" s="368"/>
      <c r="C3" s="368"/>
      <c r="D3" s="369"/>
      <c r="E3" s="385" t="s">
        <v>206</v>
      </c>
      <c r="F3" s="368"/>
      <c r="G3" s="369"/>
      <c r="H3" s="385" t="s">
        <v>207</v>
      </c>
      <c r="I3" s="368"/>
      <c r="J3" s="369"/>
      <c r="K3" s="385" t="s">
        <v>208</v>
      </c>
      <c r="L3" s="368"/>
      <c r="M3" s="369"/>
      <c r="N3" s="385" t="s">
        <v>209</v>
      </c>
      <c r="O3" s="368"/>
      <c r="P3" s="369"/>
      <c r="Q3" s="385" t="s">
        <v>143</v>
      </c>
      <c r="R3" s="368"/>
      <c r="S3" s="369"/>
      <c r="T3" s="385" t="s">
        <v>210</v>
      </c>
      <c r="U3" s="368"/>
      <c r="V3" s="369"/>
      <c r="W3" s="385" t="s">
        <v>211</v>
      </c>
      <c r="X3" s="368"/>
      <c r="Y3" s="369"/>
    </row>
    <row r="4" spans="1:36" ht="22.5" customHeight="1">
      <c r="A4" s="375" t="s">
        <v>212</v>
      </c>
      <c r="B4" s="376"/>
      <c r="C4" s="376"/>
      <c r="D4" s="377"/>
      <c r="E4" s="379">
        <v>1693862.144299</v>
      </c>
      <c r="F4" s="380"/>
      <c r="G4" s="381"/>
      <c r="H4" s="379">
        <v>-153549.24713100001</v>
      </c>
      <c r="I4" s="380"/>
      <c r="J4" s="381"/>
      <c r="K4" s="379" t="s">
        <v>254</v>
      </c>
      <c r="L4" s="380"/>
      <c r="M4" s="381"/>
      <c r="N4" s="379" t="s">
        <v>254</v>
      </c>
      <c r="O4" s="380"/>
      <c r="P4" s="381"/>
      <c r="Q4" s="382"/>
      <c r="R4" s="383"/>
      <c r="S4" s="384"/>
      <c r="T4" s="382"/>
      <c r="U4" s="383"/>
      <c r="V4" s="384"/>
      <c r="W4" s="379">
        <v>1540312.897168</v>
      </c>
      <c r="X4" s="380"/>
      <c r="Y4" s="381"/>
      <c r="Z4" s="141"/>
      <c r="AA4" s="140"/>
    </row>
    <row r="5" spans="1:36" ht="22.5" customHeight="1">
      <c r="A5" s="375" t="s">
        <v>213</v>
      </c>
      <c r="B5" s="376"/>
      <c r="C5" s="376"/>
      <c r="D5" s="377"/>
      <c r="E5" s="379" t="s">
        <v>254</v>
      </c>
      <c r="F5" s="380"/>
      <c r="G5" s="381"/>
      <c r="H5" s="379">
        <v>-70665.873162999997</v>
      </c>
      <c r="I5" s="380"/>
      <c r="J5" s="381"/>
      <c r="K5" s="379" t="s">
        <v>254</v>
      </c>
      <c r="L5" s="380"/>
      <c r="M5" s="381"/>
      <c r="N5" s="379" t="s">
        <v>254</v>
      </c>
      <c r="O5" s="380"/>
      <c r="P5" s="381"/>
      <c r="Q5" s="382"/>
      <c r="R5" s="383"/>
      <c r="S5" s="384"/>
      <c r="T5" s="382"/>
      <c r="U5" s="383"/>
      <c r="V5" s="384"/>
      <c r="W5" s="379">
        <f>+H5</f>
        <v>-70665.873162999997</v>
      </c>
      <c r="X5" s="380"/>
      <c r="Y5" s="381"/>
    </row>
    <row r="6" spans="1:36" ht="22.5" customHeight="1">
      <c r="A6" s="375" t="s">
        <v>214</v>
      </c>
      <c r="B6" s="376"/>
      <c r="C6" s="376"/>
      <c r="D6" s="377"/>
      <c r="E6" s="379">
        <v>1693862.144299</v>
      </c>
      <c r="F6" s="380"/>
      <c r="G6" s="381"/>
      <c r="H6" s="379">
        <f>+H4+H5</f>
        <v>-224215.12029400002</v>
      </c>
      <c r="I6" s="380"/>
      <c r="J6" s="381"/>
      <c r="K6" s="379" t="s">
        <v>254</v>
      </c>
      <c r="L6" s="380"/>
      <c r="M6" s="381"/>
      <c r="N6" s="379" t="s">
        <v>254</v>
      </c>
      <c r="O6" s="380"/>
      <c r="P6" s="381"/>
      <c r="Q6" s="382"/>
      <c r="R6" s="383"/>
      <c r="S6" s="384"/>
      <c r="T6" s="382"/>
      <c r="U6" s="383"/>
      <c r="V6" s="384"/>
      <c r="W6" s="379">
        <v>1469647.024005</v>
      </c>
      <c r="X6" s="380"/>
      <c r="Y6" s="381"/>
      <c r="Z6" s="140"/>
    </row>
    <row r="8" spans="1:36">
      <c r="E8" s="142"/>
      <c r="M8" s="104"/>
      <c r="N8" s="105"/>
      <c r="O8" s="106"/>
      <c r="P8" s="106"/>
      <c r="Q8" s="107" t="s">
        <v>215</v>
      </c>
      <c r="R8" s="372" t="s">
        <v>146</v>
      </c>
      <c r="S8" s="372"/>
      <c r="T8" s="372"/>
      <c r="U8" s="372"/>
      <c r="V8" s="372"/>
      <c r="W8" s="372"/>
      <c r="X8" s="372"/>
      <c r="Y8" s="372"/>
    </row>
    <row r="9" spans="1:36" ht="18" customHeight="1">
      <c r="D9" s="142"/>
      <c r="E9" s="142"/>
      <c r="M9" s="104"/>
      <c r="N9" s="105"/>
      <c r="O9" s="106"/>
      <c r="P9" s="106"/>
      <c r="Q9" s="103"/>
      <c r="R9" s="108"/>
      <c r="S9" s="108"/>
      <c r="T9" s="108"/>
      <c r="U9" s="108"/>
      <c r="V9" s="108"/>
      <c r="W9" s="108"/>
      <c r="X9" s="108"/>
      <c r="Y9" s="108"/>
    </row>
    <row r="10" spans="1:36" ht="18" customHeight="1">
      <c r="M10" s="104"/>
      <c r="N10" s="105"/>
      <c r="O10" s="106"/>
      <c r="P10" s="106"/>
      <c r="Q10" s="103"/>
      <c r="R10" s="108"/>
      <c r="S10" s="108"/>
      <c r="T10" s="108"/>
      <c r="U10" s="108"/>
      <c r="V10" s="108"/>
      <c r="W10" s="108"/>
      <c r="X10" s="108"/>
      <c r="Y10" s="108"/>
    </row>
    <row r="11" spans="1:36" ht="18" customHeight="1">
      <c r="K11" s="104"/>
      <c r="L11" s="104"/>
      <c r="M11" s="104"/>
      <c r="N11" s="109"/>
      <c r="O11" s="109"/>
      <c r="P11" s="109"/>
      <c r="Q11" s="110"/>
      <c r="R11" s="110"/>
      <c r="S11" s="110"/>
      <c r="T11" s="110"/>
      <c r="U11" s="110"/>
      <c r="V11" s="110"/>
      <c r="W11" s="110"/>
      <c r="X11" s="110"/>
      <c r="Y11" s="111"/>
      <c r="Z11" s="111"/>
      <c r="AA11" s="111"/>
      <c r="AB11" s="111"/>
      <c r="AC11" s="111"/>
    </row>
    <row r="12" spans="1:36" ht="18" customHeight="1">
      <c r="A12" s="112" t="s">
        <v>216</v>
      </c>
      <c r="B12" s="113"/>
      <c r="K12" s="104"/>
      <c r="L12" s="104"/>
      <c r="M12" s="104"/>
      <c r="N12" s="109"/>
      <c r="O12" s="109"/>
      <c r="P12" s="109"/>
      <c r="Q12" s="110"/>
      <c r="R12" s="110"/>
      <c r="S12" s="110"/>
      <c r="T12" s="110"/>
      <c r="U12" s="110"/>
      <c r="V12" s="110"/>
      <c r="W12" s="110"/>
      <c r="X12" s="110"/>
      <c r="Y12" s="114"/>
      <c r="Z12" s="114"/>
      <c r="AA12" s="114"/>
      <c r="AB12" s="114"/>
      <c r="AC12" s="114"/>
      <c r="AD12" s="114"/>
      <c r="AE12" s="114"/>
      <c r="AF12" s="114"/>
      <c r="AG12" s="114"/>
      <c r="AH12" s="114"/>
      <c r="AI12" s="114"/>
      <c r="AJ12" s="114"/>
    </row>
    <row r="13" spans="1:36">
      <c r="U13" s="102"/>
      <c r="W13" s="103" t="s">
        <v>204</v>
      </c>
    </row>
    <row r="14" spans="1:36" ht="27" customHeight="1">
      <c r="A14" s="373" t="s">
        <v>217</v>
      </c>
      <c r="B14" s="374"/>
      <c r="C14" s="374"/>
      <c r="D14" s="374"/>
      <c r="E14" s="374"/>
      <c r="F14" s="375" t="s">
        <v>218</v>
      </c>
      <c r="G14" s="376"/>
      <c r="H14" s="377"/>
      <c r="I14" s="375" t="s">
        <v>219</v>
      </c>
      <c r="J14" s="376"/>
      <c r="K14" s="376"/>
      <c r="L14" s="375" t="s">
        <v>220</v>
      </c>
      <c r="M14" s="376"/>
      <c r="N14" s="376"/>
      <c r="O14" s="375" t="s">
        <v>221</v>
      </c>
      <c r="P14" s="376"/>
      <c r="Q14" s="377"/>
      <c r="R14" s="373" t="s">
        <v>222</v>
      </c>
      <c r="S14" s="374"/>
      <c r="T14" s="374"/>
      <c r="U14" s="374"/>
      <c r="V14" s="374"/>
      <c r="W14" s="374"/>
      <c r="X14" s="374"/>
      <c r="Y14" s="378"/>
    </row>
    <row r="15" spans="1:36" ht="27" customHeight="1">
      <c r="A15" s="359" t="s">
        <v>223</v>
      </c>
      <c r="B15" s="360"/>
      <c r="C15" s="360"/>
      <c r="D15" s="360"/>
      <c r="E15" s="360"/>
      <c r="F15" s="361"/>
      <c r="G15" s="362"/>
      <c r="H15" s="363"/>
      <c r="I15" s="361"/>
      <c r="J15" s="362"/>
      <c r="K15" s="362"/>
      <c r="L15" s="361"/>
      <c r="M15" s="362"/>
      <c r="N15" s="362"/>
      <c r="O15" s="379">
        <v>1540312.897168</v>
      </c>
      <c r="P15" s="380"/>
      <c r="Q15" s="381"/>
      <c r="R15" s="136"/>
      <c r="S15" s="137"/>
      <c r="T15" s="137"/>
      <c r="U15" s="137"/>
      <c r="V15" s="137"/>
      <c r="W15" s="137"/>
      <c r="X15" s="137"/>
      <c r="Y15" s="138"/>
    </row>
    <row r="16" spans="1:36" ht="27" customHeight="1">
      <c r="A16" s="359" t="s">
        <v>224</v>
      </c>
      <c r="B16" s="360"/>
      <c r="C16" s="360"/>
      <c r="D16" s="360"/>
      <c r="E16" s="360"/>
      <c r="F16" s="361"/>
      <c r="G16" s="362"/>
      <c r="H16" s="363"/>
      <c r="I16" s="361"/>
      <c r="J16" s="362"/>
      <c r="K16" s="362"/>
      <c r="L16" s="361"/>
      <c r="M16" s="362"/>
      <c r="N16" s="362"/>
      <c r="O16" s="361"/>
      <c r="P16" s="362"/>
      <c r="Q16" s="363"/>
      <c r="R16" s="136"/>
      <c r="S16" s="137"/>
      <c r="T16" s="137"/>
      <c r="U16" s="137"/>
      <c r="V16" s="137"/>
      <c r="W16" s="137"/>
      <c r="X16" s="137"/>
      <c r="Y16" s="138"/>
    </row>
    <row r="17" spans="1:29" ht="27" customHeight="1">
      <c r="A17" s="115" t="s">
        <v>225</v>
      </c>
      <c r="B17" s="360" t="s">
        <v>226</v>
      </c>
      <c r="C17" s="360"/>
      <c r="D17" s="360"/>
      <c r="E17" s="370"/>
      <c r="F17" s="361"/>
      <c r="G17" s="362"/>
      <c r="H17" s="363"/>
      <c r="I17" s="361"/>
      <c r="J17" s="362"/>
      <c r="K17" s="362"/>
      <c r="L17" s="361"/>
      <c r="M17" s="362"/>
      <c r="N17" s="362"/>
      <c r="O17" s="365"/>
      <c r="P17" s="366"/>
      <c r="Q17" s="367"/>
      <c r="R17" s="136"/>
      <c r="S17" s="137"/>
      <c r="T17" s="137"/>
      <c r="U17" s="137"/>
      <c r="V17" s="137"/>
      <c r="W17" s="137"/>
      <c r="X17" s="137"/>
      <c r="Y17" s="138"/>
    </row>
    <row r="18" spans="1:29" ht="47.25" customHeight="1">
      <c r="A18" s="116"/>
      <c r="B18" s="117" t="s">
        <v>227</v>
      </c>
      <c r="C18" s="360" t="s">
        <v>228</v>
      </c>
      <c r="D18" s="360"/>
      <c r="E18" s="360"/>
      <c r="F18" s="365"/>
      <c r="G18" s="366"/>
      <c r="H18" s="367"/>
      <c r="I18" s="365">
        <v>68326.696515000003</v>
      </c>
      <c r="J18" s="366"/>
      <c r="K18" s="366"/>
      <c r="L18" s="365"/>
      <c r="M18" s="366"/>
      <c r="N18" s="366"/>
      <c r="O18" s="365"/>
      <c r="P18" s="366"/>
      <c r="Q18" s="367"/>
      <c r="R18" s="356" t="s">
        <v>255</v>
      </c>
      <c r="S18" s="371"/>
      <c r="T18" s="371"/>
      <c r="U18" s="371"/>
      <c r="V18" s="357"/>
      <c r="W18" s="357"/>
      <c r="X18" s="357"/>
      <c r="Y18" s="358"/>
    </row>
    <row r="19" spans="1:29" ht="47.25" customHeight="1">
      <c r="A19" s="116"/>
      <c r="B19" s="117" t="s">
        <v>229</v>
      </c>
      <c r="C19" s="360" t="s">
        <v>230</v>
      </c>
      <c r="D19" s="360"/>
      <c r="E19" s="360"/>
      <c r="F19" s="365">
        <v>34821.759790999997</v>
      </c>
      <c r="G19" s="366"/>
      <c r="H19" s="367"/>
      <c r="I19" s="365"/>
      <c r="J19" s="366"/>
      <c r="K19" s="366"/>
      <c r="L19" s="365"/>
      <c r="M19" s="366"/>
      <c r="N19" s="366"/>
      <c r="O19" s="365"/>
      <c r="P19" s="366"/>
      <c r="Q19" s="367"/>
      <c r="R19" s="356" t="s">
        <v>256</v>
      </c>
      <c r="S19" s="371"/>
      <c r="T19" s="371"/>
      <c r="U19" s="371"/>
      <c r="V19" s="357"/>
      <c r="W19" s="357"/>
      <c r="X19" s="357"/>
      <c r="Y19" s="358"/>
    </row>
    <row r="20" spans="1:29" ht="74.25" customHeight="1">
      <c r="A20" s="116"/>
      <c r="B20" s="118" t="s">
        <v>231</v>
      </c>
      <c r="C20" s="360" t="s">
        <v>232</v>
      </c>
      <c r="D20" s="360"/>
      <c r="E20" s="360"/>
      <c r="F20" s="365">
        <v>63021.125506999997</v>
      </c>
      <c r="G20" s="366"/>
      <c r="H20" s="367"/>
      <c r="I20" s="365"/>
      <c r="J20" s="366"/>
      <c r="K20" s="366"/>
      <c r="L20" s="365"/>
      <c r="M20" s="366"/>
      <c r="N20" s="366"/>
      <c r="O20" s="365"/>
      <c r="P20" s="366"/>
      <c r="Q20" s="367"/>
      <c r="R20" s="356" t="s">
        <v>261</v>
      </c>
      <c r="S20" s="357"/>
      <c r="T20" s="357"/>
      <c r="U20" s="357"/>
      <c r="V20" s="357"/>
      <c r="W20" s="357"/>
      <c r="X20" s="357"/>
      <c r="Y20" s="358"/>
    </row>
    <row r="21" spans="1:29" ht="27" customHeight="1">
      <c r="A21" s="116"/>
      <c r="B21" s="118"/>
      <c r="C21" s="368" t="s">
        <v>233</v>
      </c>
      <c r="D21" s="368"/>
      <c r="E21" s="369"/>
      <c r="F21" s="365">
        <f>+F19+F20</f>
        <v>97842.885297999994</v>
      </c>
      <c r="G21" s="366"/>
      <c r="H21" s="367"/>
      <c r="I21" s="365">
        <v>68326.696515000003</v>
      </c>
      <c r="J21" s="366"/>
      <c r="K21" s="366"/>
      <c r="L21" s="365">
        <f>F21-I21</f>
        <v>29516.188782999991</v>
      </c>
      <c r="M21" s="366"/>
      <c r="N21" s="366"/>
      <c r="O21" s="365"/>
      <c r="P21" s="366"/>
      <c r="Q21" s="367"/>
      <c r="R21" s="124"/>
      <c r="S21" s="122"/>
      <c r="T21" s="122"/>
      <c r="U21" s="122"/>
      <c r="V21" s="122"/>
      <c r="W21" s="122"/>
      <c r="X21" s="122"/>
      <c r="Y21" s="123"/>
      <c r="AC21" s="119"/>
    </row>
    <row r="22" spans="1:29" ht="27" customHeight="1">
      <c r="A22" s="115" t="s">
        <v>234</v>
      </c>
      <c r="B22" s="360" t="s">
        <v>235</v>
      </c>
      <c r="C22" s="360"/>
      <c r="D22" s="360"/>
      <c r="E22" s="370"/>
      <c r="F22" s="361"/>
      <c r="G22" s="362"/>
      <c r="H22" s="363"/>
      <c r="I22" s="361"/>
      <c r="J22" s="362"/>
      <c r="K22" s="362"/>
      <c r="L22" s="361"/>
      <c r="M22" s="362"/>
      <c r="N22" s="362"/>
      <c r="O22" s="361"/>
      <c r="P22" s="362"/>
      <c r="Q22" s="363"/>
      <c r="R22" s="124"/>
      <c r="S22" s="122"/>
      <c r="T22" s="122"/>
      <c r="U22" s="122"/>
      <c r="V22" s="122"/>
      <c r="W22" s="122"/>
      <c r="X22" s="122"/>
      <c r="Y22" s="123"/>
    </row>
    <row r="23" spans="1:29" ht="33.75" customHeight="1">
      <c r="A23" s="116"/>
      <c r="B23" s="118" t="s">
        <v>227</v>
      </c>
      <c r="C23" s="360" t="s">
        <v>236</v>
      </c>
      <c r="D23" s="360"/>
      <c r="E23" s="360"/>
      <c r="F23" s="365"/>
      <c r="G23" s="366"/>
      <c r="H23" s="367"/>
      <c r="I23" s="365">
        <v>75492.167772000001</v>
      </c>
      <c r="J23" s="366"/>
      <c r="K23" s="366"/>
      <c r="L23" s="365"/>
      <c r="M23" s="366"/>
      <c r="N23" s="366"/>
      <c r="O23" s="365"/>
      <c r="P23" s="366"/>
      <c r="Q23" s="367"/>
      <c r="R23" s="356" t="s">
        <v>257</v>
      </c>
      <c r="S23" s="357"/>
      <c r="T23" s="357"/>
      <c r="U23" s="357"/>
      <c r="V23" s="357"/>
      <c r="W23" s="357"/>
      <c r="X23" s="357"/>
      <c r="Y23" s="358"/>
    </row>
    <row r="24" spans="1:29" ht="27" customHeight="1">
      <c r="A24" s="116"/>
      <c r="B24" s="118" t="s">
        <v>229</v>
      </c>
      <c r="C24" s="360" t="s">
        <v>237</v>
      </c>
      <c r="D24" s="360"/>
      <c r="E24" s="360"/>
      <c r="F24" s="365"/>
      <c r="G24" s="366"/>
      <c r="H24" s="367"/>
      <c r="I24" s="365"/>
      <c r="J24" s="366"/>
      <c r="K24" s="366"/>
      <c r="L24" s="365"/>
      <c r="M24" s="366"/>
      <c r="N24" s="366"/>
      <c r="O24" s="365"/>
      <c r="P24" s="366"/>
      <c r="Q24" s="367"/>
      <c r="R24" s="124"/>
      <c r="S24" s="122"/>
      <c r="T24" s="122"/>
      <c r="U24" s="122"/>
      <c r="V24" s="122"/>
      <c r="W24" s="122"/>
      <c r="X24" s="122"/>
      <c r="Y24" s="123"/>
    </row>
    <row r="25" spans="1:29" ht="74.25" customHeight="1">
      <c r="A25" s="116"/>
      <c r="B25" s="117" t="s">
        <v>231</v>
      </c>
      <c r="C25" s="360" t="s">
        <v>238</v>
      </c>
      <c r="D25" s="360"/>
      <c r="E25" s="360"/>
      <c r="F25" s="365">
        <v>977.32152399999995</v>
      </c>
      <c r="G25" s="366"/>
      <c r="H25" s="367"/>
      <c r="I25" s="365"/>
      <c r="J25" s="366"/>
      <c r="K25" s="366"/>
      <c r="L25" s="365"/>
      <c r="M25" s="366"/>
      <c r="N25" s="366"/>
      <c r="O25" s="365"/>
      <c r="P25" s="366"/>
      <c r="Q25" s="367"/>
      <c r="R25" s="356" t="s">
        <v>258</v>
      </c>
      <c r="S25" s="357"/>
      <c r="T25" s="357"/>
      <c r="U25" s="357"/>
      <c r="V25" s="357"/>
      <c r="W25" s="357"/>
      <c r="X25" s="357"/>
      <c r="Y25" s="358"/>
    </row>
    <row r="26" spans="1:29" ht="27" customHeight="1">
      <c r="A26" s="116"/>
      <c r="B26" s="118"/>
      <c r="C26" s="368" t="s">
        <v>233</v>
      </c>
      <c r="D26" s="368"/>
      <c r="E26" s="369"/>
      <c r="F26" s="365">
        <v>977.32152399999995</v>
      </c>
      <c r="G26" s="366"/>
      <c r="H26" s="367"/>
      <c r="I26" s="365">
        <v>75492.167772000001</v>
      </c>
      <c r="J26" s="366"/>
      <c r="K26" s="366"/>
      <c r="L26" s="365">
        <v>-74514.846248000002</v>
      </c>
      <c r="M26" s="366"/>
      <c r="N26" s="366"/>
      <c r="O26" s="365"/>
      <c r="P26" s="366"/>
      <c r="Q26" s="367"/>
      <c r="R26" s="124"/>
      <c r="S26" s="122"/>
      <c r="T26" s="122"/>
      <c r="U26" s="122"/>
      <c r="V26" s="122"/>
      <c r="W26" s="122"/>
      <c r="X26" s="122"/>
      <c r="Y26" s="123"/>
    </row>
    <row r="27" spans="1:29" ht="27" customHeight="1">
      <c r="A27" s="116" t="s">
        <v>239</v>
      </c>
      <c r="B27" s="360" t="s">
        <v>240</v>
      </c>
      <c r="C27" s="360"/>
      <c r="D27" s="360"/>
      <c r="E27" s="370"/>
      <c r="F27" s="361"/>
      <c r="G27" s="362"/>
      <c r="H27" s="363"/>
      <c r="I27" s="361"/>
      <c r="J27" s="362"/>
      <c r="K27" s="362"/>
      <c r="L27" s="361"/>
      <c r="M27" s="362"/>
      <c r="N27" s="362"/>
      <c r="O27" s="361"/>
      <c r="P27" s="362"/>
      <c r="Q27" s="363"/>
      <c r="R27" s="124"/>
      <c r="S27" s="122"/>
      <c r="T27" s="122"/>
      <c r="U27" s="122"/>
      <c r="V27" s="122"/>
      <c r="W27" s="122"/>
      <c r="X27" s="122"/>
      <c r="Y27" s="123"/>
    </row>
    <row r="28" spans="1:29" ht="47.25" customHeight="1">
      <c r="A28" s="116"/>
      <c r="B28" s="117" t="s">
        <v>227</v>
      </c>
      <c r="C28" s="360" t="s">
        <v>241</v>
      </c>
      <c r="D28" s="360"/>
      <c r="E28" s="360"/>
      <c r="F28" s="365"/>
      <c r="G28" s="366"/>
      <c r="H28" s="367"/>
      <c r="I28" s="365">
        <v>17286.990375000001</v>
      </c>
      <c r="J28" s="366"/>
      <c r="K28" s="366"/>
      <c r="L28" s="365"/>
      <c r="M28" s="366"/>
      <c r="N28" s="366"/>
      <c r="O28" s="365"/>
      <c r="P28" s="366"/>
      <c r="Q28" s="367"/>
      <c r="R28" s="356" t="s">
        <v>260</v>
      </c>
      <c r="S28" s="357"/>
      <c r="T28" s="357"/>
      <c r="U28" s="357"/>
      <c r="V28" s="357"/>
      <c r="W28" s="357"/>
      <c r="X28" s="357"/>
      <c r="Y28" s="358"/>
    </row>
    <row r="29" spans="1:29" ht="74.25" customHeight="1">
      <c r="A29" s="116"/>
      <c r="B29" s="117" t="s">
        <v>229</v>
      </c>
      <c r="C29" s="360" t="s">
        <v>242</v>
      </c>
      <c r="D29" s="360"/>
      <c r="E29" s="360"/>
      <c r="F29" s="365"/>
      <c r="G29" s="366"/>
      <c r="H29" s="367"/>
      <c r="I29" s="365">
        <v>8380.2253230000006</v>
      </c>
      <c r="J29" s="366"/>
      <c r="K29" s="366"/>
      <c r="L29" s="365"/>
      <c r="M29" s="366"/>
      <c r="N29" s="366"/>
      <c r="O29" s="365"/>
      <c r="P29" s="366"/>
      <c r="Q29" s="367"/>
      <c r="R29" s="356" t="s">
        <v>259</v>
      </c>
      <c r="S29" s="357"/>
      <c r="T29" s="357"/>
      <c r="U29" s="357"/>
      <c r="V29" s="357"/>
      <c r="W29" s="357"/>
      <c r="X29" s="357"/>
      <c r="Y29" s="358"/>
    </row>
    <row r="30" spans="1:29" ht="27" customHeight="1">
      <c r="A30" s="116"/>
      <c r="B30" s="118"/>
      <c r="C30" s="368" t="s">
        <v>233</v>
      </c>
      <c r="D30" s="368"/>
      <c r="E30" s="369"/>
      <c r="F30" s="365">
        <v>0</v>
      </c>
      <c r="G30" s="366"/>
      <c r="H30" s="367"/>
      <c r="I30" s="365">
        <f>+I28+I29</f>
        <v>25667.215698</v>
      </c>
      <c r="J30" s="366"/>
      <c r="K30" s="366"/>
      <c r="L30" s="365">
        <f>+F30-I30</f>
        <v>-25667.215698</v>
      </c>
      <c r="M30" s="366"/>
      <c r="N30" s="366"/>
      <c r="O30" s="365"/>
      <c r="P30" s="366"/>
      <c r="Q30" s="367"/>
      <c r="R30" s="136"/>
      <c r="S30" s="137"/>
      <c r="T30" s="137"/>
      <c r="U30" s="137"/>
      <c r="V30" s="137"/>
      <c r="W30" s="137"/>
      <c r="X30" s="137"/>
      <c r="Y30" s="138"/>
    </row>
    <row r="31" spans="1:29" ht="27" customHeight="1">
      <c r="A31" s="359" t="s">
        <v>243</v>
      </c>
      <c r="B31" s="360"/>
      <c r="C31" s="360"/>
      <c r="D31" s="360"/>
      <c r="E31" s="360"/>
      <c r="F31" s="365">
        <f>+F21+F26+F30</f>
        <v>98820.206821999993</v>
      </c>
      <c r="G31" s="366"/>
      <c r="H31" s="367"/>
      <c r="I31" s="365">
        <f>+I21+I26+I30</f>
        <v>169486.07998500002</v>
      </c>
      <c r="J31" s="366"/>
      <c r="K31" s="367"/>
      <c r="L31" s="365">
        <f>+F31-I31</f>
        <v>-70665.873163000026</v>
      </c>
      <c r="M31" s="366"/>
      <c r="N31" s="366"/>
      <c r="O31" s="365"/>
      <c r="P31" s="366"/>
      <c r="Q31" s="367"/>
      <c r="R31" s="136"/>
      <c r="S31" s="137"/>
      <c r="T31" s="137"/>
      <c r="U31" s="137"/>
      <c r="V31" s="137"/>
      <c r="W31" s="137"/>
      <c r="X31" s="137"/>
      <c r="Y31" s="138"/>
    </row>
    <row r="32" spans="1:29" ht="27" customHeight="1">
      <c r="A32" s="359" t="s">
        <v>244</v>
      </c>
      <c r="B32" s="360"/>
      <c r="C32" s="360"/>
      <c r="D32" s="360"/>
      <c r="E32" s="360"/>
      <c r="F32" s="361"/>
      <c r="G32" s="362"/>
      <c r="H32" s="363"/>
      <c r="I32" s="361"/>
      <c r="J32" s="362"/>
      <c r="K32" s="362"/>
      <c r="L32" s="361"/>
      <c r="M32" s="362"/>
      <c r="N32" s="362"/>
      <c r="O32" s="365">
        <v>1469647.024005</v>
      </c>
      <c r="P32" s="366"/>
      <c r="Q32" s="367"/>
      <c r="R32" s="136"/>
      <c r="S32" s="137"/>
      <c r="T32" s="137"/>
      <c r="U32" s="137"/>
      <c r="V32" s="137"/>
      <c r="W32" s="137"/>
      <c r="X32" s="137"/>
      <c r="Y32" s="138"/>
    </row>
    <row r="34" spans="3:25">
      <c r="P34" s="120"/>
      <c r="Q34" s="107" t="s">
        <v>215</v>
      </c>
      <c r="R34" s="364" t="s">
        <v>1</v>
      </c>
      <c r="S34" s="364"/>
      <c r="T34" s="364"/>
      <c r="U34" s="364"/>
      <c r="V34" s="364"/>
      <c r="W34" s="364"/>
      <c r="X34" s="364"/>
      <c r="Y34" s="364"/>
    </row>
    <row r="35" spans="3:25">
      <c r="P35" s="120"/>
      <c r="Q35" s="103"/>
      <c r="R35" s="105"/>
      <c r="S35" s="105"/>
      <c r="T35" s="105"/>
      <c r="U35" s="105"/>
      <c r="V35" s="105"/>
      <c r="W35" s="105"/>
      <c r="X35" s="105"/>
      <c r="Y35" s="105"/>
    </row>
    <row r="36" spans="3:25">
      <c r="C36" s="121"/>
      <c r="D36" s="121"/>
      <c r="E36" s="121"/>
      <c r="F36" s="121"/>
      <c r="G36" s="121"/>
      <c r="H36" s="121"/>
      <c r="I36" s="121"/>
    </row>
  </sheetData>
  <mergeCells count="137">
    <mergeCell ref="Q6:S6"/>
    <mergeCell ref="T6:V6"/>
    <mergeCell ref="W6:Y6"/>
    <mergeCell ref="A3:D3"/>
    <mergeCell ref="E3:G3"/>
    <mergeCell ref="H3:J3"/>
    <mergeCell ref="K3:M3"/>
    <mergeCell ref="N3:P3"/>
    <mergeCell ref="Q3:S3"/>
    <mergeCell ref="T3:V3"/>
    <mergeCell ref="W3:Y3"/>
    <mergeCell ref="A4:D4"/>
    <mergeCell ref="E4:G4"/>
    <mergeCell ref="H4:J4"/>
    <mergeCell ref="K4:M4"/>
    <mergeCell ref="N4:P4"/>
    <mergeCell ref="Q4:S4"/>
    <mergeCell ref="T4:V4"/>
    <mergeCell ref="W4:Y4"/>
    <mergeCell ref="R14:Y14"/>
    <mergeCell ref="F16:H16"/>
    <mergeCell ref="I16:K16"/>
    <mergeCell ref="L16:N16"/>
    <mergeCell ref="O16:Q16"/>
    <mergeCell ref="O15:Q15"/>
    <mergeCell ref="O17:Q17"/>
    <mergeCell ref="A5:D5"/>
    <mergeCell ref="E5:G5"/>
    <mergeCell ref="H5:J5"/>
    <mergeCell ref="K5:M5"/>
    <mergeCell ref="N5:P5"/>
    <mergeCell ref="Q5:S5"/>
    <mergeCell ref="T5:V5"/>
    <mergeCell ref="B17:E17"/>
    <mergeCell ref="F17:H17"/>
    <mergeCell ref="I17:K17"/>
    <mergeCell ref="L17:N17"/>
    <mergeCell ref="W5:Y5"/>
    <mergeCell ref="A6:D6"/>
    <mergeCell ref="E6:G6"/>
    <mergeCell ref="H6:J6"/>
    <mergeCell ref="K6:M6"/>
    <mergeCell ref="N6:P6"/>
    <mergeCell ref="B22:E22"/>
    <mergeCell ref="F22:H22"/>
    <mergeCell ref="I22:K22"/>
    <mergeCell ref="L22:N22"/>
    <mergeCell ref="O22:Q22"/>
    <mergeCell ref="R18:Y18"/>
    <mergeCell ref="R19:Y19"/>
    <mergeCell ref="R20:Y20"/>
    <mergeCell ref="R8:Y8"/>
    <mergeCell ref="F15:H15"/>
    <mergeCell ref="A15:E15"/>
    <mergeCell ref="I15:K15"/>
    <mergeCell ref="L15:N15"/>
    <mergeCell ref="C19:E19"/>
    <mergeCell ref="F19:H19"/>
    <mergeCell ref="I19:K19"/>
    <mergeCell ref="L19:N19"/>
    <mergeCell ref="O19:Q19"/>
    <mergeCell ref="A16:E16"/>
    <mergeCell ref="A14:E14"/>
    <mergeCell ref="F14:H14"/>
    <mergeCell ref="I14:K14"/>
    <mergeCell ref="L14:N14"/>
    <mergeCell ref="O14:Q14"/>
    <mergeCell ref="C18:E18"/>
    <mergeCell ref="F18:H18"/>
    <mergeCell ref="I18:K18"/>
    <mergeCell ref="L18:N18"/>
    <mergeCell ref="F21:H21"/>
    <mergeCell ref="O20:Q20"/>
    <mergeCell ref="I21:K21"/>
    <mergeCell ref="L21:N21"/>
    <mergeCell ref="O18:Q18"/>
    <mergeCell ref="O21:Q21"/>
    <mergeCell ref="C20:E20"/>
    <mergeCell ref="F20:H20"/>
    <mergeCell ref="I20:K20"/>
    <mergeCell ref="L20:N20"/>
    <mergeCell ref="C21:E21"/>
    <mergeCell ref="C24:E24"/>
    <mergeCell ref="F24:H24"/>
    <mergeCell ref="I24:K24"/>
    <mergeCell ref="L24:N24"/>
    <mergeCell ref="O24:Q24"/>
    <mergeCell ref="C23:E23"/>
    <mergeCell ref="F23:H23"/>
    <mergeCell ref="I23:K23"/>
    <mergeCell ref="L23:N23"/>
    <mergeCell ref="O23:Q23"/>
    <mergeCell ref="C26:E26"/>
    <mergeCell ref="F26:H26"/>
    <mergeCell ref="I26:K26"/>
    <mergeCell ref="L26:N26"/>
    <mergeCell ref="O26:Q26"/>
    <mergeCell ref="C25:E25"/>
    <mergeCell ref="F25:H25"/>
    <mergeCell ref="I25:K25"/>
    <mergeCell ref="L25:N25"/>
    <mergeCell ref="O25:Q25"/>
    <mergeCell ref="O29:Q29"/>
    <mergeCell ref="B27:E27"/>
    <mergeCell ref="F27:H27"/>
    <mergeCell ref="I27:K27"/>
    <mergeCell ref="L27:N27"/>
    <mergeCell ref="O27:Q27"/>
    <mergeCell ref="C28:E28"/>
    <mergeCell ref="F28:H28"/>
    <mergeCell ref="I28:K28"/>
    <mergeCell ref="L28:N28"/>
    <mergeCell ref="O28:Q28"/>
    <mergeCell ref="R23:Y23"/>
    <mergeCell ref="R25:Y25"/>
    <mergeCell ref="R29:Y29"/>
    <mergeCell ref="R28:Y28"/>
    <mergeCell ref="A32:E32"/>
    <mergeCell ref="F32:H32"/>
    <mergeCell ref="R34:Y34"/>
    <mergeCell ref="I32:K32"/>
    <mergeCell ref="L32:N32"/>
    <mergeCell ref="O32:Q32"/>
    <mergeCell ref="I31:K31"/>
    <mergeCell ref="L31:N31"/>
    <mergeCell ref="A31:E31"/>
    <mergeCell ref="F31:H31"/>
    <mergeCell ref="L30:N30"/>
    <mergeCell ref="O30:Q30"/>
    <mergeCell ref="C29:E29"/>
    <mergeCell ref="O31:Q31"/>
    <mergeCell ref="C30:E30"/>
    <mergeCell ref="F30:H30"/>
    <mergeCell ref="I30:K30"/>
    <mergeCell ref="F29:H29"/>
    <mergeCell ref="I29:K29"/>
    <mergeCell ref="L29:N29"/>
  </mergeCells>
  <phoneticPr fontId="4"/>
  <printOptions horizontalCentered="1"/>
  <pageMargins left="0.70866141732283472" right="0.70866141732283472" top="0.70866141732283472" bottom="0.70866141732283472" header="0" footer="0"/>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zoomScaleNormal="100" workbookViewId="0">
      <selection sqref="A1:F1"/>
    </sheetView>
  </sheetViews>
  <sheetFormatPr defaultRowHeight="13.5"/>
  <cols>
    <col min="1" max="24" width="3.625" style="143" customWidth="1"/>
    <col min="25" max="25" width="9" style="143"/>
    <col min="26" max="45" width="3.625" style="143" customWidth="1"/>
    <col min="46" max="16384" width="9" style="143"/>
  </cols>
  <sheetData>
    <row r="1" spans="1:28">
      <c r="A1" s="430" t="s">
        <v>262</v>
      </c>
      <c r="B1" s="430"/>
      <c r="C1" s="430"/>
      <c r="D1" s="430"/>
      <c r="E1" s="430"/>
      <c r="F1" s="430"/>
      <c r="G1" s="431" t="s">
        <v>263</v>
      </c>
      <c r="H1" s="431"/>
      <c r="I1" s="431"/>
      <c r="J1" s="431"/>
      <c r="K1" s="431"/>
      <c r="L1" s="431"/>
      <c r="M1" s="431"/>
      <c r="N1" s="431"/>
      <c r="O1" s="431"/>
      <c r="P1" s="431"/>
      <c r="Q1" s="431"/>
      <c r="R1" s="431"/>
      <c r="S1" s="431"/>
      <c r="T1" s="431"/>
      <c r="U1" s="431"/>
      <c r="V1" s="431"/>
      <c r="W1" s="431"/>
      <c r="X1" s="431"/>
    </row>
    <row r="2" spans="1:28">
      <c r="A2" s="144"/>
      <c r="B2" s="144"/>
      <c r="C2" s="144"/>
      <c r="D2" s="144"/>
      <c r="E2" s="144"/>
      <c r="F2" s="144"/>
      <c r="G2" s="144"/>
      <c r="H2" s="144"/>
      <c r="I2" s="144"/>
      <c r="J2" s="144"/>
      <c r="K2" s="144"/>
      <c r="L2" s="144"/>
      <c r="M2" s="144"/>
      <c r="N2" s="144"/>
      <c r="O2" s="144"/>
      <c r="P2" s="144"/>
      <c r="Q2" s="144"/>
      <c r="R2" s="144"/>
      <c r="S2" s="144"/>
      <c r="T2" s="144"/>
      <c r="U2" s="144"/>
      <c r="V2" s="144"/>
      <c r="W2" s="144"/>
      <c r="X2" s="144"/>
    </row>
    <row r="3" spans="1:28" ht="14.25" thickBot="1">
      <c r="A3" s="144" t="s">
        <v>264</v>
      </c>
      <c r="B3" s="144"/>
      <c r="C3" s="144"/>
      <c r="D3" s="144"/>
      <c r="E3" s="144"/>
      <c r="F3" s="144"/>
      <c r="G3" s="144"/>
      <c r="H3" s="144"/>
      <c r="I3" s="144"/>
      <c r="J3" s="144"/>
      <c r="K3" s="144"/>
      <c r="L3" s="144"/>
      <c r="M3" s="144"/>
      <c r="N3" s="144"/>
      <c r="O3" s="144"/>
      <c r="P3" s="144"/>
      <c r="Q3" s="144"/>
      <c r="R3" s="144"/>
      <c r="S3" s="144"/>
      <c r="T3" s="144"/>
      <c r="U3" s="407" t="s">
        <v>265</v>
      </c>
      <c r="V3" s="408"/>
      <c r="W3" s="408"/>
      <c r="X3" s="408"/>
    </row>
    <row r="4" spans="1:28" ht="40.5" customHeight="1">
      <c r="A4" s="409" t="s">
        <v>266</v>
      </c>
      <c r="B4" s="410"/>
      <c r="C4" s="410"/>
      <c r="D4" s="416" t="s">
        <v>267</v>
      </c>
      <c r="E4" s="414"/>
      <c r="F4" s="415"/>
      <c r="G4" s="416" t="s">
        <v>268</v>
      </c>
      <c r="H4" s="417"/>
      <c r="I4" s="417"/>
      <c r="J4" s="416" t="s">
        <v>269</v>
      </c>
      <c r="K4" s="417"/>
      <c r="L4" s="417"/>
      <c r="M4" s="416" t="s">
        <v>270</v>
      </c>
      <c r="N4" s="417"/>
      <c r="O4" s="417"/>
      <c r="P4" s="416" t="s">
        <v>271</v>
      </c>
      <c r="Q4" s="417"/>
      <c r="R4" s="417"/>
      <c r="S4" s="416" t="s">
        <v>272</v>
      </c>
      <c r="T4" s="417"/>
      <c r="U4" s="417"/>
      <c r="V4" s="416" t="s">
        <v>273</v>
      </c>
      <c r="W4" s="417"/>
      <c r="X4" s="418"/>
    </row>
    <row r="5" spans="1:28" ht="14.25" thickBot="1">
      <c r="A5" s="411"/>
      <c r="B5" s="412"/>
      <c r="C5" s="412"/>
      <c r="D5" s="424" t="s">
        <v>274</v>
      </c>
      <c r="E5" s="425"/>
      <c r="F5" s="426"/>
      <c r="G5" s="427" t="s">
        <v>275</v>
      </c>
      <c r="H5" s="428"/>
      <c r="I5" s="428"/>
      <c r="J5" s="427" t="s">
        <v>276</v>
      </c>
      <c r="K5" s="428"/>
      <c r="L5" s="428"/>
      <c r="M5" s="427" t="s">
        <v>277</v>
      </c>
      <c r="N5" s="428"/>
      <c r="O5" s="428"/>
      <c r="P5" s="427" t="s">
        <v>278</v>
      </c>
      <c r="Q5" s="428"/>
      <c r="R5" s="428"/>
      <c r="S5" s="427" t="s">
        <v>279</v>
      </c>
      <c r="T5" s="428"/>
      <c r="U5" s="428"/>
      <c r="V5" s="427" t="s">
        <v>280</v>
      </c>
      <c r="W5" s="428"/>
      <c r="X5" s="429"/>
    </row>
    <row r="6" spans="1:28">
      <c r="A6" s="145" t="s">
        <v>281</v>
      </c>
      <c r="B6" s="146"/>
      <c r="C6" s="147"/>
      <c r="D6" s="403">
        <v>3313639.5835269997</v>
      </c>
      <c r="E6" s="404"/>
      <c r="F6" s="405"/>
      <c r="G6" s="403">
        <v>192058.06758399997</v>
      </c>
      <c r="H6" s="404"/>
      <c r="I6" s="405"/>
      <c r="J6" s="403">
        <v>261954.75666299963</v>
      </c>
      <c r="K6" s="404"/>
      <c r="L6" s="405"/>
      <c r="M6" s="403">
        <v>3243742.8944479995</v>
      </c>
      <c r="N6" s="404"/>
      <c r="O6" s="405"/>
      <c r="P6" s="403">
        <v>1042058.6768709999</v>
      </c>
      <c r="Q6" s="404"/>
      <c r="R6" s="405"/>
      <c r="S6" s="403">
        <v>110121.486066</v>
      </c>
      <c r="T6" s="404"/>
      <c r="U6" s="405"/>
      <c r="V6" s="403">
        <v>2201684.2175769992</v>
      </c>
      <c r="W6" s="404"/>
      <c r="X6" s="406"/>
    </row>
    <row r="7" spans="1:28">
      <c r="A7" s="148"/>
      <c r="B7" s="149" t="s">
        <v>282</v>
      </c>
      <c r="C7" s="150"/>
      <c r="D7" s="389">
        <v>1210545.86347</v>
      </c>
      <c r="E7" s="390"/>
      <c r="F7" s="391"/>
      <c r="G7" s="389">
        <v>103878.610032</v>
      </c>
      <c r="H7" s="390"/>
      <c r="I7" s="391"/>
      <c r="J7" s="389">
        <v>117464.11337899975</v>
      </c>
      <c r="K7" s="390"/>
      <c r="L7" s="391"/>
      <c r="M7" s="392">
        <v>1196960.3601230001</v>
      </c>
      <c r="N7" s="393"/>
      <c r="O7" s="393"/>
      <c r="P7" s="392">
        <v>7561.8488040000002</v>
      </c>
      <c r="Q7" s="393"/>
      <c r="R7" s="393"/>
      <c r="S7" s="392">
        <v>7561.8488040000002</v>
      </c>
      <c r="T7" s="393"/>
      <c r="U7" s="393"/>
      <c r="V7" s="392">
        <v>1189398.511319</v>
      </c>
      <c r="W7" s="393"/>
      <c r="X7" s="394"/>
    </row>
    <row r="8" spans="1:28">
      <c r="A8" s="148"/>
      <c r="B8" s="149" t="s">
        <v>283</v>
      </c>
      <c r="C8" s="150"/>
      <c r="D8" s="389">
        <v>1835667.0326469999</v>
      </c>
      <c r="E8" s="390"/>
      <c r="F8" s="391"/>
      <c r="G8" s="389">
        <v>73770.064251000003</v>
      </c>
      <c r="H8" s="390"/>
      <c r="I8" s="391"/>
      <c r="J8" s="389">
        <v>135920.55175499991</v>
      </c>
      <c r="K8" s="390"/>
      <c r="L8" s="391"/>
      <c r="M8" s="392">
        <v>1773516.5451430001</v>
      </c>
      <c r="N8" s="393"/>
      <c r="O8" s="393"/>
      <c r="P8" s="389">
        <v>880745.52714699996</v>
      </c>
      <c r="Q8" s="390"/>
      <c r="R8" s="391"/>
      <c r="S8" s="392">
        <v>92578.983680000005</v>
      </c>
      <c r="T8" s="393"/>
      <c r="U8" s="393"/>
      <c r="V8" s="392">
        <v>892771.01799600001</v>
      </c>
      <c r="W8" s="393"/>
      <c r="X8" s="394"/>
      <c r="AB8" s="144"/>
    </row>
    <row r="9" spans="1:28">
      <c r="A9" s="148"/>
      <c r="B9" s="149" t="s">
        <v>284</v>
      </c>
      <c r="C9" s="150"/>
      <c r="D9" s="389">
        <v>265108.61526699999</v>
      </c>
      <c r="E9" s="390"/>
      <c r="F9" s="391"/>
      <c r="G9" s="389">
        <v>14403.465026</v>
      </c>
      <c r="H9" s="390"/>
      <c r="I9" s="391"/>
      <c r="J9" s="389">
        <v>8563.4297699999879</v>
      </c>
      <c r="K9" s="390"/>
      <c r="L9" s="391"/>
      <c r="M9" s="392">
        <v>270948.65052299999</v>
      </c>
      <c r="N9" s="393"/>
      <c r="O9" s="393"/>
      <c r="P9" s="389">
        <v>152156.84739700001</v>
      </c>
      <c r="Q9" s="390"/>
      <c r="R9" s="391"/>
      <c r="S9" s="392">
        <v>9848.7098619999997</v>
      </c>
      <c r="T9" s="393"/>
      <c r="U9" s="393"/>
      <c r="V9" s="392">
        <v>118791.803126</v>
      </c>
      <c r="W9" s="393"/>
      <c r="X9" s="394"/>
    </row>
    <row r="10" spans="1:28">
      <c r="A10" s="148"/>
      <c r="B10" s="149" t="s">
        <v>285</v>
      </c>
      <c r="C10" s="150"/>
      <c r="D10" s="389">
        <v>471.24419899999998</v>
      </c>
      <c r="E10" s="390"/>
      <c r="F10" s="391"/>
      <c r="G10" s="389">
        <v>1.9154</v>
      </c>
      <c r="H10" s="390"/>
      <c r="I10" s="391"/>
      <c r="J10" s="389">
        <v>2.8803999999999519</v>
      </c>
      <c r="K10" s="390"/>
      <c r="L10" s="391"/>
      <c r="M10" s="392">
        <v>470.27919900000001</v>
      </c>
      <c r="N10" s="393"/>
      <c r="O10" s="393"/>
      <c r="P10" s="392" t="s">
        <v>286</v>
      </c>
      <c r="Q10" s="393"/>
      <c r="R10" s="393"/>
      <c r="S10" s="392" t="s">
        <v>286</v>
      </c>
      <c r="T10" s="393"/>
      <c r="U10" s="393"/>
      <c r="V10" s="392">
        <v>470.27919900000001</v>
      </c>
      <c r="W10" s="393"/>
      <c r="X10" s="394"/>
    </row>
    <row r="11" spans="1:28">
      <c r="A11" s="148"/>
      <c r="B11" s="149" t="s">
        <v>287</v>
      </c>
      <c r="C11" s="150"/>
      <c r="D11" s="389">
        <v>327.94664999999998</v>
      </c>
      <c r="E11" s="390"/>
      <c r="F11" s="391"/>
      <c r="G11" s="389" t="s">
        <v>286</v>
      </c>
      <c r="H11" s="390"/>
      <c r="I11" s="391"/>
      <c r="J11" s="389" t="s">
        <v>286</v>
      </c>
      <c r="K11" s="390"/>
      <c r="L11" s="391"/>
      <c r="M11" s="392">
        <v>327.94664999999998</v>
      </c>
      <c r="N11" s="393"/>
      <c r="O11" s="393"/>
      <c r="P11" s="389">
        <v>327.94664699999998</v>
      </c>
      <c r="Q11" s="390"/>
      <c r="R11" s="391"/>
      <c r="S11" s="392" t="s">
        <v>286</v>
      </c>
      <c r="T11" s="393"/>
      <c r="U11" s="393"/>
      <c r="V11" s="392">
        <v>3.0000000000000001E-6</v>
      </c>
      <c r="W11" s="393"/>
      <c r="X11" s="394"/>
    </row>
    <row r="12" spans="1:28">
      <c r="A12" s="148"/>
      <c r="B12" s="149" t="s">
        <v>288</v>
      </c>
      <c r="C12" s="150"/>
      <c r="D12" s="389">
        <v>1001.231294</v>
      </c>
      <c r="E12" s="390"/>
      <c r="F12" s="391"/>
      <c r="G12" s="389">
        <v>4.0128750000000002</v>
      </c>
      <c r="H12" s="390"/>
      <c r="I12" s="391"/>
      <c r="J12" s="389">
        <v>3.7813590000000659</v>
      </c>
      <c r="K12" s="390"/>
      <c r="L12" s="391"/>
      <c r="M12" s="392">
        <v>1001.46281</v>
      </c>
      <c r="N12" s="393"/>
      <c r="O12" s="393"/>
      <c r="P12" s="389">
        <v>852.38687600000003</v>
      </c>
      <c r="Q12" s="390"/>
      <c r="R12" s="391"/>
      <c r="S12" s="392">
        <v>28.413720000000001</v>
      </c>
      <c r="T12" s="393"/>
      <c r="U12" s="393"/>
      <c r="V12" s="392">
        <v>149.07593399999999</v>
      </c>
      <c r="W12" s="393"/>
      <c r="X12" s="394"/>
    </row>
    <row r="13" spans="1:28">
      <c r="A13" s="148"/>
      <c r="B13" s="149" t="s">
        <v>289</v>
      </c>
      <c r="C13" s="150"/>
      <c r="D13" s="389">
        <v>517.65</v>
      </c>
      <c r="E13" s="390"/>
      <c r="F13" s="391"/>
      <c r="G13" s="389" t="s">
        <v>286</v>
      </c>
      <c r="H13" s="390"/>
      <c r="I13" s="391"/>
      <c r="J13" s="389" t="s">
        <v>286</v>
      </c>
      <c r="K13" s="390"/>
      <c r="L13" s="391"/>
      <c r="M13" s="392">
        <v>517.65</v>
      </c>
      <c r="N13" s="393"/>
      <c r="O13" s="393"/>
      <c r="P13" s="389">
        <v>414.12</v>
      </c>
      <c r="Q13" s="390"/>
      <c r="R13" s="391"/>
      <c r="S13" s="392">
        <v>103.53</v>
      </c>
      <c r="T13" s="393"/>
      <c r="U13" s="393"/>
      <c r="V13" s="392">
        <v>103.53</v>
      </c>
      <c r="W13" s="393"/>
      <c r="X13" s="394"/>
    </row>
    <row r="14" spans="1:28">
      <c r="A14" s="148" t="s">
        <v>290</v>
      </c>
      <c r="B14" s="149"/>
      <c r="C14" s="150"/>
      <c r="D14" s="389">
        <v>6810516.6467770003</v>
      </c>
      <c r="E14" s="390"/>
      <c r="F14" s="391"/>
      <c r="G14" s="389">
        <v>83706.184183999998</v>
      </c>
      <c r="H14" s="390"/>
      <c r="I14" s="391"/>
      <c r="J14" s="389">
        <v>37662.223865000778</v>
      </c>
      <c r="K14" s="390"/>
      <c r="L14" s="391"/>
      <c r="M14" s="389">
        <v>6856560.6070959996</v>
      </c>
      <c r="N14" s="390"/>
      <c r="O14" s="391"/>
      <c r="P14" s="389">
        <v>2787888.8291590004</v>
      </c>
      <c r="Q14" s="390"/>
      <c r="R14" s="391"/>
      <c r="S14" s="389">
        <v>102520.371516</v>
      </c>
      <c r="T14" s="390"/>
      <c r="U14" s="391"/>
      <c r="V14" s="389">
        <v>4068671.7779369997</v>
      </c>
      <c r="W14" s="390"/>
      <c r="X14" s="399"/>
    </row>
    <row r="15" spans="1:28">
      <c r="A15" s="148"/>
      <c r="B15" s="149" t="s">
        <v>282</v>
      </c>
      <c r="C15" s="150"/>
      <c r="D15" s="389">
        <v>1737267.831464</v>
      </c>
      <c r="E15" s="390"/>
      <c r="F15" s="391"/>
      <c r="G15" s="389">
        <v>17618.944949000001</v>
      </c>
      <c r="H15" s="390"/>
      <c r="I15" s="391"/>
      <c r="J15" s="389">
        <v>22486.90026899986</v>
      </c>
      <c r="K15" s="390"/>
      <c r="L15" s="391"/>
      <c r="M15" s="392">
        <v>1732399.8761440001</v>
      </c>
      <c r="N15" s="393"/>
      <c r="O15" s="393"/>
      <c r="P15" s="392" t="s">
        <v>286</v>
      </c>
      <c r="Q15" s="393"/>
      <c r="R15" s="393"/>
      <c r="S15" s="392" t="s">
        <v>286</v>
      </c>
      <c r="T15" s="393"/>
      <c r="U15" s="393"/>
      <c r="V15" s="392">
        <v>1732399.8761440001</v>
      </c>
      <c r="W15" s="393"/>
      <c r="X15" s="394"/>
    </row>
    <row r="16" spans="1:28">
      <c r="A16" s="148"/>
      <c r="B16" s="149" t="s">
        <v>283</v>
      </c>
      <c r="C16" s="150"/>
      <c r="D16" s="389">
        <v>74999.017405999999</v>
      </c>
      <c r="E16" s="390"/>
      <c r="F16" s="391"/>
      <c r="G16" s="389">
        <v>1817.437545</v>
      </c>
      <c r="H16" s="390"/>
      <c r="I16" s="391"/>
      <c r="J16" s="389">
        <v>430.84038299998792</v>
      </c>
      <c r="K16" s="390"/>
      <c r="L16" s="391"/>
      <c r="M16" s="392">
        <v>76385.614568000005</v>
      </c>
      <c r="N16" s="393"/>
      <c r="O16" s="393"/>
      <c r="P16" s="389">
        <v>44228.769261000001</v>
      </c>
      <c r="Q16" s="390"/>
      <c r="R16" s="391"/>
      <c r="S16" s="392">
        <v>1843.5780480000001</v>
      </c>
      <c r="T16" s="393"/>
      <c r="U16" s="393"/>
      <c r="V16" s="392">
        <v>32156.845307</v>
      </c>
      <c r="W16" s="393"/>
      <c r="X16" s="394"/>
    </row>
    <row r="17" spans="1:24">
      <c r="A17" s="148"/>
      <c r="B17" s="149" t="s">
        <v>284</v>
      </c>
      <c r="C17" s="150"/>
      <c r="D17" s="389">
        <v>4998249.7979070004</v>
      </c>
      <c r="E17" s="390"/>
      <c r="F17" s="391"/>
      <c r="G17" s="389">
        <v>64269.80169</v>
      </c>
      <c r="H17" s="390"/>
      <c r="I17" s="391"/>
      <c r="J17" s="389">
        <v>14744.483213000931</v>
      </c>
      <c r="K17" s="390"/>
      <c r="L17" s="391"/>
      <c r="M17" s="392">
        <v>5047775.1163839996</v>
      </c>
      <c r="N17" s="393"/>
      <c r="O17" s="393"/>
      <c r="P17" s="389">
        <v>2743660.0598980002</v>
      </c>
      <c r="Q17" s="390"/>
      <c r="R17" s="391"/>
      <c r="S17" s="392">
        <v>100676.793468</v>
      </c>
      <c r="T17" s="393"/>
      <c r="U17" s="393"/>
      <c r="V17" s="392">
        <v>2304115.0564859998</v>
      </c>
      <c r="W17" s="393"/>
      <c r="X17" s="394"/>
    </row>
    <row r="18" spans="1:24">
      <c r="A18" s="148" t="s">
        <v>291</v>
      </c>
      <c r="B18" s="149"/>
      <c r="C18" s="150"/>
      <c r="D18" s="389">
        <v>29746.358445000002</v>
      </c>
      <c r="E18" s="390"/>
      <c r="F18" s="391"/>
      <c r="G18" s="389">
        <v>2838.4953310000001</v>
      </c>
      <c r="H18" s="390"/>
      <c r="I18" s="391"/>
      <c r="J18" s="389">
        <v>2985.2093370000039</v>
      </c>
      <c r="K18" s="390"/>
      <c r="L18" s="391"/>
      <c r="M18" s="392">
        <v>29599.644439</v>
      </c>
      <c r="N18" s="393"/>
      <c r="O18" s="393"/>
      <c r="P18" s="389">
        <v>23202.756233</v>
      </c>
      <c r="Q18" s="390"/>
      <c r="R18" s="391"/>
      <c r="S18" s="392">
        <v>871.18526499999996</v>
      </c>
      <c r="T18" s="393"/>
      <c r="U18" s="393"/>
      <c r="V18" s="392">
        <v>6396.8882059999996</v>
      </c>
      <c r="W18" s="393"/>
      <c r="X18" s="394"/>
    </row>
    <row r="19" spans="1:24">
      <c r="A19" s="148" t="s">
        <v>292</v>
      </c>
      <c r="B19" s="149"/>
      <c r="C19" s="150"/>
      <c r="D19" s="389">
        <v>7837.6559660000003</v>
      </c>
      <c r="E19" s="390"/>
      <c r="F19" s="391"/>
      <c r="G19" s="389">
        <v>143.515398</v>
      </c>
      <c r="H19" s="390"/>
      <c r="I19" s="391"/>
      <c r="J19" s="389">
        <v>41.812280000000101</v>
      </c>
      <c r="K19" s="390"/>
      <c r="L19" s="391"/>
      <c r="M19" s="392">
        <v>7939.3590839999997</v>
      </c>
      <c r="N19" s="393"/>
      <c r="O19" s="393"/>
      <c r="P19" s="392" t="s">
        <v>286</v>
      </c>
      <c r="Q19" s="393"/>
      <c r="R19" s="393"/>
      <c r="S19" s="392" t="s">
        <v>286</v>
      </c>
      <c r="T19" s="393"/>
      <c r="U19" s="393"/>
      <c r="V19" s="392">
        <v>7939.3590839999997</v>
      </c>
      <c r="W19" s="393"/>
      <c r="X19" s="394"/>
    </row>
    <row r="20" spans="1:24">
      <c r="A20" s="148" t="s">
        <v>293</v>
      </c>
      <c r="B20" s="149"/>
      <c r="C20" s="150"/>
      <c r="D20" s="389">
        <v>5691.3496619999996</v>
      </c>
      <c r="E20" s="390"/>
      <c r="F20" s="391"/>
      <c r="G20" s="389">
        <v>59269.833656000003</v>
      </c>
      <c r="H20" s="390"/>
      <c r="I20" s="391"/>
      <c r="J20" s="389">
        <v>4490.0031140000065</v>
      </c>
      <c r="K20" s="390"/>
      <c r="L20" s="391"/>
      <c r="M20" s="392">
        <v>60471.180203999997</v>
      </c>
      <c r="N20" s="393"/>
      <c r="O20" s="393"/>
      <c r="P20" s="389">
        <v>27932.592946000001</v>
      </c>
      <c r="Q20" s="390"/>
      <c r="R20" s="391"/>
      <c r="S20" s="392">
        <v>8873.2159850000007</v>
      </c>
      <c r="T20" s="393"/>
      <c r="U20" s="393"/>
      <c r="V20" s="392">
        <v>32538.587258</v>
      </c>
      <c r="W20" s="393"/>
      <c r="X20" s="394"/>
    </row>
    <row r="21" spans="1:24">
      <c r="A21" s="148" t="s">
        <v>294</v>
      </c>
      <c r="B21" s="149"/>
      <c r="C21" s="150"/>
      <c r="D21" s="389">
        <v>1954.6741870000001</v>
      </c>
      <c r="E21" s="390"/>
      <c r="F21" s="391"/>
      <c r="G21" s="389">
        <v>4381.360267</v>
      </c>
      <c r="H21" s="390"/>
      <c r="I21" s="391"/>
      <c r="J21" s="389">
        <v>2676.7988450000007</v>
      </c>
      <c r="K21" s="390"/>
      <c r="L21" s="391"/>
      <c r="M21" s="392">
        <v>3659.2356089999998</v>
      </c>
      <c r="N21" s="393"/>
      <c r="O21" s="393"/>
      <c r="P21" s="422" t="s">
        <v>286</v>
      </c>
      <c r="Q21" s="423"/>
      <c r="R21" s="423"/>
      <c r="S21" s="392">
        <v>821.20370600000001</v>
      </c>
      <c r="T21" s="393"/>
      <c r="U21" s="393"/>
      <c r="V21" s="392">
        <v>3659.2356089999998</v>
      </c>
      <c r="W21" s="393"/>
      <c r="X21" s="394"/>
    </row>
    <row r="22" spans="1:24">
      <c r="A22" s="148" t="s">
        <v>295</v>
      </c>
      <c r="B22" s="149"/>
      <c r="C22" s="150"/>
      <c r="D22" s="389">
        <v>252611.31865999999</v>
      </c>
      <c r="E22" s="390"/>
      <c r="F22" s="391"/>
      <c r="G22" s="389">
        <v>194851.48814</v>
      </c>
      <c r="H22" s="390"/>
      <c r="I22" s="391"/>
      <c r="J22" s="389">
        <v>185109.71352799999</v>
      </c>
      <c r="K22" s="390"/>
      <c r="L22" s="391"/>
      <c r="M22" s="392">
        <v>262353.09327200003</v>
      </c>
      <c r="N22" s="393"/>
      <c r="O22" s="393"/>
      <c r="P22" s="392" t="s">
        <v>286</v>
      </c>
      <c r="Q22" s="393"/>
      <c r="R22" s="393"/>
      <c r="S22" s="392" t="s">
        <v>286</v>
      </c>
      <c r="T22" s="393"/>
      <c r="U22" s="393"/>
      <c r="V22" s="392">
        <v>262353.09327200003</v>
      </c>
      <c r="W22" s="393"/>
      <c r="X22" s="394"/>
    </row>
    <row r="23" spans="1:24" ht="14.25" thickBot="1">
      <c r="A23" s="395" t="s">
        <v>296</v>
      </c>
      <c r="B23" s="396"/>
      <c r="C23" s="397"/>
      <c r="D23" s="386">
        <v>10421997.587223999</v>
      </c>
      <c r="E23" s="387"/>
      <c r="F23" s="398"/>
      <c r="G23" s="386">
        <v>537248.94455999997</v>
      </c>
      <c r="H23" s="387"/>
      <c r="I23" s="398"/>
      <c r="J23" s="386">
        <v>494920.51763200038</v>
      </c>
      <c r="K23" s="387"/>
      <c r="L23" s="398"/>
      <c r="M23" s="386">
        <v>10464326.014151998</v>
      </c>
      <c r="N23" s="387"/>
      <c r="O23" s="398"/>
      <c r="P23" s="386">
        <v>3881082.8552090004</v>
      </c>
      <c r="Q23" s="387"/>
      <c r="R23" s="398"/>
      <c r="S23" s="386">
        <v>223207.46253799999</v>
      </c>
      <c r="T23" s="387"/>
      <c r="U23" s="398"/>
      <c r="V23" s="386">
        <v>6583243.1589429993</v>
      </c>
      <c r="W23" s="387"/>
      <c r="X23" s="388"/>
    </row>
    <row r="24" spans="1:24">
      <c r="A24" s="144" t="str">
        <f>IF($P$21="           -"," ","※ソフトウェアの減価償却は直接法により処理しておりますので、⑤列の数値は④列の数値の内数になります。")</f>
        <v xml:space="preserve"> </v>
      </c>
      <c r="B24" s="144"/>
      <c r="D24" s="144"/>
      <c r="E24" s="144"/>
      <c r="F24" s="144"/>
      <c r="G24" s="144"/>
      <c r="H24" s="144"/>
      <c r="I24" s="144"/>
      <c r="J24" s="144"/>
      <c r="K24" s="144"/>
      <c r="L24" s="144"/>
      <c r="M24" s="144"/>
      <c r="N24" s="144"/>
      <c r="O24" s="144"/>
      <c r="P24" s="144"/>
      <c r="Q24" s="144"/>
      <c r="R24" s="144"/>
      <c r="S24" s="144"/>
      <c r="T24" s="144"/>
      <c r="U24" s="144"/>
      <c r="V24" s="144"/>
      <c r="W24" s="144"/>
      <c r="X24" s="144"/>
    </row>
    <row r="25" spans="1:24">
      <c r="A25" s="144" t="str">
        <f>IF($P$21="           -"," ","  よって「当期末残高」は「当期末取得原価」と同じ数値になります。")</f>
        <v xml:space="preserve"> </v>
      </c>
      <c r="B25" s="144"/>
      <c r="D25" s="144"/>
      <c r="E25" s="144"/>
      <c r="F25" s="144"/>
      <c r="G25" s="144"/>
      <c r="H25" s="144"/>
      <c r="I25" s="144"/>
      <c r="J25" s="144"/>
      <c r="K25" s="144"/>
      <c r="L25" s="144"/>
      <c r="M25" s="144"/>
      <c r="N25" s="144"/>
      <c r="O25" s="144"/>
      <c r="P25" s="144"/>
      <c r="Q25" s="144"/>
      <c r="R25" s="144"/>
      <c r="S25" s="144"/>
      <c r="T25" s="144"/>
      <c r="U25" s="144"/>
      <c r="V25" s="144"/>
      <c r="W25" s="144"/>
      <c r="X25" s="144"/>
    </row>
    <row r="26" spans="1:2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row>
    <row r="27" spans="1:24">
      <c r="A27" s="144"/>
      <c r="B27" s="144"/>
      <c r="C27" s="144"/>
      <c r="D27" s="144"/>
      <c r="E27" s="144"/>
      <c r="F27" s="144"/>
      <c r="G27" s="144"/>
      <c r="H27" s="144"/>
      <c r="I27" s="144"/>
      <c r="J27" s="144"/>
      <c r="K27" s="144"/>
      <c r="L27" s="144"/>
      <c r="M27" s="144"/>
      <c r="N27" s="144"/>
      <c r="O27" s="144"/>
      <c r="P27" s="144"/>
      <c r="Q27" s="144"/>
      <c r="R27" s="144"/>
      <c r="S27" s="144"/>
      <c r="T27" s="144"/>
      <c r="U27" s="144"/>
      <c r="V27" s="144"/>
      <c r="W27" s="144"/>
      <c r="X27" s="144"/>
    </row>
    <row r="28" spans="1:24" ht="14.25" thickBot="1">
      <c r="A28" s="144" t="s">
        <v>297</v>
      </c>
      <c r="B28" s="144"/>
      <c r="C28" s="144"/>
      <c r="D28" s="144"/>
      <c r="E28" s="144"/>
      <c r="F28" s="144"/>
      <c r="G28" s="144"/>
      <c r="H28" s="144"/>
      <c r="I28" s="144"/>
      <c r="J28" s="144"/>
      <c r="K28" s="144"/>
      <c r="L28" s="144"/>
      <c r="M28" s="144"/>
      <c r="N28" s="144"/>
      <c r="O28" s="407" t="s">
        <v>265</v>
      </c>
      <c r="P28" s="408"/>
      <c r="Q28" s="408"/>
      <c r="R28" s="408"/>
      <c r="S28" s="144"/>
      <c r="T28" s="144"/>
      <c r="U28" s="144"/>
      <c r="V28" s="144"/>
      <c r="W28" s="144"/>
      <c r="X28" s="144"/>
    </row>
    <row r="29" spans="1:24" ht="27" customHeight="1">
      <c r="A29" s="409" t="s">
        <v>266</v>
      </c>
      <c r="B29" s="410"/>
      <c r="C29" s="410"/>
      <c r="D29" s="413" t="s">
        <v>298</v>
      </c>
      <c r="E29" s="414"/>
      <c r="F29" s="415"/>
      <c r="G29" s="416" t="s">
        <v>268</v>
      </c>
      <c r="H29" s="417"/>
      <c r="I29" s="417"/>
      <c r="J29" s="416" t="s">
        <v>269</v>
      </c>
      <c r="K29" s="417"/>
      <c r="L29" s="417"/>
      <c r="M29" s="416" t="s">
        <v>299</v>
      </c>
      <c r="N29" s="417"/>
      <c r="O29" s="417"/>
      <c r="P29" s="416" t="s">
        <v>273</v>
      </c>
      <c r="Q29" s="417"/>
      <c r="R29" s="418"/>
      <c r="S29" s="144"/>
      <c r="T29" s="144"/>
      <c r="U29" s="144"/>
      <c r="V29" s="144"/>
      <c r="W29" s="144"/>
      <c r="X29" s="144"/>
    </row>
    <row r="30" spans="1:24" ht="14.25" thickBot="1">
      <c r="A30" s="411"/>
      <c r="B30" s="412"/>
      <c r="C30" s="412"/>
      <c r="D30" s="419" t="s">
        <v>300</v>
      </c>
      <c r="E30" s="420"/>
      <c r="F30" s="421"/>
      <c r="G30" s="400" t="s">
        <v>301</v>
      </c>
      <c r="H30" s="401"/>
      <c r="I30" s="401"/>
      <c r="J30" s="400" t="s">
        <v>302</v>
      </c>
      <c r="K30" s="401"/>
      <c r="L30" s="401"/>
      <c r="M30" s="400" t="s">
        <v>303</v>
      </c>
      <c r="N30" s="401"/>
      <c r="O30" s="401"/>
      <c r="P30" s="400" t="s">
        <v>304</v>
      </c>
      <c r="Q30" s="401"/>
      <c r="R30" s="402"/>
      <c r="S30" s="144"/>
      <c r="T30" s="144"/>
      <c r="U30" s="144"/>
      <c r="V30" s="144"/>
      <c r="W30" s="144"/>
      <c r="X30" s="144"/>
    </row>
    <row r="31" spans="1:24">
      <c r="A31" s="145" t="s">
        <v>281</v>
      </c>
      <c r="B31" s="146"/>
      <c r="C31" s="147"/>
      <c r="D31" s="403">
        <v>3460.7852320000002</v>
      </c>
      <c r="E31" s="404"/>
      <c r="F31" s="405"/>
      <c r="G31" s="403">
        <v>89.890128000000004</v>
      </c>
      <c r="H31" s="404"/>
      <c r="I31" s="405"/>
      <c r="J31" s="403">
        <v>0.754492000000198</v>
      </c>
      <c r="K31" s="404"/>
      <c r="L31" s="405"/>
      <c r="M31" s="403">
        <v>0.447492</v>
      </c>
      <c r="N31" s="404"/>
      <c r="O31" s="405"/>
      <c r="P31" s="403">
        <v>3549.9208680000002</v>
      </c>
      <c r="Q31" s="404"/>
      <c r="R31" s="406"/>
      <c r="S31" s="144"/>
      <c r="T31" s="144"/>
      <c r="U31" s="144"/>
      <c r="V31" s="144"/>
      <c r="W31" s="144"/>
      <c r="X31" s="144"/>
    </row>
    <row r="32" spans="1:24">
      <c r="A32" s="148"/>
      <c r="B32" s="149" t="s">
        <v>305</v>
      </c>
      <c r="C32" s="150"/>
      <c r="D32" s="389">
        <v>329.07799999999997</v>
      </c>
      <c r="E32" s="390"/>
      <c r="F32" s="391"/>
      <c r="G32" s="389" t="s">
        <v>286</v>
      </c>
      <c r="H32" s="390"/>
      <c r="I32" s="391"/>
      <c r="J32" s="389">
        <v>0.30699999999995953</v>
      </c>
      <c r="K32" s="390"/>
      <c r="L32" s="391"/>
      <c r="M32" s="392" t="s">
        <v>286</v>
      </c>
      <c r="N32" s="393"/>
      <c r="O32" s="393"/>
      <c r="P32" s="392">
        <v>328.77100000000002</v>
      </c>
      <c r="Q32" s="393"/>
      <c r="R32" s="394"/>
      <c r="S32" s="144"/>
      <c r="T32" s="144"/>
      <c r="U32" s="144"/>
      <c r="V32" s="144"/>
      <c r="W32" s="144"/>
      <c r="X32" s="144"/>
    </row>
    <row r="33" spans="1:24">
      <c r="A33" s="148"/>
      <c r="B33" s="149" t="s">
        <v>306</v>
      </c>
      <c r="C33" s="150"/>
      <c r="D33" s="389">
        <v>3131.7072320000002</v>
      </c>
      <c r="E33" s="390"/>
      <c r="F33" s="391"/>
      <c r="G33" s="389">
        <v>89.890128000000004</v>
      </c>
      <c r="H33" s="390"/>
      <c r="I33" s="391"/>
      <c r="J33" s="389">
        <v>0.44749200000023848</v>
      </c>
      <c r="K33" s="390"/>
      <c r="L33" s="391"/>
      <c r="M33" s="392">
        <v>0.447492</v>
      </c>
      <c r="N33" s="393"/>
      <c r="O33" s="393"/>
      <c r="P33" s="392">
        <v>3221.149868</v>
      </c>
      <c r="Q33" s="393"/>
      <c r="R33" s="394"/>
      <c r="S33" s="144"/>
      <c r="T33" s="144"/>
      <c r="U33" s="144"/>
      <c r="V33" s="144"/>
      <c r="W33" s="144"/>
      <c r="X33" s="144"/>
    </row>
    <row r="34" spans="1:24">
      <c r="A34" s="148" t="s">
        <v>290</v>
      </c>
      <c r="B34" s="149"/>
      <c r="C34" s="150"/>
      <c r="D34" s="389">
        <v>1047.272956</v>
      </c>
      <c r="E34" s="390"/>
      <c r="F34" s="391"/>
      <c r="G34" s="389" t="s">
        <v>286</v>
      </c>
      <c r="H34" s="390"/>
      <c r="I34" s="391"/>
      <c r="J34" s="389" t="s">
        <v>286</v>
      </c>
      <c r="K34" s="390"/>
      <c r="L34" s="391"/>
      <c r="M34" s="389" t="s">
        <v>286</v>
      </c>
      <c r="N34" s="390"/>
      <c r="O34" s="391"/>
      <c r="P34" s="389">
        <v>1047.272956</v>
      </c>
      <c r="Q34" s="390"/>
      <c r="R34" s="399"/>
      <c r="S34" s="144"/>
      <c r="T34" s="144"/>
      <c r="U34" s="144"/>
      <c r="V34" s="144"/>
      <c r="W34" s="144"/>
      <c r="X34" s="144"/>
    </row>
    <row r="35" spans="1:24">
      <c r="A35" s="148"/>
      <c r="B35" s="149" t="s">
        <v>305</v>
      </c>
      <c r="C35" s="150"/>
      <c r="D35" s="389">
        <v>1047.272956</v>
      </c>
      <c r="E35" s="390"/>
      <c r="F35" s="391"/>
      <c r="G35" s="389" t="s">
        <v>286</v>
      </c>
      <c r="H35" s="390"/>
      <c r="I35" s="391"/>
      <c r="J35" s="389" t="s">
        <v>286</v>
      </c>
      <c r="K35" s="390"/>
      <c r="L35" s="391"/>
      <c r="M35" s="392" t="s">
        <v>286</v>
      </c>
      <c r="N35" s="393"/>
      <c r="O35" s="393"/>
      <c r="P35" s="392">
        <v>1047.272956</v>
      </c>
      <c r="Q35" s="393"/>
      <c r="R35" s="394"/>
      <c r="S35" s="144"/>
      <c r="T35" s="144"/>
      <c r="U35" s="144"/>
      <c r="V35" s="144"/>
      <c r="W35" s="144"/>
      <c r="X35" s="144"/>
    </row>
    <row r="36" spans="1:24">
      <c r="A36" s="148"/>
      <c r="B36" s="149" t="s">
        <v>306</v>
      </c>
      <c r="C36" s="150"/>
      <c r="D36" s="389" t="s">
        <v>286</v>
      </c>
      <c r="E36" s="390"/>
      <c r="F36" s="391"/>
      <c r="G36" s="389" t="s">
        <v>286</v>
      </c>
      <c r="H36" s="390"/>
      <c r="I36" s="391"/>
      <c r="J36" s="389" t="s">
        <v>286</v>
      </c>
      <c r="K36" s="390"/>
      <c r="L36" s="391"/>
      <c r="M36" s="392" t="s">
        <v>286</v>
      </c>
      <c r="N36" s="393"/>
      <c r="O36" s="393"/>
      <c r="P36" s="392" t="s">
        <v>286</v>
      </c>
      <c r="Q36" s="393"/>
      <c r="R36" s="394"/>
      <c r="S36" s="144"/>
      <c r="T36" s="144"/>
      <c r="U36" s="144"/>
      <c r="V36" s="144"/>
      <c r="W36" s="144"/>
      <c r="X36" s="144"/>
    </row>
    <row r="37" spans="1:24" ht="14.25" thickBot="1">
      <c r="A37" s="395" t="s">
        <v>296</v>
      </c>
      <c r="B37" s="396"/>
      <c r="C37" s="397"/>
      <c r="D37" s="386">
        <v>4508.058188</v>
      </c>
      <c r="E37" s="387"/>
      <c r="F37" s="398"/>
      <c r="G37" s="386">
        <v>89.890128000000004</v>
      </c>
      <c r="H37" s="387"/>
      <c r="I37" s="398"/>
      <c r="J37" s="386">
        <v>0.754492000000198</v>
      </c>
      <c r="K37" s="387"/>
      <c r="L37" s="398"/>
      <c r="M37" s="386">
        <v>0.447492</v>
      </c>
      <c r="N37" s="387"/>
      <c r="O37" s="398"/>
      <c r="P37" s="386">
        <v>4597.1938239999999</v>
      </c>
      <c r="Q37" s="387"/>
      <c r="R37" s="388"/>
      <c r="S37" s="144"/>
      <c r="T37" s="144"/>
      <c r="U37" s="144"/>
      <c r="V37" s="144"/>
      <c r="W37" s="144"/>
      <c r="X37" s="144"/>
    </row>
  </sheetData>
  <mergeCells count="193">
    <mergeCell ref="V4:X4"/>
    <mergeCell ref="D5:F5"/>
    <mergeCell ref="G5:I5"/>
    <mergeCell ref="J5:L5"/>
    <mergeCell ref="M5:O5"/>
    <mergeCell ref="P5:R5"/>
    <mergeCell ref="S5:U5"/>
    <mergeCell ref="V5:X5"/>
    <mergeCell ref="A1:F1"/>
    <mergeCell ref="G1:X1"/>
    <mergeCell ref="U3:X3"/>
    <mergeCell ref="A4:C5"/>
    <mergeCell ref="D4:F4"/>
    <mergeCell ref="G4:I4"/>
    <mergeCell ref="J4:L4"/>
    <mergeCell ref="M4:O4"/>
    <mergeCell ref="P4:R4"/>
    <mergeCell ref="S4:U4"/>
    <mergeCell ref="V6:X6"/>
    <mergeCell ref="D7:F7"/>
    <mergeCell ref="G7:I7"/>
    <mergeCell ref="J7:L7"/>
    <mergeCell ref="M7:O7"/>
    <mergeCell ref="P7:R7"/>
    <mergeCell ref="S7:U7"/>
    <mergeCell ref="V7:X7"/>
    <mergeCell ref="D6:F6"/>
    <mergeCell ref="G6:I6"/>
    <mergeCell ref="J6:L6"/>
    <mergeCell ref="M6:O6"/>
    <mergeCell ref="P6:R6"/>
    <mergeCell ref="S6:U6"/>
    <mergeCell ref="V8:X8"/>
    <mergeCell ref="D9:F9"/>
    <mergeCell ref="G9:I9"/>
    <mergeCell ref="J9:L9"/>
    <mergeCell ref="M9:O9"/>
    <mergeCell ref="P9:R9"/>
    <mergeCell ref="S9:U9"/>
    <mergeCell ref="V9:X9"/>
    <mergeCell ref="D8:F8"/>
    <mergeCell ref="G8:I8"/>
    <mergeCell ref="J8:L8"/>
    <mergeCell ref="M8:O8"/>
    <mergeCell ref="P8:R8"/>
    <mergeCell ref="S8:U8"/>
    <mergeCell ref="V10:X10"/>
    <mergeCell ref="D11:F11"/>
    <mergeCell ref="G11:I11"/>
    <mergeCell ref="J11:L11"/>
    <mergeCell ref="M11:O11"/>
    <mergeCell ref="P11:R11"/>
    <mergeCell ref="S11:U11"/>
    <mergeCell ref="V11:X11"/>
    <mergeCell ref="D10:F10"/>
    <mergeCell ref="G10:I10"/>
    <mergeCell ref="J10:L10"/>
    <mergeCell ref="M10:O10"/>
    <mergeCell ref="P10:R10"/>
    <mergeCell ref="S10:U10"/>
    <mergeCell ref="V12:X12"/>
    <mergeCell ref="D13:F13"/>
    <mergeCell ref="G13:I13"/>
    <mergeCell ref="J13:L13"/>
    <mergeCell ref="M13:O13"/>
    <mergeCell ref="P13:R13"/>
    <mergeCell ref="S13:U13"/>
    <mergeCell ref="V13:X13"/>
    <mergeCell ref="D12:F12"/>
    <mergeCell ref="G12:I12"/>
    <mergeCell ref="J12:L12"/>
    <mergeCell ref="M12:O12"/>
    <mergeCell ref="P12:R12"/>
    <mergeCell ref="S12:U12"/>
    <mergeCell ref="V14:X14"/>
    <mergeCell ref="D15:F15"/>
    <mergeCell ref="G15:I15"/>
    <mergeCell ref="J15:L15"/>
    <mergeCell ref="M15:O15"/>
    <mergeCell ref="P15:R15"/>
    <mergeCell ref="S15:U15"/>
    <mergeCell ref="V15:X15"/>
    <mergeCell ref="D14:F14"/>
    <mergeCell ref="G14:I14"/>
    <mergeCell ref="J14:L14"/>
    <mergeCell ref="M14:O14"/>
    <mergeCell ref="P14:R14"/>
    <mergeCell ref="S14:U14"/>
    <mergeCell ref="V16:X16"/>
    <mergeCell ref="D17:F17"/>
    <mergeCell ref="G17:I17"/>
    <mergeCell ref="J17:L17"/>
    <mergeCell ref="M17:O17"/>
    <mergeCell ref="P17:R17"/>
    <mergeCell ref="S17:U17"/>
    <mergeCell ref="V17:X17"/>
    <mergeCell ref="D16:F16"/>
    <mergeCell ref="G16:I16"/>
    <mergeCell ref="J16:L16"/>
    <mergeCell ref="M16:O16"/>
    <mergeCell ref="P16:R16"/>
    <mergeCell ref="S16:U16"/>
    <mergeCell ref="V18:X18"/>
    <mergeCell ref="D19:F19"/>
    <mergeCell ref="G19:I19"/>
    <mergeCell ref="J19:L19"/>
    <mergeCell ref="M19:O19"/>
    <mergeCell ref="P19:R19"/>
    <mergeCell ref="S19:U19"/>
    <mergeCell ref="V19:X19"/>
    <mergeCell ref="D18:F18"/>
    <mergeCell ref="G18:I18"/>
    <mergeCell ref="J18:L18"/>
    <mergeCell ref="M18:O18"/>
    <mergeCell ref="P18:R18"/>
    <mergeCell ref="S18:U18"/>
    <mergeCell ref="V20:X20"/>
    <mergeCell ref="D21:F21"/>
    <mergeCell ref="G21:I21"/>
    <mergeCell ref="J21:L21"/>
    <mergeCell ref="M21:O21"/>
    <mergeCell ref="P21:R21"/>
    <mergeCell ref="S21:U21"/>
    <mergeCell ref="V21:X21"/>
    <mergeCell ref="D20:F20"/>
    <mergeCell ref="G20:I20"/>
    <mergeCell ref="J20:L20"/>
    <mergeCell ref="M20:O20"/>
    <mergeCell ref="P20:R20"/>
    <mergeCell ref="S20:U20"/>
    <mergeCell ref="V22:X22"/>
    <mergeCell ref="A23:C23"/>
    <mergeCell ref="D23:F23"/>
    <mergeCell ref="G23:I23"/>
    <mergeCell ref="J23:L23"/>
    <mergeCell ref="M23:O23"/>
    <mergeCell ref="P23:R23"/>
    <mergeCell ref="S23:U23"/>
    <mergeCell ref="V23:X23"/>
    <mergeCell ref="D22:F22"/>
    <mergeCell ref="G22:I22"/>
    <mergeCell ref="J22:L22"/>
    <mergeCell ref="M22:O22"/>
    <mergeCell ref="P22:R22"/>
    <mergeCell ref="S22:U22"/>
    <mergeCell ref="M30:O30"/>
    <mergeCell ref="P30:R30"/>
    <mergeCell ref="D31:F31"/>
    <mergeCell ref="G31:I31"/>
    <mergeCell ref="J31:L31"/>
    <mergeCell ref="M31:O31"/>
    <mergeCell ref="P31:R31"/>
    <mergeCell ref="O28:R28"/>
    <mergeCell ref="A29:C30"/>
    <mergeCell ref="D29:F29"/>
    <mergeCell ref="G29:I29"/>
    <mergeCell ref="J29:L29"/>
    <mergeCell ref="M29:O29"/>
    <mergeCell ref="P29:R29"/>
    <mergeCell ref="D30:F30"/>
    <mergeCell ref="G30:I30"/>
    <mergeCell ref="J30:L30"/>
    <mergeCell ref="D32:F32"/>
    <mergeCell ref="G32:I32"/>
    <mergeCell ref="J32:L32"/>
    <mergeCell ref="M32:O32"/>
    <mergeCell ref="P32:R32"/>
    <mergeCell ref="D33:F33"/>
    <mergeCell ref="G33:I33"/>
    <mergeCell ref="J33:L33"/>
    <mergeCell ref="M33:O33"/>
    <mergeCell ref="P33:R33"/>
    <mergeCell ref="D34:F34"/>
    <mergeCell ref="G34:I34"/>
    <mergeCell ref="J34:L34"/>
    <mergeCell ref="M34:O34"/>
    <mergeCell ref="P34:R34"/>
    <mergeCell ref="D35:F35"/>
    <mergeCell ref="G35:I35"/>
    <mergeCell ref="J35:L35"/>
    <mergeCell ref="M35:O35"/>
    <mergeCell ref="P35:R35"/>
    <mergeCell ref="P37:R37"/>
    <mergeCell ref="D36:F36"/>
    <mergeCell ref="G36:I36"/>
    <mergeCell ref="J36:L36"/>
    <mergeCell ref="M36:O36"/>
    <mergeCell ref="P36:R36"/>
    <mergeCell ref="A37:C37"/>
    <mergeCell ref="D37:F37"/>
    <mergeCell ref="G37:I37"/>
    <mergeCell ref="J37:L37"/>
    <mergeCell ref="M37:O37"/>
  </mergeCells>
  <phoneticPr fontId="50"/>
  <printOptions horizontalCentered="1"/>
  <pageMargins left="0.70866141732283472"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5"/>
  <sheetViews>
    <sheetView zoomScaleNormal="100" workbookViewId="0"/>
  </sheetViews>
  <sheetFormatPr defaultRowHeight="20.100000000000001" customHeight="1"/>
  <cols>
    <col min="1" max="26" width="3.625" style="153" customWidth="1"/>
    <col min="27" max="27" width="18.25" style="153" bestFit="1" customWidth="1"/>
    <col min="28" max="52" width="3.625" style="153" customWidth="1"/>
    <col min="53" max="256" width="9" style="153"/>
    <col min="257" max="282" width="3.625" style="153" customWidth="1"/>
    <col min="283" max="283" width="18.25" style="153" bestFit="1" customWidth="1"/>
    <col min="284" max="308" width="3.625" style="153" customWidth="1"/>
    <col min="309" max="512" width="9" style="153"/>
    <col min="513" max="538" width="3.625" style="153" customWidth="1"/>
    <col min="539" max="539" width="18.25" style="153" bestFit="1" customWidth="1"/>
    <col min="540" max="564" width="3.625" style="153" customWidth="1"/>
    <col min="565" max="768" width="9" style="153"/>
    <col min="769" max="794" width="3.625" style="153" customWidth="1"/>
    <col min="795" max="795" width="18.25" style="153" bestFit="1" customWidth="1"/>
    <col min="796" max="820" width="3.625" style="153" customWidth="1"/>
    <col min="821" max="1024" width="9" style="153"/>
    <col min="1025" max="1050" width="3.625" style="153" customWidth="1"/>
    <col min="1051" max="1051" width="18.25" style="153" bestFit="1" customWidth="1"/>
    <col min="1052" max="1076" width="3.625" style="153" customWidth="1"/>
    <col min="1077" max="1280" width="9" style="153"/>
    <col min="1281" max="1306" width="3.625" style="153" customWidth="1"/>
    <col min="1307" max="1307" width="18.25" style="153" bestFit="1" customWidth="1"/>
    <col min="1308" max="1332" width="3.625" style="153" customWidth="1"/>
    <col min="1333" max="1536" width="9" style="153"/>
    <col min="1537" max="1562" width="3.625" style="153" customWidth="1"/>
    <col min="1563" max="1563" width="18.25" style="153" bestFit="1" customWidth="1"/>
    <col min="1564" max="1588" width="3.625" style="153" customWidth="1"/>
    <col min="1589" max="1792" width="9" style="153"/>
    <col min="1793" max="1818" width="3.625" style="153" customWidth="1"/>
    <col min="1819" max="1819" width="18.25" style="153" bestFit="1" customWidth="1"/>
    <col min="1820" max="1844" width="3.625" style="153" customWidth="1"/>
    <col min="1845" max="2048" width="9" style="153"/>
    <col min="2049" max="2074" width="3.625" style="153" customWidth="1"/>
    <col min="2075" max="2075" width="18.25" style="153" bestFit="1" customWidth="1"/>
    <col min="2076" max="2100" width="3.625" style="153" customWidth="1"/>
    <col min="2101" max="2304" width="9" style="153"/>
    <col min="2305" max="2330" width="3.625" style="153" customWidth="1"/>
    <col min="2331" max="2331" width="18.25" style="153" bestFit="1" customWidth="1"/>
    <col min="2332" max="2356" width="3.625" style="153" customWidth="1"/>
    <col min="2357" max="2560" width="9" style="153"/>
    <col min="2561" max="2586" width="3.625" style="153" customWidth="1"/>
    <col min="2587" max="2587" width="18.25" style="153" bestFit="1" customWidth="1"/>
    <col min="2588" max="2612" width="3.625" style="153" customWidth="1"/>
    <col min="2613" max="2816" width="9" style="153"/>
    <col min="2817" max="2842" width="3.625" style="153" customWidth="1"/>
    <col min="2843" max="2843" width="18.25" style="153" bestFit="1" customWidth="1"/>
    <col min="2844" max="2868" width="3.625" style="153" customWidth="1"/>
    <col min="2869" max="3072" width="9" style="153"/>
    <col min="3073" max="3098" width="3.625" style="153" customWidth="1"/>
    <col min="3099" max="3099" width="18.25" style="153" bestFit="1" customWidth="1"/>
    <col min="3100" max="3124" width="3.625" style="153" customWidth="1"/>
    <col min="3125" max="3328" width="9" style="153"/>
    <col min="3329" max="3354" width="3.625" style="153" customWidth="1"/>
    <col min="3355" max="3355" width="18.25" style="153" bestFit="1" customWidth="1"/>
    <col min="3356" max="3380" width="3.625" style="153" customWidth="1"/>
    <col min="3381" max="3584" width="9" style="153"/>
    <col min="3585" max="3610" width="3.625" style="153" customWidth="1"/>
    <col min="3611" max="3611" width="18.25" style="153" bestFit="1" customWidth="1"/>
    <col min="3612" max="3636" width="3.625" style="153" customWidth="1"/>
    <col min="3637" max="3840" width="9" style="153"/>
    <col min="3841" max="3866" width="3.625" style="153" customWidth="1"/>
    <col min="3867" max="3867" width="18.25" style="153" bestFit="1" customWidth="1"/>
    <col min="3868" max="3892" width="3.625" style="153" customWidth="1"/>
    <col min="3893" max="4096" width="9" style="153"/>
    <col min="4097" max="4122" width="3.625" style="153" customWidth="1"/>
    <col min="4123" max="4123" width="18.25" style="153" bestFit="1" customWidth="1"/>
    <col min="4124" max="4148" width="3.625" style="153" customWidth="1"/>
    <col min="4149" max="4352" width="9" style="153"/>
    <col min="4353" max="4378" width="3.625" style="153" customWidth="1"/>
    <col min="4379" max="4379" width="18.25" style="153" bestFit="1" customWidth="1"/>
    <col min="4380" max="4404" width="3.625" style="153" customWidth="1"/>
    <col min="4405" max="4608" width="9" style="153"/>
    <col min="4609" max="4634" width="3.625" style="153" customWidth="1"/>
    <col min="4635" max="4635" width="18.25" style="153" bestFit="1" customWidth="1"/>
    <col min="4636" max="4660" width="3.625" style="153" customWidth="1"/>
    <col min="4661" max="4864" width="9" style="153"/>
    <col min="4865" max="4890" width="3.625" style="153" customWidth="1"/>
    <col min="4891" max="4891" width="18.25" style="153" bestFit="1" customWidth="1"/>
    <col min="4892" max="4916" width="3.625" style="153" customWidth="1"/>
    <col min="4917" max="5120" width="9" style="153"/>
    <col min="5121" max="5146" width="3.625" style="153" customWidth="1"/>
    <col min="5147" max="5147" width="18.25" style="153" bestFit="1" customWidth="1"/>
    <col min="5148" max="5172" width="3.625" style="153" customWidth="1"/>
    <col min="5173" max="5376" width="9" style="153"/>
    <col min="5377" max="5402" width="3.625" style="153" customWidth="1"/>
    <col min="5403" max="5403" width="18.25" style="153" bestFit="1" customWidth="1"/>
    <col min="5404" max="5428" width="3.625" style="153" customWidth="1"/>
    <col min="5429" max="5632" width="9" style="153"/>
    <col min="5633" max="5658" width="3.625" style="153" customWidth="1"/>
    <col min="5659" max="5659" width="18.25" style="153" bestFit="1" customWidth="1"/>
    <col min="5660" max="5684" width="3.625" style="153" customWidth="1"/>
    <col min="5685" max="5888" width="9" style="153"/>
    <col min="5889" max="5914" width="3.625" style="153" customWidth="1"/>
    <col min="5915" max="5915" width="18.25" style="153" bestFit="1" customWidth="1"/>
    <col min="5916" max="5940" width="3.625" style="153" customWidth="1"/>
    <col min="5941" max="6144" width="9" style="153"/>
    <col min="6145" max="6170" width="3.625" style="153" customWidth="1"/>
    <col min="6171" max="6171" width="18.25" style="153" bestFit="1" customWidth="1"/>
    <col min="6172" max="6196" width="3.625" style="153" customWidth="1"/>
    <col min="6197" max="6400" width="9" style="153"/>
    <col min="6401" max="6426" width="3.625" style="153" customWidth="1"/>
    <col min="6427" max="6427" width="18.25" style="153" bestFit="1" customWidth="1"/>
    <col min="6428" max="6452" width="3.625" style="153" customWidth="1"/>
    <col min="6453" max="6656" width="9" style="153"/>
    <col min="6657" max="6682" width="3.625" style="153" customWidth="1"/>
    <col min="6683" max="6683" width="18.25" style="153" bestFit="1" customWidth="1"/>
    <col min="6684" max="6708" width="3.625" style="153" customWidth="1"/>
    <col min="6709" max="6912" width="9" style="153"/>
    <col min="6913" max="6938" width="3.625" style="153" customWidth="1"/>
    <col min="6939" max="6939" width="18.25" style="153" bestFit="1" customWidth="1"/>
    <col min="6940" max="6964" width="3.625" style="153" customWidth="1"/>
    <col min="6965" max="7168" width="9" style="153"/>
    <col min="7169" max="7194" width="3.625" style="153" customWidth="1"/>
    <col min="7195" max="7195" width="18.25" style="153" bestFit="1" customWidth="1"/>
    <col min="7196" max="7220" width="3.625" style="153" customWidth="1"/>
    <col min="7221" max="7424" width="9" style="153"/>
    <col min="7425" max="7450" width="3.625" style="153" customWidth="1"/>
    <col min="7451" max="7451" width="18.25" style="153" bestFit="1" customWidth="1"/>
    <col min="7452" max="7476" width="3.625" style="153" customWidth="1"/>
    <col min="7477" max="7680" width="9" style="153"/>
    <col min="7681" max="7706" width="3.625" style="153" customWidth="1"/>
    <col min="7707" max="7707" width="18.25" style="153" bestFit="1" customWidth="1"/>
    <col min="7708" max="7732" width="3.625" style="153" customWidth="1"/>
    <col min="7733" max="7936" width="9" style="153"/>
    <col min="7937" max="7962" width="3.625" style="153" customWidth="1"/>
    <col min="7963" max="7963" width="18.25" style="153" bestFit="1" customWidth="1"/>
    <col min="7964" max="7988" width="3.625" style="153" customWidth="1"/>
    <col min="7989" max="8192" width="9" style="153"/>
    <col min="8193" max="8218" width="3.625" style="153" customWidth="1"/>
    <col min="8219" max="8219" width="18.25" style="153" bestFit="1" customWidth="1"/>
    <col min="8220" max="8244" width="3.625" style="153" customWidth="1"/>
    <col min="8245" max="8448" width="9" style="153"/>
    <col min="8449" max="8474" width="3.625" style="153" customWidth="1"/>
    <col min="8475" max="8475" width="18.25" style="153" bestFit="1" customWidth="1"/>
    <col min="8476" max="8500" width="3.625" style="153" customWidth="1"/>
    <col min="8501" max="8704" width="9" style="153"/>
    <col min="8705" max="8730" width="3.625" style="153" customWidth="1"/>
    <col min="8731" max="8731" width="18.25" style="153" bestFit="1" customWidth="1"/>
    <col min="8732" max="8756" width="3.625" style="153" customWidth="1"/>
    <col min="8757" max="8960" width="9" style="153"/>
    <col min="8961" max="8986" width="3.625" style="153" customWidth="1"/>
    <col min="8987" max="8987" width="18.25" style="153" bestFit="1" customWidth="1"/>
    <col min="8988" max="9012" width="3.625" style="153" customWidth="1"/>
    <col min="9013" max="9216" width="9" style="153"/>
    <col min="9217" max="9242" width="3.625" style="153" customWidth="1"/>
    <col min="9243" max="9243" width="18.25" style="153" bestFit="1" customWidth="1"/>
    <col min="9244" max="9268" width="3.625" style="153" customWidth="1"/>
    <col min="9269" max="9472" width="9" style="153"/>
    <col min="9473" max="9498" width="3.625" style="153" customWidth="1"/>
    <col min="9499" max="9499" width="18.25" style="153" bestFit="1" customWidth="1"/>
    <col min="9500" max="9524" width="3.625" style="153" customWidth="1"/>
    <col min="9525" max="9728" width="9" style="153"/>
    <col min="9729" max="9754" width="3.625" style="153" customWidth="1"/>
    <col min="9755" max="9755" width="18.25" style="153" bestFit="1" customWidth="1"/>
    <col min="9756" max="9780" width="3.625" style="153" customWidth="1"/>
    <col min="9781" max="9984" width="9" style="153"/>
    <col min="9985" max="10010" width="3.625" style="153" customWidth="1"/>
    <col min="10011" max="10011" width="18.25" style="153" bestFit="1" customWidth="1"/>
    <col min="10012" max="10036" width="3.625" style="153" customWidth="1"/>
    <col min="10037" max="10240" width="9" style="153"/>
    <col min="10241" max="10266" width="3.625" style="153" customWidth="1"/>
    <col min="10267" max="10267" width="18.25" style="153" bestFit="1" customWidth="1"/>
    <col min="10268" max="10292" width="3.625" style="153" customWidth="1"/>
    <col min="10293" max="10496" width="9" style="153"/>
    <col min="10497" max="10522" width="3.625" style="153" customWidth="1"/>
    <col min="10523" max="10523" width="18.25" style="153" bestFit="1" customWidth="1"/>
    <col min="10524" max="10548" width="3.625" style="153" customWidth="1"/>
    <col min="10549" max="10752" width="9" style="153"/>
    <col min="10753" max="10778" width="3.625" style="153" customWidth="1"/>
    <col min="10779" max="10779" width="18.25" style="153" bestFit="1" customWidth="1"/>
    <col min="10780" max="10804" width="3.625" style="153" customWidth="1"/>
    <col min="10805" max="11008" width="9" style="153"/>
    <col min="11009" max="11034" width="3.625" style="153" customWidth="1"/>
    <col min="11035" max="11035" width="18.25" style="153" bestFit="1" customWidth="1"/>
    <col min="11036" max="11060" width="3.625" style="153" customWidth="1"/>
    <col min="11061" max="11264" width="9" style="153"/>
    <col min="11265" max="11290" width="3.625" style="153" customWidth="1"/>
    <col min="11291" max="11291" width="18.25" style="153" bestFit="1" customWidth="1"/>
    <col min="11292" max="11316" width="3.625" style="153" customWidth="1"/>
    <col min="11317" max="11520" width="9" style="153"/>
    <col min="11521" max="11546" width="3.625" style="153" customWidth="1"/>
    <col min="11547" max="11547" width="18.25" style="153" bestFit="1" customWidth="1"/>
    <col min="11548" max="11572" width="3.625" style="153" customWidth="1"/>
    <col min="11573" max="11776" width="9" style="153"/>
    <col min="11777" max="11802" width="3.625" style="153" customWidth="1"/>
    <col min="11803" max="11803" width="18.25" style="153" bestFit="1" customWidth="1"/>
    <col min="11804" max="11828" width="3.625" style="153" customWidth="1"/>
    <col min="11829" max="12032" width="9" style="153"/>
    <col min="12033" max="12058" width="3.625" style="153" customWidth="1"/>
    <col min="12059" max="12059" width="18.25" style="153" bestFit="1" customWidth="1"/>
    <col min="12060" max="12084" width="3.625" style="153" customWidth="1"/>
    <col min="12085" max="12288" width="9" style="153"/>
    <col min="12289" max="12314" width="3.625" style="153" customWidth="1"/>
    <col min="12315" max="12315" width="18.25" style="153" bestFit="1" customWidth="1"/>
    <col min="12316" max="12340" width="3.625" style="153" customWidth="1"/>
    <col min="12341" max="12544" width="9" style="153"/>
    <col min="12545" max="12570" width="3.625" style="153" customWidth="1"/>
    <col min="12571" max="12571" width="18.25" style="153" bestFit="1" customWidth="1"/>
    <col min="12572" max="12596" width="3.625" style="153" customWidth="1"/>
    <col min="12597" max="12800" width="9" style="153"/>
    <col min="12801" max="12826" width="3.625" style="153" customWidth="1"/>
    <col min="12827" max="12827" width="18.25" style="153" bestFit="1" customWidth="1"/>
    <col min="12828" max="12852" width="3.625" style="153" customWidth="1"/>
    <col min="12853" max="13056" width="9" style="153"/>
    <col min="13057" max="13082" width="3.625" style="153" customWidth="1"/>
    <col min="13083" max="13083" width="18.25" style="153" bestFit="1" customWidth="1"/>
    <col min="13084" max="13108" width="3.625" style="153" customWidth="1"/>
    <col min="13109" max="13312" width="9" style="153"/>
    <col min="13313" max="13338" width="3.625" style="153" customWidth="1"/>
    <col min="13339" max="13339" width="18.25" style="153" bestFit="1" customWidth="1"/>
    <col min="13340" max="13364" width="3.625" style="153" customWidth="1"/>
    <col min="13365" max="13568" width="9" style="153"/>
    <col min="13569" max="13594" width="3.625" style="153" customWidth="1"/>
    <col min="13595" max="13595" width="18.25" style="153" bestFit="1" customWidth="1"/>
    <col min="13596" max="13620" width="3.625" style="153" customWidth="1"/>
    <col min="13621" max="13824" width="9" style="153"/>
    <col min="13825" max="13850" width="3.625" style="153" customWidth="1"/>
    <col min="13851" max="13851" width="18.25" style="153" bestFit="1" customWidth="1"/>
    <col min="13852" max="13876" width="3.625" style="153" customWidth="1"/>
    <col min="13877" max="14080" width="9" style="153"/>
    <col min="14081" max="14106" width="3.625" style="153" customWidth="1"/>
    <col min="14107" max="14107" width="18.25" style="153" bestFit="1" customWidth="1"/>
    <col min="14108" max="14132" width="3.625" style="153" customWidth="1"/>
    <col min="14133" max="14336" width="9" style="153"/>
    <col min="14337" max="14362" width="3.625" style="153" customWidth="1"/>
    <col min="14363" max="14363" width="18.25" style="153" bestFit="1" customWidth="1"/>
    <col min="14364" max="14388" width="3.625" style="153" customWidth="1"/>
    <col min="14389" max="14592" width="9" style="153"/>
    <col min="14593" max="14618" width="3.625" style="153" customWidth="1"/>
    <col min="14619" max="14619" width="18.25" style="153" bestFit="1" customWidth="1"/>
    <col min="14620" max="14644" width="3.625" style="153" customWidth="1"/>
    <col min="14645" max="14848" width="9" style="153"/>
    <col min="14849" max="14874" width="3.625" style="153" customWidth="1"/>
    <col min="14875" max="14875" width="18.25" style="153" bestFit="1" customWidth="1"/>
    <col min="14876" max="14900" width="3.625" style="153" customWidth="1"/>
    <col min="14901" max="15104" width="9" style="153"/>
    <col min="15105" max="15130" width="3.625" style="153" customWidth="1"/>
    <col min="15131" max="15131" width="18.25" style="153" bestFit="1" customWidth="1"/>
    <col min="15132" max="15156" width="3.625" style="153" customWidth="1"/>
    <col min="15157" max="15360" width="9" style="153"/>
    <col min="15361" max="15386" width="3.625" style="153" customWidth="1"/>
    <col min="15387" max="15387" width="18.25" style="153" bestFit="1" customWidth="1"/>
    <col min="15388" max="15412" width="3.625" style="153" customWidth="1"/>
    <col min="15413" max="15616" width="9" style="153"/>
    <col min="15617" max="15642" width="3.625" style="153" customWidth="1"/>
    <col min="15643" max="15643" width="18.25" style="153" bestFit="1" customWidth="1"/>
    <col min="15644" max="15668" width="3.625" style="153" customWidth="1"/>
    <col min="15669" max="15872" width="9" style="153"/>
    <col min="15873" max="15898" width="3.625" style="153" customWidth="1"/>
    <col min="15899" max="15899" width="18.25" style="153" bestFit="1" customWidth="1"/>
    <col min="15900" max="15924" width="3.625" style="153" customWidth="1"/>
    <col min="15925" max="16128" width="9" style="153"/>
    <col min="16129" max="16154" width="3.625" style="153" customWidth="1"/>
    <col min="16155" max="16155" width="18.25" style="153" bestFit="1" customWidth="1"/>
    <col min="16156" max="16180" width="3.625" style="153" customWidth="1"/>
    <col min="16181" max="16384" width="9" style="153"/>
  </cols>
  <sheetData>
    <row r="1" spans="1:25" ht="20.100000000000001" customHeight="1">
      <c r="A1" s="151" t="s">
        <v>307</v>
      </c>
      <c r="B1" s="152"/>
      <c r="C1" s="152"/>
      <c r="D1" s="152"/>
      <c r="E1" s="152"/>
      <c r="F1" s="152"/>
      <c r="G1" s="152"/>
      <c r="H1" s="152"/>
      <c r="I1" s="152"/>
      <c r="J1" s="152"/>
      <c r="K1" s="152"/>
      <c r="L1" s="152"/>
      <c r="M1" s="152"/>
      <c r="N1" s="152"/>
      <c r="O1" s="152"/>
      <c r="P1" s="152"/>
      <c r="Q1" s="152"/>
      <c r="R1" s="152"/>
      <c r="S1" s="152"/>
      <c r="T1" s="152"/>
      <c r="U1" s="152"/>
      <c r="V1" s="152"/>
      <c r="W1" s="152"/>
      <c r="X1" s="152"/>
      <c r="Y1" s="152"/>
    </row>
    <row r="2" spans="1:25" ht="20.100000000000001" customHeight="1" thickBot="1">
      <c r="A2" s="152" t="s">
        <v>308</v>
      </c>
      <c r="B2" s="152"/>
      <c r="C2" s="152"/>
      <c r="D2" s="152"/>
      <c r="E2" s="152"/>
      <c r="F2" s="152"/>
      <c r="G2" s="152"/>
      <c r="H2" s="152"/>
      <c r="I2" s="152"/>
      <c r="J2" s="152"/>
      <c r="K2" s="152"/>
      <c r="L2" s="152"/>
      <c r="M2" s="152"/>
      <c r="N2" s="152"/>
      <c r="O2" s="152"/>
      <c r="P2" s="152"/>
      <c r="Q2" s="152"/>
      <c r="R2" s="152"/>
      <c r="S2" s="152"/>
      <c r="T2" s="152"/>
      <c r="U2" s="688" t="s">
        <v>265</v>
      </c>
      <c r="V2" s="689"/>
      <c r="W2" s="689"/>
      <c r="X2" s="689"/>
      <c r="Y2" s="152"/>
    </row>
    <row r="3" spans="1:25" ht="18.95" customHeight="1">
      <c r="A3" s="690" t="s">
        <v>266</v>
      </c>
      <c r="B3" s="691"/>
      <c r="C3" s="691"/>
      <c r="D3" s="691"/>
      <c r="E3" s="691"/>
      <c r="F3" s="691"/>
      <c r="G3" s="691"/>
      <c r="H3" s="692" t="s">
        <v>309</v>
      </c>
      <c r="I3" s="693"/>
      <c r="J3" s="693"/>
      <c r="K3" s="692" t="s">
        <v>268</v>
      </c>
      <c r="L3" s="693"/>
      <c r="M3" s="693"/>
      <c r="N3" s="692" t="s">
        <v>269</v>
      </c>
      <c r="O3" s="693"/>
      <c r="P3" s="693"/>
      <c r="Q3" s="692" t="s">
        <v>273</v>
      </c>
      <c r="R3" s="693"/>
      <c r="S3" s="693"/>
      <c r="T3" s="694" t="s">
        <v>237</v>
      </c>
      <c r="U3" s="695"/>
      <c r="V3" s="692" t="s">
        <v>310</v>
      </c>
      <c r="W3" s="693"/>
      <c r="X3" s="696"/>
      <c r="Y3" s="152"/>
    </row>
    <row r="4" spans="1:25" ht="18" customHeight="1">
      <c r="A4" s="680" t="s">
        <v>311</v>
      </c>
      <c r="B4" s="681"/>
      <c r="C4" s="681"/>
      <c r="D4" s="681"/>
      <c r="E4" s="681"/>
      <c r="F4" s="681"/>
      <c r="G4" s="681"/>
      <c r="H4" s="444">
        <v>161269.652</v>
      </c>
      <c r="I4" s="445"/>
      <c r="J4" s="473"/>
      <c r="K4" s="444">
        <v>1946.71</v>
      </c>
      <c r="L4" s="445"/>
      <c r="M4" s="473"/>
      <c r="N4" s="444">
        <v>3030.1149999999998</v>
      </c>
      <c r="O4" s="445"/>
      <c r="P4" s="473"/>
      <c r="Q4" s="444">
        <v>160186.247</v>
      </c>
      <c r="R4" s="445"/>
      <c r="S4" s="473"/>
      <c r="T4" s="444" t="s">
        <v>254</v>
      </c>
      <c r="U4" s="473"/>
      <c r="V4" s="444">
        <v>160186.247</v>
      </c>
      <c r="W4" s="445"/>
      <c r="X4" s="446"/>
      <c r="Y4" s="152"/>
    </row>
    <row r="5" spans="1:25" ht="18" customHeight="1">
      <c r="A5" s="680" t="s">
        <v>312</v>
      </c>
      <c r="B5" s="681"/>
      <c r="C5" s="681"/>
      <c r="D5" s="681"/>
      <c r="E5" s="681"/>
      <c r="F5" s="681"/>
      <c r="G5" s="681"/>
      <c r="H5" s="653">
        <v>474176.18800000002</v>
      </c>
      <c r="I5" s="654"/>
      <c r="J5" s="654"/>
      <c r="K5" s="441">
        <v>243055.21900000001</v>
      </c>
      <c r="L5" s="488"/>
      <c r="M5" s="682"/>
      <c r="N5" s="441">
        <v>271100.15999999997</v>
      </c>
      <c r="O5" s="488"/>
      <c r="P5" s="682"/>
      <c r="Q5" s="441">
        <v>446131.24699999997</v>
      </c>
      <c r="R5" s="488"/>
      <c r="S5" s="682"/>
      <c r="T5" s="683" t="s">
        <v>254</v>
      </c>
      <c r="U5" s="684"/>
      <c r="V5" s="685">
        <v>446131.24699999997</v>
      </c>
      <c r="W5" s="686"/>
      <c r="X5" s="687"/>
      <c r="Y5" s="152"/>
    </row>
    <row r="6" spans="1:25" ht="18" customHeight="1">
      <c r="A6" s="671" t="s">
        <v>313</v>
      </c>
      <c r="B6" s="672"/>
      <c r="C6" s="672"/>
      <c r="D6" s="672"/>
      <c r="E6" s="672"/>
      <c r="F6" s="672"/>
      <c r="G6" s="673"/>
      <c r="H6" s="657">
        <f>SUM(H7:J42)</f>
        <v>152265.72200000001</v>
      </c>
      <c r="I6" s="658"/>
      <c r="J6" s="674"/>
      <c r="K6" s="675">
        <f>SUM(K7:M42)</f>
        <v>36856.127000000008</v>
      </c>
      <c r="L6" s="676"/>
      <c r="M6" s="677"/>
      <c r="N6" s="657">
        <f>SUM(N7:P42)</f>
        <v>39855.15</v>
      </c>
      <c r="O6" s="658"/>
      <c r="P6" s="674"/>
      <c r="Q6" s="657">
        <f>SUM(Q7:S42)</f>
        <v>149266.69999999998</v>
      </c>
      <c r="R6" s="658"/>
      <c r="S6" s="674"/>
      <c r="T6" s="678" t="s">
        <v>254</v>
      </c>
      <c r="U6" s="679"/>
      <c r="V6" s="657">
        <f>SUM(V7:X42)</f>
        <v>149266.69999999998</v>
      </c>
      <c r="W6" s="658"/>
      <c r="X6" s="658"/>
      <c r="Y6" s="152"/>
    </row>
    <row r="7" spans="1:25" ht="18" customHeight="1">
      <c r="A7" s="154"/>
      <c r="B7" s="659" t="s">
        <v>314</v>
      </c>
      <c r="C7" s="660"/>
      <c r="D7" s="660"/>
      <c r="E7" s="660"/>
      <c r="F7" s="660"/>
      <c r="G7" s="661"/>
      <c r="H7" s="662">
        <v>1987.155</v>
      </c>
      <c r="I7" s="663"/>
      <c r="J7" s="664"/>
      <c r="K7" s="662">
        <v>489.839</v>
      </c>
      <c r="L7" s="663"/>
      <c r="M7" s="664"/>
      <c r="N7" s="665">
        <v>126.986</v>
      </c>
      <c r="O7" s="666"/>
      <c r="P7" s="667"/>
      <c r="Q7" s="662">
        <v>2350.009</v>
      </c>
      <c r="R7" s="663"/>
      <c r="S7" s="664"/>
      <c r="T7" s="668" t="s">
        <v>254</v>
      </c>
      <c r="U7" s="669"/>
      <c r="V7" s="662">
        <v>2350.009</v>
      </c>
      <c r="W7" s="663"/>
      <c r="X7" s="670"/>
      <c r="Y7" s="152"/>
    </row>
    <row r="8" spans="1:25" ht="18" customHeight="1">
      <c r="A8" s="154"/>
      <c r="B8" s="643" t="s">
        <v>315</v>
      </c>
      <c r="C8" s="644"/>
      <c r="D8" s="644"/>
      <c r="E8" s="644"/>
      <c r="F8" s="644"/>
      <c r="G8" s="645"/>
      <c r="H8" s="622">
        <v>10</v>
      </c>
      <c r="I8" s="623"/>
      <c r="J8" s="628"/>
      <c r="K8" s="622">
        <v>477.61399999999998</v>
      </c>
      <c r="L8" s="623"/>
      <c r="M8" s="628"/>
      <c r="N8" s="622">
        <v>477.61399999999998</v>
      </c>
      <c r="O8" s="623"/>
      <c r="P8" s="628"/>
      <c r="Q8" s="622">
        <v>10</v>
      </c>
      <c r="R8" s="623"/>
      <c r="S8" s="628"/>
      <c r="T8" s="629" t="s">
        <v>254</v>
      </c>
      <c r="U8" s="630"/>
      <c r="V8" s="622">
        <v>10</v>
      </c>
      <c r="W8" s="623"/>
      <c r="X8" s="624"/>
      <c r="Y8" s="152"/>
    </row>
    <row r="9" spans="1:25" ht="18" customHeight="1">
      <c r="A9" s="154"/>
      <c r="B9" s="643" t="s">
        <v>316</v>
      </c>
      <c r="C9" s="644"/>
      <c r="D9" s="644"/>
      <c r="E9" s="644"/>
      <c r="F9" s="644"/>
      <c r="G9" s="645"/>
      <c r="H9" s="647">
        <v>5219.4719999999998</v>
      </c>
      <c r="I9" s="648"/>
      <c r="J9" s="650"/>
      <c r="K9" s="647">
        <v>127.46599999999999</v>
      </c>
      <c r="L9" s="648"/>
      <c r="M9" s="650"/>
      <c r="N9" s="647">
        <v>74.567999999999998</v>
      </c>
      <c r="O9" s="648"/>
      <c r="P9" s="648"/>
      <c r="Q9" s="647">
        <v>5272.3689999999997</v>
      </c>
      <c r="R9" s="648"/>
      <c r="S9" s="650"/>
      <c r="T9" s="655" t="s">
        <v>254</v>
      </c>
      <c r="U9" s="656"/>
      <c r="V9" s="647">
        <v>5272.3689999999997</v>
      </c>
      <c r="W9" s="648"/>
      <c r="X9" s="649"/>
      <c r="Y9" s="152"/>
    </row>
    <row r="10" spans="1:25" ht="18" customHeight="1">
      <c r="A10" s="154"/>
      <c r="B10" s="646" t="s">
        <v>317</v>
      </c>
      <c r="C10" s="640"/>
      <c r="D10" s="640"/>
      <c r="E10" s="640"/>
      <c r="F10" s="640"/>
      <c r="G10" s="641"/>
      <c r="H10" s="622">
        <v>137</v>
      </c>
      <c r="I10" s="623"/>
      <c r="J10" s="628"/>
      <c r="K10" s="622">
        <v>0</v>
      </c>
      <c r="L10" s="623"/>
      <c r="M10" s="628"/>
      <c r="N10" s="622">
        <v>0</v>
      </c>
      <c r="O10" s="623"/>
      <c r="P10" s="628"/>
      <c r="Q10" s="622">
        <v>137</v>
      </c>
      <c r="R10" s="623"/>
      <c r="S10" s="628"/>
      <c r="T10" s="629" t="s">
        <v>254</v>
      </c>
      <c r="U10" s="630"/>
      <c r="V10" s="622">
        <v>137</v>
      </c>
      <c r="W10" s="623"/>
      <c r="X10" s="624"/>
      <c r="Y10" s="152"/>
    </row>
    <row r="11" spans="1:25" ht="18" customHeight="1">
      <c r="A11" s="154"/>
      <c r="B11" s="643" t="s">
        <v>318</v>
      </c>
      <c r="C11" s="644"/>
      <c r="D11" s="644"/>
      <c r="E11" s="644"/>
      <c r="F11" s="644"/>
      <c r="G11" s="644"/>
      <c r="H11" s="653">
        <v>3831.0129999999999</v>
      </c>
      <c r="I11" s="654"/>
      <c r="J11" s="654"/>
      <c r="K11" s="647">
        <v>8.5449999999999999</v>
      </c>
      <c r="L11" s="648"/>
      <c r="M11" s="650"/>
      <c r="N11" s="647">
        <v>23.960999999999999</v>
      </c>
      <c r="O11" s="648"/>
      <c r="P11" s="650"/>
      <c r="Q11" s="647">
        <v>3815.5970000000002</v>
      </c>
      <c r="R11" s="648"/>
      <c r="S11" s="650"/>
      <c r="T11" s="655" t="s">
        <v>254</v>
      </c>
      <c r="U11" s="656"/>
      <c r="V11" s="647">
        <v>3815.5970000000002</v>
      </c>
      <c r="W11" s="648"/>
      <c r="X11" s="649"/>
      <c r="Y11" s="152"/>
    </row>
    <row r="12" spans="1:25" ht="18" customHeight="1">
      <c r="A12" s="154"/>
      <c r="B12" s="643" t="s">
        <v>319</v>
      </c>
      <c r="C12" s="644"/>
      <c r="D12" s="644"/>
      <c r="E12" s="644"/>
      <c r="F12" s="644"/>
      <c r="G12" s="645"/>
      <c r="H12" s="622">
        <v>45</v>
      </c>
      <c r="I12" s="623"/>
      <c r="J12" s="628"/>
      <c r="K12" s="622">
        <v>0</v>
      </c>
      <c r="L12" s="623"/>
      <c r="M12" s="628"/>
      <c r="N12" s="622">
        <v>0</v>
      </c>
      <c r="O12" s="623"/>
      <c r="P12" s="628"/>
      <c r="Q12" s="622">
        <v>45</v>
      </c>
      <c r="R12" s="623"/>
      <c r="S12" s="628"/>
      <c r="T12" s="629" t="s">
        <v>254</v>
      </c>
      <c r="U12" s="630"/>
      <c r="V12" s="622">
        <v>45</v>
      </c>
      <c r="W12" s="623"/>
      <c r="X12" s="624"/>
      <c r="Y12" s="152"/>
    </row>
    <row r="13" spans="1:25" ht="18" customHeight="1">
      <c r="A13" s="154"/>
      <c r="B13" s="643" t="s">
        <v>320</v>
      </c>
      <c r="C13" s="644"/>
      <c r="D13" s="644"/>
      <c r="E13" s="644"/>
      <c r="F13" s="644"/>
      <c r="G13" s="645"/>
      <c r="H13" s="622">
        <v>50905.93</v>
      </c>
      <c r="I13" s="623"/>
      <c r="J13" s="628"/>
      <c r="K13" s="622">
        <v>8.3040000000000003</v>
      </c>
      <c r="L13" s="623"/>
      <c r="M13" s="628"/>
      <c r="N13" s="622">
        <v>508.36500000000001</v>
      </c>
      <c r="O13" s="623"/>
      <c r="P13" s="628"/>
      <c r="Q13" s="622">
        <v>50405.868999999999</v>
      </c>
      <c r="R13" s="623"/>
      <c r="S13" s="628"/>
      <c r="T13" s="629" t="s">
        <v>254</v>
      </c>
      <c r="U13" s="630"/>
      <c r="V13" s="622">
        <v>50405.868999999999</v>
      </c>
      <c r="W13" s="623"/>
      <c r="X13" s="624"/>
      <c r="Y13" s="152"/>
    </row>
    <row r="14" spans="1:25" ht="18" customHeight="1">
      <c r="A14" s="154"/>
      <c r="B14" s="643" t="s">
        <v>321</v>
      </c>
      <c r="C14" s="644"/>
      <c r="D14" s="644"/>
      <c r="E14" s="644"/>
      <c r="F14" s="644"/>
      <c r="G14" s="645"/>
      <c r="H14" s="622">
        <v>784.94799999999998</v>
      </c>
      <c r="I14" s="623"/>
      <c r="J14" s="628"/>
      <c r="K14" s="622">
        <v>27.498999999999999</v>
      </c>
      <c r="L14" s="623"/>
      <c r="M14" s="628"/>
      <c r="N14" s="622">
        <v>109.417</v>
      </c>
      <c r="O14" s="623"/>
      <c r="P14" s="628"/>
      <c r="Q14" s="622">
        <v>703.03099999999995</v>
      </c>
      <c r="R14" s="623"/>
      <c r="S14" s="628"/>
      <c r="T14" s="629" t="s">
        <v>254</v>
      </c>
      <c r="U14" s="630"/>
      <c r="V14" s="622">
        <v>703.03099999999995</v>
      </c>
      <c r="W14" s="623"/>
      <c r="X14" s="624"/>
      <c r="Y14" s="152"/>
    </row>
    <row r="15" spans="1:25" ht="18" customHeight="1">
      <c r="A15" s="154"/>
      <c r="B15" s="643" t="s">
        <v>322</v>
      </c>
      <c r="C15" s="644"/>
      <c r="D15" s="644"/>
      <c r="E15" s="644"/>
      <c r="F15" s="644"/>
      <c r="G15" s="645"/>
      <c r="H15" s="622">
        <v>125.655</v>
      </c>
      <c r="I15" s="623"/>
      <c r="J15" s="628"/>
      <c r="K15" s="622">
        <v>10.632999999999999</v>
      </c>
      <c r="L15" s="623"/>
      <c r="M15" s="628"/>
      <c r="N15" s="622">
        <v>52.598999999999997</v>
      </c>
      <c r="O15" s="623"/>
      <c r="P15" s="628"/>
      <c r="Q15" s="622">
        <v>83.688000000000002</v>
      </c>
      <c r="R15" s="623"/>
      <c r="S15" s="628"/>
      <c r="T15" s="629" t="s">
        <v>254</v>
      </c>
      <c r="U15" s="630"/>
      <c r="V15" s="622">
        <v>83.688000000000002</v>
      </c>
      <c r="W15" s="623"/>
      <c r="X15" s="624"/>
      <c r="Y15" s="152"/>
    </row>
    <row r="16" spans="1:25" ht="18" customHeight="1">
      <c r="A16" s="154"/>
      <c r="B16" s="643" t="s">
        <v>323</v>
      </c>
      <c r="C16" s="644"/>
      <c r="D16" s="644"/>
      <c r="E16" s="644"/>
      <c r="F16" s="644"/>
      <c r="G16" s="645"/>
      <c r="H16" s="622">
        <v>1863.9110000000001</v>
      </c>
      <c r="I16" s="623"/>
      <c r="J16" s="628"/>
      <c r="K16" s="622">
        <v>2.5419999999999998</v>
      </c>
      <c r="L16" s="623"/>
      <c r="M16" s="628"/>
      <c r="N16" s="622">
        <v>2.3290000000000002</v>
      </c>
      <c r="O16" s="623"/>
      <c r="P16" s="628"/>
      <c r="Q16" s="622">
        <v>1864.124</v>
      </c>
      <c r="R16" s="623"/>
      <c r="S16" s="628"/>
      <c r="T16" s="629" t="s">
        <v>254</v>
      </c>
      <c r="U16" s="630"/>
      <c r="V16" s="622">
        <v>1864.124</v>
      </c>
      <c r="W16" s="623"/>
      <c r="X16" s="624"/>
      <c r="Y16" s="152"/>
    </row>
    <row r="17" spans="1:25" ht="18" customHeight="1">
      <c r="A17" s="154"/>
      <c r="B17" s="643" t="s">
        <v>324</v>
      </c>
      <c r="C17" s="644"/>
      <c r="D17" s="644"/>
      <c r="E17" s="644"/>
      <c r="F17" s="644"/>
      <c r="G17" s="645"/>
      <c r="H17" s="622">
        <v>8.907</v>
      </c>
      <c r="I17" s="623"/>
      <c r="J17" s="628"/>
      <c r="K17" s="622">
        <v>3.2109999999999999</v>
      </c>
      <c r="L17" s="623"/>
      <c r="M17" s="628"/>
      <c r="N17" s="622">
        <v>2.5</v>
      </c>
      <c r="O17" s="623"/>
      <c r="P17" s="628"/>
      <c r="Q17" s="622">
        <v>9.6189999999999998</v>
      </c>
      <c r="R17" s="623"/>
      <c r="S17" s="628"/>
      <c r="T17" s="629" t="s">
        <v>254</v>
      </c>
      <c r="U17" s="630"/>
      <c r="V17" s="622">
        <v>9.6189999999999998</v>
      </c>
      <c r="W17" s="623"/>
      <c r="X17" s="624"/>
      <c r="Y17" s="152"/>
    </row>
    <row r="18" spans="1:25" ht="18" customHeight="1">
      <c r="A18" s="154"/>
      <c r="B18" s="643" t="s">
        <v>325</v>
      </c>
      <c r="C18" s="644"/>
      <c r="D18" s="644"/>
      <c r="E18" s="644"/>
      <c r="F18" s="644"/>
      <c r="G18" s="645"/>
      <c r="H18" s="647">
        <v>22152.05</v>
      </c>
      <c r="I18" s="648"/>
      <c r="J18" s="648"/>
      <c r="K18" s="647">
        <v>4318.7259999999997</v>
      </c>
      <c r="L18" s="648"/>
      <c r="M18" s="648"/>
      <c r="N18" s="647">
        <v>6402.6090000000004</v>
      </c>
      <c r="O18" s="648"/>
      <c r="P18" s="650"/>
      <c r="Q18" s="647">
        <v>20068.166000000001</v>
      </c>
      <c r="R18" s="648"/>
      <c r="S18" s="650"/>
      <c r="T18" s="651" t="s">
        <v>254</v>
      </c>
      <c r="U18" s="652"/>
      <c r="V18" s="647">
        <v>20068.166000000001</v>
      </c>
      <c r="W18" s="648"/>
      <c r="X18" s="649"/>
      <c r="Y18" s="152"/>
    </row>
    <row r="19" spans="1:25" ht="18" customHeight="1">
      <c r="A19" s="154"/>
      <c r="B19" s="643" t="s">
        <v>326</v>
      </c>
      <c r="C19" s="644"/>
      <c r="D19" s="644"/>
      <c r="E19" s="644"/>
      <c r="F19" s="644"/>
      <c r="G19" s="645"/>
      <c r="H19" s="622">
        <v>303.685</v>
      </c>
      <c r="I19" s="623"/>
      <c r="J19" s="628"/>
      <c r="K19" s="622">
        <v>0.98799999999999999</v>
      </c>
      <c r="L19" s="623"/>
      <c r="M19" s="628"/>
      <c r="N19" s="622">
        <v>68.349000000000004</v>
      </c>
      <c r="O19" s="623"/>
      <c r="P19" s="628"/>
      <c r="Q19" s="622">
        <v>236.32499999999999</v>
      </c>
      <c r="R19" s="623"/>
      <c r="S19" s="628"/>
      <c r="T19" s="629" t="s">
        <v>254</v>
      </c>
      <c r="U19" s="630"/>
      <c r="V19" s="622">
        <v>236.32499999999999</v>
      </c>
      <c r="W19" s="623"/>
      <c r="X19" s="624"/>
      <c r="Y19" s="152"/>
    </row>
    <row r="20" spans="1:25" ht="18" customHeight="1">
      <c r="A20" s="154"/>
      <c r="B20" s="643" t="s">
        <v>327</v>
      </c>
      <c r="C20" s="644"/>
      <c r="D20" s="644"/>
      <c r="E20" s="644"/>
      <c r="F20" s="644"/>
      <c r="G20" s="645"/>
      <c r="H20" s="622">
        <v>7420.96</v>
      </c>
      <c r="I20" s="623"/>
      <c r="J20" s="628"/>
      <c r="K20" s="622">
        <v>500.94600000000003</v>
      </c>
      <c r="L20" s="623"/>
      <c r="M20" s="628"/>
      <c r="N20" s="622">
        <v>0</v>
      </c>
      <c r="O20" s="623"/>
      <c r="P20" s="628"/>
      <c r="Q20" s="622">
        <v>7921.9059999999999</v>
      </c>
      <c r="R20" s="623"/>
      <c r="S20" s="628"/>
      <c r="T20" s="629" t="s">
        <v>254</v>
      </c>
      <c r="U20" s="630"/>
      <c r="V20" s="622">
        <v>7921.9059999999999</v>
      </c>
      <c r="W20" s="623"/>
      <c r="X20" s="624"/>
      <c r="Y20" s="152"/>
    </row>
    <row r="21" spans="1:25" ht="18" customHeight="1">
      <c r="A21" s="154"/>
      <c r="B21" s="646" t="s">
        <v>328</v>
      </c>
      <c r="C21" s="640"/>
      <c r="D21" s="640"/>
      <c r="E21" s="640"/>
      <c r="F21" s="640"/>
      <c r="G21" s="641"/>
      <c r="H21" s="622">
        <v>1641.2049999999999</v>
      </c>
      <c r="I21" s="623"/>
      <c r="J21" s="628"/>
      <c r="K21" s="622">
        <v>0.3</v>
      </c>
      <c r="L21" s="623"/>
      <c r="M21" s="628"/>
      <c r="N21" s="622">
        <v>0</v>
      </c>
      <c r="O21" s="623"/>
      <c r="P21" s="628"/>
      <c r="Q21" s="622">
        <v>1641.5060000000001</v>
      </c>
      <c r="R21" s="623"/>
      <c r="S21" s="628"/>
      <c r="T21" s="629" t="s">
        <v>254</v>
      </c>
      <c r="U21" s="630"/>
      <c r="V21" s="622">
        <v>1641.5060000000001</v>
      </c>
      <c r="W21" s="623"/>
      <c r="X21" s="624"/>
      <c r="Y21" s="152"/>
    </row>
    <row r="22" spans="1:25" ht="18" customHeight="1">
      <c r="A22" s="154"/>
      <c r="B22" s="639" t="s">
        <v>329</v>
      </c>
      <c r="C22" s="640"/>
      <c r="D22" s="640"/>
      <c r="E22" s="640"/>
      <c r="F22" s="640"/>
      <c r="G22" s="641"/>
      <c r="H22" s="622">
        <v>3091.1779999999999</v>
      </c>
      <c r="I22" s="623"/>
      <c r="J22" s="628"/>
      <c r="K22" s="622">
        <v>0.56499999999999995</v>
      </c>
      <c r="L22" s="623"/>
      <c r="M22" s="628"/>
      <c r="N22" s="622">
        <v>0</v>
      </c>
      <c r="O22" s="623"/>
      <c r="P22" s="628"/>
      <c r="Q22" s="622">
        <v>3091.7420000000002</v>
      </c>
      <c r="R22" s="623"/>
      <c r="S22" s="628"/>
      <c r="T22" s="629" t="s">
        <v>254</v>
      </c>
      <c r="U22" s="630"/>
      <c r="V22" s="622">
        <v>3091.7420000000002</v>
      </c>
      <c r="W22" s="623"/>
      <c r="X22" s="624"/>
      <c r="Y22" s="152"/>
    </row>
    <row r="23" spans="1:25" ht="18" customHeight="1">
      <c r="A23" s="154"/>
      <c r="B23" s="646" t="s">
        <v>330</v>
      </c>
      <c r="C23" s="640"/>
      <c r="D23" s="640"/>
      <c r="E23" s="640"/>
      <c r="F23" s="640"/>
      <c r="G23" s="641"/>
      <c r="H23" s="622">
        <v>28.32</v>
      </c>
      <c r="I23" s="623"/>
      <c r="J23" s="628"/>
      <c r="K23" s="622">
        <v>13.346</v>
      </c>
      <c r="L23" s="623"/>
      <c r="M23" s="628"/>
      <c r="N23" s="622">
        <v>13.385</v>
      </c>
      <c r="O23" s="623"/>
      <c r="P23" s="628"/>
      <c r="Q23" s="622">
        <v>28.280999999999999</v>
      </c>
      <c r="R23" s="623"/>
      <c r="S23" s="628"/>
      <c r="T23" s="629" t="s">
        <v>254</v>
      </c>
      <c r="U23" s="630"/>
      <c r="V23" s="622">
        <v>28.280999999999999</v>
      </c>
      <c r="W23" s="623"/>
      <c r="X23" s="624"/>
      <c r="Y23" s="152"/>
    </row>
    <row r="24" spans="1:25" ht="18" customHeight="1">
      <c r="A24" s="154"/>
      <c r="B24" s="643" t="s">
        <v>331</v>
      </c>
      <c r="C24" s="644"/>
      <c r="D24" s="644"/>
      <c r="E24" s="644"/>
      <c r="F24" s="644"/>
      <c r="G24" s="645"/>
      <c r="H24" s="622">
        <v>571.02099999999996</v>
      </c>
      <c r="I24" s="623"/>
      <c r="J24" s="628"/>
      <c r="K24" s="622">
        <v>14.335000000000001</v>
      </c>
      <c r="L24" s="623"/>
      <c r="M24" s="628"/>
      <c r="N24" s="622">
        <v>104.035</v>
      </c>
      <c r="O24" s="623"/>
      <c r="P24" s="628"/>
      <c r="Q24" s="622">
        <v>481.322</v>
      </c>
      <c r="R24" s="623"/>
      <c r="S24" s="628"/>
      <c r="T24" s="629" t="s">
        <v>254</v>
      </c>
      <c r="U24" s="630"/>
      <c r="V24" s="622">
        <v>481.322</v>
      </c>
      <c r="W24" s="623"/>
      <c r="X24" s="624"/>
      <c r="Y24" s="152"/>
    </row>
    <row r="25" spans="1:25" ht="18" customHeight="1">
      <c r="A25" s="154"/>
      <c r="B25" s="643" t="s">
        <v>332</v>
      </c>
      <c r="C25" s="644"/>
      <c r="D25" s="644"/>
      <c r="E25" s="644"/>
      <c r="F25" s="644"/>
      <c r="G25" s="645"/>
      <c r="H25" s="622">
        <v>42.326000000000001</v>
      </c>
      <c r="I25" s="623"/>
      <c r="J25" s="628"/>
      <c r="K25" s="622">
        <v>1.2999999999999999E-2</v>
      </c>
      <c r="L25" s="623"/>
      <c r="M25" s="628"/>
      <c r="N25" s="622">
        <v>7.1529999999999996</v>
      </c>
      <c r="O25" s="623"/>
      <c r="P25" s="628"/>
      <c r="Q25" s="622">
        <v>35.186</v>
      </c>
      <c r="R25" s="623"/>
      <c r="S25" s="628"/>
      <c r="T25" s="629" t="s">
        <v>254</v>
      </c>
      <c r="U25" s="630"/>
      <c r="V25" s="622">
        <v>35.186</v>
      </c>
      <c r="W25" s="623"/>
      <c r="X25" s="624"/>
      <c r="Y25" s="152"/>
    </row>
    <row r="26" spans="1:25" ht="18" customHeight="1">
      <c r="A26" s="154"/>
      <c r="B26" s="643" t="s">
        <v>333</v>
      </c>
      <c r="C26" s="644"/>
      <c r="D26" s="644"/>
      <c r="E26" s="644"/>
      <c r="F26" s="644"/>
      <c r="G26" s="645"/>
      <c r="H26" s="622">
        <v>17587.393</v>
      </c>
      <c r="I26" s="623"/>
      <c r="J26" s="628"/>
      <c r="K26" s="622">
        <v>4253.5060000000003</v>
      </c>
      <c r="L26" s="623"/>
      <c r="M26" s="628"/>
      <c r="N26" s="622">
        <v>5819.665</v>
      </c>
      <c r="O26" s="623"/>
      <c r="P26" s="628"/>
      <c r="Q26" s="622">
        <v>16021.235000000001</v>
      </c>
      <c r="R26" s="623"/>
      <c r="S26" s="628"/>
      <c r="T26" s="629" t="s">
        <v>254</v>
      </c>
      <c r="U26" s="630"/>
      <c r="V26" s="622">
        <v>16021.235000000001</v>
      </c>
      <c r="W26" s="623"/>
      <c r="X26" s="624"/>
      <c r="Y26" s="152"/>
    </row>
    <row r="27" spans="1:25" ht="18" customHeight="1">
      <c r="A27" s="154"/>
      <c r="B27" s="638" t="s">
        <v>334</v>
      </c>
      <c r="C27" s="626"/>
      <c r="D27" s="626"/>
      <c r="E27" s="626"/>
      <c r="F27" s="626"/>
      <c r="G27" s="627"/>
      <c r="H27" s="622">
        <v>5659.1710000000003</v>
      </c>
      <c r="I27" s="623"/>
      <c r="J27" s="628"/>
      <c r="K27" s="622">
        <v>588.83600000000001</v>
      </c>
      <c r="L27" s="623"/>
      <c r="M27" s="628"/>
      <c r="N27" s="622">
        <v>4318.7730000000001</v>
      </c>
      <c r="O27" s="623"/>
      <c r="P27" s="628"/>
      <c r="Q27" s="622">
        <v>1929.2349999999999</v>
      </c>
      <c r="R27" s="623"/>
      <c r="S27" s="628"/>
      <c r="T27" s="629" t="s">
        <v>254</v>
      </c>
      <c r="U27" s="630"/>
      <c r="V27" s="622">
        <v>1929.2349999999999</v>
      </c>
      <c r="W27" s="623"/>
      <c r="X27" s="624"/>
      <c r="Y27" s="152"/>
    </row>
    <row r="28" spans="1:25" ht="18" customHeight="1">
      <c r="A28" s="154"/>
      <c r="B28" s="646" t="s">
        <v>335</v>
      </c>
      <c r="C28" s="640"/>
      <c r="D28" s="640"/>
      <c r="E28" s="640"/>
      <c r="F28" s="640"/>
      <c r="G28" s="641"/>
      <c r="H28" s="622">
        <v>161.27199999999999</v>
      </c>
      <c r="I28" s="623"/>
      <c r="J28" s="628"/>
      <c r="K28" s="622">
        <v>21.231000000000002</v>
      </c>
      <c r="L28" s="623"/>
      <c r="M28" s="628"/>
      <c r="N28" s="622">
        <v>74.98</v>
      </c>
      <c r="O28" s="623"/>
      <c r="P28" s="628"/>
      <c r="Q28" s="622">
        <v>107.52200000000001</v>
      </c>
      <c r="R28" s="623"/>
      <c r="S28" s="628"/>
      <c r="T28" s="629" t="s">
        <v>254</v>
      </c>
      <c r="U28" s="630"/>
      <c r="V28" s="622">
        <v>107.52200000000001</v>
      </c>
      <c r="W28" s="623"/>
      <c r="X28" s="624"/>
      <c r="Y28" s="152"/>
    </row>
    <row r="29" spans="1:25" ht="20.100000000000001" customHeight="1">
      <c r="A29" s="154"/>
      <c r="B29" s="639" t="s">
        <v>336</v>
      </c>
      <c r="C29" s="640"/>
      <c r="D29" s="640"/>
      <c r="E29" s="640"/>
      <c r="F29" s="640"/>
      <c r="G29" s="641"/>
      <c r="H29" s="622">
        <v>168.99100000000001</v>
      </c>
      <c r="I29" s="623"/>
      <c r="J29" s="628"/>
      <c r="K29" s="622">
        <v>2.5999999999999999E-2</v>
      </c>
      <c r="L29" s="623"/>
      <c r="M29" s="628"/>
      <c r="N29" s="622">
        <v>169.017</v>
      </c>
      <c r="O29" s="623"/>
      <c r="P29" s="628"/>
      <c r="Q29" s="622">
        <v>0</v>
      </c>
      <c r="R29" s="623"/>
      <c r="S29" s="628"/>
      <c r="T29" s="629" t="s">
        <v>254</v>
      </c>
      <c r="U29" s="630"/>
      <c r="V29" s="622">
        <v>0</v>
      </c>
      <c r="W29" s="623"/>
      <c r="X29" s="624"/>
      <c r="Y29" s="152"/>
    </row>
    <row r="30" spans="1:25" ht="20.100000000000001" customHeight="1">
      <c r="A30" s="154"/>
      <c r="B30" s="639" t="s">
        <v>337</v>
      </c>
      <c r="C30" s="640"/>
      <c r="D30" s="640"/>
      <c r="E30" s="640"/>
      <c r="F30" s="640"/>
      <c r="G30" s="641"/>
      <c r="H30" s="622">
        <v>5655.4769999999999</v>
      </c>
      <c r="I30" s="623"/>
      <c r="J30" s="628"/>
      <c r="K30" s="622">
        <v>0.71799999999999997</v>
      </c>
      <c r="L30" s="623"/>
      <c r="M30" s="628"/>
      <c r="N30" s="622">
        <v>5656.1940000000004</v>
      </c>
      <c r="O30" s="623"/>
      <c r="P30" s="628"/>
      <c r="Q30" s="622">
        <v>0</v>
      </c>
      <c r="R30" s="623"/>
      <c r="S30" s="628"/>
      <c r="T30" s="629" t="s">
        <v>254</v>
      </c>
      <c r="U30" s="630"/>
      <c r="V30" s="622">
        <v>0</v>
      </c>
      <c r="W30" s="623"/>
      <c r="X30" s="624"/>
      <c r="Y30" s="152"/>
    </row>
    <row r="31" spans="1:25" ht="18" customHeight="1">
      <c r="A31" s="154"/>
      <c r="B31" s="643" t="s">
        <v>338</v>
      </c>
      <c r="C31" s="644"/>
      <c r="D31" s="644"/>
      <c r="E31" s="644"/>
      <c r="F31" s="644"/>
      <c r="G31" s="645"/>
      <c r="H31" s="622">
        <v>56.125999999999998</v>
      </c>
      <c r="I31" s="623"/>
      <c r="J31" s="628"/>
      <c r="K31" s="622">
        <v>1.2E-2</v>
      </c>
      <c r="L31" s="623"/>
      <c r="M31" s="628"/>
      <c r="N31" s="622">
        <v>0</v>
      </c>
      <c r="O31" s="623"/>
      <c r="P31" s="628"/>
      <c r="Q31" s="622">
        <v>56.137999999999998</v>
      </c>
      <c r="R31" s="623"/>
      <c r="S31" s="628"/>
      <c r="T31" s="629" t="s">
        <v>254</v>
      </c>
      <c r="U31" s="630"/>
      <c r="V31" s="622">
        <v>56.137999999999998</v>
      </c>
      <c r="W31" s="623"/>
      <c r="X31" s="624"/>
      <c r="Y31" s="152"/>
    </row>
    <row r="32" spans="1:25" ht="18" customHeight="1">
      <c r="A32" s="154"/>
      <c r="B32" s="639" t="s">
        <v>339</v>
      </c>
      <c r="C32" s="640"/>
      <c r="D32" s="640"/>
      <c r="E32" s="640"/>
      <c r="F32" s="640"/>
      <c r="G32" s="641"/>
      <c r="H32" s="622">
        <v>130.84100000000001</v>
      </c>
      <c r="I32" s="623"/>
      <c r="J32" s="628"/>
      <c r="K32" s="622">
        <v>0</v>
      </c>
      <c r="L32" s="623"/>
      <c r="M32" s="642"/>
      <c r="N32" s="622">
        <v>130.84100000000001</v>
      </c>
      <c r="O32" s="623"/>
      <c r="P32" s="628"/>
      <c r="Q32" s="622">
        <v>0</v>
      </c>
      <c r="R32" s="623"/>
      <c r="S32" s="628"/>
      <c r="T32" s="629" t="s">
        <v>254</v>
      </c>
      <c r="U32" s="630"/>
      <c r="V32" s="622">
        <v>0</v>
      </c>
      <c r="W32" s="623"/>
      <c r="X32" s="624"/>
      <c r="Y32" s="152"/>
    </row>
    <row r="33" spans="1:27" ht="20.100000000000001" customHeight="1">
      <c r="A33" s="154"/>
      <c r="B33" s="638" t="s">
        <v>340</v>
      </c>
      <c r="C33" s="626"/>
      <c r="D33" s="626"/>
      <c r="E33" s="626"/>
      <c r="F33" s="626"/>
      <c r="G33" s="627"/>
      <c r="H33" s="622">
        <v>2723.6260000000002</v>
      </c>
      <c r="I33" s="623"/>
      <c r="J33" s="628"/>
      <c r="K33" s="622">
        <v>0.376</v>
      </c>
      <c r="L33" s="623"/>
      <c r="M33" s="628"/>
      <c r="N33" s="622">
        <v>2724.002</v>
      </c>
      <c r="O33" s="623"/>
      <c r="P33" s="628"/>
      <c r="Q33" s="622">
        <v>0</v>
      </c>
      <c r="R33" s="623"/>
      <c r="S33" s="628"/>
      <c r="T33" s="629" t="s">
        <v>254</v>
      </c>
      <c r="U33" s="630"/>
      <c r="V33" s="622">
        <v>0</v>
      </c>
      <c r="W33" s="623"/>
      <c r="X33" s="624"/>
      <c r="Y33" s="152"/>
    </row>
    <row r="34" spans="1:27" ht="18" customHeight="1">
      <c r="A34" s="154"/>
      <c r="B34" s="636" t="s">
        <v>341</v>
      </c>
      <c r="C34" s="637"/>
      <c r="D34" s="637"/>
      <c r="E34" s="637"/>
      <c r="F34" s="637"/>
      <c r="G34" s="637"/>
      <c r="H34" s="622">
        <v>2815.2359999999999</v>
      </c>
      <c r="I34" s="623"/>
      <c r="J34" s="628"/>
      <c r="K34" s="622">
        <v>3.859</v>
      </c>
      <c r="L34" s="623"/>
      <c r="M34" s="628"/>
      <c r="N34" s="622">
        <v>1959.998</v>
      </c>
      <c r="O34" s="623"/>
      <c r="P34" s="628"/>
      <c r="Q34" s="622">
        <v>859.09699999999998</v>
      </c>
      <c r="R34" s="623"/>
      <c r="S34" s="628"/>
      <c r="T34" s="629" t="s">
        <v>254</v>
      </c>
      <c r="U34" s="630"/>
      <c r="V34" s="622">
        <v>859.09699999999998</v>
      </c>
      <c r="W34" s="623"/>
      <c r="X34" s="624"/>
      <c r="Y34" s="152"/>
    </row>
    <row r="35" spans="1:27" ht="18" customHeight="1">
      <c r="A35" s="154"/>
      <c r="B35" s="634" t="s">
        <v>342</v>
      </c>
      <c r="C35" s="635"/>
      <c r="D35" s="635"/>
      <c r="E35" s="635"/>
      <c r="F35" s="635"/>
      <c r="G35" s="635"/>
      <c r="H35" s="622">
        <v>25.152999999999999</v>
      </c>
      <c r="I35" s="623"/>
      <c r="J35" s="628"/>
      <c r="K35" s="622">
        <v>2.5489999999999999</v>
      </c>
      <c r="L35" s="623"/>
      <c r="M35" s="628"/>
      <c r="N35" s="622">
        <v>0.254</v>
      </c>
      <c r="O35" s="623"/>
      <c r="P35" s="628"/>
      <c r="Q35" s="622">
        <v>27.448</v>
      </c>
      <c r="R35" s="623"/>
      <c r="S35" s="628"/>
      <c r="T35" s="629" t="s">
        <v>254</v>
      </c>
      <c r="U35" s="630"/>
      <c r="V35" s="622">
        <v>27.448</v>
      </c>
      <c r="W35" s="623"/>
      <c r="X35" s="624"/>
      <c r="Y35" s="152"/>
    </row>
    <row r="36" spans="1:27" ht="18" customHeight="1">
      <c r="A36" s="154"/>
      <c r="B36" s="634" t="s">
        <v>343</v>
      </c>
      <c r="C36" s="635"/>
      <c r="D36" s="635"/>
      <c r="E36" s="635"/>
      <c r="F36" s="635"/>
      <c r="G36" s="635"/>
      <c r="H36" s="622">
        <v>1136.6279999999999</v>
      </c>
      <c r="I36" s="623"/>
      <c r="J36" s="628"/>
      <c r="K36" s="622">
        <v>8.7710000000000008</v>
      </c>
      <c r="L36" s="623"/>
      <c r="M36" s="628"/>
      <c r="N36" s="622">
        <v>1094.393</v>
      </c>
      <c r="O36" s="623"/>
      <c r="P36" s="628"/>
      <c r="Q36" s="622">
        <v>51.006</v>
      </c>
      <c r="R36" s="623"/>
      <c r="S36" s="628"/>
      <c r="T36" s="629" t="s">
        <v>254</v>
      </c>
      <c r="U36" s="630"/>
      <c r="V36" s="622">
        <v>51.006</v>
      </c>
      <c r="W36" s="623"/>
      <c r="X36" s="624"/>
      <c r="Y36" s="152"/>
    </row>
    <row r="37" spans="1:27" ht="18" customHeight="1">
      <c r="A37" s="154"/>
      <c r="B37" s="634" t="s">
        <v>344</v>
      </c>
      <c r="C37" s="635"/>
      <c r="D37" s="635"/>
      <c r="E37" s="635"/>
      <c r="F37" s="635"/>
      <c r="G37" s="635"/>
      <c r="H37" s="622">
        <v>20.216999999999999</v>
      </c>
      <c r="I37" s="623"/>
      <c r="J37" s="628"/>
      <c r="K37" s="622">
        <v>4.5709999999999997</v>
      </c>
      <c r="L37" s="623"/>
      <c r="M37" s="628"/>
      <c r="N37" s="622">
        <v>2.7349999999999999</v>
      </c>
      <c r="O37" s="623"/>
      <c r="P37" s="628"/>
      <c r="Q37" s="622">
        <v>22.053000000000001</v>
      </c>
      <c r="R37" s="623"/>
      <c r="S37" s="628"/>
      <c r="T37" s="629" t="s">
        <v>254</v>
      </c>
      <c r="U37" s="630"/>
      <c r="V37" s="622">
        <v>22.053000000000001</v>
      </c>
      <c r="W37" s="623"/>
      <c r="X37" s="624"/>
      <c r="Y37" s="152"/>
    </row>
    <row r="38" spans="1:27" ht="20.100000000000001" customHeight="1">
      <c r="A38" s="154"/>
      <c r="B38" s="636" t="s">
        <v>345</v>
      </c>
      <c r="C38" s="637"/>
      <c r="D38" s="637"/>
      <c r="E38" s="637"/>
      <c r="F38" s="637"/>
      <c r="G38" s="637"/>
      <c r="H38" s="622">
        <v>1283.204</v>
      </c>
      <c r="I38" s="623"/>
      <c r="J38" s="628"/>
      <c r="K38" s="622">
        <v>0.21</v>
      </c>
      <c r="L38" s="623"/>
      <c r="M38" s="628"/>
      <c r="N38" s="622">
        <v>1283.414</v>
      </c>
      <c r="O38" s="623"/>
      <c r="P38" s="628"/>
      <c r="Q38" s="622">
        <v>0</v>
      </c>
      <c r="R38" s="623"/>
      <c r="S38" s="628"/>
      <c r="T38" s="629" t="s">
        <v>254</v>
      </c>
      <c r="U38" s="630"/>
      <c r="V38" s="622">
        <v>0</v>
      </c>
      <c r="W38" s="623"/>
      <c r="X38" s="624"/>
      <c r="Y38" s="152"/>
    </row>
    <row r="39" spans="1:27" ht="18" customHeight="1">
      <c r="A39" s="154"/>
      <c r="B39" s="634" t="s">
        <v>346</v>
      </c>
      <c r="C39" s="635"/>
      <c r="D39" s="635"/>
      <c r="E39" s="635"/>
      <c r="F39" s="635"/>
      <c r="G39" s="635"/>
      <c r="H39" s="622">
        <v>162.018</v>
      </c>
      <c r="I39" s="623"/>
      <c r="J39" s="628"/>
      <c r="K39" s="622">
        <v>0.32700000000000001</v>
      </c>
      <c r="L39" s="623"/>
      <c r="M39" s="628"/>
      <c r="N39" s="622">
        <v>101.163</v>
      </c>
      <c r="O39" s="623"/>
      <c r="P39" s="628"/>
      <c r="Q39" s="622">
        <v>61.180999999999997</v>
      </c>
      <c r="R39" s="623"/>
      <c r="S39" s="628"/>
      <c r="T39" s="629" t="s">
        <v>254</v>
      </c>
      <c r="U39" s="630"/>
      <c r="V39" s="622">
        <v>61.180999999999997</v>
      </c>
      <c r="W39" s="623"/>
      <c r="X39" s="624"/>
      <c r="Y39" s="152"/>
    </row>
    <row r="40" spans="1:27" ht="18" customHeight="1">
      <c r="A40" s="154"/>
      <c r="B40" s="631" t="s">
        <v>347</v>
      </c>
      <c r="C40" s="632"/>
      <c r="D40" s="632"/>
      <c r="E40" s="632"/>
      <c r="F40" s="632"/>
      <c r="G40" s="633"/>
      <c r="H40" s="622">
        <v>12260.15</v>
      </c>
      <c r="I40" s="623"/>
      <c r="J40" s="628"/>
      <c r="K40" s="622">
        <v>4115.6000000000004</v>
      </c>
      <c r="L40" s="623"/>
      <c r="M40" s="628"/>
      <c r="N40" s="622">
        <v>2888.0230000000001</v>
      </c>
      <c r="O40" s="623"/>
      <c r="P40" s="628"/>
      <c r="Q40" s="622">
        <v>13487.727000000001</v>
      </c>
      <c r="R40" s="623"/>
      <c r="S40" s="628"/>
      <c r="T40" s="629" t="s">
        <v>254</v>
      </c>
      <c r="U40" s="630"/>
      <c r="V40" s="622">
        <v>13487.727000000001</v>
      </c>
      <c r="W40" s="623"/>
      <c r="X40" s="624"/>
      <c r="Y40" s="152"/>
    </row>
    <row r="41" spans="1:27" ht="18" customHeight="1">
      <c r="A41" s="154"/>
      <c r="B41" s="625" t="s">
        <v>348</v>
      </c>
      <c r="C41" s="626"/>
      <c r="D41" s="626"/>
      <c r="E41" s="626"/>
      <c r="F41" s="626"/>
      <c r="G41" s="627"/>
      <c r="H41" s="622">
        <v>2250.4830000000002</v>
      </c>
      <c r="I41" s="623"/>
      <c r="J41" s="628"/>
      <c r="K41" s="622">
        <v>20397.863000000001</v>
      </c>
      <c r="L41" s="623"/>
      <c r="M41" s="628"/>
      <c r="N41" s="622">
        <v>5657.8280000000004</v>
      </c>
      <c r="O41" s="623"/>
      <c r="P41" s="628"/>
      <c r="Q41" s="622">
        <v>16990.518</v>
      </c>
      <c r="R41" s="623"/>
      <c r="S41" s="628"/>
      <c r="T41" s="629" t="s">
        <v>254</v>
      </c>
      <c r="U41" s="630"/>
      <c r="V41" s="622">
        <v>16990.518</v>
      </c>
      <c r="W41" s="623"/>
      <c r="X41" s="624"/>
      <c r="Y41" s="152"/>
    </row>
    <row r="42" spans="1:27" ht="18" customHeight="1">
      <c r="A42" s="154"/>
      <c r="B42" s="615" t="s">
        <v>349</v>
      </c>
      <c r="C42" s="616"/>
      <c r="D42" s="616"/>
      <c r="E42" s="616"/>
      <c r="F42" s="616"/>
      <c r="G42" s="617"/>
      <c r="H42" s="618">
        <v>0</v>
      </c>
      <c r="I42" s="607"/>
      <c r="J42" s="619"/>
      <c r="K42" s="606">
        <v>1452.8</v>
      </c>
      <c r="L42" s="607"/>
      <c r="M42" s="607"/>
      <c r="N42" s="618">
        <v>0</v>
      </c>
      <c r="O42" s="607"/>
      <c r="P42" s="619"/>
      <c r="Q42" s="606">
        <v>1452.8</v>
      </c>
      <c r="R42" s="607"/>
      <c r="S42" s="607"/>
      <c r="T42" s="620" t="s">
        <v>254</v>
      </c>
      <c r="U42" s="621"/>
      <c r="V42" s="606">
        <v>1452.8</v>
      </c>
      <c r="W42" s="607"/>
      <c r="X42" s="608"/>
      <c r="Y42" s="152"/>
    </row>
    <row r="43" spans="1:27" ht="16.5" customHeight="1" thickBot="1">
      <c r="A43" s="490" t="s">
        <v>296</v>
      </c>
      <c r="B43" s="609"/>
      <c r="C43" s="609"/>
      <c r="D43" s="609"/>
      <c r="E43" s="609"/>
      <c r="F43" s="609"/>
      <c r="G43" s="610"/>
      <c r="H43" s="611">
        <f>SUM(H4:J6)</f>
        <v>787711.56200000015</v>
      </c>
      <c r="I43" s="612"/>
      <c r="J43" s="613"/>
      <c r="K43" s="611">
        <f>SUM(K4:M6)</f>
        <v>281858.05599999998</v>
      </c>
      <c r="L43" s="612"/>
      <c r="M43" s="613"/>
      <c r="N43" s="611">
        <f>SUM(N4:P6)</f>
        <v>313985.42499999999</v>
      </c>
      <c r="O43" s="612"/>
      <c r="P43" s="613"/>
      <c r="Q43" s="611">
        <f>SUM(Q4:S6)</f>
        <v>755584.1939999999</v>
      </c>
      <c r="R43" s="612"/>
      <c r="S43" s="613"/>
      <c r="T43" s="611" t="s">
        <v>254</v>
      </c>
      <c r="U43" s="613"/>
      <c r="V43" s="611">
        <f>SUM(V4:X6)</f>
        <v>755584.1939999999</v>
      </c>
      <c r="W43" s="612"/>
      <c r="X43" s="614"/>
      <c r="Y43" s="152"/>
    </row>
    <row r="44" spans="1:27" ht="12" customHeight="1">
      <c r="A44" s="152"/>
      <c r="B44" s="155"/>
      <c r="C44" s="156"/>
      <c r="D44" s="156"/>
      <c r="E44" s="156"/>
      <c r="F44" s="156"/>
      <c r="G44" s="156"/>
      <c r="H44" s="157"/>
      <c r="I44" s="158"/>
      <c r="J44" s="158"/>
      <c r="K44" s="157"/>
      <c r="L44" s="158"/>
      <c r="M44" s="158"/>
      <c r="N44" s="157"/>
      <c r="O44" s="158"/>
      <c r="P44" s="158"/>
      <c r="Q44" s="157"/>
      <c r="R44" s="158"/>
      <c r="S44" s="158"/>
      <c r="T44" s="157"/>
      <c r="U44" s="158"/>
      <c r="V44" s="157"/>
      <c r="W44" s="158"/>
      <c r="X44" s="158"/>
      <c r="Y44" s="152"/>
    </row>
    <row r="45" spans="1:27" ht="12" customHeight="1">
      <c r="A45" s="152"/>
      <c r="B45" s="155"/>
      <c r="C45" s="156"/>
      <c r="D45" s="156"/>
      <c r="E45" s="156"/>
      <c r="F45" s="156"/>
      <c r="G45" s="156"/>
      <c r="H45" s="157"/>
      <c r="I45" s="158"/>
      <c r="J45" s="158"/>
      <c r="K45" s="157"/>
      <c r="L45" s="158"/>
      <c r="M45" s="158"/>
      <c r="N45" s="157"/>
      <c r="O45" s="158"/>
      <c r="P45" s="158"/>
      <c r="Q45" s="157"/>
      <c r="R45" s="158"/>
      <c r="S45" s="158"/>
      <c r="T45" s="157"/>
      <c r="U45" s="158"/>
      <c r="V45" s="157"/>
      <c r="W45" s="158"/>
      <c r="X45" s="158"/>
      <c r="Y45" s="152"/>
    </row>
    <row r="46" spans="1:27" ht="18" customHeight="1">
      <c r="A46" s="159" t="s">
        <v>350</v>
      </c>
      <c r="B46" s="160"/>
      <c r="C46" s="161"/>
      <c r="D46" s="161"/>
      <c r="E46" s="161"/>
      <c r="F46" s="161"/>
      <c r="G46" s="161"/>
      <c r="H46" s="162"/>
      <c r="I46" s="163"/>
      <c r="J46" s="163"/>
      <c r="K46" s="162"/>
      <c r="L46" s="163"/>
      <c r="M46" s="163"/>
      <c r="N46" s="162"/>
      <c r="O46" s="163"/>
      <c r="P46" s="163"/>
      <c r="Q46" s="162"/>
      <c r="R46" s="163"/>
      <c r="S46" s="163"/>
      <c r="T46" s="162"/>
      <c r="U46" s="163"/>
      <c r="V46" s="162"/>
      <c r="W46" s="163"/>
      <c r="X46" s="163"/>
      <c r="Y46" s="164"/>
    </row>
    <row r="47" spans="1:27" ht="7.5" customHeight="1">
      <c r="A47" s="159"/>
      <c r="B47" s="160"/>
      <c r="C47" s="161"/>
      <c r="D47" s="161"/>
      <c r="E47" s="161"/>
      <c r="F47" s="161"/>
      <c r="G47" s="161"/>
      <c r="H47" s="162"/>
      <c r="I47" s="163"/>
      <c r="J47" s="163"/>
      <c r="K47" s="162"/>
      <c r="L47" s="163"/>
      <c r="M47" s="163"/>
      <c r="N47" s="162"/>
      <c r="O47" s="163"/>
      <c r="P47" s="163"/>
      <c r="Q47" s="162"/>
      <c r="R47" s="163"/>
      <c r="S47" s="163"/>
      <c r="T47" s="162"/>
      <c r="U47" s="163"/>
      <c r="V47" s="162"/>
      <c r="W47" s="163"/>
      <c r="X47" s="163"/>
      <c r="Y47" s="164"/>
    </row>
    <row r="48" spans="1:27" ht="18" customHeight="1" thickBot="1">
      <c r="A48" s="164" t="s">
        <v>308</v>
      </c>
      <c r="B48" s="160"/>
      <c r="C48" s="161"/>
      <c r="D48" s="161"/>
      <c r="E48" s="161"/>
      <c r="F48" s="161"/>
      <c r="G48" s="161"/>
      <c r="H48" s="162"/>
      <c r="I48" s="163"/>
      <c r="J48" s="163"/>
      <c r="K48" s="165"/>
      <c r="L48" s="166"/>
      <c r="M48" s="166"/>
      <c r="N48" s="166"/>
      <c r="O48" s="163"/>
      <c r="P48" s="163"/>
      <c r="Q48" s="162"/>
      <c r="R48" s="163"/>
      <c r="S48" s="163"/>
      <c r="T48" s="165"/>
      <c r="U48" s="166"/>
      <c r="V48" s="595" t="s">
        <v>265</v>
      </c>
      <c r="W48" s="596"/>
      <c r="X48" s="596"/>
      <c r="Y48" s="596"/>
      <c r="Z48" s="167"/>
      <c r="AA48" s="167"/>
    </row>
    <row r="49" spans="1:26" ht="18" customHeight="1" thickBot="1">
      <c r="A49" s="597" t="s">
        <v>266</v>
      </c>
      <c r="B49" s="598"/>
      <c r="C49" s="599"/>
      <c r="D49" s="600" t="s">
        <v>351</v>
      </c>
      <c r="E49" s="598"/>
      <c r="F49" s="598"/>
      <c r="G49" s="598"/>
      <c r="H49" s="598"/>
      <c r="I49" s="598"/>
      <c r="J49" s="598"/>
      <c r="K49" s="598"/>
      <c r="L49" s="598"/>
      <c r="M49" s="601"/>
      <c r="N49" s="602" t="s">
        <v>352</v>
      </c>
      <c r="O49" s="603"/>
      <c r="P49" s="603"/>
      <c r="Q49" s="603"/>
      <c r="R49" s="602" t="s">
        <v>353</v>
      </c>
      <c r="S49" s="603"/>
      <c r="T49" s="603"/>
      <c r="U49" s="604"/>
      <c r="V49" s="602" t="s">
        <v>354</v>
      </c>
      <c r="W49" s="603"/>
      <c r="X49" s="603"/>
      <c r="Y49" s="605"/>
      <c r="Z49" s="168"/>
    </row>
    <row r="50" spans="1:26" ht="18" customHeight="1">
      <c r="A50" s="578" t="s">
        <v>355</v>
      </c>
      <c r="B50" s="579"/>
      <c r="C50" s="580"/>
      <c r="D50" s="584" t="s">
        <v>356</v>
      </c>
      <c r="E50" s="585"/>
      <c r="F50" s="585"/>
      <c r="G50" s="585"/>
      <c r="H50" s="585"/>
      <c r="I50" s="585"/>
      <c r="J50" s="585"/>
      <c r="K50" s="585"/>
      <c r="L50" s="585"/>
      <c r="M50" s="586"/>
      <c r="N50" s="587">
        <v>129083</v>
      </c>
      <c r="O50" s="588"/>
      <c r="P50" s="588"/>
      <c r="Q50" s="589"/>
      <c r="R50" s="587" t="s">
        <v>357</v>
      </c>
      <c r="S50" s="590"/>
      <c r="T50" s="590"/>
      <c r="U50" s="591"/>
      <c r="V50" s="592"/>
      <c r="W50" s="593"/>
      <c r="X50" s="593"/>
      <c r="Y50" s="594"/>
      <c r="Z50" s="168"/>
    </row>
    <row r="51" spans="1:26" ht="18" customHeight="1">
      <c r="A51" s="561"/>
      <c r="B51" s="562"/>
      <c r="C51" s="563"/>
      <c r="D51" s="547" t="s">
        <v>358</v>
      </c>
      <c r="E51" s="548"/>
      <c r="F51" s="548"/>
      <c r="G51" s="548"/>
      <c r="H51" s="548"/>
      <c r="I51" s="548"/>
      <c r="J51" s="548"/>
      <c r="K51" s="548"/>
      <c r="L51" s="548"/>
      <c r="M51" s="549"/>
      <c r="N51" s="550">
        <v>91115</v>
      </c>
      <c r="O51" s="553"/>
      <c r="P51" s="553"/>
      <c r="Q51" s="554"/>
      <c r="R51" s="550" t="s">
        <v>254</v>
      </c>
      <c r="S51" s="553"/>
      <c r="T51" s="553"/>
      <c r="U51" s="554"/>
      <c r="V51" s="555"/>
      <c r="W51" s="556"/>
      <c r="X51" s="556"/>
      <c r="Y51" s="557"/>
      <c r="Z51" s="169"/>
    </row>
    <row r="52" spans="1:26" ht="18" customHeight="1">
      <c r="A52" s="561"/>
      <c r="B52" s="562"/>
      <c r="C52" s="563"/>
      <c r="D52" s="547" t="s">
        <v>359</v>
      </c>
      <c r="E52" s="548"/>
      <c r="F52" s="548"/>
      <c r="G52" s="548"/>
      <c r="H52" s="548"/>
      <c r="I52" s="548"/>
      <c r="J52" s="548"/>
      <c r="K52" s="548"/>
      <c r="L52" s="548"/>
      <c r="M52" s="549"/>
      <c r="N52" s="550">
        <v>71758</v>
      </c>
      <c r="O52" s="553"/>
      <c r="P52" s="553"/>
      <c r="Q52" s="554"/>
      <c r="R52" s="550" t="s">
        <v>254</v>
      </c>
      <c r="S52" s="553"/>
      <c r="T52" s="553"/>
      <c r="U52" s="554"/>
      <c r="V52" s="555"/>
      <c r="W52" s="556"/>
      <c r="X52" s="556"/>
      <c r="Y52" s="557"/>
      <c r="Z52" s="169"/>
    </row>
    <row r="53" spans="1:26" ht="18" customHeight="1">
      <c r="A53" s="561"/>
      <c r="B53" s="562"/>
      <c r="C53" s="563"/>
      <c r="D53" s="547" t="s">
        <v>360</v>
      </c>
      <c r="E53" s="548"/>
      <c r="F53" s="548"/>
      <c r="G53" s="548"/>
      <c r="H53" s="548"/>
      <c r="I53" s="548"/>
      <c r="J53" s="548"/>
      <c r="K53" s="548"/>
      <c r="L53" s="548"/>
      <c r="M53" s="549"/>
      <c r="N53" s="550">
        <v>34518</v>
      </c>
      <c r="O53" s="553"/>
      <c r="P53" s="553"/>
      <c r="Q53" s="554"/>
      <c r="R53" s="550" t="s">
        <v>254</v>
      </c>
      <c r="S53" s="553"/>
      <c r="T53" s="553"/>
      <c r="U53" s="554"/>
      <c r="V53" s="555"/>
      <c r="W53" s="556"/>
      <c r="X53" s="556"/>
      <c r="Y53" s="557"/>
      <c r="Z53" s="169"/>
    </row>
    <row r="54" spans="1:26" ht="18" customHeight="1">
      <c r="A54" s="561"/>
      <c r="B54" s="562"/>
      <c r="C54" s="563"/>
      <c r="D54" s="547" t="s">
        <v>361</v>
      </c>
      <c r="E54" s="548"/>
      <c r="F54" s="548"/>
      <c r="G54" s="548"/>
      <c r="H54" s="548"/>
      <c r="I54" s="548"/>
      <c r="J54" s="548"/>
      <c r="K54" s="548"/>
      <c r="L54" s="548"/>
      <c r="M54" s="549"/>
      <c r="N54" s="550">
        <v>10694</v>
      </c>
      <c r="O54" s="553"/>
      <c r="P54" s="553"/>
      <c r="Q54" s="554"/>
      <c r="R54" s="550" t="s">
        <v>254</v>
      </c>
      <c r="S54" s="553"/>
      <c r="T54" s="553"/>
      <c r="U54" s="554"/>
      <c r="V54" s="555"/>
      <c r="W54" s="556"/>
      <c r="X54" s="556"/>
      <c r="Y54" s="557"/>
      <c r="Z54" s="169"/>
    </row>
    <row r="55" spans="1:26" ht="18" customHeight="1">
      <c r="A55" s="561"/>
      <c r="B55" s="562"/>
      <c r="C55" s="563"/>
      <c r="D55" s="547" t="s">
        <v>232</v>
      </c>
      <c r="E55" s="548"/>
      <c r="F55" s="548"/>
      <c r="G55" s="548"/>
      <c r="H55" s="548"/>
      <c r="I55" s="548"/>
      <c r="J55" s="548"/>
      <c r="K55" s="548"/>
      <c r="L55" s="548"/>
      <c r="M55" s="549"/>
      <c r="N55" s="550">
        <v>38537</v>
      </c>
      <c r="O55" s="553"/>
      <c r="P55" s="553"/>
      <c r="Q55" s="554"/>
      <c r="R55" s="550">
        <v>1050</v>
      </c>
      <c r="S55" s="553"/>
      <c r="T55" s="553"/>
      <c r="U55" s="554"/>
      <c r="V55" s="575"/>
      <c r="W55" s="576"/>
      <c r="X55" s="576"/>
      <c r="Y55" s="577"/>
      <c r="Z55" s="169"/>
    </row>
    <row r="56" spans="1:26" ht="18" customHeight="1" thickBot="1">
      <c r="A56" s="581"/>
      <c r="B56" s="582"/>
      <c r="C56" s="583"/>
      <c r="D56" s="524" t="s">
        <v>362</v>
      </c>
      <c r="E56" s="525"/>
      <c r="F56" s="525"/>
      <c r="G56" s="525"/>
      <c r="H56" s="525"/>
      <c r="I56" s="525"/>
      <c r="J56" s="525"/>
      <c r="K56" s="525"/>
      <c r="L56" s="525"/>
      <c r="M56" s="526"/>
      <c r="N56" s="527">
        <v>375705</v>
      </c>
      <c r="O56" s="528"/>
      <c r="P56" s="528"/>
      <c r="Q56" s="529"/>
      <c r="R56" s="527">
        <v>1050</v>
      </c>
      <c r="S56" s="528"/>
      <c r="T56" s="528"/>
      <c r="U56" s="529"/>
      <c r="V56" s="530"/>
      <c r="W56" s="531"/>
      <c r="X56" s="531"/>
      <c r="Y56" s="532"/>
      <c r="Z56" s="169"/>
    </row>
    <row r="57" spans="1:26" ht="18" customHeight="1" thickTop="1">
      <c r="A57" s="558" t="s">
        <v>363</v>
      </c>
      <c r="B57" s="559"/>
      <c r="C57" s="560"/>
      <c r="D57" s="564" t="s">
        <v>364</v>
      </c>
      <c r="E57" s="565"/>
      <c r="F57" s="565"/>
      <c r="G57" s="565"/>
      <c r="H57" s="565"/>
      <c r="I57" s="565"/>
      <c r="J57" s="565"/>
      <c r="K57" s="565"/>
      <c r="L57" s="565"/>
      <c r="M57" s="566"/>
      <c r="N57" s="567">
        <v>90112</v>
      </c>
      <c r="O57" s="568"/>
      <c r="P57" s="568"/>
      <c r="Q57" s="569"/>
      <c r="R57" s="567" t="s">
        <v>254</v>
      </c>
      <c r="S57" s="570"/>
      <c r="T57" s="570"/>
      <c r="U57" s="571"/>
      <c r="V57" s="572"/>
      <c r="W57" s="573"/>
      <c r="X57" s="573"/>
      <c r="Y57" s="574"/>
      <c r="Z57" s="169"/>
    </row>
    <row r="58" spans="1:26" ht="18" customHeight="1">
      <c r="A58" s="561"/>
      <c r="B58" s="562"/>
      <c r="C58" s="563"/>
      <c r="D58" s="547" t="s">
        <v>365</v>
      </c>
      <c r="E58" s="548"/>
      <c r="F58" s="548"/>
      <c r="G58" s="548"/>
      <c r="H58" s="548"/>
      <c r="I58" s="548"/>
      <c r="J58" s="548"/>
      <c r="K58" s="548"/>
      <c r="L58" s="548"/>
      <c r="M58" s="549"/>
      <c r="N58" s="550">
        <v>18000</v>
      </c>
      <c r="O58" s="551"/>
      <c r="P58" s="551"/>
      <c r="Q58" s="552"/>
      <c r="R58" s="550" t="s">
        <v>254</v>
      </c>
      <c r="S58" s="553"/>
      <c r="T58" s="553"/>
      <c r="U58" s="554"/>
      <c r="V58" s="555"/>
      <c r="W58" s="556"/>
      <c r="X58" s="556"/>
      <c r="Y58" s="557"/>
      <c r="Z58" s="169"/>
    </row>
    <row r="59" spans="1:26" ht="18" customHeight="1">
      <c r="A59" s="561"/>
      <c r="B59" s="562"/>
      <c r="C59" s="563"/>
      <c r="D59" s="547" t="s">
        <v>366</v>
      </c>
      <c r="E59" s="548"/>
      <c r="F59" s="548"/>
      <c r="G59" s="548"/>
      <c r="H59" s="548"/>
      <c r="I59" s="548"/>
      <c r="J59" s="548"/>
      <c r="K59" s="548"/>
      <c r="L59" s="548"/>
      <c r="M59" s="549"/>
      <c r="N59" s="550">
        <v>9463</v>
      </c>
      <c r="O59" s="551"/>
      <c r="P59" s="551"/>
      <c r="Q59" s="552"/>
      <c r="R59" s="550" t="s">
        <v>254</v>
      </c>
      <c r="S59" s="553"/>
      <c r="T59" s="553"/>
      <c r="U59" s="554"/>
      <c r="V59" s="555"/>
      <c r="W59" s="556"/>
      <c r="X59" s="556"/>
      <c r="Y59" s="557"/>
      <c r="Z59" s="169"/>
    </row>
    <row r="60" spans="1:26" ht="18" customHeight="1">
      <c r="A60" s="561"/>
      <c r="B60" s="562"/>
      <c r="C60" s="563"/>
      <c r="D60" s="547" t="s">
        <v>367</v>
      </c>
      <c r="E60" s="548"/>
      <c r="F60" s="548"/>
      <c r="G60" s="548"/>
      <c r="H60" s="548"/>
      <c r="I60" s="548"/>
      <c r="J60" s="548"/>
      <c r="K60" s="548"/>
      <c r="L60" s="548"/>
      <c r="M60" s="549"/>
      <c r="N60" s="550">
        <v>5985</v>
      </c>
      <c r="O60" s="551"/>
      <c r="P60" s="551"/>
      <c r="Q60" s="552"/>
      <c r="R60" s="550" t="s">
        <v>357</v>
      </c>
      <c r="S60" s="553"/>
      <c r="T60" s="553"/>
      <c r="U60" s="554"/>
      <c r="V60" s="555"/>
      <c r="W60" s="556"/>
      <c r="X60" s="556"/>
      <c r="Y60" s="557"/>
      <c r="Z60" s="168"/>
    </row>
    <row r="61" spans="1:26" ht="17.25" customHeight="1">
      <c r="A61" s="170"/>
      <c r="B61" s="171"/>
      <c r="C61" s="172"/>
      <c r="D61" s="547" t="s">
        <v>232</v>
      </c>
      <c r="E61" s="548"/>
      <c r="F61" s="548"/>
      <c r="G61" s="548"/>
      <c r="H61" s="548"/>
      <c r="I61" s="548"/>
      <c r="J61" s="548"/>
      <c r="K61" s="548"/>
      <c r="L61" s="548"/>
      <c r="M61" s="549"/>
      <c r="N61" s="550">
        <v>12090</v>
      </c>
      <c r="O61" s="551"/>
      <c r="P61" s="551"/>
      <c r="Q61" s="552"/>
      <c r="R61" s="550" t="s">
        <v>357</v>
      </c>
      <c r="S61" s="553"/>
      <c r="T61" s="553"/>
      <c r="U61" s="554"/>
      <c r="V61" s="555"/>
      <c r="W61" s="556"/>
      <c r="X61" s="556"/>
      <c r="Y61" s="557"/>
    </row>
    <row r="62" spans="1:26" ht="15.75" customHeight="1" thickBot="1">
      <c r="A62" s="170"/>
      <c r="B62" s="171"/>
      <c r="C62" s="172"/>
      <c r="D62" s="524" t="s">
        <v>362</v>
      </c>
      <c r="E62" s="525"/>
      <c r="F62" s="525"/>
      <c r="G62" s="525"/>
      <c r="H62" s="525"/>
      <c r="I62" s="525"/>
      <c r="J62" s="525"/>
      <c r="K62" s="525"/>
      <c r="L62" s="525"/>
      <c r="M62" s="526"/>
      <c r="N62" s="527">
        <v>135651</v>
      </c>
      <c r="O62" s="528"/>
      <c r="P62" s="528"/>
      <c r="Q62" s="529"/>
      <c r="R62" s="527" t="s">
        <v>254</v>
      </c>
      <c r="S62" s="528"/>
      <c r="T62" s="528"/>
      <c r="U62" s="529"/>
      <c r="V62" s="530"/>
      <c r="W62" s="531"/>
      <c r="X62" s="531"/>
      <c r="Y62" s="532"/>
    </row>
    <row r="63" spans="1:26" ht="18" customHeight="1" thickTop="1" thickBot="1">
      <c r="A63" s="533"/>
      <c r="B63" s="534"/>
      <c r="C63" s="535"/>
      <c r="D63" s="536" t="s">
        <v>368</v>
      </c>
      <c r="E63" s="537"/>
      <c r="F63" s="537"/>
      <c r="G63" s="537"/>
      <c r="H63" s="537"/>
      <c r="I63" s="537"/>
      <c r="J63" s="537"/>
      <c r="K63" s="537"/>
      <c r="L63" s="537"/>
      <c r="M63" s="538"/>
      <c r="N63" s="539">
        <v>511356</v>
      </c>
      <c r="O63" s="540"/>
      <c r="P63" s="540"/>
      <c r="Q63" s="541"/>
      <c r="R63" s="539">
        <v>1050</v>
      </c>
      <c r="S63" s="542"/>
      <c r="T63" s="542"/>
      <c r="U63" s="543"/>
      <c r="V63" s="544"/>
      <c r="W63" s="545"/>
      <c r="X63" s="545"/>
      <c r="Y63" s="546"/>
    </row>
    <row r="64" spans="1:26" ht="12" customHeight="1">
      <c r="A64" s="152"/>
      <c r="B64" s="155"/>
      <c r="C64" s="156"/>
      <c r="D64" s="156"/>
      <c r="E64" s="156"/>
      <c r="F64" s="156"/>
      <c r="G64" s="156"/>
      <c r="H64" s="157"/>
      <c r="I64" s="158"/>
      <c r="J64" s="158"/>
      <c r="K64" s="157"/>
      <c r="L64" s="158"/>
      <c r="M64" s="158"/>
      <c r="N64" s="157"/>
      <c r="O64" s="158"/>
      <c r="P64" s="158"/>
      <c r="Q64" s="157"/>
      <c r="R64" s="158"/>
      <c r="S64" s="158"/>
      <c r="T64" s="157"/>
      <c r="U64" s="158"/>
      <c r="V64" s="157"/>
      <c r="W64" s="158"/>
      <c r="X64" s="158"/>
      <c r="Y64" s="152"/>
    </row>
    <row r="65" spans="1:27" ht="18" customHeight="1">
      <c r="A65" s="151" t="s">
        <v>369</v>
      </c>
      <c r="B65" s="155"/>
      <c r="C65" s="156"/>
      <c r="D65" s="156"/>
      <c r="E65" s="156"/>
      <c r="F65" s="156"/>
      <c r="G65" s="156"/>
      <c r="H65" s="157"/>
      <c r="I65" s="158"/>
      <c r="J65" s="158"/>
      <c r="K65" s="157"/>
      <c r="L65" s="158"/>
      <c r="M65" s="158"/>
      <c r="N65" s="157"/>
      <c r="O65" s="158"/>
      <c r="P65" s="158"/>
      <c r="Q65" s="157"/>
      <c r="R65" s="158"/>
      <c r="S65" s="158"/>
      <c r="T65" s="157"/>
      <c r="U65" s="158"/>
      <c r="V65" s="157"/>
      <c r="W65" s="158"/>
      <c r="X65" s="158"/>
      <c r="Y65" s="152"/>
    </row>
    <row r="66" spans="1:27" ht="6.75" customHeight="1">
      <c r="A66" s="152"/>
      <c r="B66" s="155"/>
      <c r="C66" s="156"/>
      <c r="D66" s="156"/>
      <c r="E66" s="156"/>
      <c r="F66" s="156"/>
      <c r="G66" s="156"/>
      <c r="H66" s="157"/>
      <c r="I66" s="158"/>
      <c r="J66" s="158"/>
      <c r="K66" s="157"/>
      <c r="L66" s="158"/>
      <c r="M66" s="158"/>
      <c r="N66" s="157"/>
      <c r="O66" s="158"/>
      <c r="P66" s="158"/>
      <c r="Q66" s="157"/>
      <c r="R66" s="158"/>
      <c r="S66" s="158"/>
      <c r="T66" s="157"/>
      <c r="U66" s="158"/>
      <c r="V66" s="157"/>
      <c r="W66" s="158"/>
      <c r="X66" s="158"/>
      <c r="Y66" s="152"/>
    </row>
    <row r="67" spans="1:27" ht="18" customHeight="1" thickBot="1">
      <c r="A67" s="152" t="s">
        <v>308</v>
      </c>
      <c r="B67" s="155"/>
      <c r="C67" s="156"/>
      <c r="D67" s="156"/>
      <c r="E67" s="156"/>
      <c r="F67" s="156"/>
      <c r="G67" s="156"/>
      <c r="H67" s="157"/>
      <c r="I67" s="158"/>
      <c r="J67" s="158"/>
      <c r="K67" s="514" t="s">
        <v>265</v>
      </c>
      <c r="L67" s="514"/>
      <c r="M67" s="514"/>
      <c r="N67" s="514"/>
      <c r="O67" s="158"/>
      <c r="P67" s="158"/>
      <c r="Q67" s="157"/>
      <c r="R67" s="158"/>
      <c r="S67" s="158"/>
      <c r="T67" s="157"/>
      <c r="U67" s="158"/>
      <c r="V67" s="157"/>
      <c r="W67" s="158"/>
      <c r="X67" s="158"/>
      <c r="Y67" s="152"/>
    </row>
    <row r="68" spans="1:27" ht="18" customHeight="1" thickBot="1">
      <c r="A68" s="515" t="s">
        <v>370</v>
      </c>
      <c r="B68" s="516"/>
      <c r="C68" s="516"/>
      <c r="D68" s="516"/>
      <c r="E68" s="516"/>
      <c r="F68" s="516"/>
      <c r="G68" s="516"/>
      <c r="H68" s="516"/>
      <c r="I68" s="516"/>
      <c r="J68" s="516"/>
      <c r="K68" s="517"/>
      <c r="L68" s="518" t="s">
        <v>371</v>
      </c>
      <c r="M68" s="519"/>
      <c r="N68" s="520"/>
      <c r="O68" s="158"/>
      <c r="P68" s="158"/>
      <c r="Q68" s="157"/>
      <c r="R68" s="158"/>
      <c r="S68" s="158"/>
      <c r="T68" s="157"/>
      <c r="U68" s="158"/>
      <c r="V68" s="157"/>
      <c r="W68" s="158"/>
      <c r="X68" s="158"/>
      <c r="Y68" s="152"/>
    </row>
    <row r="69" spans="1:27" ht="18" customHeight="1">
      <c r="A69" s="173" t="s">
        <v>372</v>
      </c>
      <c r="B69" s="174"/>
      <c r="C69" s="174"/>
      <c r="D69" s="174"/>
      <c r="E69" s="174"/>
      <c r="F69" s="174"/>
      <c r="G69" s="174"/>
      <c r="H69" s="174"/>
      <c r="I69" s="174"/>
      <c r="J69" s="174"/>
      <c r="K69" s="175"/>
      <c r="L69" s="521">
        <v>42737.255216999998</v>
      </c>
      <c r="M69" s="522"/>
      <c r="N69" s="523"/>
      <c r="O69" s="176"/>
      <c r="P69" s="158"/>
      <c r="Q69" s="177"/>
      <c r="R69" s="158"/>
      <c r="S69" s="158"/>
      <c r="T69" s="157"/>
      <c r="U69" s="158"/>
      <c r="V69" s="157"/>
      <c r="W69" s="158"/>
      <c r="X69" s="158"/>
      <c r="Y69" s="152"/>
      <c r="AA69" s="178"/>
    </row>
    <row r="70" spans="1:27" ht="18" customHeight="1">
      <c r="A70" s="179" t="s">
        <v>373</v>
      </c>
      <c r="B70" s="180"/>
      <c r="C70" s="180"/>
      <c r="D70" s="180"/>
      <c r="E70" s="180"/>
      <c r="F70" s="180"/>
      <c r="G70" s="180"/>
      <c r="H70" s="180"/>
      <c r="I70" s="180"/>
      <c r="J70" s="180"/>
      <c r="K70" s="181"/>
      <c r="L70" s="487">
        <v>36621.707986000001</v>
      </c>
      <c r="M70" s="474"/>
      <c r="N70" s="475"/>
      <c r="O70" s="182"/>
      <c r="P70" s="182"/>
      <c r="Q70" s="177"/>
      <c r="R70" s="182"/>
      <c r="S70" s="182"/>
      <c r="T70" s="157"/>
      <c r="U70" s="182"/>
      <c r="V70" s="157"/>
      <c r="W70" s="182"/>
      <c r="X70" s="182"/>
      <c r="Y70" s="152"/>
      <c r="AA70" s="178"/>
    </row>
    <row r="71" spans="1:27" ht="18" customHeight="1">
      <c r="A71" s="179" t="s">
        <v>374</v>
      </c>
      <c r="B71" s="180"/>
      <c r="C71" s="180"/>
      <c r="D71" s="180"/>
      <c r="E71" s="180"/>
      <c r="F71" s="180"/>
      <c r="G71" s="180"/>
      <c r="H71" s="180"/>
      <c r="I71" s="180"/>
      <c r="J71" s="180"/>
      <c r="K71" s="181"/>
      <c r="L71" s="487">
        <v>30707.537767000002</v>
      </c>
      <c r="M71" s="474"/>
      <c r="N71" s="475"/>
      <c r="O71" s="182"/>
      <c r="P71" s="182"/>
      <c r="Q71" s="177"/>
      <c r="R71" s="182"/>
      <c r="S71" s="182"/>
      <c r="T71" s="157"/>
      <c r="U71" s="182"/>
      <c r="V71" s="157"/>
      <c r="W71" s="182"/>
      <c r="X71" s="182"/>
      <c r="Y71" s="152"/>
      <c r="AA71" s="178"/>
    </row>
    <row r="72" spans="1:27" ht="18" customHeight="1">
      <c r="A72" s="179" t="s">
        <v>375</v>
      </c>
      <c r="B72" s="180"/>
      <c r="C72" s="180"/>
      <c r="D72" s="180"/>
      <c r="E72" s="180"/>
      <c r="F72" s="180"/>
      <c r="G72" s="180"/>
      <c r="H72" s="180"/>
      <c r="I72" s="180"/>
      <c r="J72" s="180"/>
      <c r="K72" s="181"/>
      <c r="L72" s="487">
        <v>26422.524356999998</v>
      </c>
      <c r="M72" s="474"/>
      <c r="N72" s="475"/>
      <c r="O72" s="182"/>
      <c r="P72" s="182"/>
      <c r="Q72" s="177"/>
      <c r="R72" s="182"/>
      <c r="S72" s="182"/>
      <c r="T72" s="157"/>
      <c r="U72" s="182"/>
      <c r="V72" s="157"/>
      <c r="W72" s="182"/>
      <c r="X72" s="182"/>
      <c r="Y72" s="152"/>
      <c r="AA72" s="178"/>
    </row>
    <row r="73" spans="1:27" ht="18" customHeight="1">
      <c r="A73" s="179" t="s">
        <v>376</v>
      </c>
      <c r="B73" s="152"/>
      <c r="C73" s="152"/>
      <c r="D73" s="152"/>
      <c r="E73" s="152"/>
      <c r="F73" s="152"/>
      <c r="G73" s="180"/>
      <c r="H73" s="180"/>
      <c r="I73" s="180"/>
      <c r="J73" s="180"/>
      <c r="K73" s="181"/>
      <c r="L73" s="487">
        <v>25973.047492000002</v>
      </c>
      <c r="M73" s="474"/>
      <c r="N73" s="475"/>
      <c r="O73" s="182"/>
      <c r="P73" s="182"/>
      <c r="Q73" s="177"/>
      <c r="R73" s="182"/>
      <c r="S73" s="182"/>
      <c r="T73" s="157"/>
      <c r="U73" s="182"/>
      <c r="V73" s="157"/>
      <c r="W73" s="182"/>
      <c r="X73" s="182"/>
      <c r="Y73" s="152"/>
      <c r="AA73" s="178"/>
    </row>
    <row r="74" spans="1:27" ht="18" customHeight="1">
      <c r="A74" s="179" t="s">
        <v>377</v>
      </c>
      <c r="B74" s="180"/>
      <c r="C74" s="180"/>
      <c r="D74" s="180"/>
      <c r="E74" s="180"/>
      <c r="F74" s="180"/>
      <c r="G74" s="180"/>
      <c r="H74" s="180"/>
      <c r="I74" s="180"/>
      <c r="J74" s="180"/>
      <c r="K74" s="181"/>
      <c r="L74" s="487">
        <v>16200</v>
      </c>
      <c r="M74" s="474"/>
      <c r="N74" s="475"/>
      <c r="O74" s="182"/>
      <c r="P74" s="182"/>
      <c r="Q74" s="177"/>
      <c r="R74" s="182"/>
      <c r="S74" s="182"/>
      <c r="T74" s="157"/>
      <c r="U74" s="182"/>
      <c r="V74" s="157"/>
      <c r="W74" s="182"/>
      <c r="X74" s="182"/>
      <c r="Y74" s="152"/>
      <c r="AA74" s="178"/>
    </row>
    <row r="75" spans="1:27" ht="18" customHeight="1">
      <c r="A75" s="179" t="s">
        <v>378</v>
      </c>
      <c r="B75" s="180"/>
      <c r="C75" s="180"/>
      <c r="D75" s="180"/>
      <c r="E75" s="180"/>
      <c r="F75" s="180"/>
      <c r="G75" s="180"/>
      <c r="H75" s="180"/>
      <c r="I75" s="180"/>
      <c r="J75" s="180"/>
      <c r="K75" s="181"/>
      <c r="L75" s="487">
        <v>14527.1</v>
      </c>
      <c r="M75" s="474"/>
      <c r="N75" s="475"/>
      <c r="O75" s="182"/>
      <c r="P75" s="182"/>
      <c r="Q75" s="177"/>
      <c r="R75" s="182"/>
      <c r="S75" s="182"/>
      <c r="T75" s="157"/>
      <c r="U75" s="182"/>
      <c r="V75" s="157"/>
      <c r="W75" s="182"/>
      <c r="X75" s="182"/>
      <c r="Y75" s="152"/>
      <c r="AA75" s="178"/>
    </row>
    <row r="76" spans="1:27" ht="18" customHeight="1">
      <c r="A76" s="179" t="s">
        <v>379</v>
      </c>
      <c r="B76" s="180"/>
      <c r="C76" s="180"/>
      <c r="D76" s="180"/>
      <c r="E76" s="180"/>
      <c r="F76" s="180"/>
      <c r="G76" s="180"/>
      <c r="H76" s="180"/>
      <c r="I76" s="180"/>
      <c r="J76" s="180"/>
      <c r="K76" s="181"/>
      <c r="L76" s="487">
        <v>6547.8911559999997</v>
      </c>
      <c r="M76" s="474"/>
      <c r="N76" s="475"/>
      <c r="O76" s="182"/>
      <c r="P76" s="182"/>
      <c r="Q76" s="177"/>
      <c r="R76" s="182"/>
      <c r="S76" s="182"/>
      <c r="T76" s="157"/>
      <c r="U76" s="182"/>
      <c r="V76" s="157"/>
      <c r="W76" s="182"/>
      <c r="X76" s="182"/>
      <c r="Y76" s="152"/>
      <c r="AA76" s="178"/>
    </row>
    <row r="77" spans="1:27" ht="18" customHeight="1">
      <c r="A77" s="179" t="s">
        <v>380</v>
      </c>
      <c r="B77" s="180"/>
      <c r="C77" s="180"/>
      <c r="D77" s="180"/>
      <c r="E77" s="180"/>
      <c r="F77" s="180"/>
      <c r="G77" s="180"/>
      <c r="H77" s="180"/>
      <c r="I77" s="180"/>
      <c r="J77" s="180"/>
      <c r="K77" s="181"/>
      <c r="L77" s="487">
        <v>3243.627</v>
      </c>
      <c r="M77" s="474"/>
      <c r="N77" s="475"/>
      <c r="O77" s="182"/>
      <c r="P77" s="182"/>
      <c r="Q77" s="177"/>
      <c r="R77" s="182"/>
      <c r="S77" s="182"/>
      <c r="T77" s="157"/>
      <c r="U77" s="182"/>
      <c r="V77" s="157"/>
      <c r="W77" s="182"/>
      <c r="X77" s="182"/>
      <c r="Y77" s="152"/>
      <c r="AA77" s="178"/>
    </row>
    <row r="78" spans="1:27" ht="18" customHeight="1">
      <c r="A78" s="179" t="s">
        <v>381</v>
      </c>
      <c r="B78" s="180"/>
      <c r="C78" s="180"/>
      <c r="D78" s="180"/>
      <c r="E78" s="180"/>
      <c r="F78" s="180"/>
      <c r="G78" s="180"/>
      <c r="H78" s="180"/>
      <c r="I78" s="180"/>
      <c r="J78" s="180"/>
      <c r="K78" s="181"/>
      <c r="L78" s="487">
        <v>3026.25</v>
      </c>
      <c r="M78" s="474"/>
      <c r="N78" s="475"/>
      <c r="O78" s="182"/>
      <c r="P78" s="182"/>
      <c r="Q78" s="177"/>
      <c r="R78" s="182"/>
      <c r="S78" s="182"/>
      <c r="T78" s="157"/>
      <c r="U78" s="182"/>
      <c r="V78" s="157"/>
      <c r="W78" s="182"/>
      <c r="X78" s="182"/>
      <c r="Y78" s="152"/>
      <c r="AA78" s="178"/>
    </row>
    <row r="79" spans="1:27" ht="18" customHeight="1">
      <c r="A79" s="179" t="s">
        <v>232</v>
      </c>
      <c r="B79" s="180"/>
      <c r="C79" s="180"/>
      <c r="D79" s="180"/>
      <c r="E79" s="180"/>
      <c r="F79" s="180"/>
      <c r="G79" s="180"/>
      <c r="H79" s="180"/>
      <c r="I79" s="180"/>
      <c r="J79" s="180"/>
      <c r="K79" s="181"/>
      <c r="L79" s="487">
        <f>L80-SUM(L69:N78)</f>
        <v>19758.228895999986</v>
      </c>
      <c r="M79" s="488"/>
      <c r="N79" s="489"/>
      <c r="O79" s="182"/>
      <c r="P79" s="182"/>
      <c r="Q79" s="157"/>
      <c r="R79" s="182"/>
      <c r="S79" s="182"/>
      <c r="T79" s="157"/>
      <c r="U79" s="182"/>
      <c r="V79" s="157"/>
      <c r="W79" s="182"/>
      <c r="X79" s="182"/>
      <c r="Y79" s="152"/>
    </row>
    <row r="80" spans="1:27" ht="18" customHeight="1" thickBot="1">
      <c r="A80" s="490" t="s">
        <v>296</v>
      </c>
      <c r="B80" s="491"/>
      <c r="C80" s="491"/>
      <c r="D80" s="491"/>
      <c r="E80" s="491"/>
      <c r="F80" s="491"/>
      <c r="G80" s="491"/>
      <c r="H80" s="491"/>
      <c r="I80" s="491"/>
      <c r="J80" s="491"/>
      <c r="K80" s="492"/>
      <c r="L80" s="493">
        <v>225765.16987099999</v>
      </c>
      <c r="M80" s="494"/>
      <c r="N80" s="495"/>
      <c r="O80" s="158"/>
      <c r="P80" s="158"/>
      <c r="Q80" s="157"/>
      <c r="R80" s="158"/>
      <c r="S80" s="158"/>
      <c r="T80" s="157"/>
      <c r="U80" s="158"/>
      <c r="V80" s="152"/>
      <c r="W80" s="152"/>
      <c r="X80" s="152"/>
      <c r="Y80" s="152"/>
    </row>
    <row r="81" spans="1:26" ht="12.75" customHeight="1">
      <c r="A81" s="152"/>
      <c r="B81" s="155"/>
      <c r="C81" s="156"/>
      <c r="D81" s="156"/>
      <c r="E81" s="156"/>
      <c r="F81" s="156"/>
      <c r="G81" s="156"/>
      <c r="H81" s="157"/>
      <c r="I81" s="158"/>
      <c r="J81" s="158"/>
      <c r="K81" s="157"/>
      <c r="L81" s="158"/>
      <c r="M81" s="158"/>
      <c r="N81" s="157"/>
      <c r="O81" s="158"/>
      <c r="P81" s="158"/>
      <c r="Q81" s="157"/>
      <c r="R81" s="158"/>
      <c r="S81" s="158"/>
      <c r="T81" s="157"/>
      <c r="U81" s="158"/>
      <c r="V81" s="157"/>
      <c r="W81" s="158"/>
      <c r="X81" s="158"/>
      <c r="Y81" s="152"/>
    </row>
    <row r="82" spans="1:26" ht="20.100000000000001" customHeight="1">
      <c r="A82" s="151" t="s">
        <v>382</v>
      </c>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row>
    <row r="83" spans="1:26" ht="9.9499999999999993" customHeight="1">
      <c r="A83" s="151"/>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row>
    <row r="84" spans="1:26" ht="15" customHeight="1" thickBot="1">
      <c r="A84" s="152" t="s">
        <v>308</v>
      </c>
      <c r="B84" s="152"/>
      <c r="C84" s="152"/>
      <c r="D84" s="152"/>
      <c r="E84" s="152"/>
      <c r="F84" s="152"/>
      <c r="G84" s="152"/>
      <c r="H84" s="152"/>
      <c r="I84" s="152"/>
      <c r="J84" s="152"/>
      <c r="K84" s="152"/>
      <c r="L84" s="152"/>
      <c r="M84" s="152"/>
      <c r="N84" s="152"/>
      <c r="O84" s="152"/>
      <c r="P84" s="152"/>
      <c r="Q84" s="152"/>
      <c r="R84" s="152"/>
      <c r="S84" s="152"/>
      <c r="T84" s="152"/>
      <c r="U84" s="496" t="s">
        <v>265</v>
      </c>
      <c r="V84" s="496"/>
      <c r="W84" s="496"/>
      <c r="X84" s="496"/>
      <c r="Y84" s="152"/>
    </row>
    <row r="85" spans="1:26" ht="20.100000000000001" customHeight="1">
      <c r="A85" s="497" t="s">
        <v>266</v>
      </c>
      <c r="B85" s="498"/>
      <c r="C85" s="498"/>
      <c r="D85" s="499"/>
      <c r="E85" s="503" t="s">
        <v>383</v>
      </c>
      <c r="F85" s="504"/>
      <c r="G85" s="504"/>
      <c r="H85" s="505"/>
      <c r="I85" s="503" t="s">
        <v>384</v>
      </c>
      <c r="J85" s="504"/>
      <c r="K85" s="504"/>
      <c r="L85" s="505"/>
      <c r="M85" s="509" t="s">
        <v>385</v>
      </c>
      <c r="N85" s="510"/>
      <c r="O85" s="510"/>
      <c r="P85" s="510"/>
      <c r="Q85" s="510"/>
      <c r="R85" s="510"/>
      <c r="S85" s="510"/>
      <c r="T85" s="511"/>
      <c r="U85" s="503" t="s">
        <v>273</v>
      </c>
      <c r="V85" s="504"/>
      <c r="W85" s="504"/>
      <c r="X85" s="512"/>
      <c r="Y85" s="152"/>
    </row>
    <row r="86" spans="1:26" ht="20.100000000000001" customHeight="1">
      <c r="A86" s="500"/>
      <c r="B86" s="501"/>
      <c r="C86" s="501"/>
      <c r="D86" s="502"/>
      <c r="E86" s="506"/>
      <c r="F86" s="507"/>
      <c r="G86" s="507"/>
      <c r="H86" s="508"/>
      <c r="I86" s="506"/>
      <c r="J86" s="507"/>
      <c r="K86" s="507"/>
      <c r="L86" s="508"/>
      <c r="M86" s="484" t="s">
        <v>386</v>
      </c>
      <c r="N86" s="485"/>
      <c r="O86" s="485"/>
      <c r="P86" s="486"/>
      <c r="Q86" s="484" t="s">
        <v>387</v>
      </c>
      <c r="R86" s="485"/>
      <c r="S86" s="485"/>
      <c r="T86" s="486"/>
      <c r="U86" s="506"/>
      <c r="V86" s="507"/>
      <c r="W86" s="507"/>
      <c r="X86" s="513"/>
      <c r="Y86" s="152"/>
    </row>
    <row r="87" spans="1:26" ht="20.100000000000001" customHeight="1">
      <c r="A87" s="470" t="s">
        <v>388</v>
      </c>
      <c r="B87" s="471"/>
      <c r="C87" s="471"/>
      <c r="D87" s="472"/>
      <c r="E87" s="444">
        <v>12924.786228999999</v>
      </c>
      <c r="F87" s="445"/>
      <c r="G87" s="445"/>
      <c r="H87" s="473"/>
      <c r="I87" s="444">
        <f>5289.582241</f>
        <v>5289.5822410000001</v>
      </c>
      <c r="J87" s="445"/>
      <c r="K87" s="445"/>
      <c r="L87" s="473"/>
      <c r="M87" s="444">
        <f>E87+I87-Q87-U87</f>
        <v>3617.7531500000005</v>
      </c>
      <c r="N87" s="445"/>
      <c r="O87" s="445"/>
      <c r="P87" s="473"/>
      <c r="Q87" s="444">
        <v>346.29225400000001</v>
      </c>
      <c r="R87" s="445"/>
      <c r="S87" s="445"/>
      <c r="T87" s="473"/>
      <c r="U87" s="441">
        <f>14250.323066</f>
        <v>14250.323066000001</v>
      </c>
      <c r="V87" s="482"/>
      <c r="W87" s="482"/>
      <c r="X87" s="483"/>
      <c r="Y87" s="152"/>
    </row>
    <row r="88" spans="1:26" ht="20.100000000000001" customHeight="1">
      <c r="A88" s="470" t="s">
        <v>389</v>
      </c>
      <c r="B88" s="471"/>
      <c r="C88" s="471"/>
      <c r="D88" s="472"/>
      <c r="E88" s="444">
        <v>2697.1996899999999</v>
      </c>
      <c r="F88" s="445"/>
      <c r="G88" s="445"/>
      <c r="H88" s="473"/>
      <c r="I88" s="444">
        <v>200.72905600000001</v>
      </c>
      <c r="J88" s="445"/>
      <c r="K88" s="445"/>
      <c r="L88" s="473"/>
      <c r="M88" s="444">
        <f>E88+I88-Q88-U88</f>
        <v>232.03466200000003</v>
      </c>
      <c r="N88" s="445"/>
      <c r="O88" s="445"/>
      <c r="P88" s="473"/>
      <c r="Q88" s="444">
        <v>175.63504599999999</v>
      </c>
      <c r="R88" s="445"/>
      <c r="S88" s="445"/>
      <c r="T88" s="473"/>
      <c r="U88" s="444">
        <v>2490.2590380000001</v>
      </c>
      <c r="V88" s="445"/>
      <c r="W88" s="445"/>
      <c r="X88" s="446"/>
      <c r="Y88" s="152"/>
    </row>
    <row r="89" spans="1:26" ht="20.100000000000001" customHeight="1">
      <c r="A89" s="470" t="s">
        <v>390</v>
      </c>
      <c r="B89" s="476"/>
      <c r="C89" s="476"/>
      <c r="D89" s="477"/>
      <c r="E89" s="478">
        <v>1967.156191</v>
      </c>
      <c r="F89" s="479"/>
      <c r="G89" s="479"/>
      <c r="H89" s="480"/>
      <c r="I89" s="444" t="s">
        <v>357</v>
      </c>
      <c r="J89" s="479"/>
      <c r="K89" s="479"/>
      <c r="L89" s="480"/>
      <c r="M89" s="478">
        <f>E89-Q89-U89</f>
        <v>900</v>
      </c>
      <c r="N89" s="479"/>
      <c r="O89" s="479"/>
      <c r="P89" s="480"/>
      <c r="Q89" s="478">
        <v>0.32819100000000001</v>
      </c>
      <c r="R89" s="479"/>
      <c r="S89" s="479"/>
      <c r="T89" s="480"/>
      <c r="U89" s="444">
        <v>1066.828</v>
      </c>
      <c r="V89" s="479"/>
      <c r="W89" s="479"/>
      <c r="X89" s="481"/>
      <c r="Y89" s="152"/>
    </row>
    <row r="90" spans="1:26" ht="20.100000000000001" customHeight="1">
      <c r="A90" s="470" t="s">
        <v>391</v>
      </c>
      <c r="B90" s="471"/>
      <c r="C90" s="471"/>
      <c r="D90" s="472"/>
      <c r="E90" s="444">
        <v>45130.903679000003</v>
      </c>
      <c r="F90" s="445"/>
      <c r="G90" s="445"/>
      <c r="H90" s="473"/>
      <c r="I90" s="444">
        <v>45964.811553</v>
      </c>
      <c r="J90" s="445"/>
      <c r="K90" s="445"/>
      <c r="L90" s="473"/>
      <c r="M90" s="444">
        <f>E90+I90-U90</f>
        <v>45091.879373000003</v>
      </c>
      <c r="N90" s="445"/>
      <c r="O90" s="445"/>
      <c r="P90" s="473"/>
      <c r="Q90" s="444" t="s">
        <v>357</v>
      </c>
      <c r="R90" s="445"/>
      <c r="S90" s="445"/>
      <c r="T90" s="473"/>
      <c r="U90" s="441">
        <v>46003.835858999999</v>
      </c>
      <c r="V90" s="474"/>
      <c r="W90" s="474"/>
      <c r="X90" s="475"/>
      <c r="Y90" s="152"/>
    </row>
    <row r="91" spans="1:26" ht="20.100000000000001" customHeight="1" thickBot="1">
      <c r="A91" s="462" t="s">
        <v>392</v>
      </c>
      <c r="B91" s="463"/>
      <c r="C91" s="463"/>
      <c r="D91" s="464"/>
      <c r="E91" s="465">
        <v>539837.79010600003</v>
      </c>
      <c r="F91" s="466"/>
      <c r="G91" s="466"/>
      <c r="H91" s="467"/>
      <c r="I91" s="465">
        <v>56907.154803999998</v>
      </c>
      <c r="J91" s="466"/>
      <c r="K91" s="466"/>
      <c r="L91" s="467"/>
      <c r="M91" s="465">
        <f>E91+I91-U91</f>
        <v>75678.878892000066</v>
      </c>
      <c r="N91" s="466"/>
      <c r="O91" s="466"/>
      <c r="P91" s="467"/>
      <c r="Q91" s="465" t="s">
        <v>357</v>
      </c>
      <c r="R91" s="466"/>
      <c r="S91" s="466"/>
      <c r="T91" s="467"/>
      <c r="U91" s="435">
        <v>521066.06601800001</v>
      </c>
      <c r="V91" s="468"/>
      <c r="W91" s="468"/>
      <c r="X91" s="469"/>
      <c r="Y91" s="183"/>
      <c r="Z91" s="184"/>
    </row>
    <row r="92" spans="1:26" ht="20.100000000000001" customHeight="1">
      <c r="A92" s="447" t="s">
        <v>393</v>
      </c>
      <c r="B92" s="448"/>
      <c r="C92" s="448"/>
      <c r="D92" s="448"/>
      <c r="E92" s="448"/>
      <c r="F92" s="448"/>
      <c r="G92" s="448"/>
      <c r="H92" s="448"/>
      <c r="I92" s="448"/>
      <c r="J92" s="448"/>
      <c r="K92" s="448"/>
      <c r="L92" s="448"/>
      <c r="M92" s="448"/>
      <c r="N92" s="448"/>
      <c r="O92" s="448"/>
      <c r="P92" s="448"/>
      <c r="Q92" s="448"/>
      <c r="R92" s="448"/>
      <c r="S92" s="448"/>
      <c r="T92" s="448"/>
      <c r="U92" s="448"/>
      <c r="V92" s="448"/>
      <c r="W92" s="448"/>
      <c r="X92" s="448"/>
      <c r="Y92" s="152"/>
    </row>
    <row r="93" spans="1:26" ht="19.5" customHeight="1">
      <c r="A93" s="449"/>
      <c r="B93" s="449"/>
      <c r="C93" s="449"/>
      <c r="D93" s="449"/>
      <c r="E93" s="449"/>
      <c r="F93" s="449"/>
      <c r="G93" s="449"/>
      <c r="H93" s="449"/>
      <c r="I93" s="449"/>
      <c r="J93" s="449"/>
      <c r="K93" s="449"/>
      <c r="L93" s="449"/>
      <c r="M93" s="449"/>
      <c r="N93" s="449"/>
      <c r="O93" s="449"/>
      <c r="P93" s="449"/>
      <c r="Q93" s="449"/>
      <c r="R93" s="449"/>
      <c r="S93" s="449"/>
      <c r="T93" s="449"/>
      <c r="U93" s="449"/>
      <c r="V93" s="449"/>
      <c r="W93" s="449"/>
      <c r="X93" s="449"/>
      <c r="Y93" s="185"/>
    </row>
    <row r="94" spans="1:26" ht="21.75" customHeight="1">
      <c r="A94" s="152"/>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5"/>
    </row>
    <row r="95" spans="1:26" ht="20.100000000000001" customHeight="1">
      <c r="A95" s="152"/>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52"/>
    </row>
    <row r="96" spans="1:26" ht="20.100000000000001" customHeight="1">
      <c r="A96" s="151" t="s">
        <v>394</v>
      </c>
      <c r="B96" s="152"/>
      <c r="C96" s="152"/>
      <c r="D96" s="152"/>
      <c r="E96" s="152"/>
      <c r="F96" s="152"/>
      <c r="G96" s="152"/>
      <c r="H96" s="188"/>
      <c r="I96" s="152"/>
      <c r="J96" s="152"/>
      <c r="K96" s="152"/>
      <c r="L96" s="152"/>
      <c r="M96" s="152"/>
      <c r="N96" s="152"/>
      <c r="O96" s="152"/>
      <c r="P96" s="152"/>
      <c r="Q96" s="152"/>
      <c r="R96" s="152"/>
      <c r="S96" s="152"/>
      <c r="T96" s="152"/>
      <c r="U96" s="152"/>
      <c r="V96" s="152"/>
      <c r="W96" s="152"/>
      <c r="X96" s="152"/>
      <c r="Y96" s="152"/>
    </row>
    <row r="97" spans="1:41" ht="9.9499999999999993" customHeight="1">
      <c r="A97" s="189"/>
    </row>
    <row r="98" spans="1:41" customFormat="1" ht="15" customHeight="1">
      <c r="A98" s="153" t="s">
        <v>308</v>
      </c>
      <c r="B98" s="153"/>
      <c r="C98" s="153"/>
      <c r="D98" s="153"/>
      <c r="F98" s="153"/>
      <c r="G98" s="153"/>
      <c r="H98" s="153"/>
      <c r="J98" s="153"/>
      <c r="K98" s="153"/>
      <c r="L98" s="153"/>
      <c r="N98" s="153"/>
      <c r="O98" s="153"/>
      <c r="P98" s="153"/>
      <c r="R98" s="153"/>
      <c r="S98" s="153"/>
      <c r="U98" s="153"/>
      <c r="V98" s="153"/>
      <c r="W98" s="153"/>
      <c r="X98" s="153"/>
      <c r="Y98" s="190" t="s">
        <v>265</v>
      </c>
      <c r="Z98" s="153"/>
      <c r="AB98" s="153"/>
      <c r="AC98" s="153"/>
    </row>
    <row r="99" spans="1:41" customFormat="1" ht="20.25" customHeight="1">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91"/>
      <c r="Y99" s="191"/>
      <c r="Z99" s="191"/>
      <c r="AA99" s="191"/>
      <c r="AB99" s="191"/>
      <c r="AC99" s="192"/>
      <c r="AD99" s="193"/>
      <c r="AE99" s="193"/>
      <c r="AF99" s="193"/>
      <c r="AG99" s="153"/>
      <c r="AH99" s="153"/>
      <c r="AI99" s="153"/>
      <c r="AJ99" s="153"/>
      <c r="AK99" s="153"/>
      <c r="AL99" s="153"/>
      <c r="AM99" s="153"/>
      <c r="AN99" s="153"/>
      <c r="AO99" s="153"/>
    </row>
    <row r="100" spans="1:41" customFormat="1" ht="20.25" customHeight="1">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91"/>
      <c r="Y100" s="193"/>
      <c r="Z100" s="193"/>
      <c r="AA100" s="193"/>
      <c r="AB100" s="191"/>
      <c r="AC100" s="192"/>
      <c r="AD100" s="193"/>
      <c r="AE100" s="193"/>
      <c r="AF100" s="193"/>
      <c r="AG100" s="153"/>
      <c r="AH100" s="153"/>
      <c r="AI100" s="153"/>
      <c r="AJ100" s="153"/>
      <c r="AK100" s="153"/>
      <c r="AL100" s="153"/>
      <c r="AM100" s="153"/>
      <c r="AN100" s="153"/>
      <c r="AO100" s="153"/>
    </row>
    <row r="101" spans="1:41" customFormat="1" ht="23.25" customHeight="1">
      <c r="A101" s="153"/>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94"/>
      <c r="Y101" s="193"/>
      <c r="Z101" s="193"/>
      <c r="AA101" s="193"/>
      <c r="AB101" s="194"/>
      <c r="AC101" s="192"/>
      <c r="AD101" s="193"/>
      <c r="AE101" s="193"/>
      <c r="AF101" s="193"/>
      <c r="AG101" s="153"/>
      <c r="AH101" s="153"/>
      <c r="AI101" s="153"/>
      <c r="AJ101" s="153"/>
      <c r="AK101" s="153"/>
      <c r="AL101" s="153"/>
      <c r="AM101" s="153"/>
      <c r="AN101" s="153"/>
      <c r="AO101" s="153"/>
    </row>
    <row r="102" spans="1:41" customFormat="1" ht="23.25" customHeight="1">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94"/>
      <c r="Y102" s="193"/>
      <c r="Z102" s="193"/>
      <c r="AA102" s="193"/>
      <c r="AB102" s="194"/>
      <c r="AC102" s="192"/>
      <c r="AD102" s="193"/>
      <c r="AE102" s="193"/>
      <c r="AF102" s="193"/>
      <c r="AG102" s="153"/>
      <c r="AH102" s="153"/>
      <c r="AI102" s="153"/>
      <c r="AJ102" s="153"/>
      <c r="AK102" s="153"/>
      <c r="AL102" s="153"/>
      <c r="AM102" s="153"/>
      <c r="AN102" s="153"/>
      <c r="AO102" s="153"/>
    </row>
    <row r="103" spans="1:41" customFormat="1" ht="20.100000000000001" customHeight="1">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94"/>
      <c r="Y103" s="193"/>
      <c r="Z103" s="193"/>
      <c r="AA103" s="193"/>
      <c r="AB103" s="194"/>
      <c r="AC103" s="192"/>
      <c r="AD103" s="193"/>
      <c r="AE103" s="193"/>
      <c r="AF103" s="193"/>
      <c r="AG103" s="153"/>
      <c r="AH103" s="153"/>
      <c r="AI103" s="153"/>
      <c r="AJ103" s="153"/>
      <c r="AK103" s="153"/>
      <c r="AL103" s="153"/>
      <c r="AM103" s="153"/>
      <c r="AN103" s="153"/>
      <c r="AO103" s="153"/>
    </row>
    <row r="104" spans="1:41" customFormat="1" ht="23.25" customHeight="1">
      <c r="A104" s="153"/>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94"/>
      <c r="Y104" s="193"/>
      <c r="Z104" s="193"/>
      <c r="AA104" s="193"/>
      <c r="AB104" s="194"/>
      <c r="AC104" s="192"/>
      <c r="AD104" s="193"/>
      <c r="AE104" s="193"/>
      <c r="AF104" s="193"/>
      <c r="AG104" s="153"/>
      <c r="AH104" s="153"/>
      <c r="AI104" s="153"/>
      <c r="AJ104" s="153"/>
      <c r="AK104" s="153"/>
      <c r="AL104" s="153"/>
      <c r="AM104" s="153"/>
      <c r="AN104" s="153"/>
      <c r="AO104" s="153"/>
    </row>
    <row r="105" spans="1:41" customFormat="1" ht="23.25" customHeight="1">
      <c r="A105" s="153"/>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94"/>
      <c r="Y105" s="193"/>
      <c r="Z105" s="193"/>
      <c r="AA105" s="193"/>
      <c r="AB105" s="194"/>
      <c r="AC105" s="192"/>
      <c r="AD105" s="193"/>
      <c r="AE105" s="193"/>
      <c r="AF105" s="193"/>
      <c r="AG105" s="153"/>
      <c r="AH105" s="153"/>
      <c r="AI105" s="153"/>
      <c r="AJ105" s="153"/>
      <c r="AK105" s="153"/>
      <c r="AL105" s="153"/>
      <c r="AM105" s="153"/>
      <c r="AN105" s="153"/>
      <c r="AO105" s="153"/>
    </row>
    <row r="106" spans="1:41" customFormat="1" ht="13.5">
      <c r="K106" s="153"/>
      <c r="L106" s="153"/>
      <c r="M106" s="153"/>
      <c r="Y106" s="192"/>
      <c r="Z106" s="192"/>
      <c r="AA106" s="192"/>
      <c r="AB106" s="192"/>
      <c r="AC106" s="192"/>
      <c r="AD106" s="192"/>
      <c r="AE106" s="192"/>
      <c r="AF106" s="192"/>
    </row>
    <row r="107" spans="1:41" ht="20.100000000000001" customHeight="1">
      <c r="Y107" s="193"/>
      <c r="Z107" s="193"/>
      <c r="AA107" s="193"/>
      <c r="AB107" s="193"/>
      <c r="AC107" s="193"/>
      <c r="AD107" s="193"/>
      <c r="AE107" s="193"/>
      <c r="AF107" s="193"/>
    </row>
    <row r="108" spans="1:41" ht="20.100000000000001" customHeight="1">
      <c r="A108" s="151" t="s">
        <v>395</v>
      </c>
      <c r="Y108" s="193"/>
      <c r="Z108" s="193"/>
      <c r="AA108" s="193"/>
      <c r="AB108" s="193"/>
      <c r="AC108" s="193"/>
      <c r="AD108" s="193"/>
      <c r="AE108" s="193"/>
      <c r="AF108" s="193"/>
    </row>
    <row r="109" spans="1:41" ht="9.9499999999999993" customHeight="1">
      <c r="A109" s="189"/>
    </row>
    <row r="110" spans="1:41" ht="20.100000000000001" customHeight="1" thickBot="1">
      <c r="A110" s="153" t="s">
        <v>396</v>
      </c>
      <c r="E110" s="450" t="s">
        <v>265</v>
      </c>
      <c r="F110" s="450"/>
      <c r="G110" s="450"/>
      <c r="H110" s="450"/>
    </row>
    <row r="111" spans="1:41" ht="20.100000000000001" customHeight="1" thickBot="1">
      <c r="A111" s="451" t="s">
        <v>266</v>
      </c>
      <c r="B111" s="452"/>
      <c r="C111" s="452"/>
      <c r="D111" s="453"/>
      <c r="E111" s="454" t="s">
        <v>371</v>
      </c>
      <c r="F111" s="452"/>
      <c r="G111" s="452"/>
      <c r="H111" s="455"/>
    </row>
    <row r="112" spans="1:41" ht="20.100000000000001" customHeight="1">
      <c r="A112" s="456" t="s">
        <v>397</v>
      </c>
      <c r="B112" s="457"/>
      <c r="C112" s="457"/>
      <c r="D112" s="458"/>
      <c r="E112" s="459">
        <v>430233.337696</v>
      </c>
      <c r="F112" s="460"/>
      <c r="G112" s="460"/>
      <c r="H112" s="461"/>
    </row>
    <row r="113" spans="1:8" ht="20.100000000000001" customHeight="1">
      <c r="A113" s="438" t="s">
        <v>398</v>
      </c>
      <c r="B113" s="439"/>
      <c r="C113" s="439"/>
      <c r="D113" s="440"/>
      <c r="E113" s="441">
        <v>306829.73587400001</v>
      </c>
      <c r="F113" s="442"/>
      <c r="G113" s="442"/>
      <c r="H113" s="443"/>
    </row>
    <row r="114" spans="1:8" ht="20.100000000000001" customHeight="1">
      <c r="A114" s="438" t="s">
        <v>399</v>
      </c>
      <c r="B114" s="439"/>
      <c r="C114" s="439"/>
      <c r="D114" s="440"/>
      <c r="E114" s="441">
        <v>507403.25547500001</v>
      </c>
      <c r="F114" s="442"/>
      <c r="G114" s="442"/>
      <c r="H114" s="443"/>
    </row>
    <row r="115" spans="1:8" ht="20.100000000000001" customHeight="1">
      <c r="A115" s="438" t="s">
        <v>400</v>
      </c>
      <c r="B115" s="439"/>
      <c r="C115" s="439"/>
      <c r="D115" s="440"/>
      <c r="E115" s="441">
        <v>37095.046799999996</v>
      </c>
      <c r="F115" s="442"/>
      <c r="G115" s="442"/>
      <c r="H115" s="443"/>
    </row>
    <row r="116" spans="1:8" ht="20.100000000000001" customHeight="1">
      <c r="A116" s="438" t="s">
        <v>401</v>
      </c>
      <c r="B116" s="439"/>
      <c r="C116" s="439"/>
      <c r="D116" s="440"/>
      <c r="E116" s="441">
        <v>12200.358448999999</v>
      </c>
      <c r="F116" s="442"/>
      <c r="G116" s="442"/>
      <c r="H116" s="443"/>
    </row>
    <row r="117" spans="1:8" ht="20.100000000000001" customHeight="1">
      <c r="A117" s="438" t="s">
        <v>402</v>
      </c>
      <c r="B117" s="439"/>
      <c r="C117" s="439"/>
      <c r="D117" s="440"/>
      <c r="E117" s="441">
        <v>1515.219869</v>
      </c>
      <c r="F117" s="442"/>
      <c r="G117" s="442"/>
      <c r="H117" s="443"/>
    </row>
    <row r="118" spans="1:8" ht="20.100000000000001" customHeight="1">
      <c r="A118" s="438" t="s">
        <v>403</v>
      </c>
      <c r="B118" s="439"/>
      <c r="C118" s="439"/>
      <c r="D118" s="440"/>
      <c r="E118" s="441">
        <v>8120.4717000000001</v>
      </c>
      <c r="F118" s="442"/>
      <c r="G118" s="442"/>
      <c r="H118" s="443"/>
    </row>
    <row r="119" spans="1:8" ht="20.100000000000001" customHeight="1">
      <c r="A119" s="438" t="s">
        <v>404</v>
      </c>
      <c r="B119" s="439"/>
      <c r="C119" s="439"/>
      <c r="D119" s="440"/>
      <c r="E119" s="441">
        <v>45643.030620999998</v>
      </c>
      <c r="F119" s="442"/>
      <c r="G119" s="442"/>
      <c r="H119" s="443"/>
    </row>
    <row r="120" spans="1:8" ht="20.100000000000001" customHeight="1">
      <c r="A120" s="438" t="s">
        <v>405</v>
      </c>
      <c r="B120" s="439"/>
      <c r="C120" s="439"/>
      <c r="D120" s="440"/>
      <c r="E120" s="441">
        <v>78022.231</v>
      </c>
      <c r="F120" s="442"/>
      <c r="G120" s="442"/>
      <c r="H120" s="443"/>
    </row>
    <row r="121" spans="1:8" ht="20.100000000000001" customHeight="1">
      <c r="A121" s="438" t="s">
        <v>406</v>
      </c>
      <c r="B121" s="439"/>
      <c r="C121" s="439"/>
      <c r="D121" s="440"/>
      <c r="E121" s="441">
        <v>7.0000000000000007E-2</v>
      </c>
      <c r="F121" s="442"/>
      <c r="G121" s="442"/>
      <c r="H121" s="443"/>
    </row>
    <row r="122" spans="1:8" ht="20.100000000000001" customHeight="1">
      <c r="A122" s="438" t="s">
        <v>407</v>
      </c>
      <c r="B122" s="439"/>
      <c r="C122" s="439"/>
      <c r="D122" s="440"/>
      <c r="E122" s="441">
        <v>8.0896000000000008</v>
      </c>
      <c r="F122" s="442"/>
      <c r="G122" s="442"/>
      <c r="H122" s="443"/>
    </row>
    <row r="123" spans="1:8" ht="20.100000000000001" customHeight="1">
      <c r="A123" s="438" t="s">
        <v>408</v>
      </c>
      <c r="B123" s="439"/>
      <c r="C123" s="439"/>
      <c r="D123" s="440"/>
      <c r="E123" s="444" t="s">
        <v>409</v>
      </c>
      <c r="F123" s="445"/>
      <c r="G123" s="445"/>
      <c r="H123" s="446"/>
    </row>
    <row r="124" spans="1:8" ht="20.100000000000001" customHeight="1">
      <c r="A124" s="438" t="s">
        <v>410</v>
      </c>
      <c r="B124" s="439"/>
      <c r="C124" s="439"/>
      <c r="D124" s="440"/>
      <c r="E124" s="441">
        <v>331281.40335600002</v>
      </c>
      <c r="F124" s="442"/>
      <c r="G124" s="442"/>
      <c r="H124" s="443"/>
    </row>
    <row r="125" spans="1:8" ht="20.100000000000001" customHeight="1" thickBot="1">
      <c r="A125" s="432" t="s">
        <v>296</v>
      </c>
      <c r="B125" s="433"/>
      <c r="C125" s="433"/>
      <c r="D125" s="434"/>
      <c r="E125" s="435">
        <f>SUM(E112:H124)</f>
        <v>1758352.2504400001</v>
      </c>
      <c r="F125" s="436"/>
      <c r="G125" s="436"/>
      <c r="H125" s="437"/>
    </row>
  </sheetData>
  <mergeCells count="439">
    <mergeCell ref="U2:X2"/>
    <mergeCell ref="A3:G3"/>
    <mergeCell ref="H3:J3"/>
    <mergeCell ref="K3:M3"/>
    <mergeCell ref="N3:P3"/>
    <mergeCell ref="Q3:S3"/>
    <mergeCell ref="T3:U3"/>
    <mergeCell ref="V3:X3"/>
    <mergeCell ref="V4:X4"/>
    <mergeCell ref="A5:G5"/>
    <mergeCell ref="H5:J5"/>
    <mergeCell ref="K5:M5"/>
    <mergeCell ref="N5:P5"/>
    <mergeCell ref="Q5:S5"/>
    <mergeCell ref="T5:U5"/>
    <mergeCell ref="V5:X5"/>
    <mergeCell ref="A4:G4"/>
    <mergeCell ref="H4:J4"/>
    <mergeCell ref="K4:M4"/>
    <mergeCell ref="N4:P4"/>
    <mergeCell ref="Q4:S4"/>
    <mergeCell ref="T4:U4"/>
    <mergeCell ref="V6:X6"/>
    <mergeCell ref="B7:G7"/>
    <mergeCell ref="H7:J7"/>
    <mergeCell ref="K7:M7"/>
    <mergeCell ref="N7:P7"/>
    <mergeCell ref="Q7:S7"/>
    <mergeCell ref="T7:U7"/>
    <mergeCell ref="V7:X7"/>
    <mergeCell ref="A6:G6"/>
    <mergeCell ref="H6:J6"/>
    <mergeCell ref="K6:M6"/>
    <mergeCell ref="N6:P6"/>
    <mergeCell ref="Q6:S6"/>
    <mergeCell ref="T6:U6"/>
    <mergeCell ref="V8:X8"/>
    <mergeCell ref="B9:G9"/>
    <mergeCell ref="H9:J9"/>
    <mergeCell ref="K9:M9"/>
    <mergeCell ref="N9:P9"/>
    <mergeCell ref="Q9:S9"/>
    <mergeCell ref="T9:U9"/>
    <mergeCell ref="V9:X9"/>
    <mergeCell ref="B8:G8"/>
    <mergeCell ref="H8:J8"/>
    <mergeCell ref="K8:M8"/>
    <mergeCell ref="N8:P8"/>
    <mergeCell ref="Q8:S8"/>
    <mergeCell ref="T8:U8"/>
    <mergeCell ref="V10:X10"/>
    <mergeCell ref="B11:G11"/>
    <mergeCell ref="H11:J11"/>
    <mergeCell ref="K11:M11"/>
    <mergeCell ref="N11:P11"/>
    <mergeCell ref="Q11:S11"/>
    <mergeCell ref="T11:U11"/>
    <mergeCell ref="V11:X11"/>
    <mergeCell ref="B10:G10"/>
    <mergeCell ref="H10:J10"/>
    <mergeCell ref="K10:M10"/>
    <mergeCell ref="N10:P10"/>
    <mergeCell ref="Q10:S10"/>
    <mergeCell ref="T10:U10"/>
    <mergeCell ref="V12:X12"/>
    <mergeCell ref="B13:G13"/>
    <mergeCell ref="H13:J13"/>
    <mergeCell ref="K13:M13"/>
    <mergeCell ref="N13:P13"/>
    <mergeCell ref="Q13:S13"/>
    <mergeCell ref="T13:U13"/>
    <mergeCell ref="V13:X13"/>
    <mergeCell ref="B12:G12"/>
    <mergeCell ref="H12:J12"/>
    <mergeCell ref="K12:M12"/>
    <mergeCell ref="N12:P12"/>
    <mergeCell ref="Q12:S12"/>
    <mergeCell ref="T12:U12"/>
    <mergeCell ref="V14:X14"/>
    <mergeCell ref="B15:G15"/>
    <mergeCell ref="H15:J15"/>
    <mergeCell ref="K15:M15"/>
    <mergeCell ref="N15:P15"/>
    <mergeCell ref="Q15:S15"/>
    <mergeCell ref="T15:U15"/>
    <mergeCell ref="V15:X15"/>
    <mergeCell ref="B14:G14"/>
    <mergeCell ref="H14:J14"/>
    <mergeCell ref="K14:M14"/>
    <mergeCell ref="N14:P14"/>
    <mergeCell ref="Q14:S14"/>
    <mergeCell ref="T14:U14"/>
    <mergeCell ref="V16:X16"/>
    <mergeCell ref="B17:G17"/>
    <mergeCell ref="H17:J17"/>
    <mergeCell ref="K17:M17"/>
    <mergeCell ref="N17:P17"/>
    <mergeCell ref="Q17:S17"/>
    <mergeCell ref="T17:U17"/>
    <mergeCell ref="V17:X17"/>
    <mergeCell ref="B16:G16"/>
    <mergeCell ref="H16:J16"/>
    <mergeCell ref="K16:M16"/>
    <mergeCell ref="N16:P16"/>
    <mergeCell ref="Q16:S16"/>
    <mergeCell ref="T16:U16"/>
    <mergeCell ref="V18:X18"/>
    <mergeCell ref="B19:G19"/>
    <mergeCell ref="H19:J19"/>
    <mergeCell ref="K19:M19"/>
    <mergeCell ref="N19:P19"/>
    <mergeCell ref="Q19:S19"/>
    <mergeCell ref="T19:U19"/>
    <mergeCell ref="V19:X19"/>
    <mergeCell ref="B18:G18"/>
    <mergeCell ref="H18:J18"/>
    <mergeCell ref="K18:M18"/>
    <mergeCell ref="N18:P18"/>
    <mergeCell ref="Q18:S18"/>
    <mergeCell ref="T18:U18"/>
    <mergeCell ref="V20:X20"/>
    <mergeCell ref="B21:G21"/>
    <mergeCell ref="H21:J21"/>
    <mergeCell ref="K21:M21"/>
    <mergeCell ref="N21:P21"/>
    <mergeCell ref="Q21:S21"/>
    <mergeCell ref="T21:U21"/>
    <mergeCell ref="V21:X21"/>
    <mergeCell ref="B20:G20"/>
    <mergeCell ref="H20:J20"/>
    <mergeCell ref="K20:M20"/>
    <mergeCell ref="N20:P20"/>
    <mergeCell ref="Q20:S20"/>
    <mergeCell ref="T20:U20"/>
    <mergeCell ref="V22:X22"/>
    <mergeCell ref="B23:G23"/>
    <mergeCell ref="H23:J23"/>
    <mergeCell ref="K23:M23"/>
    <mergeCell ref="N23:P23"/>
    <mergeCell ref="Q23:S23"/>
    <mergeCell ref="T23:U23"/>
    <mergeCell ref="V23:X23"/>
    <mergeCell ref="B22:G22"/>
    <mergeCell ref="H22:J22"/>
    <mergeCell ref="K22:M22"/>
    <mergeCell ref="N22:P22"/>
    <mergeCell ref="Q22:S22"/>
    <mergeCell ref="T22:U22"/>
    <mergeCell ref="V24:X24"/>
    <mergeCell ref="B25:G25"/>
    <mergeCell ref="H25:J25"/>
    <mergeCell ref="K25:M25"/>
    <mergeCell ref="N25:P25"/>
    <mergeCell ref="Q25:S25"/>
    <mergeCell ref="T25:U25"/>
    <mergeCell ref="V25:X25"/>
    <mergeCell ref="B24:G24"/>
    <mergeCell ref="H24:J24"/>
    <mergeCell ref="K24:M24"/>
    <mergeCell ref="N24:P24"/>
    <mergeCell ref="Q24:S24"/>
    <mergeCell ref="T24:U24"/>
    <mergeCell ref="V26:X26"/>
    <mergeCell ref="B27:G27"/>
    <mergeCell ref="H27:J27"/>
    <mergeCell ref="K27:M27"/>
    <mergeCell ref="N27:P27"/>
    <mergeCell ref="Q27:S27"/>
    <mergeCell ref="T27:U27"/>
    <mergeCell ref="V27:X27"/>
    <mergeCell ref="B26:G26"/>
    <mergeCell ref="H26:J26"/>
    <mergeCell ref="K26:M26"/>
    <mergeCell ref="N26:P26"/>
    <mergeCell ref="Q26:S26"/>
    <mergeCell ref="T26:U26"/>
    <mergeCell ref="V28:X28"/>
    <mergeCell ref="B29:G29"/>
    <mergeCell ref="H29:J29"/>
    <mergeCell ref="K29:M29"/>
    <mergeCell ref="N29:P29"/>
    <mergeCell ref="Q29:S29"/>
    <mergeCell ref="T29:U29"/>
    <mergeCell ref="V29:X29"/>
    <mergeCell ref="B28:G28"/>
    <mergeCell ref="H28:J28"/>
    <mergeCell ref="K28:M28"/>
    <mergeCell ref="N28:P28"/>
    <mergeCell ref="Q28:S28"/>
    <mergeCell ref="T28:U28"/>
    <mergeCell ref="V30:X30"/>
    <mergeCell ref="B31:G31"/>
    <mergeCell ref="H31:J31"/>
    <mergeCell ref="K31:M31"/>
    <mergeCell ref="N31:P31"/>
    <mergeCell ref="Q31:S31"/>
    <mergeCell ref="T31:U31"/>
    <mergeCell ref="V31:X31"/>
    <mergeCell ref="B30:G30"/>
    <mergeCell ref="H30:J30"/>
    <mergeCell ref="K30:M30"/>
    <mergeCell ref="N30:P30"/>
    <mergeCell ref="Q30:S30"/>
    <mergeCell ref="T30:U30"/>
    <mergeCell ref="V32:X32"/>
    <mergeCell ref="B33:G33"/>
    <mergeCell ref="H33:J33"/>
    <mergeCell ref="K33:M33"/>
    <mergeCell ref="N33:P33"/>
    <mergeCell ref="Q33:S33"/>
    <mergeCell ref="T33:U33"/>
    <mergeCell ref="V33:X33"/>
    <mergeCell ref="B32:G32"/>
    <mergeCell ref="H32:J32"/>
    <mergeCell ref="K32:M32"/>
    <mergeCell ref="N32:P32"/>
    <mergeCell ref="Q32:S32"/>
    <mergeCell ref="T32:U32"/>
    <mergeCell ref="V34:X34"/>
    <mergeCell ref="B35:G35"/>
    <mergeCell ref="H35:J35"/>
    <mergeCell ref="K35:M35"/>
    <mergeCell ref="N35:P35"/>
    <mergeCell ref="Q35:S35"/>
    <mergeCell ref="T35:U35"/>
    <mergeCell ref="V35:X35"/>
    <mergeCell ref="B34:G34"/>
    <mergeCell ref="H34:J34"/>
    <mergeCell ref="K34:M34"/>
    <mergeCell ref="N34:P34"/>
    <mergeCell ref="Q34:S34"/>
    <mergeCell ref="T34:U34"/>
    <mergeCell ref="V36:X36"/>
    <mergeCell ref="B37:G37"/>
    <mergeCell ref="H37:J37"/>
    <mergeCell ref="K37:M37"/>
    <mergeCell ref="N37:P37"/>
    <mergeCell ref="Q37:S37"/>
    <mergeCell ref="T37:U37"/>
    <mergeCell ref="V37:X37"/>
    <mergeCell ref="B36:G36"/>
    <mergeCell ref="H36:J36"/>
    <mergeCell ref="K36:M36"/>
    <mergeCell ref="N36:P36"/>
    <mergeCell ref="Q36:S36"/>
    <mergeCell ref="T36:U36"/>
    <mergeCell ref="V38:X38"/>
    <mergeCell ref="B39:G39"/>
    <mergeCell ref="H39:J39"/>
    <mergeCell ref="K39:M39"/>
    <mergeCell ref="N39:P39"/>
    <mergeCell ref="Q39:S39"/>
    <mergeCell ref="T39:U39"/>
    <mergeCell ref="V39:X39"/>
    <mergeCell ref="B38:G38"/>
    <mergeCell ref="H38:J38"/>
    <mergeCell ref="K38:M38"/>
    <mergeCell ref="N38:P38"/>
    <mergeCell ref="Q38:S38"/>
    <mergeCell ref="T38:U38"/>
    <mergeCell ref="V40:X40"/>
    <mergeCell ref="B41:G41"/>
    <mergeCell ref="H41:J41"/>
    <mergeCell ref="K41:M41"/>
    <mergeCell ref="N41:P41"/>
    <mergeCell ref="Q41:S41"/>
    <mergeCell ref="T41:U41"/>
    <mergeCell ref="V41:X41"/>
    <mergeCell ref="B40:G40"/>
    <mergeCell ref="H40:J40"/>
    <mergeCell ref="K40:M40"/>
    <mergeCell ref="N40:P40"/>
    <mergeCell ref="Q40:S40"/>
    <mergeCell ref="T40:U40"/>
    <mergeCell ref="V48:Y48"/>
    <mergeCell ref="A49:C49"/>
    <mergeCell ref="D49:M49"/>
    <mergeCell ref="N49:Q49"/>
    <mergeCell ref="R49:U49"/>
    <mergeCell ref="V49:Y49"/>
    <mergeCell ref="V42:X42"/>
    <mergeCell ref="A43:G43"/>
    <mergeCell ref="H43:J43"/>
    <mergeCell ref="K43:M43"/>
    <mergeCell ref="N43:P43"/>
    <mergeCell ref="Q43:S43"/>
    <mergeCell ref="T43:U43"/>
    <mergeCell ref="V43:X43"/>
    <mergeCell ref="B42:G42"/>
    <mergeCell ref="H42:J42"/>
    <mergeCell ref="K42:M42"/>
    <mergeCell ref="N42:P42"/>
    <mergeCell ref="Q42:S42"/>
    <mergeCell ref="T42:U42"/>
    <mergeCell ref="D54:M54"/>
    <mergeCell ref="N54:Q54"/>
    <mergeCell ref="R54:U54"/>
    <mergeCell ref="V54:Y54"/>
    <mergeCell ref="D55:M55"/>
    <mergeCell ref="N55:Q55"/>
    <mergeCell ref="R55:U55"/>
    <mergeCell ref="V55:Y55"/>
    <mergeCell ref="N52:Q52"/>
    <mergeCell ref="R52:U52"/>
    <mergeCell ref="V52:Y52"/>
    <mergeCell ref="D53:M53"/>
    <mergeCell ref="N53:Q53"/>
    <mergeCell ref="R53:U53"/>
    <mergeCell ref="V53:Y53"/>
    <mergeCell ref="D52:M52"/>
    <mergeCell ref="D56:M56"/>
    <mergeCell ref="N56:Q56"/>
    <mergeCell ref="R56:U56"/>
    <mergeCell ref="V56:Y56"/>
    <mergeCell ref="A57:C60"/>
    <mergeCell ref="D57:M57"/>
    <mergeCell ref="N57:Q57"/>
    <mergeCell ref="R57:U57"/>
    <mergeCell ref="V57:Y57"/>
    <mergeCell ref="D58:M58"/>
    <mergeCell ref="A50:C56"/>
    <mergeCell ref="D50:M50"/>
    <mergeCell ref="N50:Q50"/>
    <mergeCell ref="R50:U50"/>
    <mergeCell ref="V50:Y50"/>
    <mergeCell ref="D51:M51"/>
    <mergeCell ref="N51:Q51"/>
    <mergeCell ref="R51:U51"/>
    <mergeCell ref="V51:Y51"/>
    <mergeCell ref="D60:M60"/>
    <mergeCell ref="N60:Q60"/>
    <mergeCell ref="R60:U60"/>
    <mergeCell ref="V60:Y60"/>
    <mergeCell ref="D61:M61"/>
    <mergeCell ref="N61:Q61"/>
    <mergeCell ref="R61:U61"/>
    <mergeCell ref="V61:Y61"/>
    <mergeCell ref="N58:Q58"/>
    <mergeCell ref="R58:U58"/>
    <mergeCell ref="V58:Y58"/>
    <mergeCell ref="D59:M59"/>
    <mergeCell ref="N59:Q59"/>
    <mergeCell ref="R59:U59"/>
    <mergeCell ref="V59:Y59"/>
    <mergeCell ref="D62:M62"/>
    <mergeCell ref="N62:Q62"/>
    <mergeCell ref="R62:U62"/>
    <mergeCell ref="V62:Y62"/>
    <mergeCell ref="A63:C63"/>
    <mergeCell ref="D63:M63"/>
    <mergeCell ref="N63:Q63"/>
    <mergeCell ref="R63:U63"/>
    <mergeCell ref="V63:Y63"/>
    <mergeCell ref="L72:N72"/>
    <mergeCell ref="L73:N73"/>
    <mergeCell ref="L74:N74"/>
    <mergeCell ref="L75:N75"/>
    <mergeCell ref="L76:N76"/>
    <mergeCell ref="L77:N77"/>
    <mergeCell ref="K67:N67"/>
    <mergeCell ref="A68:K68"/>
    <mergeCell ref="L68:N68"/>
    <mergeCell ref="L69:N69"/>
    <mergeCell ref="L70:N70"/>
    <mergeCell ref="L71:N71"/>
    <mergeCell ref="L78:N78"/>
    <mergeCell ref="L79:N79"/>
    <mergeCell ref="A80:K80"/>
    <mergeCell ref="L80:N80"/>
    <mergeCell ref="U84:X84"/>
    <mergeCell ref="A85:D86"/>
    <mergeCell ref="E85:H86"/>
    <mergeCell ref="I85:L86"/>
    <mergeCell ref="M85:T85"/>
    <mergeCell ref="U85:X86"/>
    <mergeCell ref="U87:X87"/>
    <mergeCell ref="A88:D88"/>
    <mergeCell ref="E88:H88"/>
    <mergeCell ref="I88:L88"/>
    <mergeCell ref="M88:P88"/>
    <mergeCell ref="Q88:T88"/>
    <mergeCell ref="U88:X88"/>
    <mergeCell ref="M86:P86"/>
    <mergeCell ref="Q86:T86"/>
    <mergeCell ref="A87:D87"/>
    <mergeCell ref="E87:H87"/>
    <mergeCell ref="I87:L87"/>
    <mergeCell ref="M87:P87"/>
    <mergeCell ref="Q87:T87"/>
    <mergeCell ref="A90:D90"/>
    <mergeCell ref="E90:H90"/>
    <mergeCell ref="I90:L90"/>
    <mergeCell ref="M90:P90"/>
    <mergeCell ref="Q90:T90"/>
    <mergeCell ref="U90:X90"/>
    <mergeCell ref="A89:D89"/>
    <mergeCell ref="E89:H89"/>
    <mergeCell ref="I89:L89"/>
    <mergeCell ref="M89:P89"/>
    <mergeCell ref="Q89:T89"/>
    <mergeCell ref="U89:X89"/>
    <mergeCell ref="A92:X93"/>
    <mergeCell ref="E110:H110"/>
    <mergeCell ref="A111:D111"/>
    <mergeCell ref="E111:H111"/>
    <mergeCell ref="A112:D112"/>
    <mergeCell ref="E112:H112"/>
    <mergeCell ref="A91:D91"/>
    <mergeCell ref="E91:H91"/>
    <mergeCell ref="I91:L91"/>
    <mergeCell ref="M91:P91"/>
    <mergeCell ref="Q91:T91"/>
    <mergeCell ref="U91:X91"/>
    <mergeCell ref="A116:D116"/>
    <mergeCell ref="E116:H116"/>
    <mergeCell ref="A117:D117"/>
    <mergeCell ref="E117:H117"/>
    <mergeCell ref="A118:D118"/>
    <mergeCell ref="E118:H118"/>
    <mergeCell ref="A113:D113"/>
    <mergeCell ref="E113:H113"/>
    <mergeCell ref="A114:D114"/>
    <mergeCell ref="E114:H114"/>
    <mergeCell ref="A115:D115"/>
    <mergeCell ref="E115:H115"/>
    <mergeCell ref="A125:D125"/>
    <mergeCell ref="E125:H125"/>
    <mergeCell ref="A122:D122"/>
    <mergeCell ref="E122:H122"/>
    <mergeCell ref="A123:D123"/>
    <mergeCell ref="E123:H123"/>
    <mergeCell ref="A124:D124"/>
    <mergeCell ref="E124:H124"/>
    <mergeCell ref="A119:D119"/>
    <mergeCell ref="E119:H119"/>
    <mergeCell ref="A120:D120"/>
    <mergeCell ref="E120:H120"/>
    <mergeCell ref="A121:D121"/>
    <mergeCell ref="E121:H121"/>
  </mergeCells>
  <phoneticPr fontId="50"/>
  <pageMargins left="0.70866141732283472" right="0.70866141732283472" top="0.55118110236220474" bottom="0.35433070866141736" header="0.31496062992125984" footer="0.31496062992125984"/>
  <pageSetup paperSize="9" scale="94" orientation="portrait" r:id="rId1"/>
  <rowBreaks count="2" manualBreakCount="2">
    <brk id="43" max="16383" man="1"/>
    <brk id="9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5"/>
  <sheetViews>
    <sheetView zoomScaleNormal="100" workbookViewId="0"/>
  </sheetViews>
  <sheetFormatPr defaultRowHeight="13.5"/>
  <cols>
    <col min="1" max="1" width="2.625" customWidth="1"/>
    <col min="2" max="7" width="5.375" customWidth="1"/>
    <col min="8" max="28" width="4" customWidth="1"/>
    <col min="257" max="257" width="2.625" customWidth="1"/>
    <col min="258" max="263" width="5.375" customWidth="1"/>
    <col min="264" max="284" width="4" customWidth="1"/>
    <col min="513" max="513" width="2.625" customWidth="1"/>
    <col min="514" max="519" width="5.375" customWidth="1"/>
    <col min="520" max="540" width="4" customWidth="1"/>
    <col min="769" max="769" width="2.625" customWidth="1"/>
    <col min="770" max="775" width="5.375" customWidth="1"/>
    <col min="776" max="796" width="4" customWidth="1"/>
    <col min="1025" max="1025" width="2.625" customWidth="1"/>
    <col min="1026" max="1031" width="5.375" customWidth="1"/>
    <col min="1032" max="1052" width="4" customWidth="1"/>
    <col min="1281" max="1281" width="2.625" customWidth="1"/>
    <col min="1282" max="1287" width="5.375" customWidth="1"/>
    <col min="1288" max="1308" width="4" customWidth="1"/>
    <col min="1537" max="1537" width="2.625" customWidth="1"/>
    <col min="1538" max="1543" width="5.375" customWidth="1"/>
    <col min="1544" max="1564" width="4" customWidth="1"/>
    <col min="1793" max="1793" width="2.625" customWidth="1"/>
    <col min="1794" max="1799" width="5.375" customWidth="1"/>
    <col min="1800" max="1820" width="4" customWidth="1"/>
    <col min="2049" max="2049" width="2.625" customWidth="1"/>
    <col min="2050" max="2055" width="5.375" customWidth="1"/>
    <col min="2056" max="2076" width="4" customWidth="1"/>
    <col min="2305" max="2305" width="2.625" customWidth="1"/>
    <col min="2306" max="2311" width="5.375" customWidth="1"/>
    <col min="2312" max="2332" width="4" customWidth="1"/>
    <col min="2561" max="2561" width="2.625" customWidth="1"/>
    <col min="2562" max="2567" width="5.375" customWidth="1"/>
    <col min="2568" max="2588" width="4" customWidth="1"/>
    <col min="2817" max="2817" width="2.625" customWidth="1"/>
    <col min="2818" max="2823" width="5.375" customWidth="1"/>
    <col min="2824" max="2844" width="4" customWidth="1"/>
    <col min="3073" max="3073" width="2.625" customWidth="1"/>
    <col min="3074" max="3079" width="5.375" customWidth="1"/>
    <col min="3080" max="3100" width="4" customWidth="1"/>
    <col min="3329" max="3329" width="2.625" customWidth="1"/>
    <col min="3330" max="3335" width="5.375" customWidth="1"/>
    <col min="3336" max="3356" width="4" customWidth="1"/>
    <col min="3585" max="3585" width="2.625" customWidth="1"/>
    <col min="3586" max="3591" width="5.375" customWidth="1"/>
    <col min="3592" max="3612" width="4" customWidth="1"/>
    <col min="3841" max="3841" width="2.625" customWidth="1"/>
    <col min="3842" max="3847" width="5.375" customWidth="1"/>
    <col min="3848" max="3868" width="4" customWidth="1"/>
    <col min="4097" max="4097" width="2.625" customWidth="1"/>
    <col min="4098" max="4103" width="5.375" customWidth="1"/>
    <col min="4104" max="4124" width="4" customWidth="1"/>
    <col min="4353" max="4353" width="2.625" customWidth="1"/>
    <col min="4354" max="4359" width="5.375" customWidth="1"/>
    <col min="4360" max="4380" width="4" customWidth="1"/>
    <col min="4609" max="4609" width="2.625" customWidth="1"/>
    <col min="4610" max="4615" width="5.375" customWidth="1"/>
    <col min="4616" max="4636" width="4" customWidth="1"/>
    <col min="4865" max="4865" width="2.625" customWidth="1"/>
    <col min="4866" max="4871" width="5.375" customWidth="1"/>
    <col min="4872" max="4892" width="4" customWidth="1"/>
    <col min="5121" max="5121" width="2.625" customWidth="1"/>
    <col min="5122" max="5127" width="5.375" customWidth="1"/>
    <col min="5128" max="5148" width="4" customWidth="1"/>
    <col min="5377" max="5377" width="2.625" customWidth="1"/>
    <col min="5378" max="5383" width="5.375" customWidth="1"/>
    <col min="5384" max="5404" width="4" customWidth="1"/>
    <col min="5633" max="5633" width="2.625" customWidth="1"/>
    <col min="5634" max="5639" width="5.375" customWidth="1"/>
    <col min="5640" max="5660" width="4" customWidth="1"/>
    <col min="5889" max="5889" width="2.625" customWidth="1"/>
    <col min="5890" max="5895" width="5.375" customWidth="1"/>
    <col min="5896" max="5916" width="4" customWidth="1"/>
    <col min="6145" max="6145" width="2.625" customWidth="1"/>
    <col min="6146" max="6151" width="5.375" customWidth="1"/>
    <col min="6152" max="6172" width="4" customWidth="1"/>
    <col min="6401" max="6401" width="2.625" customWidth="1"/>
    <col min="6402" max="6407" width="5.375" customWidth="1"/>
    <col min="6408" max="6428" width="4" customWidth="1"/>
    <col min="6657" max="6657" width="2.625" customWidth="1"/>
    <col min="6658" max="6663" width="5.375" customWidth="1"/>
    <col min="6664" max="6684" width="4" customWidth="1"/>
    <col min="6913" max="6913" width="2.625" customWidth="1"/>
    <col min="6914" max="6919" width="5.375" customWidth="1"/>
    <col min="6920" max="6940" width="4" customWidth="1"/>
    <col min="7169" max="7169" width="2.625" customWidth="1"/>
    <col min="7170" max="7175" width="5.375" customWidth="1"/>
    <col min="7176" max="7196" width="4" customWidth="1"/>
    <col min="7425" max="7425" width="2.625" customWidth="1"/>
    <col min="7426" max="7431" width="5.375" customWidth="1"/>
    <col min="7432" max="7452" width="4" customWidth="1"/>
    <col min="7681" max="7681" width="2.625" customWidth="1"/>
    <col min="7682" max="7687" width="5.375" customWidth="1"/>
    <col min="7688" max="7708" width="4" customWidth="1"/>
    <col min="7937" max="7937" width="2.625" customWidth="1"/>
    <col min="7938" max="7943" width="5.375" customWidth="1"/>
    <col min="7944" max="7964" width="4" customWidth="1"/>
    <col min="8193" max="8193" width="2.625" customWidth="1"/>
    <col min="8194" max="8199" width="5.375" customWidth="1"/>
    <col min="8200" max="8220" width="4" customWidth="1"/>
    <col min="8449" max="8449" width="2.625" customWidth="1"/>
    <col min="8450" max="8455" width="5.375" customWidth="1"/>
    <col min="8456" max="8476" width="4" customWidth="1"/>
    <col min="8705" max="8705" width="2.625" customWidth="1"/>
    <col min="8706" max="8711" width="5.375" customWidth="1"/>
    <col min="8712" max="8732" width="4" customWidth="1"/>
    <col min="8961" max="8961" width="2.625" customWidth="1"/>
    <col min="8962" max="8967" width="5.375" customWidth="1"/>
    <col min="8968" max="8988" width="4" customWidth="1"/>
    <col min="9217" max="9217" width="2.625" customWidth="1"/>
    <col min="9218" max="9223" width="5.375" customWidth="1"/>
    <col min="9224" max="9244" width="4" customWidth="1"/>
    <col min="9473" max="9473" width="2.625" customWidth="1"/>
    <col min="9474" max="9479" width="5.375" customWidth="1"/>
    <col min="9480" max="9500" width="4" customWidth="1"/>
    <col min="9729" max="9729" width="2.625" customWidth="1"/>
    <col min="9730" max="9735" width="5.375" customWidth="1"/>
    <col min="9736" max="9756" width="4" customWidth="1"/>
    <col min="9985" max="9985" width="2.625" customWidth="1"/>
    <col min="9986" max="9991" width="5.375" customWidth="1"/>
    <col min="9992" max="10012" width="4" customWidth="1"/>
    <col min="10241" max="10241" width="2.625" customWidth="1"/>
    <col min="10242" max="10247" width="5.375" customWidth="1"/>
    <col min="10248" max="10268" width="4" customWidth="1"/>
    <col min="10497" max="10497" width="2.625" customWidth="1"/>
    <col min="10498" max="10503" width="5.375" customWidth="1"/>
    <col min="10504" max="10524" width="4" customWidth="1"/>
    <col min="10753" max="10753" width="2.625" customWidth="1"/>
    <col min="10754" max="10759" width="5.375" customWidth="1"/>
    <col min="10760" max="10780" width="4" customWidth="1"/>
    <col min="11009" max="11009" width="2.625" customWidth="1"/>
    <col min="11010" max="11015" width="5.375" customWidth="1"/>
    <col min="11016" max="11036" width="4" customWidth="1"/>
    <col min="11265" max="11265" width="2.625" customWidth="1"/>
    <col min="11266" max="11271" width="5.375" customWidth="1"/>
    <col min="11272" max="11292" width="4" customWidth="1"/>
    <col min="11521" max="11521" width="2.625" customWidth="1"/>
    <col min="11522" max="11527" width="5.375" customWidth="1"/>
    <col min="11528" max="11548" width="4" customWidth="1"/>
    <col min="11777" max="11777" width="2.625" customWidth="1"/>
    <col min="11778" max="11783" width="5.375" customWidth="1"/>
    <col min="11784" max="11804" width="4" customWidth="1"/>
    <col min="12033" max="12033" width="2.625" customWidth="1"/>
    <col min="12034" max="12039" width="5.375" customWidth="1"/>
    <col min="12040" max="12060" width="4" customWidth="1"/>
    <col min="12289" max="12289" width="2.625" customWidth="1"/>
    <col min="12290" max="12295" width="5.375" customWidth="1"/>
    <col min="12296" max="12316" width="4" customWidth="1"/>
    <col min="12545" max="12545" width="2.625" customWidth="1"/>
    <col min="12546" max="12551" width="5.375" customWidth="1"/>
    <col min="12552" max="12572" width="4" customWidth="1"/>
    <col min="12801" max="12801" width="2.625" customWidth="1"/>
    <col min="12802" max="12807" width="5.375" customWidth="1"/>
    <col min="12808" max="12828" width="4" customWidth="1"/>
    <col min="13057" max="13057" width="2.625" customWidth="1"/>
    <col min="13058" max="13063" width="5.375" customWidth="1"/>
    <col min="13064" max="13084" width="4" customWidth="1"/>
    <col min="13313" max="13313" width="2.625" customWidth="1"/>
    <col min="13314" max="13319" width="5.375" customWidth="1"/>
    <col min="13320" max="13340" width="4" customWidth="1"/>
    <col min="13569" max="13569" width="2.625" customWidth="1"/>
    <col min="13570" max="13575" width="5.375" customWidth="1"/>
    <col min="13576" max="13596" width="4" customWidth="1"/>
    <col min="13825" max="13825" width="2.625" customWidth="1"/>
    <col min="13826" max="13831" width="5.375" customWidth="1"/>
    <col min="13832" max="13852" width="4" customWidth="1"/>
    <col min="14081" max="14081" width="2.625" customWidth="1"/>
    <col min="14082" max="14087" width="5.375" customWidth="1"/>
    <col min="14088" max="14108" width="4" customWidth="1"/>
    <col min="14337" max="14337" width="2.625" customWidth="1"/>
    <col min="14338" max="14343" width="5.375" customWidth="1"/>
    <col min="14344" max="14364" width="4" customWidth="1"/>
    <col min="14593" max="14593" width="2.625" customWidth="1"/>
    <col min="14594" max="14599" width="5.375" customWidth="1"/>
    <col min="14600" max="14620" width="4" customWidth="1"/>
    <col min="14849" max="14849" width="2.625" customWidth="1"/>
    <col min="14850" max="14855" width="5.375" customWidth="1"/>
    <col min="14856" max="14876" width="4" customWidth="1"/>
    <col min="15105" max="15105" width="2.625" customWidth="1"/>
    <col min="15106" max="15111" width="5.375" customWidth="1"/>
    <col min="15112" max="15132" width="4" customWidth="1"/>
    <col min="15361" max="15361" width="2.625" customWidth="1"/>
    <col min="15362" max="15367" width="5.375" customWidth="1"/>
    <col min="15368" max="15388" width="4" customWidth="1"/>
    <col min="15617" max="15617" width="2.625" customWidth="1"/>
    <col min="15618" max="15623" width="5.375" customWidth="1"/>
    <col min="15624" max="15644" width="4" customWidth="1"/>
    <col min="15873" max="15873" width="2.625" customWidth="1"/>
    <col min="15874" max="15879" width="5.375" customWidth="1"/>
    <col min="15880" max="15900" width="4" customWidth="1"/>
    <col min="16129" max="16129" width="2.625" customWidth="1"/>
    <col min="16130" max="16135" width="5.375" customWidth="1"/>
    <col min="16136" max="16156" width="4" customWidth="1"/>
  </cols>
  <sheetData>
    <row r="1" spans="1:28">
      <c r="A1" s="151"/>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row>
    <row r="2" spans="1:28">
      <c r="A2" s="151"/>
      <c r="B2" s="152"/>
      <c r="C2" s="152"/>
      <c r="D2" s="152"/>
      <c r="E2" s="152"/>
      <c r="F2" s="152"/>
      <c r="G2" s="152"/>
      <c r="H2" s="152"/>
      <c r="I2" s="152"/>
      <c r="J2" s="152"/>
      <c r="K2" s="152"/>
      <c r="L2" s="152"/>
      <c r="M2" s="152"/>
      <c r="N2" s="152"/>
      <c r="O2" s="152"/>
      <c r="P2" s="152"/>
      <c r="Q2" s="782"/>
      <c r="R2" s="782"/>
      <c r="S2" s="782"/>
      <c r="T2" s="152"/>
      <c r="U2" s="152"/>
      <c r="V2" s="152"/>
      <c r="W2" s="152"/>
      <c r="X2" s="152"/>
      <c r="Y2" s="152"/>
      <c r="Z2" s="152"/>
      <c r="AA2" s="152"/>
      <c r="AB2" s="152"/>
    </row>
    <row r="3" spans="1:28" ht="17.25">
      <c r="A3" s="195" t="s">
        <v>411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row>
    <row r="4" spans="1:28" ht="15" customHeight="1" thickBo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3"/>
      <c r="AA4" s="153"/>
      <c r="AB4" s="196" t="s">
        <v>412</v>
      </c>
    </row>
    <row r="5" spans="1:28" ht="16.5" customHeight="1" thickTop="1">
      <c r="A5" s="783" t="s">
        <v>266</v>
      </c>
      <c r="B5" s="784"/>
      <c r="C5" s="784"/>
      <c r="D5" s="784"/>
      <c r="E5" s="784"/>
      <c r="F5" s="784"/>
      <c r="G5" s="785"/>
      <c r="H5" s="789" t="s">
        <v>413</v>
      </c>
      <c r="I5" s="790"/>
      <c r="J5" s="791"/>
      <c r="K5" s="793" t="s">
        <v>414</v>
      </c>
      <c r="L5" s="793"/>
      <c r="M5" s="793"/>
      <c r="N5" s="793"/>
      <c r="O5" s="793"/>
      <c r="P5" s="794"/>
      <c r="Q5" s="795" t="s">
        <v>415</v>
      </c>
      <c r="R5" s="796"/>
      <c r="S5" s="797"/>
      <c r="T5" s="763" t="s">
        <v>416</v>
      </c>
      <c r="U5" s="764"/>
      <c r="V5" s="765"/>
      <c r="W5" s="763" t="s">
        <v>417</v>
      </c>
      <c r="X5" s="764"/>
      <c r="Y5" s="765"/>
      <c r="Z5" s="769" t="s">
        <v>418</v>
      </c>
      <c r="AA5" s="770"/>
      <c r="AB5" s="771"/>
    </row>
    <row r="6" spans="1:28" ht="13.5" customHeight="1">
      <c r="A6" s="786"/>
      <c r="B6" s="787"/>
      <c r="C6" s="787"/>
      <c r="D6" s="787"/>
      <c r="E6" s="787"/>
      <c r="F6" s="787"/>
      <c r="G6" s="788"/>
      <c r="H6" s="792"/>
      <c r="I6" s="787"/>
      <c r="J6" s="788"/>
      <c r="K6" s="775" t="s">
        <v>419</v>
      </c>
      <c r="L6" s="776"/>
      <c r="M6" s="777"/>
      <c r="N6" s="778" t="s">
        <v>420</v>
      </c>
      <c r="O6" s="779"/>
      <c r="P6" s="780"/>
      <c r="Q6" s="798"/>
      <c r="R6" s="799"/>
      <c r="S6" s="800"/>
      <c r="T6" s="766"/>
      <c r="U6" s="767"/>
      <c r="V6" s="768"/>
      <c r="W6" s="766"/>
      <c r="X6" s="767"/>
      <c r="Y6" s="768"/>
      <c r="Z6" s="772"/>
      <c r="AA6" s="773"/>
      <c r="AB6" s="774"/>
    </row>
    <row r="7" spans="1:28" ht="18" customHeight="1">
      <c r="A7" s="759" t="s">
        <v>311</v>
      </c>
      <c r="B7" s="681"/>
      <c r="C7" s="681"/>
      <c r="D7" s="681"/>
      <c r="E7" s="681"/>
      <c r="F7" s="681"/>
      <c r="G7" s="681"/>
      <c r="H7" s="781"/>
      <c r="I7" s="756"/>
      <c r="J7" s="757"/>
      <c r="K7" s="734">
        <f>ROUND([2]合計!N7/1000000,0)</f>
        <v>160186</v>
      </c>
      <c r="L7" s="735"/>
      <c r="M7" s="736"/>
      <c r="N7" s="734"/>
      <c r="O7" s="735"/>
      <c r="P7" s="736"/>
      <c r="Q7" s="734"/>
      <c r="R7" s="756"/>
      <c r="S7" s="757"/>
      <c r="T7" s="734"/>
      <c r="U7" s="735"/>
      <c r="V7" s="736"/>
      <c r="W7" s="734"/>
      <c r="X7" s="735"/>
      <c r="Y7" s="736"/>
      <c r="Z7" s="734">
        <f>ROUND([2]合計!AC7/1000000,0)</f>
        <v>160186</v>
      </c>
      <c r="AA7" s="735"/>
      <c r="AB7" s="758"/>
    </row>
    <row r="8" spans="1:28" ht="18" customHeight="1">
      <c r="A8" s="759" t="s">
        <v>312</v>
      </c>
      <c r="B8" s="681"/>
      <c r="C8" s="681"/>
      <c r="D8" s="681"/>
      <c r="E8" s="681"/>
      <c r="F8" s="681"/>
      <c r="G8" s="681"/>
      <c r="H8" s="760">
        <f>ROUND([2]合計!H8/1000000,0)</f>
        <v>912</v>
      </c>
      <c r="I8" s="761"/>
      <c r="J8" s="762"/>
      <c r="K8" s="734">
        <f>ROUND([2]合計!N8/1000000,0)</f>
        <v>438804</v>
      </c>
      <c r="L8" s="735"/>
      <c r="M8" s="736"/>
      <c r="N8" s="734">
        <f>ROUND([2]合計!Q8/1000000,0)</f>
        <v>6415</v>
      </c>
      <c r="O8" s="735"/>
      <c r="P8" s="736"/>
      <c r="Q8" s="734"/>
      <c r="R8" s="756"/>
      <c r="S8" s="757"/>
      <c r="T8" s="734"/>
      <c r="U8" s="735"/>
      <c r="V8" s="736"/>
      <c r="W8" s="734"/>
      <c r="X8" s="735"/>
      <c r="Y8" s="736"/>
      <c r="Z8" s="734">
        <f>ROUND([2]合計!AC8/1000000,0)</f>
        <v>446131</v>
      </c>
      <c r="AA8" s="735"/>
      <c r="AB8" s="758"/>
    </row>
    <row r="9" spans="1:28" ht="18" customHeight="1">
      <c r="A9" s="752" t="s">
        <v>313</v>
      </c>
      <c r="B9" s="672"/>
      <c r="C9" s="672"/>
      <c r="D9" s="672"/>
      <c r="E9" s="672"/>
      <c r="F9" s="672"/>
      <c r="G9" s="672"/>
      <c r="H9" s="753"/>
      <c r="I9" s="754"/>
      <c r="J9" s="755"/>
      <c r="K9" s="734">
        <f>ROUND([2]合計!N9/1000000,0)</f>
        <v>134310</v>
      </c>
      <c r="L9" s="735"/>
      <c r="M9" s="736"/>
      <c r="N9" s="734">
        <f>ROUND([2]合計!Q9/1000000,0)</f>
        <v>1663</v>
      </c>
      <c r="O9" s="735"/>
      <c r="P9" s="736"/>
      <c r="Q9" s="734">
        <f>ROUND([2]合計!T9/1000000,0)</f>
        <v>11589</v>
      </c>
      <c r="R9" s="756"/>
      <c r="S9" s="757"/>
      <c r="T9" s="734"/>
      <c r="U9" s="735"/>
      <c r="V9" s="736"/>
      <c r="W9" s="734">
        <f>ROUND([2]合計!Z9/1000000,0)</f>
        <v>1704</v>
      </c>
      <c r="X9" s="735"/>
      <c r="Y9" s="736"/>
      <c r="Z9" s="737">
        <f>ROUND([2]合計!AC9/1000000,0)</f>
        <v>149267</v>
      </c>
      <c r="AA9" s="737"/>
      <c r="AB9" s="738"/>
    </row>
    <row r="10" spans="1:28" ht="18" customHeight="1">
      <c r="A10" s="197"/>
      <c r="B10" s="739" t="s">
        <v>314</v>
      </c>
      <c r="C10" s="740"/>
      <c r="D10" s="740"/>
      <c r="E10" s="740"/>
      <c r="F10" s="740"/>
      <c r="G10" s="741"/>
      <c r="H10" s="742"/>
      <c r="I10" s="743"/>
      <c r="J10" s="744"/>
      <c r="K10" s="745">
        <f>ROUND([2]合計!N10/1000000,0)</f>
        <v>2316</v>
      </c>
      <c r="L10" s="746"/>
      <c r="M10" s="747"/>
      <c r="N10" s="745">
        <f>ROUND([2]合計!Q10/1000000,0)</f>
        <v>34</v>
      </c>
      <c r="O10" s="746"/>
      <c r="P10" s="747"/>
      <c r="Q10" s="745"/>
      <c r="R10" s="748"/>
      <c r="S10" s="749"/>
      <c r="T10" s="745"/>
      <c r="U10" s="746"/>
      <c r="V10" s="747"/>
      <c r="W10" s="745"/>
      <c r="X10" s="746"/>
      <c r="Y10" s="747"/>
      <c r="Z10" s="750">
        <f>ROUND([2]合計!AC10/1000000,0)</f>
        <v>2350</v>
      </c>
      <c r="AA10" s="750"/>
      <c r="AB10" s="751"/>
    </row>
    <row r="11" spans="1:28" ht="18" customHeight="1">
      <c r="A11" s="197"/>
      <c r="B11" s="723" t="s">
        <v>421</v>
      </c>
      <c r="C11" s="724"/>
      <c r="D11" s="724"/>
      <c r="E11" s="724"/>
      <c r="F11" s="724"/>
      <c r="G11" s="725"/>
      <c r="H11" s="717"/>
      <c r="I11" s="718"/>
      <c r="J11" s="719"/>
      <c r="K11" s="720">
        <f>ROUND([2]合計!N11/1000000,0)</f>
        <v>6</v>
      </c>
      <c r="L11" s="721"/>
      <c r="M11" s="722"/>
      <c r="N11" s="720"/>
      <c r="O11" s="721"/>
      <c r="P11" s="722"/>
      <c r="Q11" s="720"/>
      <c r="R11" s="729"/>
      <c r="S11" s="730"/>
      <c r="T11" s="720"/>
      <c r="U11" s="721"/>
      <c r="V11" s="722"/>
      <c r="W11" s="720">
        <f>ROUND([2]合計!Z11/1000000,0)</f>
        <v>4</v>
      </c>
      <c r="X11" s="721"/>
      <c r="Y11" s="722"/>
      <c r="Z11" s="712">
        <f>ROUND([2]合計!AC11/1000000,0)</f>
        <v>10</v>
      </c>
      <c r="AA11" s="712"/>
      <c r="AB11" s="713"/>
    </row>
    <row r="12" spans="1:28" ht="18" customHeight="1">
      <c r="A12" s="197"/>
      <c r="B12" s="723" t="s">
        <v>422</v>
      </c>
      <c r="C12" s="724"/>
      <c r="D12" s="724"/>
      <c r="E12" s="724"/>
      <c r="F12" s="724"/>
      <c r="G12" s="725"/>
      <c r="H12" s="731"/>
      <c r="I12" s="732"/>
      <c r="J12" s="733"/>
      <c r="K12" s="720">
        <f>ROUND([2]合計!N12/1000000,0)</f>
        <v>3521</v>
      </c>
      <c r="L12" s="721"/>
      <c r="M12" s="722"/>
      <c r="N12" s="720">
        <f>ROUND([2]合計!Q12/1000000,0)</f>
        <v>51</v>
      </c>
      <c r="O12" s="721"/>
      <c r="P12" s="722"/>
      <c r="Q12" s="720"/>
      <c r="R12" s="729"/>
      <c r="S12" s="730"/>
      <c r="T12" s="720"/>
      <c r="U12" s="721"/>
      <c r="V12" s="722"/>
      <c r="W12" s="720">
        <f>ROUND([2]合計!Z12/1000000,0)</f>
        <v>1700</v>
      </c>
      <c r="X12" s="721"/>
      <c r="Y12" s="722"/>
      <c r="Z12" s="712">
        <f>ROUND([2]合計!AC12/1000000,0)</f>
        <v>5272</v>
      </c>
      <c r="AA12" s="712"/>
      <c r="AB12" s="713"/>
    </row>
    <row r="13" spans="1:28" ht="18" customHeight="1">
      <c r="A13" s="197"/>
      <c r="B13" s="723" t="s">
        <v>423</v>
      </c>
      <c r="C13" s="724"/>
      <c r="D13" s="724"/>
      <c r="E13" s="724"/>
      <c r="F13" s="724"/>
      <c r="G13" s="725"/>
      <c r="H13" s="717"/>
      <c r="I13" s="718"/>
      <c r="J13" s="719"/>
      <c r="K13" s="720">
        <f>ROUND([2]合計!N13/1000000,0)</f>
        <v>135</v>
      </c>
      <c r="L13" s="721"/>
      <c r="M13" s="722"/>
      <c r="N13" s="720">
        <f>ROUND([2]合計!Q13/1000000,0)</f>
        <v>2</v>
      </c>
      <c r="O13" s="721"/>
      <c r="P13" s="722"/>
      <c r="Q13" s="720"/>
      <c r="R13" s="729"/>
      <c r="S13" s="730"/>
      <c r="T13" s="720"/>
      <c r="U13" s="721"/>
      <c r="V13" s="722"/>
      <c r="W13" s="720"/>
      <c r="X13" s="721"/>
      <c r="Y13" s="722"/>
      <c r="Z13" s="712">
        <f>ROUND([2]合計!AC13/1000000,0)</f>
        <v>137</v>
      </c>
      <c r="AA13" s="712"/>
      <c r="AB13" s="713"/>
    </row>
    <row r="14" spans="1:28" ht="18" customHeight="1">
      <c r="A14" s="197"/>
      <c r="B14" s="723" t="s">
        <v>424</v>
      </c>
      <c r="C14" s="724"/>
      <c r="D14" s="724"/>
      <c r="E14" s="724"/>
      <c r="F14" s="724"/>
      <c r="G14" s="725"/>
      <c r="H14" s="717"/>
      <c r="I14" s="718"/>
      <c r="J14" s="719"/>
      <c r="K14" s="720">
        <f>ROUND([2]合計!N14/1000000,0)</f>
        <v>3761</v>
      </c>
      <c r="L14" s="721"/>
      <c r="M14" s="722"/>
      <c r="N14" s="720">
        <f>ROUND([2]合計!Q14/1000000,0)</f>
        <v>55</v>
      </c>
      <c r="O14" s="721"/>
      <c r="P14" s="722"/>
      <c r="Q14" s="720"/>
      <c r="R14" s="729"/>
      <c r="S14" s="730"/>
      <c r="T14" s="720"/>
      <c r="U14" s="721"/>
      <c r="V14" s="722"/>
      <c r="W14" s="720"/>
      <c r="X14" s="721"/>
      <c r="Y14" s="722"/>
      <c r="Z14" s="712">
        <f>ROUND([2]合計!AC14/1000000,0)</f>
        <v>3816</v>
      </c>
      <c r="AA14" s="712"/>
      <c r="AB14" s="713"/>
    </row>
    <row r="15" spans="1:28" ht="18" customHeight="1">
      <c r="A15" s="197"/>
      <c r="B15" s="723" t="s">
        <v>425</v>
      </c>
      <c r="C15" s="724"/>
      <c r="D15" s="724"/>
      <c r="E15" s="724"/>
      <c r="F15" s="724"/>
      <c r="G15" s="725"/>
      <c r="H15" s="717"/>
      <c r="I15" s="718"/>
      <c r="J15" s="719"/>
      <c r="K15" s="720">
        <f>ROUND([2]合計!N15/1000000,0)</f>
        <v>45</v>
      </c>
      <c r="L15" s="721"/>
      <c r="M15" s="722"/>
      <c r="N15" s="720"/>
      <c r="O15" s="721"/>
      <c r="P15" s="722"/>
      <c r="Q15" s="720"/>
      <c r="R15" s="729"/>
      <c r="S15" s="730"/>
      <c r="T15" s="720"/>
      <c r="U15" s="721"/>
      <c r="V15" s="722"/>
      <c r="W15" s="720"/>
      <c r="X15" s="721"/>
      <c r="Y15" s="722"/>
      <c r="Z15" s="712">
        <f>ROUND([2]合計!AC15/1000000,0)</f>
        <v>45</v>
      </c>
      <c r="AA15" s="712"/>
      <c r="AB15" s="713"/>
    </row>
    <row r="16" spans="1:28" ht="18" customHeight="1">
      <c r="A16" s="197"/>
      <c r="B16" s="723" t="s">
        <v>426</v>
      </c>
      <c r="C16" s="724"/>
      <c r="D16" s="724"/>
      <c r="E16" s="724"/>
      <c r="F16" s="724"/>
      <c r="G16" s="725"/>
      <c r="H16" s="717"/>
      <c r="I16" s="718"/>
      <c r="J16" s="719"/>
      <c r="K16" s="720">
        <f>ROUND([2]合計!N16/1000000,0)</f>
        <v>49680</v>
      </c>
      <c r="L16" s="721"/>
      <c r="M16" s="722"/>
      <c r="N16" s="720">
        <f>ROUND([2]合計!Q16/1000000,0)</f>
        <v>726</v>
      </c>
      <c r="O16" s="721"/>
      <c r="P16" s="722"/>
      <c r="Q16" s="720"/>
      <c r="R16" s="729"/>
      <c r="S16" s="730"/>
      <c r="T16" s="720"/>
      <c r="U16" s="721"/>
      <c r="V16" s="722"/>
      <c r="W16" s="720"/>
      <c r="X16" s="721"/>
      <c r="Y16" s="722"/>
      <c r="Z16" s="712">
        <f>ROUND([2]合計!AC16/1000000,0)</f>
        <v>50406</v>
      </c>
      <c r="AA16" s="712"/>
      <c r="AB16" s="713"/>
    </row>
    <row r="17" spans="1:28" ht="18" customHeight="1">
      <c r="A17" s="197"/>
      <c r="B17" s="723" t="s">
        <v>321</v>
      </c>
      <c r="C17" s="724"/>
      <c r="D17" s="724"/>
      <c r="E17" s="724"/>
      <c r="F17" s="724"/>
      <c r="G17" s="725"/>
      <c r="H17" s="717"/>
      <c r="I17" s="718"/>
      <c r="J17" s="719"/>
      <c r="K17" s="720">
        <f>ROUND([2]合計!N17/1000000,0)</f>
        <v>693</v>
      </c>
      <c r="L17" s="721"/>
      <c r="M17" s="722"/>
      <c r="N17" s="720">
        <f>ROUND([2]合計!Q17/1000000,0)</f>
        <v>10</v>
      </c>
      <c r="O17" s="721"/>
      <c r="P17" s="722"/>
      <c r="Q17" s="720"/>
      <c r="R17" s="729"/>
      <c r="S17" s="730"/>
      <c r="T17" s="720"/>
      <c r="U17" s="721"/>
      <c r="V17" s="722"/>
      <c r="W17" s="720"/>
      <c r="X17" s="721"/>
      <c r="Y17" s="722"/>
      <c r="Z17" s="712">
        <f>ROUND([2]合計!AC17/1000000,0)</f>
        <v>703</v>
      </c>
      <c r="AA17" s="712"/>
      <c r="AB17" s="713"/>
    </row>
    <row r="18" spans="1:28" ht="18" customHeight="1">
      <c r="A18" s="197"/>
      <c r="B18" s="723" t="s">
        <v>427</v>
      </c>
      <c r="C18" s="724"/>
      <c r="D18" s="724"/>
      <c r="E18" s="724"/>
      <c r="F18" s="724"/>
      <c r="G18" s="725"/>
      <c r="H18" s="717"/>
      <c r="I18" s="718"/>
      <c r="J18" s="719"/>
      <c r="K18" s="720">
        <f>ROUND([2]合計!N18/1000000,0)</f>
        <v>82</v>
      </c>
      <c r="L18" s="721"/>
      <c r="M18" s="722"/>
      <c r="N18" s="720">
        <f>ROUND([2]合計!Q18/1000000,0)</f>
        <v>1</v>
      </c>
      <c r="O18" s="721"/>
      <c r="P18" s="722"/>
      <c r="Q18" s="720"/>
      <c r="R18" s="729"/>
      <c r="S18" s="730"/>
      <c r="T18" s="720"/>
      <c r="U18" s="721"/>
      <c r="V18" s="722"/>
      <c r="W18" s="720"/>
      <c r="X18" s="721"/>
      <c r="Y18" s="722"/>
      <c r="Z18" s="712">
        <f>ROUND([2]合計!AC18/1000000,0)</f>
        <v>84</v>
      </c>
      <c r="AA18" s="712"/>
      <c r="AB18" s="713"/>
    </row>
    <row r="19" spans="1:28" ht="18" customHeight="1">
      <c r="A19" s="197"/>
      <c r="B19" s="723" t="s">
        <v>428</v>
      </c>
      <c r="C19" s="724"/>
      <c r="D19" s="724"/>
      <c r="E19" s="724"/>
      <c r="F19" s="724"/>
      <c r="G19" s="725"/>
      <c r="H19" s="717"/>
      <c r="I19" s="718"/>
      <c r="J19" s="719"/>
      <c r="K19" s="720">
        <f>ROUND([2]合計!N19/1000000,0)</f>
        <v>1837</v>
      </c>
      <c r="L19" s="721"/>
      <c r="M19" s="722"/>
      <c r="N19" s="720">
        <f>ROUND([2]合計!Q19/1000000,0)</f>
        <v>27</v>
      </c>
      <c r="O19" s="721"/>
      <c r="P19" s="722"/>
      <c r="Q19" s="720"/>
      <c r="R19" s="729"/>
      <c r="S19" s="730"/>
      <c r="T19" s="720"/>
      <c r="U19" s="721"/>
      <c r="V19" s="722"/>
      <c r="W19" s="720"/>
      <c r="X19" s="721"/>
      <c r="Y19" s="722"/>
      <c r="Z19" s="712">
        <f>ROUND([2]合計!AC19/1000000,0)</f>
        <v>1864</v>
      </c>
      <c r="AA19" s="712"/>
      <c r="AB19" s="713"/>
    </row>
    <row r="20" spans="1:28" ht="18" customHeight="1">
      <c r="A20" s="197"/>
      <c r="B20" s="723" t="s">
        <v>324</v>
      </c>
      <c r="C20" s="724"/>
      <c r="D20" s="724"/>
      <c r="E20" s="724"/>
      <c r="F20" s="724"/>
      <c r="G20" s="725"/>
      <c r="H20" s="717"/>
      <c r="I20" s="718"/>
      <c r="J20" s="719"/>
      <c r="K20" s="720">
        <f>ROUND([2]合計!N20/1000000,0)</f>
        <v>9</v>
      </c>
      <c r="L20" s="721"/>
      <c r="M20" s="722"/>
      <c r="N20" s="720">
        <f>ROUND([2]合計!Q20/1000000,0)</f>
        <v>0</v>
      </c>
      <c r="O20" s="721"/>
      <c r="P20" s="722"/>
      <c r="Q20" s="720"/>
      <c r="R20" s="729"/>
      <c r="S20" s="730"/>
      <c r="T20" s="720"/>
      <c r="U20" s="721"/>
      <c r="V20" s="722"/>
      <c r="W20" s="720"/>
      <c r="X20" s="721"/>
      <c r="Y20" s="722"/>
      <c r="Z20" s="712">
        <f>ROUND([2]合計!AC20/1000000,0)</f>
        <v>10</v>
      </c>
      <c r="AA20" s="712"/>
      <c r="AB20" s="713"/>
    </row>
    <row r="21" spans="1:28" ht="18" customHeight="1">
      <c r="A21" s="197"/>
      <c r="B21" s="723" t="s">
        <v>429</v>
      </c>
      <c r="C21" s="724"/>
      <c r="D21" s="724"/>
      <c r="E21" s="724"/>
      <c r="F21" s="724"/>
      <c r="G21" s="725"/>
      <c r="H21" s="717"/>
      <c r="I21" s="718"/>
      <c r="J21" s="719"/>
      <c r="K21" s="720">
        <f>ROUND([2]合計!N21/1000000,0)</f>
        <v>19779</v>
      </c>
      <c r="L21" s="721"/>
      <c r="M21" s="722"/>
      <c r="N21" s="720">
        <f>ROUND([2]合計!Q21/1000000,0)</f>
        <v>289</v>
      </c>
      <c r="O21" s="721"/>
      <c r="P21" s="722"/>
      <c r="Q21" s="720"/>
      <c r="R21" s="729"/>
      <c r="S21" s="730"/>
      <c r="T21" s="720"/>
      <c r="U21" s="721"/>
      <c r="V21" s="722"/>
      <c r="W21" s="720"/>
      <c r="X21" s="721"/>
      <c r="Y21" s="722"/>
      <c r="Z21" s="712">
        <f>ROUND([2]合計!AC21/1000000,0)</f>
        <v>20068</v>
      </c>
      <c r="AA21" s="712"/>
      <c r="AB21" s="713"/>
    </row>
    <row r="22" spans="1:28" ht="18" customHeight="1">
      <c r="A22" s="197"/>
      <c r="B22" s="723" t="s">
        <v>430</v>
      </c>
      <c r="C22" s="724"/>
      <c r="D22" s="724"/>
      <c r="E22" s="724"/>
      <c r="F22" s="724"/>
      <c r="G22" s="725"/>
      <c r="H22" s="717"/>
      <c r="I22" s="718"/>
      <c r="J22" s="719"/>
      <c r="K22" s="720">
        <f>ROUND([2]合計!N22/1000000,0)</f>
        <v>233</v>
      </c>
      <c r="L22" s="721"/>
      <c r="M22" s="722"/>
      <c r="N22" s="720">
        <f>ROUND([2]合計!Q22/1000000,0)</f>
        <v>3</v>
      </c>
      <c r="O22" s="721"/>
      <c r="P22" s="722"/>
      <c r="Q22" s="720"/>
      <c r="R22" s="729"/>
      <c r="S22" s="730"/>
      <c r="T22" s="720"/>
      <c r="U22" s="721"/>
      <c r="V22" s="722"/>
      <c r="W22" s="720"/>
      <c r="X22" s="721"/>
      <c r="Y22" s="722"/>
      <c r="Z22" s="712">
        <f>ROUND([2]合計!AC22/1000000,0)</f>
        <v>236</v>
      </c>
      <c r="AA22" s="712"/>
      <c r="AB22" s="713"/>
    </row>
    <row r="23" spans="1:28" ht="18" customHeight="1">
      <c r="A23" s="197"/>
      <c r="B23" s="723" t="s">
        <v>431</v>
      </c>
      <c r="C23" s="724"/>
      <c r="D23" s="724"/>
      <c r="E23" s="724"/>
      <c r="F23" s="724"/>
      <c r="G23" s="725"/>
      <c r="H23" s="717"/>
      <c r="I23" s="718"/>
      <c r="J23" s="719"/>
      <c r="K23" s="720">
        <f>ROUND([2]合計!N23/1000000,0)</f>
        <v>7808</v>
      </c>
      <c r="L23" s="721"/>
      <c r="M23" s="722"/>
      <c r="N23" s="720">
        <f>ROUND([2]合計!Q23/1000000,0)</f>
        <v>114</v>
      </c>
      <c r="O23" s="721"/>
      <c r="P23" s="722"/>
      <c r="Q23" s="720"/>
      <c r="R23" s="729"/>
      <c r="S23" s="730"/>
      <c r="T23" s="720"/>
      <c r="U23" s="721"/>
      <c r="V23" s="722"/>
      <c r="W23" s="720"/>
      <c r="X23" s="721"/>
      <c r="Y23" s="722"/>
      <c r="Z23" s="712">
        <f>ROUND([2]合計!AC23/1000000,0)</f>
        <v>7922</v>
      </c>
      <c r="AA23" s="712"/>
      <c r="AB23" s="713"/>
    </row>
    <row r="24" spans="1:28" ht="18" customHeight="1">
      <c r="A24" s="197"/>
      <c r="B24" s="723" t="s">
        <v>432</v>
      </c>
      <c r="C24" s="724"/>
      <c r="D24" s="724"/>
      <c r="E24" s="724"/>
      <c r="F24" s="724"/>
      <c r="G24" s="725"/>
      <c r="H24" s="717"/>
      <c r="I24" s="718"/>
      <c r="J24" s="719"/>
      <c r="K24" s="720">
        <f>ROUND([2]合計!N24/1000000,0)</f>
        <v>1618</v>
      </c>
      <c r="L24" s="721"/>
      <c r="M24" s="722"/>
      <c r="N24" s="720">
        <f>ROUND([2]合計!Q24/1000000,0)</f>
        <v>24</v>
      </c>
      <c r="O24" s="721"/>
      <c r="P24" s="722"/>
      <c r="Q24" s="720"/>
      <c r="R24" s="729"/>
      <c r="S24" s="730"/>
      <c r="T24" s="720"/>
      <c r="U24" s="721"/>
      <c r="V24" s="722"/>
      <c r="W24" s="720"/>
      <c r="X24" s="721"/>
      <c r="Y24" s="722"/>
      <c r="Z24" s="712">
        <f>ROUND([2]合計!AC24/1000000,0)</f>
        <v>1642</v>
      </c>
      <c r="AA24" s="712"/>
      <c r="AB24" s="713"/>
    </row>
    <row r="25" spans="1:28" ht="18" customHeight="1">
      <c r="A25" s="197"/>
      <c r="B25" s="723" t="s">
        <v>433</v>
      </c>
      <c r="C25" s="724"/>
      <c r="D25" s="724"/>
      <c r="E25" s="724"/>
      <c r="F25" s="724"/>
      <c r="G25" s="725"/>
      <c r="H25" s="717"/>
      <c r="I25" s="718"/>
      <c r="J25" s="719"/>
      <c r="K25" s="720">
        <f>ROUND([2]合計!N25/1000000,0)</f>
        <v>3047</v>
      </c>
      <c r="L25" s="721"/>
      <c r="M25" s="722"/>
      <c r="N25" s="720">
        <f>ROUND([2]合計!Q25/1000000,0)</f>
        <v>45</v>
      </c>
      <c r="O25" s="721"/>
      <c r="P25" s="722"/>
      <c r="Q25" s="720"/>
      <c r="R25" s="729"/>
      <c r="S25" s="730"/>
      <c r="T25" s="720"/>
      <c r="U25" s="721"/>
      <c r="V25" s="722"/>
      <c r="W25" s="720"/>
      <c r="X25" s="721"/>
      <c r="Y25" s="722"/>
      <c r="Z25" s="712">
        <f>ROUND([2]合計!AC25/1000000,0)</f>
        <v>3092</v>
      </c>
      <c r="AA25" s="712"/>
      <c r="AB25" s="713"/>
    </row>
    <row r="26" spans="1:28" ht="18" customHeight="1">
      <c r="A26" s="197"/>
      <c r="B26" s="723" t="s">
        <v>330</v>
      </c>
      <c r="C26" s="724"/>
      <c r="D26" s="724"/>
      <c r="E26" s="724"/>
      <c r="F26" s="724"/>
      <c r="G26" s="725"/>
      <c r="H26" s="717"/>
      <c r="I26" s="718"/>
      <c r="J26" s="719"/>
      <c r="K26" s="720">
        <f>ROUND([2]合計!N26/1000000,0)</f>
        <v>28</v>
      </c>
      <c r="L26" s="721"/>
      <c r="M26" s="722"/>
      <c r="N26" s="720">
        <f>ROUND([2]合計!Q26/1000000,0)</f>
        <v>0</v>
      </c>
      <c r="O26" s="721"/>
      <c r="P26" s="722"/>
      <c r="Q26" s="726"/>
      <c r="R26" s="727"/>
      <c r="S26" s="728"/>
      <c r="T26" s="720"/>
      <c r="U26" s="721"/>
      <c r="V26" s="722"/>
      <c r="W26" s="720"/>
      <c r="X26" s="721"/>
      <c r="Y26" s="722"/>
      <c r="Z26" s="712">
        <f>ROUND([2]合計!AC26/1000000,0)</f>
        <v>28</v>
      </c>
      <c r="AA26" s="712"/>
      <c r="AB26" s="713"/>
    </row>
    <row r="27" spans="1:28" ht="18" customHeight="1">
      <c r="A27" s="197"/>
      <c r="B27" s="723" t="s">
        <v>434</v>
      </c>
      <c r="C27" s="724"/>
      <c r="D27" s="724"/>
      <c r="E27" s="724"/>
      <c r="F27" s="724"/>
      <c r="G27" s="725"/>
      <c r="H27" s="717"/>
      <c r="I27" s="718"/>
      <c r="J27" s="719"/>
      <c r="K27" s="720">
        <f>ROUND([2]合計!N27/1000000,0)</f>
        <v>474</v>
      </c>
      <c r="L27" s="721"/>
      <c r="M27" s="722"/>
      <c r="N27" s="720">
        <f>ROUND([2]合計!Q27/1000000,0)</f>
        <v>7</v>
      </c>
      <c r="O27" s="721"/>
      <c r="P27" s="722"/>
      <c r="Q27" s="726"/>
      <c r="R27" s="727"/>
      <c r="S27" s="728"/>
      <c r="T27" s="720"/>
      <c r="U27" s="721"/>
      <c r="V27" s="722"/>
      <c r="W27" s="720"/>
      <c r="X27" s="721"/>
      <c r="Y27" s="722"/>
      <c r="Z27" s="712">
        <f>ROUND([2]合計!AC27/1000000,0)</f>
        <v>481</v>
      </c>
      <c r="AA27" s="712"/>
      <c r="AB27" s="713"/>
    </row>
    <row r="28" spans="1:28" ht="18" customHeight="1">
      <c r="A28" s="197"/>
      <c r="B28" s="723" t="s">
        <v>435</v>
      </c>
      <c r="C28" s="724"/>
      <c r="D28" s="724"/>
      <c r="E28" s="724"/>
      <c r="F28" s="724"/>
      <c r="G28" s="725"/>
      <c r="H28" s="717"/>
      <c r="I28" s="718"/>
      <c r="J28" s="719"/>
      <c r="K28" s="720">
        <f>ROUND([2]合計!N28/1000000,0)</f>
        <v>35</v>
      </c>
      <c r="L28" s="721"/>
      <c r="M28" s="722"/>
      <c r="N28" s="720"/>
      <c r="O28" s="721"/>
      <c r="P28" s="722"/>
      <c r="Q28" s="726"/>
      <c r="R28" s="727"/>
      <c r="S28" s="728"/>
      <c r="T28" s="720"/>
      <c r="U28" s="721"/>
      <c r="V28" s="722"/>
      <c r="W28" s="720"/>
      <c r="X28" s="721"/>
      <c r="Y28" s="722"/>
      <c r="Z28" s="712">
        <f>ROUND([2]合計!AC28/1000000,0)</f>
        <v>35</v>
      </c>
      <c r="AA28" s="712"/>
      <c r="AB28" s="713"/>
    </row>
    <row r="29" spans="1:28" ht="18" customHeight="1">
      <c r="A29" s="197"/>
      <c r="B29" s="723" t="s">
        <v>436</v>
      </c>
      <c r="C29" s="724"/>
      <c r="D29" s="724"/>
      <c r="E29" s="724"/>
      <c r="F29" s="724"/>
      <c r="G29" s="725"/>
      <c r="H29" s="717"/>
      <c r="I29" s="718"/>
      <c r="J29" s="719"/>
      <c r="K29" s="720">
        <f>ROUND([2]合計!N29/1000000,0)</f>
        <v>16021</v>
      </c>
      <c r="L29" s="721"/>
      <c r="M29" s="722"/>
      <c r="N29" s="720"/>
      <c r="O29" s="721"/>
      <c r="P29" s="722"/>
      <c r="Q29" s="726"/>
      <c r="R29" s="727"/>
      <c r="S29" s="728"/>
      <c r="T29" s="720"/>
      <c r="U29" s="721"/>
      <c r="V29" s="722"/>
      <c r="W29" s="720"/>
      <c r="X29" s="721"/>
      <c r="Y29" s="722"/>
      <c r="Z29" s="712">
        <f>ROUND([2]合計!AC29/1000000,0)</f>
        <v>16021</v>
      </c>
      <c r="AA29" s="712"/>
      <c r="AB29" s="713"/>
    </row>
    <row r="30" spans="1:28" ht="18" customHeight="1">
      <c r="A30" s="197"/>
      <c r="B30" s="723" t="s">
        <v>437</v>
      </c>
      <c r="C30" s="724"/>
      <c r="D30" s="724"/>
      <c r="E30" s="724"/>
      <c r="F30" s="724"/>
      <c r="G30" s="725"/>
      <c r="H30" s="717"/>
      <c r="I30" s="718"/>
      <c r="J30" s="719"/>
      <c r="K30" s="720">
        <f>ROUND([2]合計!N30/1000000,0)</f>
        <v>1929</v>
      </c>
      <c r="L30" s="721"/>
      <c r="M30" s="722"/>
      <c r="N30" s="720"/>
      <c r="O30" s="721"/>
      <c r="P30" s="722"/>
      <c r="Q30" s="726"/>
      <c r="R30" s="727"/>
      <c r="S30" s="728"/>
      <c r="T30" s="720"/>
      <c r="U30" s="721"/>
      <c r="V30" s="722"/>
      <c r="W30" s="720"/>
      <c r="X30" s="721"/>
      <c r="Y30" s="722"/>
      <c r="Z30" s="712">
        <f>ROUND([2]合計!AC30/1000000,0)</f>
        <v>1929</v>
      </c>
      <c r="AA30" s="712"/>
      <c r="AB30" s="713"/>
    </row>
    <row r="31" spans="1:28" ht="18" customHeight="1">
      <c r="A31" s="197"/>
      <c r="B31" s="723" t="s">
        <v>438</v>
      </c>
      <c r="C31" s="724"/>
      <c r="D31" s="724"/>
      <c r="E31" s="724"/>
      <c r="F31" s="724"/>
      <c r="G31" s="725"/>
      <c r="H31" s="717"/>
      <c r="I31" s="718"/>
      <c r="J31" s="719"/>
      <c r="K31" s="720">
        <f>ROUND([2]合計!N31/1000000,0)</f>
        <v>106</v>
      </c>
      <c r="L31" s="721"/>
      <c r="M31" s="722"/>
      <c r="N31" s="720">
        <f>ROUND([2]合計!Q31/1000000,0)</f>
        <v>2</v>
      </c>
      <c r="O31" s="721"/>
      <c r="P31" s="722"/>
      <c r="Q31" s="198"/>
      <c r="R31" s="198"/>
      <c r="S31" s="198"/>
      <c r="T31" s="720"/>
      <c r="U31" s="721"/>
      <c r="V31" s="722"/>
      <c r="W31" s="720"/>
      <c r="X31" s="721"/>
      <c r="Y31" s="722"/>
      <c r="Z31" s="712">
        <f>ROUND([2]合計!AC31/1000000,0)</f>
        <v>108</v>
      </c>
      <c r="AA31" s="712"/>
      <c r="AB31" s="713"/>
    </row>
    <row r="32" spans="1:28" ht="18" customHeight="1">
      <c r="A32" s="197"/>
      <c r="B32" s="723" t="s">
        <v>439</v>
      </c>
      <c r="C32" s="724"/>
      <c r="D32" s="724"/>
      <c r="E32" s="724"/>
      <c r="F32" s="724"/>
      <c r="G32" s="725"/>
      <c r="H32" s="717"/>
      <c r="I32" s="718"/>
      <c r="J32" s="719"/>
      <c r="K32" s="720">
        <f>ROUND([2]合計!N34/1000000,0)</f>
        <v>56</v>
      </c>
      <c r="L32" s="721"/>
      <c r="M32" s="722"/>
      <c r="N32" s="720"/>
      <c r="O32" s="721"/>
      <c r="P32" s="722"/>
      <c r="Q32" s="198"/>
      <c r="R32" s="198"/>
      <c r="S32" s="198"/>
      <c r="T32" s="720"/>
      <c r="U32" s="721"/>
      <c r="V32" s="722"/>
      <c r="W32" s="720"/>
      <c r="X32" s="721"/>
      <c r="Y32" s="722"/>
      <c r="Z32" s="712">
        <f>ROUND([2]合計!AC34/1000000,0)</f>
        <v>56</v>
      </c>
      <c r="AA32" s="712"/>
      <c r="AB32" s="713"/>
    </row>
    <row r="33" spans="1:28" ht="18" customHeight="1">
      <c r="A33" s="197"/>
      <c r="B33" s="723" t="s">
        <v>440</v>
      </c>
      <c r="C33" s="724"/>
      <c r="D33" s="724"/>
      <c r="E33" s="724"/>
      <c r="F33" s="724"/>
      <c r="G33" s="725"/>
      <c r="H33" s="717"/>
      <c r="I33" s="718"/>
      <c r="J33" s="719"/>
      <c r="K33" s="720">
        <f>ROUND([2]合計!N37/1000000,0)</f>
        <v>859</v>
      </c>
      <c r="L33" s="721"/>
      <c r="M33" s="722"/>
      <c r="N33" s="720"/>
      <c r="O33" s="721"/>
      <c r="P33" s="722"/>
      <c r="Q33" s="198"/>
      <c r="R33" s="198"/>
      <c r="S33" s="198"/>
      <c r="T33" s="720"/>
      <c r="U33" s="721"/>
      <c r="V33" s="722"/>
      <c r="W33" s="720"/>
      <c r="X33" s="721"/>
      <c r="Y33" s="722"/>
      <c r="Z33" s="712">
        <f>ROUND([2]合計!AC37/1000000,0)</f>
        <v>859</v>
      </c>
      <c r="AA33" s="712"/>
      <c r="AB33" s="713"/>
    </row>
    <row r="34" spans="1:28" ht="18" customHeight="1">
      <c r="A34" s="197"/>
      <c r="B34" s="723" t="s">
        <v>441</v>
      </c>
      <c r="C34" s="724"/>
      <c r="D34" s="724"/>
      <c r="E34" s="724"/>
      <c r="F34" s="724"/>
      <c r="G34" s="725"/>
      <c r="H34" s="717"/>
      <c r="I34" s="718"/>
      <c r="J34" s="719"/>
      <c r="K34" s="720">
        <f>ROUND([2]合計!N38/1000000,0)</f>
        <v>27</v>
      </c>
      <c r="L34" s="721"/>
      <c r="M34" s="722"/>
      <c r="N34" s="720">
        <f>ROUND([2]合計!Q38/1000000,0)</f>
        <v>0</v>
      </c>
      <c r="O34" s="721"/>
      <c r="P34" s="722"/>
      <c r="Q34" s="198"/>
      <c r="R34" s="198"/>
      <c r="S34" s="198"/>
      <c r="T34" s="720"/>
      <c r="U34" s="721"/>
      <c r="V34" s="722"/>
      <c r="W34" s="720"/>
      <c r="X34" s="721"/>
      <c r="Y34" s="722"/>
      <c r="Z34" s="712">
        <f>ROUND([2]合計!AC38/1000000,0)</f>
        <v>27</v>
      </c>
      <c r="AA34" s="712"/>
      <c r="AB34" s="713"/>
    </row>
    <row r="35" spans="1:28" ht="18" customHeight="1">
      <c r="A35" s="197"/>
      <c r="B35" s="723" t="s">
        <v>442</v>
      </c>
      <c r="C35" s="724"/>
      <c r="D35" s="724"/>
      <c r="E35" s="724"/>
      <c r="F35" s="724"/>
      <c r="G35" s="725"/>
      <c r="H35" s="717"/>
      <c r="I35" s="718"/>
      <c r="J35" s="719"/>
      <c r="K35" s="720">
        <f>ROUND([2]合計!N39/1000000,0)</f>
        <v>51</v>
      </c>
      <c r="L35" s="721"/>
      <c r="M35" s="722"/>
      <c r="N35" s="720"/>
      <c r="O35" s="721"/>
      <c r="P35" s="722"/>
      <c r="Q35" s="198"/>
      <c r="R35" s="198"/>
      <c r="S35" s="198"/>
      <c r="T35" s="720"/>
      <c r="U35" s="721"/>
      <c r="V35" s="722"/>
      <c r="W35" s="720"/>
      <c r="X35" s="721"/>
      <c r="Y35" s="722"/>
      <c r="Z35" s="712">
        <f>ROUND([2]合計!AC39/1000000,0)</f>
        <v>51</v>
      </c>
      <c r="AA35" s="712"/>
      <c r="AB35" s="713"/>
    </row>
    <row r="36" spans="1:28" ht="18" customHeight="1">
      <c r="A36" s="197"/>
      <c r="B36" s="723" t="s">
        <v>443</v>
      </c>
      <c r="C36" s="724"/>
      <c r="D36" s="724"/>
      <c r="E36" s="724"/>
      <c r="F36" s="724"/>
      <c r="G36" s="725"/>
      <c r="H36" s="717"/>
      <c r="I36" s="718"/>
      <c r="J36" s="719"/>
      <c r="K36" s="720">
        <f>ROUND([2]合計!N40/1000000,0)</f>
        <v>22</v>
      </c>
      <c r="L36" s="721"/>
      <c r="M36" s="722"/>
      <c r="N36" s="720"/>
      <c r="O36" s="721"/>
      <c r="P36" s="722"/>
      <c r="Q36" s="198"/>
      <c r="R36" s="198"/>
      <c r="S36" s="198"/>
      <c r="T36" s="720"/>
      <c r="U36" s="721"/>
      <c r="V36" s="722"/>
      <c r="W36" s="720"/>
      <c r="X36" s="721"/>
      <c r="Y36" s="722"/>
      <c r="Z36" s="712">
        <f>ROUND([2]合計!AC40/1000000,0)</f>
        <v>22</v>
      </c>
      <c r="AA36" s="712"/>
      <c r="AB36" s="713"/>
    </row>
    <row r="37" spans="1:28" ht="18" customHeight="1">
      <c r="A37" s="197"/>
      <c r="B37" s="723" t="s">
        <v>444</v>
      </c>
      <c r="C37" s="724"/>
      <c r="D37" s="724"/>
      <c r="E37" s="724"/>
      <c r="F37" s="724"/>
      <c r="G37" s="725"/>
      <c r="H37" s="717"/>
      <c r="I37" s="718"/>
      <c r="J37" s="719"/>
      <c r="K37" s="720">
        <f>ROUND([2]合計!N42/1000000,0)</f>
        <v>61</v>
      </c>
      <c r="L37" s="721"/>
      <c r="M37" s="722"/>
      <c r="N37" s="720"/>
      <c r="O37" s="721"/>
      <c r="P37" s="722"/>
      <c r="Q37" s="198"/>
      <c r="R37" s="198"/>
      <c r="S37" s="198"/>
      <c r="T37" s="720"/>
      <c r="U37" s="721"/>
      <c r="V37" s="722"/>
      <c r="W37" s="720"/>
      <c r="X37" s="721"/>
      <c r="Y37" s="722"/>
      <c r="Z37" s="712">
        <f>ROUND([2]合計!AC42/1000000,0)</f>
        <v>61</v>
      </c>
      <c r="AA37" s="712"/>
      <c r="AB37" s="713"/>
    </row>
    <row r="38" spans="1:28" ht="18" customHeight="1">
      <c r="A38" s="197"/>
      <c r="B38" s="723" t="s">
        <v>445</v>
      </c>
      <c r="C38" s="724"/>
      <c r="D38" s="724"/>
      <c r="E38" s="724"/>
      <c r="F38" s="724"/>
      <c r="G38" s="725"/>
      <c r="H38" s="717"/>
      <c r="I38" s="718"/>
      <c r="J38" s="719"/>
      <c r="K38" s="720">
        <f>ROUND([2]合計!N43/1000000,0)</f>
        <v>1871</v>
      </c>
      <c r="L38" s="721"/>
      <c r="M38" s="722"/>
      <c r="N38" s="720">
        <f>ROUND([2]合計!Q43/1000000,0)</f>
        <v>27</v>
      </c>
      <c r="O38" s="721"/>
      <c r="P38" s="722"/>
      <c r="Q38" s="720">
        <f>ROUND([2]合計!T43/1000000,0)</f>
        <v>11589</v>
      </c>
      <c r="R38" s="721"/>
      <c r="S38" s="722"/>
      <c r="T38" s="720"/>
      <c r="U38" s="721"/>
      <c r="V38" s="722"/>
      <c r="W38" s="720"/>
      <c r="X38" s="721"/>
      <c r="Y38" s="722"/>
      <c r="Z38" s="712">
        <f>ROUND([2]合計!AC43/1000000,0)</f>
        <v>13488</v>
      </c>
      <c r="AA38" s="712"/>
      <c r="AB38" s="713"/>
    </row>
    <row r="39" spans="1:28" ht="18" customHeight="1">
      <c r="A39" s="197"/>
      <c r="B39" s="723" t="s">
        <v>348</v>
      </c>
      <c r="C39" s="724"/>
      <c r="D39" s="724"/>
      <c r="E39" s="724"/>
      <c r="F39" s="724"/>
      <c r="G39" s="725"/>
      <c r="H39" s="717"/>
      <c r="I39" s="718"/>
      <c r="J39" s="719"/>
      <c r="K39" s="720">
        <f>ROUND([2]合計!N44/1000000,0)</f>
        <v>16746</v>
      </c>
      <c r="L39" s="721"/>
      <c r="M39" s="722"/>
      <c r="N39" s="720">
        <f>ROUND([2]合計!Q44/1000000,0)</f>
        <v>245</v>
      </c>
      <c r="O39" s="721"/>
      <c r="P39" s="722"/>
      <c r="Q39" s="198"/>
      <c r="R39" s="198"/>
      <c r="S39" s="198"/>
      <c r="T39" s="720"/>
      <c r="U39" s="721"/>
      <c r="V39" s="722"/>
      <c r="W39" s="720"/>
      <c r="X39" s="721"/>
      <c r="Y39" s="722"/>
      <c r="Z39" s="712">
        <f>ROUND([2]合計!AC44/1000000,0)</f>
        <v>16991</v>
      </c>
      <c r="AA39" s="712"/>
      <c r="AB39" s="713"/>
    </row>
    <row r="40" spans="1:28" ht="18" customHeight="1">
      <c r="A40" s="197"/>
      <c r="B40" s="714" t="s">
        <v>446</v>
      </c>
      <c r="C40" s="715"/>
      <c r="D40" s="715"/>
      <c r="E40" s="715"/>
      <c r="F40" s="715"/>
      <c r="G40" s="716"/>
      <c r="H40" s="717"/>
      <c r="I40" s="718"/>
      <c r="J40" s="719"/>
      <c r="K40" s="720">
        <f>ROUND([2]合計!N45/1000000,0)</f>
        <v>1453</v>
      </c>
      <c r="L40" s="721"/>
      <c r="M40" s="722"/>
      <c r="N40" s="720"/>
      <c r="O40" s="721"/>
      <c r="P40" s="722"/>
      <c r="Q40" s="198"/>
      <c r="R40" s="198"/>
      <c r="S40" s="198"/>
      <c r="T40" s="720"/>
      <c r="U40" s="721"/>
      <c r="V40" s="722"/>
      <c r="W40" s="720"/>
      <c r="X40" s="721"/>
      <c r="Y40" s="722"/>
      <c r="Z40" s="712">
        <f>ROUND([2]合計!AC45/1000000,0)</f>
        <v>1453</v>
      </c>
      <c r="AA40" s="712"/>
      <c r="AB40" s="713"/>
    </row>
    <row r="41" spans="1:28" ht="18" customHeight="1" thickBot="1">
      <c r="A41" s="704" t="s">
        <v>296</v>
      </c>
      <c r="B41" s="705"/>
      <c r="C41" s="705"/>
      <c r="D41" s="705"/>
      <c r="E41" s="705"/>
      <c r="F41" s="705"/>
      <c r="G41" s="706"/>
      <c r="H41" s="707">
        <f>ROUND([2]合計!H46/1000000,0)</f>
        <v>912</v>
      </c>
      <c r="I41" s="708"/>
      <c r="J41" s="709"/>
      <c r="K41" s="697">
        <f>ROUND([2]合計!N46/1000000,0)</f>
        <v>733300</v>
      </c>
      <c r="L41" s="698"/>
      <c r="M41" s="699"/>
      <c r="N41" s="697">
        <f>ROUND([2]合計!Q46/1000000,0)</f>
        <v>8078</v>
      </c>
      <c r="O41" s="698"/>
      <c r="P41" s="699"/>
      <c r="Q41" s="697">
        <f>ROUND([2]合計!T46/1000000,0)</f>
        <v>11589</v>
      </c>
      <c r="R41" s="710"/>
      <c r="S41" s="711"/>
      <c r="T41" s="697"/>
      <c r="U41" s="698"/>
      <c r="V41" s="699"/>
      <c r="W41" s="697">
        <f>ROUND([2]合計!Z46/1000000,0)</f>
        <v>1704</v>
      </c>
      <c r="X41" s="698"/>
      <c r="Y41" s="699"/>
      <c r="Z41" s="700">
        <f>ROUND([2]合計!AC46/1000000,0)</f>
        <v>755584</v>
      </c>
      <c r="AA41" s="700"/>
      <c r="AB41" s="701"/>
    </row>
    <row r="42" spans="1:28" ht="14.25" customHeight="1" thickTop="1">
      <c r="A42" s="702" t="s">
        <v>447</v>
      </c>
      <c r="B42" s="703"/>
      <c r="C42" s="703"/>
      <c r="D42" s="703"/>
      <c r="E42" s="703"/>
      <c r="F42" s="703"/>
      <c r="G42" s="703"/>
      <c r="H42" s="703"/>
      <c r="I42" s="703"/>
      <c r="J42" s="703"/>
      <c r="K42" s="703"/>
      <c r="L42" s="703"/>
      <c r="M42" s="703"/>
      <c r="N42" s="703"/>
      <c r="O42" s="703"/>
      <c r="P42" s="703"/>
      <c r="Q42" s="703"/>
      <c r="R42" s="703"/>
      <c r="S42" s="703"/>
      <c r="T42" s="703"/>
      <c r="U42" s="703"/>
      <c r="V42" s="703"/>
      <c r="W42" s="703"/>
      <c r="X42" s="703"/>
      <c r="Y42" s="703"/>
      <c r="Z42" s="703"/>
      <c r="AA42" s="703"/>
      <c r="AB42" s="703"/>
    </row>
    <row r="43" spans="1:28">
      <c r="A43" s="449"/>
      <c r="B43" s="449"/>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row>
    <row r="44" spans="1:28" ht="13.5" customHeight="1">
      <c r="A44" s="702" t="s">
        <v>448</v>
      </c>
      <c r="B44" s="703"/>
      <c r="C44" s="703"/>
      <c r="D44" s="703"/>
      <c r="E44" s="703"/>
      <c r="F44" s="703"/>
      <c r="G44" s="703"/>
      <c r="H44" s="703"/>
      <c r="I44" s="703"/>
      <c r="J44" s="703"/>
      <c r="K44" s="703"/>
      <c r="L44" s="703"/>
      <c r="M44" s="703"/>
      <c r="N44" s="703"/>
      <c r="O44" s="703"/>
      <c r="P44" s="703"/>
      <c r="Q44" s="703"/>
      <c r="R44" s="703"/>
      <c r="S44" s="703"/>
      <c r="T44" s="703"/>
      <c r="U44" s="703"/>
      <c r="V44" s="703"/>
      <c r="W44" s="703"/>
      <c r="X44" s="703"/>
      <c r="Y44" s="703"/>
      <c r="Z44" s="703"/>
      <c r="AA44" s="703"/>
      <c r="AB44" s="703"/>
    </row>
    <row r="45" spans="1:28">
      <c r="A45" s="449"/>
      <c r="B45" s="449"/>
      <c r="C45" s="449"/>
      <c r="D45" s="449"/>
      <c r="E45" s="449"/>
      <c r="F45" s="449"/>
      <c r="G45" s="449"/>
      <c r="H45" s="449"/>
      <c r="I45" s="449"/>
      <c r="J45" s="449"/>
      <c r="K45" s="449"/>
      <c r="L45" s="449"/>
      <c r="M45" s="449"/>
      <c r="N45" s="449"/>
      <c r="O45" s="449"/>
      <c r="P45" s="449"/>
      <c r="Q45" s="449"/>
      <c r="R45" s="449"/>
      <c r="S45" s="449"/>
      <c r="T45" s="449"/>
      <c r="U45" s="449"/>
      <c r="V45" s="449"/>
      <c r="W45" s="449"/>
      <c r="X45" s="449"/>
      <c r="Y45" s="449"/>
      <c r="Z45" s="449"/>
      <c r="AA45" s="449"/>
      <c r="AB45" s="449"/>
    </row>
  </sheetData>
  <mergeCells count="283">
    <mergeCell ref="Q2:S2"/>
    <mergeCell ref="A5:G6"/>
    <mergeCell ref="H5:J6"/>
    <mergeCell ref="K5:P5"/>
    <mergeCell ref="Q5:S6"/>
    <mergeCell ref="T5:V6"/>
    <mergeCell ref="W5:Y6"/>
    <mergeCell ref="Z5:AB6"/>
    <mergeCell ref="K6:M6"/>
    <mergeCell ref="N6:P6"/>
    <mergeCell ref="A7:G7"/>
    <mergeCell ref="H7:J7"/>
    <mergeCell ref="K7:M7"/>
    <mergeCell ref="N7:P7"/>
    <mergeCell ref="Q7:S7"/>
    <mergeCell ref="T7:V7"/>
    <mergeCell ref="W7:Y7"/>
    <mergeCell ref="Z7:AB7"/>
    <mergeCell ref="A8:G8"/>
    <mergeCell ref="H8:J8"/>
    <mergeCell ref="K8:M8"/>
    <mergeCell ref="N8:P8"/>
    <mergeCell ref="Q8:S8"/>
    <mergeCell ref="T8:V8"/>
    <mergeCell ref="W8:Y8"/>
    <mergeCell ref="Z8:AB8"/>
    <mergeCell ref="W9:Y9"/>
    <mergeCell ref="Z9:AB9"/>
    <mergeCell ref="B10:G10"/>
    <mergeCell ref="H10:J10"/>
    <mergeCell ref="K10:M10"/>
    <mergeCell ref="N10:P10"/>
    <mergeCell ref="Q10:S10"/>
    <mergeCell ref="T10:V10"/>
    <mergeCell ref="W10:Y10"/>
    <mergeCell ref="Z10:AB10"/>
    <mergeCell ref="A9:G9"/>
    <mergeCell ref="H9:J9"/>
    <mergeCell ref="K9:M9"/>
    <mergeCell ref="N9:P9"/>
    <mergeCell ref="Q9:S9"/>
    <mergeCell ref="T9:V9"/>
    <mergeCell ref="W11:Y11"/>
    <mergeCell ref="Z11:AB11"/>
    <mergeCell ref="B12:G12"/>
    <mergeCell ref="H12:J12"/>
    <mergeCell ref="K12:M12"/>
    <mergeCell ref="N12:P12"/>
    <mergeCell ref="Q12:S12"/>
    <mergeCell ref="T12:V12"/>
    <mergeCell ref="W12:Y12"/>
    <mergeCell ref="Z12:AB12"/>
    <mergeCell ref="B11:G11"/>
    <mergeCell ref="H11:J11"/>
    <mergeCell ref="K11:M11"/>
    <mergeCell ref="N11:P11"/>
    <mergeCell ref="Q11:S11"/>
    <mergeCell ref="T11:V11"/>
    <mergeCell ref="W13:Y13"/>
    <mergeCell ref="Z13:AB13"/>
    <mergeCell ref="B14:G14"/>
    <mergeCell ref="H14:J14"/>
    <mergeCell ref="K14:M14"/>
    <mergeCell ref="N14:P14"/>
    <mergeCell ref="Q14:S14"/>
    <mergeCell ref="T14:V14"/>
    <mergeCell ref="W14:Y14"/>
    <mergeCell ref="Z14:AB14"/>
    <mergeCell ref="B13:G13"/>
    <mergeCell ref="H13:J13"/>
    <mergeCell ref="K13:M13"/>
    <mergeCell ref="N13:P13"/>
    <mergeCell ref="Q13:S13"/>
    <mergeCell ref="T13:V13"/>
    <mergeCell ref="W15:Y15"/>
    <mergeCell ref="Z15:AB15"/>
    <mergeCell ref="B16:G16"/>
    <mergeCell ref="H16:J16"/>
    <mergeCell ref="K16:M16"/>
    <mergeCell ref="N16:P16"/>
    <mergeCell ref="Q16:S16"/>
    <mergeCell ref="T16:V16"/>
    <mergeCell ref="W16:Y16"/>
    <mergeCell ref="Z16:AB16"/>
    <mergeCell ref="B15:G15"/>
    <mergeCell ref="H15:J15"/>
    <mergeCell ref="K15:M15"/>
    <mergeCell ref="N15:P15"/>
    <mergeCell ref="Q15:S15"/>
    <mergeCell ref="T15:V15"/>
    <mergeCell ref="W17:Y17"/>
    <mergeCell ref="Z17:AB17"/>
    <mergeCell ref="B18:G18"/>
    <mergeCell ref="H18:J18"/>
    <mergeCell ref="K18:M18"/>
    <mergeCell ref="N18:P18"/>
    <mergeCell ref="Q18:S18"/>
    <mergeCell ref="T18:V18"/>
    <mergeCell ref="W18:Y18"/>
    <mergeCell ref="Z18:AB18"/>
    <mergeCell ref="B17:G17"/>
    <mergeCell ref="H17:J17"/>
    <mergeCell ref="K17:M17"/>
    <mergeCell ref="N17:P17"/>
    <mergeCell ref="Q17:S17"/>
    <mergeCell ref="T17:V17"/>
    <mergeCell ref="W19:Y19"/>
    <mergeCell ref="Z19:AB19"/>
    <mergeCell ref="B20:G20"/>
    <mergeCell ref="H20:J20"/>
    <mergeCell ref="K20:M20"/>
    <mergeCell ref="N20:P20"/>
    <mergeCell ref="Q20:S20"/>
    <mergeCell ref="T20:V20"/>
    <mergeCell ref="W20:Y20"/>
    <mergeCell ref="Z20:AB20"/>
    <mergeCell ref="B19:G19"/>
    <mergeCell ref="H19:J19"/>
    <mergeCell ref="K19:M19"/>
    <mergeCell ref="N19:P19"/>
    <mergeCell ref="Q19:S19"/>
    <mergeCell ref="T19:V19"/>
    <mergeCell ref="W21:Y21"/>
    <mergeCell ref="Z21:AB21"/>
    <mergeCell ref="B22:G22"/>
    <mergeCell ref="H22:J22"/>
    <mergeCell ref="K22:M22"/>
    <mergeCell ref="N22:P22"/>
    <mergeCell ref="Q22:S22"/>
    <mergeCell ref="T22:V22"/>
    <mergeCell ref="W22:Y22"/>
    <mergeCell ref="Z22:AB22"/>
    <mergeCell ref="B21:G21"/>
    <mergeCell ref="H21:J21"/>
    <mergeCell ref="K21:M21"/>
    <mergeCell ref="N21:P21"/>
    <mergeCell ref="Q21:S21"/>
    <mergeCell ref="T21:V21"/>
    <mergeCell ref="W23:Y23"/>
    <mergeCell ref="Z23:AB23"/>
    <mergeCell ref="B24:G24"/>
    <mergeCell ref="H24:J24"/>
    <mergeCell ref="K24:M24"/>
    <mergeCell ref="N24:P24"/>
    <mergeCell ref="Q24:S24"/>
    <mergeCell ref="T24:V24"/>
    <mergeCell ref="W24:Y24"/>
    <mergeCell ref="Z24:AB24"/>
    <mergeCell ref="B23:G23"/>
    <mergeCell ref="H23:J23"/>
    <mergeCell ref="K23:M23"/>
    <mergeCell ref="N23:P23"/>
    <mergeCell ref="Q23:S23"/>
    <mergeCell ref="T23:V23"/>
    <mergeCell ref="W25:Y25"/>
    <mergeCell ref="Z25:AB25"/>
    <mergeCell ref="B26:G26"/>
    <mergeCell ref="H26:J26"/>
    <mergeCell ref="K26:M26"/>
    <mergeCell ref="N26:P26"/>
    <mergeCell ref="Q26:S26"/>
    <mergeCell ref="T26:V26"/>
    <mergeCell ref="W26:Y26"/>
    <mergeCell ref="Z26:AB26"/>
    <mergeCell ref="B25:G25"/>
    <mergeCell ref="H25:J25"/>
    <mergeCell ref="K25:M25"/>
    <mergeCell ref="N25:P25"/>
    <mergeCell ref="Q25:S25"/>
    <mergeCell ref="T25:V25"/>
    <mergeCell ref="W27:Y27"/>
    <mergeCell ref="Z27:AB27"/>
    <mergeCell ref="B28:G28"/>
    <mergeCell ref="H28:J28"/>
    <mergeCell ref="K28:M28"/>
    <mergeCell ref="N28:P28"/>
    <mergeCell ref="Q28:S28"/>
    <mergeCell ref="T28:V28"/>
    <mergeCell ref="W28:Y28"/>
    <mergeCell ref="Z28:AB28"/>
    <mergeCell ref="B27:G27"/>
    <mergeCell ref="H27:J27"/>
    <mergeCell ref="K27:M27"/>
    <mergeCell ref="N27:P27"/>
    <mergeCell ref="Q27:S27"/>
    <mergeCell ref="T27:V27"/>
    <mergeCell ref="W29:Y29"/>
    <mergeCell ref="Z29:AB29"/>
    <mergeCell ref="B30:G30"/>
    <mergeCell ref="H30:J30"/>
    <mergeCell ref="K30:M30"/>
    <mergeCell ref="N30:P30"/>
    <mergeCell ref="Q30:S30"/>
    <mergeCell ref="T30:V30"/>
    <mergeCell ref="W30:Y30"/>
    <mergeCell ref="Z30:AB30"/>
    <mergeCell ref="B29:G29"/>
    <mergeCell ref="H29:J29"/>
    <mergeCell ref="K29:M29"/>
    <mergeCell ref="N29:P29"/>
    <mergeCell ref="Q29:S29"/>
    <mergeCell ref="T29:V29"/>
    <mergeCell ref="Z31:AB31"/>
    <mergeCell ref="B32:G32"/>
    <mergeCell ref="H32:J32"/>
    <mergeCell ref="K32:M32"/>
    <mergeCell ref="N32:P32"/>
    <mergeCell ref="T32:V32"/>
    <mergeCell ref="W32:Y32"/>
    <mergeCell ref="Z32:AB32"/>
    <mergeCell ref="B31:G31"/>
    <mergeCell ref="H31:J31"/>
    <mergeCell ref="K31:M31"/>
    <mergeCell ref="N31:P31"/>
    <mergeCell ref="T31:V31"/>
    <mergeCell ref="W31:Y31"/>
    <mergeCell ref="Z33:AB33"/>
    <mergeCell ref="B34:G34"/>
    <mergeCell ref="H34:J34"/>
    <mergeCell ref="K34:M34"/>
    <mergeCell ref="N34:P34"/>
    <mergeCell ref="T34:V34"/>
    <mergeCell ref="W34:Y34"/>
    <mergeCell ref="Z34:AB34"/>
    <mergeCell ref="B33:G33"/>
    <mergeCell ref="H33:J33"/>
    <mergeCell ref="K33:M33"/>
    <mergeCell ref="N33:P33"/>
    <mergeCell ref="T33:V33"/>
    <mergeCell ref="W33:Y33"/>
    <mergeCell ref="Z35:AB35"/>
    <mergeCell ref="B36:G36"/>
    <mergeCell ref="H36:J36"/>
    <mergeCell ref="K36:M36"/>
    <mergeCell ref="N36:P36"/>
    <mergeCell ref="T36:V36"/>
    <mergeCell ref="W36:Y36"/>
    <mergeCell ref="Z36:AB36"/>
    <mergeCell ref="B35:G35"/>
    <mergeCell ref="H35:J35"/>
    <mergeCell ref="K35:M35"/>
    <mergeCell ref="N35:P35"/>
    <mergeCell ref="T35:V35"/>
    <mergeCell ref="W35:Y35"/>
    <mergeCell ref="Z37:AB37"/>
    <mergeCell ref="B38:G38"/>
    <mergeCell ref="H38:J38"/>
    <mergeCell ref="K38:M38"/>
    <mergeCell ref="N38:P38"/>
    <mergeCell ref="Q38:S38"/>
    <mergeCell ref="T38:V38"/>
    <mergeCell ref="W38:Y38"/>
    <mergeCell ref="Z38:AB38"/>
    <mergeCell ref="B37:G37"/>
    <mergeCell ref="H37:J37"/>
    <mergeCell ref="K37:M37"/>
    <mergeCell ref="N37:P37"/>
    <mergeCell ref="T37:V37"/>
    <mergeCell ref="W37:Y37"/>
    <mergeCell ref="Z39:AB39"/>
    <mergeCell ref="B40:G40"/>
    <mergeCell ref="H40:J40"/>
    <mergeCell ref="K40:M40"/>
    <mergeCell ref="N40:P40"/>
    <mergeCell ref="T40:V40"/>
    <mergeCell ref="W40:Y40"/>
    <mergeCell ref="Z40:AB40"/>
    <mergeCell ref="B39:G39"/>
    <mergeCell ref="H39:J39"/>
    <mergeCell ref="K39:M39"/>
    <mergeCell ref="N39:P39"/>
    <mergeCell ref="T39:V39"/>
    <mergeCell ref="W39:Y39"/>
    <mergeCell ref="W41:Y41"/>
    <mergeCell ref="Z41:AB41"/>
    <mergeCell ref="A42:AB43"/>
    <mergeCell ref="A44:AB45"/>
    <mergeCell ref="A41:G41"/>
    <mergeCell ref="H41:J41"/>
    <mergeCell ref="K41:M41"/>
    <mergeCell ref="N41:P41"/>
    <mergeCell ref="Q41:S41"/>
    <mergeCell ref="T41:V41"/>
  </mergeCells>
  <phoneticPr fontId="50"/>
  <printOptions horizontalCentered="1"/>
  <pageMargins left="0.51181102362204722" right="0.51181102362204722" top="0.74803149606299213" bottom="0.74803149606299213" header="0.31496062992125984" footer="0.31496062992125984"/>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zoomScaleNormal="100" workbookViewId="0"/>
  </sheetViews>
  <sheetFormatPr defaultRowHeight="13.5"/>
  <cols>
    <col min="1" max="3" width="1.625" customWidth="1"/>
    <col min="4" max="4" width="15.875" customWidth="1"/>
    <col min="5" max="10" width="10.125" customWidth="1"/>
    <col min="257" max="259" width="1.625" customWidth="1"/>
    <col min="260" max="260" width="15.875" customWidth="1"/>
    <col min="261" max="266" width="10.125" customWidth="1"/>
    <col min="513" max="515" width="1.625" customWidth="1"/>
    <col min="516" max="516" width="15.875" customWidth="1"/>
    <col min="517" max="522" width="10.125" customWidth="1"/>
    <col min="769" max="771" width="1.625" customWidth="1"/>
    <col min="772" max="772" width="15.875" customWidth="1"/>
    <col min="773" max="778" width="10.125" customWidth="1"/>
    <col min="1025" max="1027" width="1.625" customWidth="1"/>
    <col min="1028" max="1028" width="15.875" customWidth="1"/>
    <col min="1029" max="1034" width="10.125" customWidth="1"/>
    <col min="1281" max="1283" width="1.625" customWidth="1"/>
    <col min="1284" max="1284" width="15.875" customWidth="1"/>
    <col min="1285" max="1290" width="10.125" customWidth="1"/>
    <col min="1537" max="1539" width="1.625" customWidth="1"/>
    <col min="1540" max="1540" width="15.875" customWidth="1"/>
    <col min="1541" max="1546" width="10.125" customWidth="1"/>
    <col min="1793" max="1795" width="1.625" customWidth="1"/>
    <col min="1796" max="1796" width="15.875" customWidth="1"/>
    <col min="1797" max="1802" width="10.125" customWidth="1"/>
    <col min="2049" max="2051" width="1.625" customWidth="1"/>
    <col min="2052" max="2052" width="15.875" customWidth="1"/>
    <col min="2053" max="2058" width="10.125" customWidth="1"/>
    <col min="2305" max="2307" width="1.625" customWidth="1"/>
    <col min="2308" max="2308" width="15.875" customWidth="1"/>
    <col min="2309" max="2314" width="10.125" customWidth="1"/>
    <col min="2561" max="2563" width="1.625" customWidth="1"/>
    <col min="2564" max="2564" width="15.875" customWidth="1"/>
    <col min="2565" max="2570" width="10.125" customWidth="1"/>
    <col min="2817" max="2819" width="1.625" customWidth="1"/>
    <col min="2820" max="2820" width="15.875" customWidth="1"/>
    <col min="2821" max="2826" width="10.125" customWidth="1"/>
    <col min="3073" max="3075" width="1.625" customWidth="1"/>
    <col min="3076" max="3076" width="15.875" customWidth="1"/>
    <col min="3077" max="3082" width="10.125" customWidth="1"/>
    <col min="3329" max="3331" width="1.625" customWidth="1"/>
    <col min="3332" max="3332" width="15.875" customWidth="1"/>
    <col min="3333" max="3338" width="10.125" customWidth="1"/>
    <col min="3585" max="3587" width="1.625" customWidth="1"/>
    <col min="3588" max="3588" width="15.875" customWidth="1"/>
    <col min="3589" max="3594" width="10.125" customWidth="1"/>
    <col min="3841" max="3843" width="1.625" customWidth="1"/>
    <col min="3844" max="3844" width="15.875" customWidth="1"/>
    <col min="3845" max="3850" width="10.125" customWidth="1"/>
    <col min="4097" max="4099" width="1.625" customWidth="1"/>
    <col min="4100" max="4100" width="15.875" customWidth="1"/>
    <col min="4101" max="4106" width="10.125" customWidth="1"/>
    <col min="4353" max="4355" width="1.625" customWidth="1"/>
    <col min="4356" max="4356" width="15.875" customWidth="1"/>
    <col min="4357" max="4362" width="10.125" customWidth="1"/>
    <col min="4609" max="4611" width="1.625" customWidth="1"/>
    <col min="4612" max="4612" width="15.875" customWidth="1"/>
    <col min="4613" max="4618" width="10.125" customWidth="1"/>
    <col min="4865" max="4867" width="1.625" customWidth="1"/>
    <col min="4868" max="4868" width="15.875" customWidth="1"/>
    <col min="4869" max="4874" width="10.125" customWidth="1"/>
    <col min="5121" max="5123" width="1.625" customWidth="1"/>
    <col min="5124" max="5124" width="15.875" customWidth="1"/>
    <col min="5125" max="5130" width="10.125" customWidth="1"/>
    <col min="5377" max="5379" width="1.625" customWidth="1"/>
    <col min="5380" max="5380" width="15.875" customWidth="1"/>
    <col min="5381" max="5386" width="10.125" customWidth="1"/>
    <col min="5633" max="5635" width="1.625" customWidth="1"/>
    <col min="5636" max="5636" width="15.875" customWidth="1"/>
    <col min="5637" max="5642" width="10.125" customWidth="1"/>
    <col min="5889" max="5891" width="1.625" customWidth="1"/>
    <col min="5892" max="5892" width="15.875" customWidth="1"/>
    <col min="5893" max="5898" width="10.125" customWidth="1"/>
    <col min="6145" max="6147" width="1.625" customWidth="1"/>
    <col min="6148" max="6148" width="15.875" customWidth="1"/>
    <col min="6149" max="6154" width="10.125" customWidth="1"/>
    <col min="6401" max="6403" width="1.625" customWidth="1"/>
    <col min="6404" max="6404" width="15.875" customWidth="1"/>
    <col min="6405" max="6410" width="10.125" customWidth="1"/>
    <col min="6657" max="6659" width="1.625" customWidth="1"/>
    <col min="6660" max="6660" width="15.875" customWidth="1"/>
    <col min="6661" max="6666" width="10.125" customWidth="1"/>
    <col min="6913" max="6915" width="1.625" customWidth="1"/>
    <col min="6916" max="6916" width="15.875" customWidth="1"/>
    <col min="6917" max="6922" width="10.125" customWidth="1"/>
    <col min="7169" max="7171" width="1.625" customWidth="1"/>
    <col min="7172" max="7172" width="15.875" customWidth="1"/>
    <col min="7173" max="7178" width="10.125" customWidth="1"/>
    <col min="7425" max="7427" width="1.625" customWidth="1"/>
    <col min="7428" max="7428" width="15.875" customWidth="1"/>
    <col min="7429" max="7434" width="10.125" customWidth="1"/>
    <col min="7681" max="7683" width="1.625" customWidth="1"/>
    <col min="7684" max="7684" width="15.875" customWidth="1"/>
    <col min="7685" max="7690" width="10.125" customWidth="1"/>
    <col min="7937" max="7939" width="1.625" customWidth="1"/>
    <col min="7940" max="7940" width="15.875" customWidth="1"/>
    <col min="7941" max="7946" width="10.125" customWidth="1"/>
    <col min="8193" max="8195" width="1.625" customWidth="1"/>
    <col min="8196" max="8196" width="15.875" customWidth="1"/>
    <col min="8197" max="8202" width="10.125" customWidth="1"/>
    <col min="8449" max="8451" width="1.625" customWidth="1"/>
    <col min="8452" max="8452" width="15.875" customWidth="1"/>
    <col min="8453" max="8458" width="10.125" customWidth="1"/>
    <col min="8705" max="8707" width="1.625" customWidth="1"/>
    <col min="8708" max="8708" width="15.875" customWidth="1"/>
    <col min="8709" max="8714" width="10.125" customWidth="1"/>
    <col min="8961" max="8963" width="1.625" customWidth="1"/>
    <col min="8964" max="8964" width="15.875" customWidth="1"/>
    <col min="8965" max="8970" width="10.125" customWidth="1"/>
    <col min="9217" max="9219" width="1.625" customWidth="1"/>
    <col min="9220" max="9220" width="15.875" customWidth="1"/>
    <col min="9221" max="9226" width="10.125" customWidth="1"/>
    <col min="9473" max="9475" width="1.625" customWidth="1"/>
    <col min="9476" max="9476" width="15.875" customWidth="1"/>
    <col min="9477" max="9482" width="10.125" customWidth="1"/>
    <col min="9729" max="9731" width="1.625" customWidth="1"/>
    <col min="9732" max="9732" width="15.875" customWidth="1"/>
    <col min="9733" max="9738" width="10.125" customWidth="1"/>
    <col min="9985" max="9987" width="1.625" customWidth="1"/>
    <col min="9988" max="9988" width="15.875" customWidth="1"/>
    <col min="9989" max="9994" width="10.125" customWidth="1"/>
    <col min="10241" max="10243" width="1.625" customWidth="1"/>
    <col min="10244" max="10244" width="15.875" customWidth="1"/>
    <col min="10245" max="10250" width="10.125" customWidth="1"/>
    <col min="10497" max="10499" width="1.625" customWidth="1"/>
    <col min="10500" max="10500" width="15.875" customWidth="1"/>
    <col min="10501" max="10506" width="10.125" customWidth="1"/>
    <col min="10753" max="10755" width="1.625" customWidth="1"/>
    <col min="10756" max="10756" width="15.875" customWidth="1"/>
    <col min="10757" max="10762" width="10.125" customWidth="1"/>
    <col min="11009" max="11011" width="1.625" customWidth="1"/>
    <col min="11012" max="11012" width="15.875" customWidth="1"/>
    <col min="11013" max="11018" width="10.125" customWidth="1"/>
    <col min="11265" max="11267" width="1.625" customWidth="1"/>
    <col min="11268" max="11268" width="15.875" customWidth="1"/>
    <col min="11269" max="11274" width="10.125" customWidth="1"/>
    <col min="11521" max="11523" width="1.625" customWidth="1"/>
    <col min="11524" max="11524" width="15.875" customWidth="1"/>
    <col min="11525" max="11530" width="10.125" customWidth="1"/>
    <col min="11777" max="11779" width="1.625" customWidth="1"/>
    <col min="11780" max="11780" width="15.875" customWidth="1"/>
    <col min="11781" max="11786" width="10.125" customWidth="1"/>
    <col min="12033" max="12035" width="1.625" customWidth="1"/>
    <col min="12036" max="12036" width="15.875" customWidth="1"/>
    <col min="12037" max="12042" width="10.125" customWidth="1"/>
    <col min="12289" max="12291" width="1.625" customWidth="1"/>
    <col min="12292" max="12292" width="15.875" customWidth="1"/>
    <col min="12293" max="12298" width="10.125" customWidth="1"/>
    <col min="12545" max="12547" width="1.625" customWidth="1"/>
    <col min="12548" max="12548" width="15.875" customWidth="1"/>
    <col min="12549" max="12554" width="10.125" customWidth="1"/>
    <col min="12801" max="12803" width="1.625" customWidth="1"/>
    <col min="12804" max="12804" width="15.875" customWidth="1"/>
    <col min="12805" max="12810" width="10.125" customWidth="1"/>
    <col min="13057" max="13059" width="1.625" customWidth="1"/>
    <col min="13060" max="13060" width="15.875" customWidth="1"/>
    <col min="13061" max="13066" width="10.125" customWidth="1"/>
    <col min="13313" max="13315" width="1.625" customWidth="1"/>
    <col min="13316" max="13316" width="15.875" customWidth="1"/>
    <col min="13317" max="13322" width="10.125" customWidth="1"/>
    <col min="13569" max="13571" width="1.625" customWidth="1"/>
    <col min="13572" max="13572" width="15.875" customWidth="1"/>
    <col min="13573" max="13578" width="10.125" customWidth="1"/>
    <col min="13825" max="13827" width="1.625" customWidth="1"/>
    <col min="13828" max="13828" width="15.875" customWidth="1"/>
    <col min="13829" max="13834" width="10.125" customWidth="1"/>
    <col min="14081" max="14083" width="1.625" customWidth="1"/>
    <col min="14084" max="14084" width="15.875" customWidth="1"/>
    <col min="14085" max="14090" width="10.125" customWidth="1"/>
    <col min="14337" max="14339" width="1.625" customWidth="1"/>
    <col min="14340" max="14340" width="15.875" customWidth="1"/>
    <col min="14341" max="14346" width="10.125" customWidth="1"/>
    <col min="14593" max="14595" width="1.625" customWidth="1"/>
    <col min="14596" max="14596" width="15.875" customWidth="1"/>
    <col min="14597" max="14602" width="10.125" customWidth="1"/>
    <col min="14849" max="14851" width="1.625" customWidth="1"/>
    <col min="14852" max="14852" width="15.875" customWidth="1"/>
    <col min="14853" max="14858" width="10.125" customWidth="1"/>
    <col min="15105" max="15107" width="1.625" customWidth="1"/>
    <col min="15108" max="15108" width="15.875" customWidth="1"/>
    <col min="15109" max="15114" width="10.125" customWidth="1"/>
    <col min="15361" max="15363" width="1.625" customWidth="1"/>
    <col min="15364" max="15364" width="15.875" customWidth="1"/>
    <col min="15365" max="15370" width="10.125" customWidth="1"/>
    <col min="15617" max="15619" width="1.625" customWidth="1"/>
    <col min="15620" max="15620" width="15.875" customWidth="1"/>
    <col min="15621" max="15626" width="10.125" customWidth="1"/>
    <col min="15873" max="15875" width="1.625" customWidth="1"/>
    <col min="15876" max="15876" width="15.875" customWidth="1"/>
    <col min="15877" max="15882" width="10.125" customWidth="1"/>
    <col min="16129" max="16131" width="1.625" customWidth="1"/>
    <col min="16132" max="16132" width="15.875" customWidth="1"/>
    <col min="16133" max="16138" width="10.125" customWidth="1"/>
  </cols>
  <sheetData>
    <row r="1" spans="1:10">
      <c r="A1" s="199" t="s">
        <v>449</v>
      </c>
      <c r="B1" s="200"/>
      <c r="C1" s="200"/>
      <c r="D1" s="200"/>
      <c r="E1" s="200"/>
      <c r="F1" s="200"/>
      <c r="G1" s="200"/>
      <c r="H1" s="200"/>
      <c r="I1" s="200"/>
      <c r="J1" s="200"/>
    </row>
    <row r="2" spans="1:10" ht="14.25" thickBot="1">
      <c r="A2" s="200"/>
      <c r="B2" s="200"/>
      <c r="C2" s="200"/>
      <c r="D2" s="200"/>
      <c r="E2" s="200"/>
      <c r="F2" s="200"/>
      <c r="G2" s="200"/>
      <c r="H2" s="200"/>
      <c r="I2" s="200"/>
      <c r="J2" s="201"/>
    </row>
    <row r="3" spans="1:10" ht="23.25" thickBot="1">
      <c r="A3" s="801" t="s">
        <v>266</v>
      </c>
      <c r="B3" s="802"/>
      <c r="C3" s="802"/>
      <c r="D3" s="802"/>
      <c r="E3" s="202" t="s">
        <v>450</v>
      </c>
      <c r="F3" s="202" t="s">
        <v>451</v>
      </c>
      <c r="G3" s="202" t="s">
        <v>452</v>
      </c>
      <c r="H3" s="202" t="s">
        <v>453</v>
      </c>
      <c r="I3" s="202" t="s">
        <v>454</v>
      </c>
      <c r="J3" s="203" t="s">
        <v>455</v>
      </c>
    </row>
    <row r="4" spans="1:10">
      <c r="A4" s="204" t="s">
        <v>456</v>
      </c>
      <c r="B4" s="205"/>
      <c r="C4" s="205"/>
      <c r="D4" s="206"/>
      <c r="E4" s="207"/>
      <c r="F4" s="207"/>
      <c r="G4" s="207"/>
      <c r="H4" s="207"/>
      <c r="I4" s="207"/>
      <c r="J4" s="208"/>
    </row>
    <row r="5" spans="1:10">
      <c r="A5" s="209"/>
      <c r="B5" s="210" t="s">
        <v>457</v>
      </c>
      <c r="C5" s="210"/>
      <c r="D5" s="211"/>
      <c r="E5" s="212">
        <v>1</v>
      </c>
      <c r="F5" s="212">
        <v>468825</v>
      </c>
      <c r="G5" s="212">
        <v>2825</v>
      </c>
      <c r="H5" s="212">
        <v>24376</v>
      </c>
      <c r="I5" s="212">
        <v>4633</v>
      </c>
      <c r="J5" s="213">
        <v>1700</v>
      </c>
    </row>
    <row r="6" spans="1:10">
      <c r="A6" s="209"/>
      <c r="B6" s="210"/>
      <c r="C6" s="210" t="s">
        <v>458</v>
      </c>
      <c r="D6" s="211"/>
      <c r="E6" s="212"/>
      <c r="F6" s="212">
        <v>29979</v>
      </c>
      <c r="G6" s="212">
        <v>1177</v>
      </c>
      <c r="H6" s="212">
        <v>21893</v>
      </c>
      <c r="I6" s="212">
        <v>2662</v>
      </c>
      <c r="J6" s="213">
        <v>210</v>
      </c>
    </row>
    <row r="7" spans="1:10">
      <c r="A7" s="214"/>
      <c r="B7" s="215"/>
      <c r="C7" s="215" t="s">
        <v>459</v>
      </c>
      <c r="D7" s="216"/>
      <c r="E7" s="212">
        <v>1</v>
      </c>
      <c r="F7" s="212">
        <v>26110</v>
      </c>
      <c r="G7" s="212">
        <v>997</v>
      </c>
      <c r="H7" s="212">
        <v>214</v>
      </c>
      <c r="I7" s="212">
        <v>627</v>
      </c>
      <c r="J7" s="213">
        <v>2832</v>
      </c>
    </row>
    <row r="8" spans="1:10">
      <c r="A8" s="209"/>
      <c r="B8" s="210"/>
      <c r="C8" s="210" t="s">
        <v>460</v>
      </c>
      <c r="D8" s="211"/>
      <c r="E8" s="212"/>
      <c r="F8" s="212">
        <v>413674</v>
      </c>
      <c r="G8" s="212">
        <v>0</v>
      </c>
      <c r="H8" s="212">
        <v>0</v>
      </c>
      <c r="I8" s="212">
        <v>0</v>
      </c>
      <c r="J8" s="213">
        <v>0</v>
      </c>
    </row>
    <row r="9" spans="1:10">
      <c r="A9" s="209"/>
      <c r="B9" s="210"/>
      <c r="C9" s="210" t="s">
        <v>232</v>
      </c>
      <c r="D9" s="211"/>
      <c r="E9" s="212">
        <v>0</v>
      </c>
      <c r="F9" s="212">
        <v>-938</v>
      </c>
      <c r="G9" s="212">
        <v>651</v>
      </c>
      <c r="H9" s="212">
        <v>2269</v>
      </c>
      <c r="I9" s="212">
        <v>1344</v>
      </c>
      <c r="J9" s="213">
        <v>-1342</v>
      </c>
    </row>
    <row r="10" spans="1:10">
      <c r="A10" s="209"/>
      <c r="B10" s="210" t="s">
        <v>461</v>
      </c>
      <c r="C10" s="210"/>
      <c r="D10" s="211"/>
      <c r="E10" s="212">
        <v>81</v>
      </c>
      <c r="F10" s="212">
        <v>816416</v>
      </c>
      <c r="G10" s="212">
        <v>84345</v>
      </c>
      <c r="H10" s="212">
        <v>95236</v>
      </c>
      <c r="I10" s="212">
        <v>99545</v>
      </c>
      <c r="J10" s="213">
        <v>133621</v>
      </c>
    </row>
    <row r="11" spans="1:10">
      <c r="A11" s="209"/>
      <c r="B11" s="210"/>
      <c r="C11" s="210" t="s">
        <v>281</v>
      </c>
      <c r="D11" s="211"/>
      <c r="E11" s="212">
        <v>39</v>
      </c>
      <c r="F11" s="212">
        <v>255587</v>
      </c>
      <c r="G11" s="212">
        <v>28899</v>
      </c>
      <c r="H11" s="212">
        <v>18909</v>
      </c>
      <c r="I11" s="212">
        <v>26455</v>
      </c>
      <c r="J11" s="213">
        <v>43205</v>
      </c>
    </row>
    <row r="12" spans="1:10">
      <c r="A12" s="209"/>
      <c r="B12" s="210"/>
      <c r="C12" s="210" t="s">
        <v>290</v>
      </c>
      <c r="D12" s="211"/>
      <c r="E12" s="212"/>
      <c r="F12" s="212">
        <v>0</v>
      </c>
      <c r="G12" s="212">
        <v>0</v>
      </c>
      <c r="H12" s="212">
        <v>0</v>
      </c>
      <c r="I12" s="212">
        <v>0</v>
      </c>
      <c r="J12" s="213">
        <v>49656</v>
      </c>
    </row>
    <row r="13" spans="1:10">
      <c r="A13" s="209"/>
      <c r="B13" s="210"/>
      <c r="C13" s="210" t="s">
        <v>295</v>
      </c>
      <c r="D13" s="211"/>
      <c r="E13" s="212"/>
      <c r="F13" s="212">
        <v>6655</v>
      </c>
      <c r="G13" s="212">
        <v>14</v>
      </c>
      <c r="H13" s="212">
        <v>4</v>
      </c>
      <c r="I13" s="212">
        <v>0</v>
      </c>
      <c r="J13" s="213">
        <v>11030</v>
      </c>
    </row>
    <row r="14" spans="1:10">
      <c r="A14" s="209"/>
      <c r="B14" s="210"/>
      <c r="C14" s="210" t="s">
        <v>462</v>
      </c>
      <c r="D14" s="211"/>
      <c r="E14" s="212"/>
      <c r="F14" s="212">
        <v>543890</v>
      </c>
      <c r="G14" s="212">
        <v>54982</v>
      </c>
      <c r="H14" s="212">
        <v>74631</v>
      </c>
      <c r="I14" s="212">
        <v>72644</v>
      </c>
      <c r="J14" s="213">
        <v>29409</v>
      </c>
    </row>
    <row r="15" spans="1:10">
      <c r="A15" s="209"/>
      <c r="B15" s="210"/>
      <c r="C15" s="210"/>
      <c r="D15" s="211" t="s">
        <v>460</v>
      </c>
      <c r="E15" s="212"/>
      <c r="F15" s="212">
        <v>264715</v>
      </c>
      <c r="G15" s="212">
        <v>47428</v>
      </c>
      <c r="H15" s="212">
        <v>5034</v>
      </c>
      <c r="I15" s="212">
        <v>1556</v>
      </c>
      <c r="J15" s="213">
        <v>2628</v>
      </c>
    </row>
    <row r="16" spans="1:10">
      <c r="A16" s="217"/>
      <c r="B16" s="218"/>
      <c r="C16" s="218" t="s">
        <v>232</v>
      </c>
      <c r="D16" s="219"/>
      <c r="E16" s="220">
        <v>42</v>
      </c>
      <c r="F16" s="220">
        <v>10283</v>
      </c>
      <c r="G16" s="220">
        <v>450</v>
      </c>
      <c r="H16" s="220">
        <v>1692</v>
      </c>
      <c r="I16" s="220">
        <v>446</v>
      </c>
      <c r="J16" s="221">
        <v>321</v>
      </c>
    </row>
    <row r="17" spans="1:10">
      <c r="A17" s="222" t="s">
        <v>463</v>
      </c>
      <c r="B17" s="223"/>
      <c r="C17" s="223"/>
      <c r="D17" s="224"/>
      <c r="E17" s="225">
        <v>82</v>
      </c>
      <c r="F17" s="225">
        <v>1285241</v>
      </c>
      <c r="G17" s="225">
        <v>87170</v>
      </c>
      <c r="H17" s="225">
        <v>119612</v>
      </c>
      <c r="I17" s="225">
        <v>104178</v>
      </c>
      <c r="J17" s="226">
        <v>135321</v>
      </c>
    </row>
    <row r="18" spans="1:10">
      <c r="A18" s="204" t="s">
        <v>464</v>
      </c>
      <c r="B18" s="205"/>
      <c r="C18" s="205"/>
      <c r="D18" s="206"/>
      <c r="E18" s="207"/>
      <c r="F18" s="207">
        <v>0</v>
      </c>
      <c r="G18" s="207">
        <v>0</v>
      </c>
      <c r="H18" s="207">
        <v>0</v>
      </c>
      <c r="I18" s="207">
        <v>0</v>
      </c>
      <c r="J18" s="208">
        <v>0</v>
      </c>
    </row>
    <row r="19" spans="1:10">
      <c r="A19" s="209"/>
      <c r="B19" s="210" t="s">
        <v>465</v>
      </c>
      <c r="C19" s="210"/>
      <c r="D19" s="211"/>
      <c r="E19" s="212">
        <v>42</v>
      </c>
      <c r="F19" s="212">
        <v>439936</v>
      </c>
      <c r="G19" s="212">
        <v>12077</v>
      </c>
      <c r="H19" s="212">
        <v>20649</v>
      </c>
      <c r="I19" s="212">
        <v>8860</v>
      </c>
      <c r="J19" s="213">
        <v>7854</v>
      </c>
    </row>
    <row r="20" spans="1:10">
      <c r="A20" s="209"/>
      <c r="B20" s="210"/>
      <c r="C20" s="210" t="s">
        <v>466</v>
      </c>
      <c r="D20" s="211"/>
      <c r="E20" s="212"/>
      <c r="F20" s="212">
        <v>405776</v>
      </c>
      <c r="G20" s="212">
        <v>11500</v>
      </c>
      <c r="H20" s="212">
        <v>20001</v>
      </c>
      <c r="I20" s="212">
        <v>8515</v>
      </c>
      <c r="J20" s="213">
        <v>7446</v>
      </c>
    </row>
    <row r="21" spans="1:10">
      <c r="A21" s="209"/>
      <c r="B21" s="210"/>
      <c r="C21" s="210" t="s">
        <v>467</v>
      </c>
      <c r="D21" s="211"/>
      <c r="E21" s="212"/>
      <c r="F21" s="212">
        <v>0</v>
      </c>
      <c r="G21" s="212">
        <v>0</v>
      </c>
      <c r="H21" s="212">
        <v>0</v>
      </c>
      <c r="I21" s="212">
        <v>0</v>
      </c>
      <c r="J21" s="213">
        <v>0</v>
      </c>
    </row>
    <row r="22" spans="1:10">
      <c r="A22" s="209"/>
      <c r="B22" s="210"/>
      <c r="C22" s="210" t="s">
        <v>232</v>
      </c>
      <c r="D22" s="211"/>
      <c r="E22" s="212">
        <v>42</v>
      </c>
      <c r="F22" s="212">
        <v>34160</v>
      </c>
      <c r="G22" s="212">
        <v>577</v>
      </c>
      <c r="H22" s="212">
        <v>648</v>
      </c>
      <c r="I22" s="212">
        <v>345</v>
      </c>
      <c r="J22" s="213">
        <v>408</v>
      </c>
    </row>
    <row r="23" spans="1:10">
      <c r="A23" s="209"/>
      <c r="B23" s="210" t="s">
        <v>468</v>
      </c>
      <c r="C23" s="210"/>
      <c r="D23" s="211"/>
      <c r="E23" s="212">
        <v>574</v>
      </c>
      <c r="F23" s="212">
        <v>3043136</v>
      </c>
      <c r="G23" s="212">
        <v>45753</v>
      </c>
      <c r="H23" s="212">
        <v>121800</v>
      </c>
      <c r="I23" s="212">
        <v>65826</v>
      </c>
      <c r="J23" s="213">
        <v>39787</v>
      </c>
    </row>
    <row r="24" spans="1:10">
      <c r="A24" s="214"/>
      <c r="B24" s="215"/>
      <c r="C24" s="215" t="s">
        <v>466</v>
      </c>
      <c r="D24" s="216"/>
      <c r="E24" s="212"/>
      <c r="F24" s="212">
        <v>3010610</v>
      </c>
      <c r="G24" s="212">
        <v>36793</v>
      </c>
      <c r="H24" s="212">
        <v>112436</v>
      </c>
      <c r="I24" s="212">
        <v>59703</v>
      </c>
      <c r="J24" s="213">
        <v>33849</v>
      </c>
    </row>
    <row r="25" spans="1:10">
      <c r="A25" s="217"/>
      <c r="B25" s="218"/>
      <c r="C25" s="218" t="s">
        <v>232</v>
      </c>
      <c r="D25" s="219"/>
      <c r="E25" s="220">
        <v>574</v>
      </c>
      <c r="F25" s="220">
        <v>32526</v>
      </c>
      <c r="G25" s="220">
        <v>8960</v>
      </c>
      <c r="H25" s="220">
        <v>9364</v>
      </c>
      <c r="I25" s="220">
        <v>6123</v>
      </c>
      <c r="J25" s="221">
        <v>5938</v>
      </c>
    </row>
    <row r="26" spans="1:10">
      <c r="A26" s="227" t="s">
        <v>469</v>
      </c>
      <c r="B26" s="228"/>
      <c r="C26" s="228"/>
      <c r="D26" s="228"/>
      <c r="E26" s="225">
        <v>616</v>
      </c>
      <c r="F26" s="225">
        <v>3483074</v>
      </c>
      <c r="G26" s="225">
        <v>57829</v>
      </c>
      <c r="H26" s="225">
        <v>142449</v>
      </c>
      <c r="I26" s="225">
        <v>74685</v>
      </c>
      <c r="J26" s="226">
        <v>47640</v>
      </c>
    </row>
    <row r="27" spans="1:10" ht="14.25" thickBot="1">
      <c r="A27" s="229" t="s">
        <v>470</v>
      </c>
      <c r="B27" s="230"/>
      <c r="C27" s="230"/>
      <c r="D27" s="230"/>
      <c r="E27" s="231">
        <v>-534</v>
      </c>
      <c r="F27" s="231">
        <v>-2210998</v>
      </c>
      <c r="G27" s="231">
        <v>29341</v>
      </c>
      <c r="H27" s="231">
        <v>-22837</v>
      </c>
      <c r="I27" s="231">
        <v>29493</v>
      </c>
      <c r="J27" s="232">
        <v>87682</v>
      </c>
    </row>
    <row r="28" spans="1:10" ht="14.25" thickBot="1">
      <c r="A28" s="233"/>
      <c r="B28" s="234"/>
      <c r="C28" s="234"/>
      <c r="D28" s="234"/>
      <c r="E28" s="235"/>
      <c r="F28" s="235"/>
      <c r="G28" s="235"/>
      <c r="H28" s="235"/>
      <c r="I28" s="236" t="s">
        <v>265</v>
      </c>
      <c r="J28" s="237"/>
    </row>
    <row r="29" spans="1:10" ht="23.25" thickBot="1">
      <c r="A29" s="801" t="s">
        <v>266</v>
      </c>
      <c r="B29" s="802"/>
      <c r="C29" s="802"/>
      <c r="D29" s="802"/>
      <c r="E29" s="238" t="s">
        <v>471</v>
      </c>
      <c r="F29" s="239" t="s">
        <v>472</v>
      </c>
      <c r="G29" s="238" t="s">
        <v>473</v>
      </c>
      <c r="H29" s="238" t="s">
        <v>474</v>
      </c>
      <c r="I29" s="240" t="s">
        <v>296</v>
      </c>
      <c r="J29" s="241"/>
    </row>
    <row r="30" spans="1:10">
      <c r="A30" s="204" t="s">
        <v>456</v>
      </c>
      <c r="B30" s="205"/>
      <c r="C30" s="205"/>
      <c r="D30" s="206"/>
      <c r="E30" s="207"/>
      <c r="F30" s="207"/>
      <c r="G30" s="207"/>
      <c r="H30" s="207"/>
      <c r="I30" s="208"/>
      <c r="J30" s="242"/>
    </row>
    <row r="31" spans="1:10">
      <c r="A31" s="209"/>
      <c r="B31" s="210" t="s">
        <v>457</v>
      </c>
      <c r="C31" s="210"/>
      <c r="D31" s="211"/>
      <c r="E31" s="212">
        <v>62666</v>
      </c>
      <c r="F31" s="212">
        <v>15434</v>
      </c>
      <c r="G31" s="212">
        <v>450</v>
      </c>
      <c r="H31" s="212">
        <v>123</v>
      </c>
      <c r="I31" s="213">
        <v>581033</v>
      </c>
      <c r="J31" s="242"/>
    </row>
    <row r="32" spans="1:10">
      <c r="A32" s="209"/>
      <c r="B32" s="210"/>
      <c r="C32" s="210" t="s">
        <v>458</v>
      </c>
      <c r="D32" s="211"/>
      <c r="E32" s="212">
        <v>2326</v>
      </c>
      <c r="F32" s="212">
        <v>4573</v>
      </c>
      <c r="G32" s="212"/>
      <c r="H32" s="212">
        <v>0</v>
      </c>
      <c r="I32" s="213">
        <v>62820</v>
      </c>
      <c r="J32" s="242"/>
    </row>
    <row r="33" spans="1:10">
      <c r="A33" s="209"/>
      <c r="B33" s="210"/>
      <c r="C33" s="210" t="s">
        <v>459</v>
      </c>
      <c r="D33" s="211"/>
      <c r="E33" s="212">
        <v>7282</v>
      </c>
      <c r="F33" s="212">
        <v>3688</v>
      </c>
      <c r="G33" s="212">
        <v>1018</v>
      </c>
      <c r="H33" s="212">
        <v>181</v>
      </c>
      <c r="I33" s="213">
        <v>42950</v>
      </c>
      <c r="J33" s="242"/>
    </row>
    <row r="34" spans="1:10">
      <c r="A34" s="209"/>
      <c r="B34" s="210"/>
      <c r="C34" s="210" t="s">
        <v>460</v>
      </c>
      <c r="D34" s="211"/>
      <c r="E34" s="212">
        <v>0</v>
      </c>
      <c r="F34" s="212">
        <v>0</v>
      </c>
      <c r="G34" s="212"/>
      <c r="H34" s="212">
        <v>0</v>
      </c>
      <c r="I34" s="213">
        <v>413674</v>
      </c>
      <c r="J34" s="242"/>
    </row>
    <row r="35" spans="1:10">
      <c r="A35" s="209"/>
      <c r="B35" s="210"/>
      <c r="C35" s="210" t="s">
        <v>232</v>
      </c>
      <c r="D35" s="211"/>
      <c r="E35" s="212">
        <v>53058</v>
      </c>
      <c r="F35" s="212">
        <v>7173</v>
      </c>
      <c r="G35" s="212">
        <v>-568</v>
      </c>
      <c r="H35" s="212">
        <v>-58</v>
      </c>
      <c r="I35" s="213">
        <v>61589</v>
      </c>
      <c r="J35" s="242"/>
    </row>
    <row r="36" spans="1:10">
      <c r="A36" s="209"/>
      <c r="B36" s="210" t="s">
        <v>461</v>
      </c>
      <c r="C36" s="210"/>
      <c r="D36" s="211"/>
      <c r="E36" s="212">
        <v>5069560</v>
      </c>
      <c r="F36" s="212">
        <v>745916</v>
      </c>
      <c r="G36" s="212">
        <v>256696</v>
      </c>
      <c r="H36" s="212">
        <v>412179</v>
      </c>
      <c r="I36" s="213">
        <v>7713595</v>
      </c>
      <c r="J36" s="242"/>
    </row>
    <row r="37" spans="1:10">
      <c r="A37" s="209"/>
      <c r="B37" s="210"/>
      <c r="C37" s="210" t="s">
        <v>281</v>
      </c>
      <c r="D37" s="211"/>
      <c r="E37" s="212">
        <v>523412</v>
      </c>
      <c r="F37" s="212">
        <v>672708</v>
      </c>
      <c r="G37" s="212">
        <v>240906</v>
      </c>
      <c r="H37" s="212">
        <v>395114</v>
      </c>
      <c r="I37" s="213">
        <v>2205234</v>
      </c>
      <c r="J37" s="242"/>
    </row>
    <row r="38" spans="1:10">
      <c r="A38" s="209"/>
      <c r="B38" s="210"/>
      <c r="C38" s="210" t="s">
        <v>290</v>
      </c>
      <c r="D38" s="211"/>
      <c r="E38" s="212">
        <v>4020063</v>
      </c>
      <c r="F38" s="212">
        <v>0</v>
      </c>
      <c r="G38" s="212"/>
      <c r="H38" s="212">
        <v>0</v>
      </c>
      <c r="I38" s="213">
        <v>4069719</v>
      </c>
      <c r="J38" s="242"/>
    </row>
    <row r="39" spans="1:10">
      <c r="A39" s="209"/>
      <c r="B39" s="210"/>
      <c r="C39" s="210" t="s">
        <v>295</v>
      </c>
      <c r="D39" s="211"/>
      <c r="E39" s="212">
        <v>230172</v>
      </c>
      <c r="F39" s="212">
        <v>12296</v>
      </c>
      <c r="G39" s="212">
        <v>1962</v>
      </c>
      <c r="H39" s="212">
        <v>220</v>
      </c>
      <c r="I39" s="213">
        <v>262353</v>
      </c>
      <c r="J39" s="242"/>
    </row>
    <row r="40" spans="1:10">
      <c r="A40" s="209"/>
      <c r="B40" s="210"/>
      <c r="C40" s="210" t="s">
        <v>462</v>
      </c>
      <c r="D40" s="211"/>
      <c r="E40" s="212">
        <v>287451</v>
      </c>
      <c r="F40" s="212">
        <v>60879</v>
      </c>
      <c r="G40" s="212">
        <v>1001</v>
      </c>
      <c r="H40" s="212">
        <v>867</v>
      </c>
      <c r="I40" s="213">
        <v>1125754</v>
      </c>
      <c r="J40" s="242"/>
    </row>
    <row r="41" spans="1:10">
      <c r="A41" s="209"/>
      <c r="B41" s="210"/>
      <c r="C41" s="210"/>
      <c r="D41" s="211" t="s">
        <v>460</v>
      </c>
      <c r="E41" s="212">
        <v>0</v>
      </c>
      <c r="F41" s="212">
        <v>20068</v>
      </c>
      <c r="G41" s="212"/>
      <c r="H41" s="212">
        <v>481</v>
      </c>
      <c r="I41" s="213">
        <v>341910</v>
      </c>
      <c r="J41" s="242"/>
    </row>
    <row r="42" spans="1:10">
      <c r="A42" s="217"/>
      <c r="B42" s="218"/>
      <c r="C42" s="218" t="s">
        <v>232</v>
      </c>
      <c r="D42" s="219"/>
      <c r="E42" s="220">
        <v>8462</v>
      </c>
      <c r="F42" s="220">
        <v>33</v>
      </c>
      <c r="G42" s="220">
        <v>12827</v>
      </c>
      <c r="H42" s="220">
        <v>15978</v>
      </c>
      <c r="I42" s="221">
        <v>50534</v>
      </c>
      <c r="J42" s="242"/>
    </row>
    <row r="43" spans="1:10">
      <c r="A43" s="222" t="s">
        <v>463</v>
      </c>
      <c r="B43" s="223"/>
      <c r="C43" s="223"/>
      <c r="D43" s="224"/>
      <c r="E43" s="225">
        <v>5132224</v>
      </c>
      <c r="F43" s="225">
        <v>761350</v>
      </c>
      <c r="G43" s="225">
        <v>257147</v>
      </c>
      <c r="H43" s="225">
        <v>412302</v>
      </c>
      <c r="I43" s="226">
        <v>8294628</v>
      </c>
      <c r="J43" s="242"/>
    </row>
    <row r="44" spans="1:10">
      <c r="A44" s="204" t="s">
        <v>464</v>
      </c>
      <c r="B44" s="205"/>
      <c r="C44" s="205"/>
      <c r="D44" s="206"/>
      <c r="E44" s="207">
        <v>0</v>
      </c>
      <c r="F44" s="207">
        <v>0</v>
      </c>
      <c r="G44" s="207"/>
      <c r="H44" s="207"/>
      <c r="I44" s="208">
        <v>0</v>
      </c>
      <c r="J44" s="242"/>
    </row>
    <row r="45" spans="1:10">
      <c r="A45" s="209"/>
      <c r="B45" s="210" t="s">
        <v>465</v>
      </c>
      <c r="C45" s="210"/>
      <c r="D45" s="211"/>
      <c r="E45" s="212">
        <v>295488</v>
      </c>
      <c r="F45" s="212">
        <v>68738</v>
      </c>
      <c r="G45" s="212">
        <v>40213</v>
      </c>
      <c r="H45" s="212">
        <v>54554</v>
      </c>
      <c r="I45" s="213">
        <v>948411</v>
      </c>
      <c r="J45" s="242"/>
    </row>
    <row r="46" spans="1:10">
      <c r="A46" s="209"/>
      <c r="B46" s="210"/>
      <c r="C46" s="210" t="s">
        <v>466</v>
      </c>
      <c r="D46" s="211"/>
      <c r="E46" s="212">
        <v>292612</v>
      </c>
      <c r="F46" s="212">
        <v>68452</v>
      </c>
      <c r="G46" s="212">
        <v>23717</v>
      </c>
      <c r="H46" s="212">
        <v>22650</v>
      </c>
      <c r="I46" s="213">
        <v>860669</v>
      </c>
      <c r="J46" s="242"/>
    </row>
    <row r="47" spans="1:10">
      <c r="A47" s="209"/>
      <c r="B47" s="210"/>
      <c r="C47" s="210" t="s">
        <v>467</v>
      </c>
      <c r="D47" s="211"/>
      <c r="E47" s="212">
        <v>0</v>
      </c>
      <c r="F47" s="212">
        <v>0</v>
      </c>
      <c r="G47" s="212"/>
      <c r="H47" s="212">
        <v>0</v>
      </c>
      <c r="I47" s="213">
        <v>0</v>
      </c>
      <c r="J47" s="242"/>
    </row>
    <row r="48" spans="1:10">
      <c r="A48" s="209"/>
      <c r="B48" s="210"/>
      <c r="C48" s="210" t="s">
        <v>232</v>
      </c>
      <c r="D48" s="211"/>
      <c r="E48" s="212">
        <v>2876</v>
      </c>
      <c r="F48" s="212">
        <v>286</v>
      </c>
      <c r="G48" s="212">
        <v>16496</v>
      </c>
      <c r="H48" s="212">
        <v>31904</v>
      </c>
      <c r="I48" s="213">
        <v>87742</v>
      </c>
      <c r="J48" s="242"/>
    </row>
    <row r="49" spans="1:10">
      <c r="A49" s="209"/>
      <c r="B49" s="210" t="s">
        <v>468</v>
      </c>
      <c r="C49" s="210"/>
      <c r="D49" s="211"/>
      <c r="E49" s="212">
        <v>1585545</v>
      </c>
      <c r="F49" s="212">
        <v>318715</v>
      </c>
      <c r="G49" s="212">
        <v>280628</v>
      </c>
      <c r="H49" s="212">
        <v>374805</v>
      </c>
      <c r="I49" s="213">
        <v>5876569</v>
      </c>
      <c r="J49" s="242"/>
    </row>
    <row r="50" spans="1:10">
      <c r="A50" s="209"/>
      <c r="B50" s="210"/>
      <c r="C50" s="210" t="s">
        <v>466</v>
      </c>
      <c r="D50" s="211"/>
      <c r="E50" s="212">
        <v>1560631</v>
      </c>
      <c r="F50" s="212">
        <v>314446</v>
      </c>
      <c r="G50" s="212">
        <v>101623</v>
      </c>
      <c r="H50" s="212">
        <v>83460</v>
      </c>
      <c r="I50" s="213">
        <v>5313551</v>
      </c>
      <c r="J50" s="242"/>
    </row>
    <row r="51" spans="1:10">
      <c r="A51" s="217"/>
      <c r="B51" s="218"/>
      <c r="C51" s="218" t="s">
        <v>232</v>
      </c>
      <c r="D51" s="219"/>
      <c r="E51" s="220">
        <v>24914</v>
      </c>
      <c r="F51" s="220">
        <v>4269</v>
      </c>
      <c r="G51" s="220">
        <v>179005</v>
      </c>
      <c r="H51" s="220">
        <v>291345</v>
      </c>
      <c r="I51" s="221">
        <v>563018</v>
      </c>
      <c r="J51" s="242"/>
    </row>
    <row r="52" spans="1:10">
      <c r="A52" s="227" t="s">
        <v>469</v>
      </c>
      <c r="B52" s="228"/>
      <c r="C52" s="228"/>
      <c r="D52" s="228"/>
      <c r="E52" s="225">
        <v>1881033</v>
      </c>
      <c r="F52" s="225">
        <v>387453</v>
      </c>
      <c r="G52" s="225">
        <v>320841</v>
      </c>
      <c r="H52" s="225">
        <v>429360</v>
      </c>
      <c r="I52" s="226">
        <v>6824981</v>
      </c>
      <c r="J52" s="242"/>
    </row>
    <row r="53" spans="1:10" ht="14.25" thickBot="1">
      <c r="A53" s="229" t="s">
        <v>470</v>
      </c>
      <c r="B53" s="230"/>
      <c r="C53" s="230"/>
      <c r="D53" s="230"/>
      <c r="E53" s="231">
        <v>3245382</v>
      </c>
      <c r="F53" s="231">
        <v>392870</v>
      </c>
      <c r="G53" s="231">
        <v>-63694</v>
      </c>
      <c r="H53" s="231">
        <v>-17058</v>
      </c>
      <c r="I53" s="232">
        <v>1469647</v>
      </c>
      <c r="J53" s="242"/>
    </row>
    <row r="54" spans="1:10">
      <c r="A54" s="199" t="s">
        <v>475</v>
      </c>
      <c r="B54" s="200"/>
      <c r="C54" s="200"/>
      <c r="D54" s="200"/>
      <c r="E54" s="243"/>
      <c r="F54" s="243"/>
      <c r="G54" s="243"/>
      <c r="H54" s="243"/>
      <c r="I54" s="243"/>
      <c r="J54" s="243"/>
    </row>
    <row r="55" spans="1:10" ht="14.25" thickBot="1">
      <c r="A55" s="200"/>
      <c r="B55" s="200"/>
      <c r="C55" s="200"/>
      <c r="D55" s="200"/>
      <c r="E55" s="243"/>
      <c r="F55" s="243"/>
      <c r="G55" s="243"/>
      <c r="H55" s="243"/>
      <c r="I55" s="243"/>
      <c r="J55" s="244"/>
    </row>
    <row r="56" spans="1:10" ht="23.25" thickBot="1">
      <c r="A56" s="803" t="s">
        <v>266</v>
      </c>
      <c r="B56" s="804"/>
      <c r="C56" s="804"/>
      <c r="D56" s="805"/>
      <c r="E56" s="238" t="s">
        <v>450</v>
      </c>
      <c r="F56" s="238" t="s">
        <v>451</v>
      </c>
      <c r="G56" s="238" t="s">
        <v>452</v>
      </c>
      <c r="H56" s="238" t="s">
        <v>453</v>
      </c>
      <c r="I56" s="238" t="s">
        <v>454</v>
      </c>
      <c r="J56" s="245" t="s">
        <v>455</v>
      </c>
    </row>
    <row r="57" spans="1:10">
      <c r="A57" s="246" t="s">
        <v>476</v>
      </c>
      <c r="B57" s="247"/>
      <c r="C57" s="247"/>
      <c r="D57" s="248"/>
      <c r="E57" s="249">
        <v>37</v>
      </c>
      <c r="F57" s="249">
        <v>2254776</v>
      </c>
      <c r="G57" s="249">
        <v>29310</v>
      </c>
      <c r="H57" s="249">
        <v>25566</v>
      </c>
      <c r="I57" s="249">
        <v>4400</v>
      </c>
      <c r="J57" s="250">
        <v>3524</v>
      </c>
    </row>
    <row r="58" spans="1:10">
      <c r="A58" s="209"/>
      <c r="B58" s="210" t="s">
        <v>477</v>
      </c>
      <c r="C58" s="210"/>
      <c r="D58" s="211"/>
      <c r="E58" s="212"/>
      <c r="F58" s="212">
        <v>1758352</v>
      </c>
      <c r="G58" s="212">
        <v>0</v>
      </c>
      <c r="H58" s="212">
        <v>0</v>
      </c>
      <c r="I58" s="212">
        <v>0</v>
      </c>
      <c r="J58" s="213">
        <v>0</v>
      </c>
    </row>
    <row r="59" spans="1:10">
      <c r="A59" s="209"/>
      <c r="B59" s="210" t="s">
        <v>478</v>
      </c>
      <c r="C59" s="210"/>
      <c r="D59" s="211"/>
      <c r="E59" s="212"/>
      <c r="F59" s="212">
        <v>282560</v>
      </c>
      <c r="G59" s="212">
        <v>0</v>
      </c>
      <c r="H59" s="212">
        <v>0</v>
      </c>
      <c r="I59" s="212">
        <v>0</v>
      </c>
      <c r="J59" s="213">
        <v>0</v>
      </c>
    </row>
    <row r="60" spans="1:10">
      <c r="A60" s="209"/>
      <c r="B60" s="210" t="s">
        <v>479</v>
      </c>
      <c r="C60" s="210"/>
      <c r="D60" s="211"/>
      <c r="E60" s="212"/>
      <c r="F60" s="212">
        <v>4</v>
      </c>
      <c r="G60" s="212">
        <v>131</v>
      </c>
      <c r="H60" s="212">
        <v>187</v>
      </c>
      <c r="I60" s="212">
        <v>0</v>
      </c>
      <c r="J60" s="213">
        <v>673</v>
      </c>
    </row>
    <row r="61" spans="1:10">
      <c r="A61" s="209"/>
      <c r="B61" s="210" t="s">
        <v>480</v>
      </c>
      <c r="C61" s="210"/>
      <c r="D61" s="211"/>
      <c r="E61" s="212"/>
      <c r="F61" s="212">
        <v>2271</v>
      </c>
      <c r="G61" s="212">
        <v>610</v>
      </c>
      <c r="H61" s="212">
        <v>570</v>
      </c>
      <c r="I61" s="212">
        <v>165</v>
      </c>
      <c r="J61" s="213">
        <v>269</v>
      </c>
    </row>
    <row r="62" spans="1:10">
      <c r="A62" s="209"/>
      <c r="B62" s="210" t="s">
        <v>481</v>
      </c>
      <c r="C62" s="210"/>
      <c r="D62" s="211"/>
      <c r="E62" s="212"/>
      <c r="F62" s="212">
        <v>9705</v>
      </c>
      <c r="G62" s="212">
        <v>25583</v>
      </c>
      <c r="H62" s="212">
        <v>22562</v>
      </c>
      <c r="I62" s="212">
        <v>2716</v>
      </c>
      <c r="J62" s="213">
        <v>2105</v>
      </c>
    </row>
    <row r="63" spans="1:10">
      <c r="A63" s="209"/>
      <c r="B63" s="210" t="s">
        <v>232</v>
      </c>
      <c r="C63" s="210"/>
      <c r="D63" s="211"/>
      <c r="E63" s="212">
        <v>37</v>
      </c>
      <c r="F63" s="212">
        <v>201883</v>
      </c>
      <c r="G63" s="212">
        <v>2986</v>
      </c>
      <c r="H63" s="212">
        <v>2247</v>
      </c>
      <c r="I63" s="212">
        <v>1519</v>
      </c>
      <c r="J63" s="213">
        <v>477</v>
      </c>
    </row>
    <row r="64" spans="1:10">
      <c r="A64" s="209" t="s">
        <v>482</v>
      </c>
      <c r="B64" s="210"/>
      <c r="C64" s="210"/>
      <c r="D64" s="211"/>
      <c r="E64" s="212">
        <v>2545</v>
      </c>
      <c r="F64" s="212">
        <v>807154</v>
      </c>
      <c r="G64" s="212">
        <v>463319</v>
      </c>
      <c r="H64" s="212">
        <v>76170</v>
      </c>
      <c r="I64" s="212">
        <v>24265</v>
      </c>
      <c r="J64" s="213">
        <v>16573</v>
      </c>
    </row>
    <row r="65" spans="1:10">
      <c r="A65" s="209"/>
      <c r="B65" s="210" t="s">
        <v>483</v>
      </c>
      <c r="C65" s="210"/>
      <c r="D65" s="211"/>
      <c r="E65" s="212">
        <v>1747</v>
      </c>
      <c r="F65" s="212">
        <v>19782</v>
      </c>
      <c r="G65" s="212">
        <v>8432</v>
      </c>
      <c r="H65" s="212">
        <v>8762</v>
      </c>
      <c r="I65" s="212">
        <v>5005</v>
      </c>
      <c r="J65" s="213">
        <v>5577</v>
      </c>
    </row>
    <row r="66" spans="1:10">
      <c r="A66" s="209"/>
      <c r="B66" s="210" t="s">
        <v>484</v>
      </c>
      <c r="C66" s="210"/>
      <c r="D66" s="211"/>
      <c r="E66" s="212">
        <v>103</v>
      </c>
      <c r="F66" s="212">
        <v>9997</v>
      </c>
      <c r="G66" s="212">
        <v>3244</v>
      </c>
      <c r="H66" s="212">
        <v>4009</v>
      </c>
      <c r="I66" s="212">
        <v>4367</v>
      </c>
      <c r="J66" s="213">
        <v>1575</v>
      </c>
    </row>
    <row r="67" spans="1:10">
      <c r="A67" s="209"/>
      <c r="B67" s="210" t="s">
        <v>485</v>
      </c>
      <c r="C67" s="210"/>
      <c r="D67" s="211"/>
      <c r="E67" s="212">
        <v>624</v>
      </c>
      <c r="F67" s="212">
        <v>53961</v>
      </c>
      <c r="G67" s="212">
        <v>435207</v>
      </c>
      <c r="H67" s="212">
        <v>22872</v>
      </c>
      <c r="I67" s="212">
        <v>13723</v>
      </c>
      <c r="J67" s="213">
        <v>5950</v>
      </c>
    </row>
    <row r="68" spans="1:10">
      <c r="A68" s="209"/>
      <c r="B68" s="210" t="s">
        <v>486</v>
      </c>
      <c r="C68" s="210"/>
      <c r="D68" s="211"/>
      <c r="E68" s="212">
        <v>6</v>
      </c>
      <c r="F68" s="212">
        <v>2354</v>
      </c>
      <c r="G68" s="212">
        <v>223</v>
      </c>
      <c r="H68" s="212">
        <v>270</v>
      </c>
      <c r="I68" s="212">
        <v>142</v>
      </c>
      <c r="J68" s="213">
        <v>1263</v>
      </c>
    </row>
    <row r="69" spans="1:10">
      <c r="A69" s="209"/>
      <c r="B69" s="210" t="s">
        <v>487</v>
      </c>
      <c r="C69" s="210"/>
      <c r="D69" s="211"/>
      <c r="E69" s="212"/>
      <c r="F69" s="212">
        <v>10191</v>
      </c>
      <c r="G69" s="212">
        <v>0</v>
      </c>
      <c r="H69" s="212">
        <v>0</v>
      </c>
      <c r="I69" s="212">
        <v>0</v>
      </c>
      <c r="J69" s="213">
        <v>0</v>
      </c>
    </row>
    <row r="70" spans="1:10">
      <c r="A70" s="209"/>
      <c r="B70" s="210" t="s">
        <v>488</v>
      </c>
      <c r="C70" s="210"/>
      <c r="D70" s="211"/>
      <c r="E70" s="212">
        <v>4</v>
      </c>
      <c r="F70" s="212">
        <v>6990</v>
      </c>
      <c r="G70" s="212">
        <v>688</v>
      </c>
      <c r="H70" s="212">
        <v>677</v>
      </c>
      <c r="I70" s="212">
        <v>562</v>
      </c>
      <c r="J70" s="213">
        <v>1340</v>
      </c>
    </row>
    <row r="71" spans="1:10">
      <c r="A71" s="209"/>
      <c r="B71" s="210" t="s">
        <v>489</v>
      </c>
      <c r="C71" s="210"/>
      <c r="D71" s="211"/>
      <c r="E71" s="212">
        <v>62</v>
      </c>
      <c r="F71" s="212">
        <v>5083</v>
      </c>
      <c r="G71" s="212">
        <v>1563</v>
      </c>
      <c r="H71" s="212">
        <v>1325</v>
      </c>
      <c r="I71" s="212">
        <v>466</v>
      </c>
      <c r="J71" s="213">
        <v>868</v>
      </c>
    </row>
    <row r="72" spans="1:10">
      <c r="A72" s="209"/>
      <c r="B72" s="210" t="s">
        <v>232</v>
      </c>
      <c r="C72" s="210"/>
      <c r="D72" s="211"/>
      <c r="E72" s="212">
        <v>-1</v>
      </c>
      <c r="F72" s="212">
        <v>698796</v>
      </c>
      <c r="G72" s="212">
        <v>13962</v>
      </c>
      <c r="H72" s="212">
        <v>38255</v>
      </c>
      <c r="I72" s="212">
        <v>0</v>
      </c>
      <c r="J72" s="213">
        <v>0</v>
      </c>
    </row>
    <row r="73" spans="1:10">
      <c r="A73" s="209" t="s">
        <v>490</v>
      </c>
      <c r="B73" s="210"/>
      <c r="C73" s="210"/>
      <c r="D73" s="211"/>
      <c r="E73" s="212"/>
      <c r="F73" s="212">
        <v>193</v>
      </c>
      <c r="G73" s="212">
        <v>8</v>
      </c>
      <c r="H73" s="212">
        <v>1</v>
      </c>
      <c r="I73" s="212">
        <v>19</v>
      </c>
      <c r="J73" s="213">
        <v>1</v>
      </c>
    </row>
    <row r="74" spans="1:10">
      <c r="A74" s="209"/>
      <c r="B74" s="210" t="s">
        <v>491</v>
      </c>
      <c r="C74" s="210"/>
      <c r="D74" s="211"/>
      <c r="E74" s="212"/>
      <c r="F74" s="212">
        <v>193</v>
      </c>
      <c r="G74" s="212">
        <v>8</v>
      </c>
      <c r="H74" s="212">
        <v>1</v>
      </c>
      <c r="I74" s="212">
        <v>19</v>
      </c>
      <c r="J74" s="213">
        <v>1</v>
      </c>
    </row>
    <row r="75" spans="1:10">
      <c r="A75" s="209" t="s">
        <v>492</v>
      </c>
      <c r="B75" s="210"/>
      <c r="C75" s="210"/>
      <c r="D75" s="211"/>
      <c r="E75" s="212"/>
      <c r="F75" s="212">
        <v>33048</v>
      </c>
      <c r="G75" s="212">
        <v>545</v>
      </c>
      <c r="H75" s="212">
        <v>2169</v>
      </c>
      <c r="I75" s="212">
        <v>482</v>
      </c>
      <c r="J75" s="213">
        <v>529</v>
      </c>
    </row>
    <row r="76" spans="1:10">
      <c r="A76" s="209"/>
      <c r="B76" s="210" t="s">
        <v>493</v>
      </c>
      <c r="C76" s="210"/>
      <c r="D76" s="211"/>
      <c r="E76" s="212"/>
      <c r="F76" s="212">
        <v>33023</v>
      </c>
      <c r="G76" s="212">
        <v>545</v>
      </c>
      <c r="H76" s="212">
        <v>2169</v>
      </c>
      <c r="I76" s="212">
        <v>482</v>
      </c>
      <c r="J76" s="213">
        <v>529</v>
      </c>
    </row>
    <row r="77" spans="1:10">
      <c r="A77" s="209"/>
      <c r="B77" s="210" t="s">
        <v>232</v>
      </c>
      <c r="C77" s="210"/>
      <c r="D77" s="211"/>
      <c r="E77" s="212">
        <v>0</v>
      </c>
      <c r="F77" s="212">
        <v>25</v>
      </c>
      <c r="G77" s="212">
        <v>0</v>
      </c>
      <c r="H77" s="212">
        <v>0</v>
      </c>
      <c r="I77" s="212">
        <v>0</v>
      </c>
      <c r="J77" s="213">
        <v>0</v>
      </c>
    </row>
    <row r="78" spans="1:10">
      <c r="A78" s="217" t="s">
        <v>494</v>
      </c>
      <c r="B78" s="218"/>
      <c r="C78" s="218"/>
      <c r="D78" s="219"/>
      <c r="E78" s="220">
        <v>-2508</v>
      </c>
      <c r="F78" s="220">
        <v>1414766</v>
      </c>
      <c r="G78" s="220">
        <v>-434546</v>
      </c>
      <c r="H78" s="220">
        <v>-52771</v>
      </c>
      <c r="I78" s="220">
        <v>-20328</v>
      </c>
      <c r="J78" s="221">
        <v>-13577</v>
      </c>
    </row>
    <row r="79" spans="1:10">
      <c r="A79" s="251" t="s">
        <v>495</v>
      </c>
      <c r="B79" s="252"/>
      <c r="C79" s="252"/>
      <c r="D79" s="253"/>
      <c r="E79" s="254"/>
      <c r="F79" s="254">
        <v>4811</v>
      </c>
      <c r="G79" s="254">
        <v>1713</v>
      </c>
      <c r="H79" s="254">
        <v>122</v>
      </c>
      <c r="I79" s="254">
        <v>105</v>
      </c>
      <c r="J79" s="255">
        <v>1658</v>
      </c>
    </row>
    <row r="80" spans="1:10">
      <c r="A80" s="209" t="s">
        <v>496</v>
      </c>
      <c r="B80" s="210"/>
      <c r="C80" s="210"/>
      <c r="D80" s="211"/>
      <c r="E80" s="212"/>
      <c r="F80" s="212">
        <v>8194</v>
      </c>
      <c r="G80" s="212">
        <v>4357</v>
      </c>
      <c r="H80" s="212">
        <v>64</v>
      </c>
      <c r="I80" s="212">
        <v>260</v>
      </c>
      <c r="J80" s="213">
        <v>307</v>
      </c>
    </row>
    <row r="81" spans="1:10">
      <c r="A81" s="256" t="s">
        <v>497</v>
      </c>
      <c r="B81" s="257"/>
      <c r="C81" s="257"/>
      <c r="D81" s="258"/>
      <c r="E81" s="259">
        <v>0</v>
      </c>
      <c r="F81" s="259">
        <v>-3382</v>
      </c>
      <c r="G81" s="259">
        <v>-2644</v>
      </c>
      <c r="H81" s="259">
        <v>58</v>
      </c>
      <c r="I81" s="259">
        <v>-155</v>
      </c>
      <c r="J81" s="260">
        <v>1351</v>
      </c>
    </row>
    <row r="82" spans="1:10">
      <c r="A82" s="222" t="s">
        <v>498</v>
      </c>
      <c r="B82" s="223"/>
      <c r="C82" s="223"/>
      <c r="D82" s="224"/>
      <c r="E82" s="225">
        <v>-2508</v>
      </c>
      <c r="F82" s="225">
        <v>1401994</v>
      </c>
      <c r="G82" s="225">
        <v>-437190</v>
      </c>
      <c r="H82" s="225">
        <v>-52713</v>
      </c>
      <c r="I82" s="225">
        <v>-20484</v>
      </c>
      <c r="J82" s="226">
        <v>-12226</v>
      </c>
    </row>
    <row r="83" spans="1:10">
      <c r="A83" s="222" t="s">
        <v>499</v>
      </c>
      <c r="B83" s="223"/>
      <c r="C83" s="223"/>
      <c r="D83" s="224"/>
      <c r="E83" s="225">
        <v>2535</v>
      </c>
      <c r="F83" s="225">
        <v>-1397343</v>
      </c>
      <c r="G83" s="225">
        <v>437390</v>
      </c>
      <c r="H83" s="225">
        <v>43511</v>
      </c>
      <c r="I83" s="225">
        <v>12139</v>
      </c>
      <c r="J83" s="226">
        <v>10717</v>
      </c>
    </row>
    <row r="84" spans="1:10" ht="14.25" thickBot="1">
      <c r="A84" s="261" t="s">
        <v>500</v>
      </c>
      <c r="B84" s="262"/>
      <c r="C84" s="262"/>
      <c r="D84" s="263"/>
      <c r="E84" s="231">
        <v>27</v>
      </c>
      <c r="F84" s="231">
        <v>4651</v>
      </c>
      <c r="G84" s="231">
        <v>200</v>
      </c>
      <c r="H84" s="231">
        <v>-9202</v>
      </c>
      <c r="I84" s="231">
        <v>-8345</v>
      </c>
      <c r="J84" s="232">
        <v>-1509</v>
      </c>
    </row>
    <row r="85" spans="1:10" ht="14.25" thickBot="1">
      <c r="A85" s="200"/>
      <c r="B85" s="200"/>
      <c r="C85" s="200"/>
      <c r="D85" s="200"/>
      <c r="E85" s="243"/>
      <c r="F85" s="243"/>
      <c r="G85" s="243"/>
      <c r="H85" s="243"/>
      <c r="I85" s="244" t="s">
        <v>265</v>
      </c>
      <c r="J85" s="243"/>
    </row>
    <row r="86" spans="1:10" ht="23.25" thickBot="1">
      <c r="A86" s="803" t="s">
        <v>266</v>
      </c>
      <c r="B86" s="804"/>
      <c r="C86" s="804"/>
      <c r="D86" s="805"/>
      <c r="E86" s="238" t="s">
        <v>471</v>
      </c>
      <c r="F86" s="239" t="s">
        <v>472</v>
      </c>
      <c r="G86" s="238" t="s">
        <v>473</v>
      </c>
      <c r="H86" s="238" t="s">
        <v>474</v>
      </c>
      <c r="I86" s="240" t="s">
        <v>296</v>
      </c>
      <c r="J86" s="243"/>
    </row>
    <row r="87" spans="1:10">
      <c r="A87" s="246" t="s">
        <v>476</v>
      </c>
      <c r="B87" s="247"/>
      <c r="C87" s="247"/>
      <c r="D87" s="248"/>
      <c r="E87" s="249">
        <v>46948</v>
      </c>
      <c r="F87" s="249">
        <v>53142</v>
      </c>
      <c r="G87" s="249">
        <v>16010</v>
      </c>
      <c r="H87" s="249">
        <v>146458</v>
      </c>
      <c r="I87" s="250">
        <v>2580171</v>
      </c>
      <c r="J87" s="243"/>
    </row>
    <row r="88" spans="1:10">
      <c r="A88" s="209"/>
      <c r="B88" s="210" t="s">
        <v>477</v>
      </c>
      <c r="C88" s="210"/>
      <c r="D88" s="211"/>
      <c r="E88" s="212">
        <v>0</v>
      </c>
      <c r="F88" s="212">
        <v>0</v>
      </c>
      <c r="G88" s="212"/>
      <c r="H88" s="212">
        <v>0</v>
      </c>
      <c r="I88" s="213">
        <v>1758352</v>
      </c>
      <c r="J88" s="243"/>
    </row>
    <row r="89" spans="1:10">
      <c r="A89" s="209"/>
      <c r="B89" s="210" t="s">
        <v>478</v>
      </c>
      <c r="C89" s="210"/>
      <c r="D89" s="211"/>
      <c r="E89" s="212">
        <v>0</v>
      </c>
      <c r="F89" s="212">
        <v>0</v>
      </c>
      <c r="G89" s="212"/>
      <c r="H89" s="212">
        <v>0</v>
      </c>
      <c r="I89" s="213">
        <v>282560</v>
      </c>
      <c r="J89" s="243"/>
    </row>
    <row r="90" spans="1:10">
      <c r="A90" s="209"/>
      <c r="B90" s="210" t="s">
        <v>479</v>
      </c>
      <c r="C90" s="210"/>
      <c r="D90" s="211"/>
      <c r="E90" s="212">
        <v>21289</v>
      </c>
      <c r="F90" s="212">
        <v>30</v>
      </c>
      <c r="G90" s="212"/>
      <c r="H90" s="212">
        <v>0</v>
      </c>
      <c r="I90" s="213">
        <v>22314</v>
      </c>
      <c r="J90" s="243"/>
    </row>
    <row r="91" spans="1:10">
      <c r="A91" s="209"/>
      <c r="B91" s="210" t="s">
        <v>480</v>
      </c>
      <c r="C91" s="210"/>
      <c r="D91" s="211"/>
      <c r="E91" s="212">
        <v>8244</v>
      </c>
      <c r="F91" s="212">
        <v>39466</v>
      </c>
      <c r="G91" s="212">
        <v>9321</v>
      </c>
      <c r="H91" s="212">
        <v>10152</v>
      </c>
      <c r="I91" s="213">
        <v>71068</v>
      </c>
      <c r="J91" s="243"/>
    </row>
    <row r="92" spans="1:10">
      <c r="A92" s="209"/>
      <c r="B92" s="210" t="s">
        <v>481</v>
      </c>
      <c r="C92" s="210"/>
      <c r="D92" s="211"/>
      <c r="E92" s="212">
        <v>1757</v>
      </c>
      <c r="F92" s="212">
        <v>4962</v>
      </c>
      <c r="G92" s="212">
        <v>2091</v>
      </c>
      <c r="H92" s="212">
        <v>135270</v>
      </c>
      <c r="I92" s="213">
        <v>206751</v>
      </c>
      <c r="J92" s="243"/>
    </row>
    <row r="93" spans="1:10">
      <c r="A93" s="209"/>
      <c r="B93" s="210" t="s">
        <v>232</v>
      </c>
      <c r="C93" s="210"/>
      <c r="D93" s="211"/>
      <c r="E93" s="212">
        <v>15658</v>
      </c>
      <c r="F93" s="212">
        <v>8684</v>
      </c>
      <c r="G93" s="212">
        <v>4598</v>
      </c>
      <c r="H93" s="212">
        <v>1036</v>
      </c>
      <c r="I93" s="213">
        <v>239125</v>
      </c>
      <c r="J93" s="243"/>
    </row>
    <row r="94" spans="1:10">
      <c r="A94" s="209" t="s">
        <v>482</v>
      </c>
      <c r="B94" s="210"/>
      <c r="C94" s="210"/>
      <c r="D94" s="211"/>
      <c r="E94" s="212">
        <v>192980</v>
      </c>
      <c r="F94" s="212">
        <v>52547</v>
      </c>
      <c r="G94" s="212">
        <v>266443</v>
      </c>
      <c r="H94" s="212">
        <v>649169</v>
      </c>
      <c r="I94" s="213">
        <v>2551165</v>
      </c>
      <c r="J94" s="264"/>
    </row>
    <row r="95" spans="1:10">
      <c r="A95" s="209"/>
      <c r="B95" s="210" t="s">
        <v>483</v>
      </c>
      <c r="C95" s="210"/>
      <c r="D95" s="211"/>
      <c r="E95" s="212">
        <v>15589</v>
      </c>
      <c r="F95" s="212">
        <v>4093</v>
      </c>
      <c r="G95" s="212">
        <v>203842</v>
      </c>
      <c r="H95" s="212">
        <v>444217</v>
      </c>
      <c r="I95" s="213">
        <v>717046</v>
      </c>
      <c r="J95" s="243"/>
    </row>
    <row r="96" spans="1:10">
      <c r="A96" s="209"/>
      <c r="B96" s="210" t="s">
        <v>484</v>
      </c>
      <c r="C96" s="210"/>
      <c r="D96" s="211"/>
      <c r="E96" s="212">
        <v>27538</v>
      </c>
      <c r="F96" s="212">
        <v>8978</v>
      </c>
      <c r="G96" s="212">
        <v>14322</v>
      </c>
      <c r="H96" s="212">
        <v>11196</v>
      </c>
      <c r="I96" s="213">
        <v>85329</v>
      </c>
      <c r="J96" s="243"/>
    </row>
    <row r="97" spans="1:10">
      <c r="A97" s="209"/>
      <c r="B97" s="210" t="s">
        <v>485</v>
      </c>
      <c r="C97" s="210"/>
      <c r="D97" s="211"/>
      <c r="E97" s="212">
        <v>14350</v>
      </c>
      <c r="F97" s="212">
        <v>7846</v>
      </c>
      <c r="G97" s="212">
        <v>695</v>
      </c>
      <c r="H97" s="212">
        <v>109127</v>
      </c>
      <c r="I97" s="213">
        <v>664355</v>
      </c>
      <c r="J97" s="243"/>
    </row>
    <row r="98" spans="1:10">
      <c r="A98" s="209"/>
      <c r="B98" s="210" t="s">
        <v>486</v>
      </c>
      <c r="C98" s="210"/>
      <c r="D98" s="211"/>
      <c r="E98" s="212">
        <v>18053</v>
      </c>
      <c r="F98" s="212">
        <v>9756</v>
      </c>
      <c r="G98" s="212">
        <v>6922</v>
      </c>
      <c r="H98" s="212">
        <v>4754</v>
      </c>
      <c r="I98" s="213">
        <v>43743</v>
      </c>
      <c r="J98" s="243"/>
    </row>
    <row r="99" spans="1:10">
      <c r="A99" s="209"/>
      <c r="B99" s="210" t="s">
        <v>487</v>
      </c>
      <c r="C99" s="210"/>
      <c r="D99" s="211"/>
      <c r="E99" s="212">
        <v>0</v>
      </c>
      <c r="F99" s="212">
        <v>0</v>
      </c>
      <c r="G99" s="212"/>
      <c r="H99" s="212">
        <v>0</v>
      </c>
      <c r="I99" s="213">
        <v>10191</v>
      </c>
      <c r="J99" s="243"/>
    </row>
    <row r="100" spans="1:10">
      <c r="A100" s="209"/>
      <c r="B100" s="210" t="s">
        <v>488</v>
      </c>
      <c r="C100" s="210"/>
      <c r="D100" s="211"/>
      <c r="E100" s="212">
        <v>104141</v>
      </c>
      <c r="F100" s="212">
        <v>20625</v>
      </c>
      <c r="G100" s="212">
        <v>13179</v>
      </c>
      <c r="H100" s="212">
        <v>11150</v>
      </c>
      <c r="I100" s="213">
        <v>159356</v>
      </c>
      <c r="J100" s="243"/>
    </row>
    <row r="101" spans="1:10">
      <c r="A101" s="209"/>
      <c r="B101" s="210" t="s">
        <v>489</v>
      </c>
      <c r="C101" s="210"/>
      <c r="D101" s="211"/>
      <c r="E101" s="212">
        <v>4381</v>
      </c>
      <c r="F101" s="212">
        <v>567</v>
      </c>
      <c r="G101" s="212">
        <v>27484</v>
      </c>
      <c r="H101" s="212">
        <v>66041</v>
      </c>
      <c r="I101" s="213">
        <v>107840</v>
      </c>
      <c r="J101" s="243"/>
    </row>
    <row r="102" spans="1:10">
      <c r="A102" s="209"/>
      <c r="B102" s="210" t="s">
        <v>232</v>
      </c>
      <c r="C102" s="210"/>
      <c r="D102" s="211"/>
      <c r="E102" s="212">
        <v>8928</v>
      </c>
      <c r="F102" s="212">
        <v>682</v>
      </c>
      <c r="G102" s="212">
        <v>-1</v>
      </c>
      <c r="H102" s="212">
        <v>2684</v>
      </c>
      <c r="I102" s="213">
        <v>763305</v>
      </c>
      <c r="J102" s="243"/>
    </row>
    <row r="103" spans="1:10">
      <c r="A103" s="209" t="s">
        <v>490</v>
      </c>
      <c r="B103" s="210"/>
      <c r="C103" s="210"/>
      <c r="D103" s="211"/>
      <c r="E103" s="212">
        <v>44</v>
      </c>
      <c r="F103" s="212">
        <v>6</v>
      </c>
      <c r="G103" s="212"/>
      <c r="H103" s="212">
        <v>0</v>
      </c>
      <c r="I103" s="213">
        <v>272</v>
      </c>
      <c r="J103" s="243"/>
    </row>
    <row r="104" spans="1:10">
      <c r="A104" s="209"/>
      <c r="B104" s="210" t="s">
        <v>491</v>
      </c>
      <c r="C104" s="210"/>
      <c r="D104" s="211"/>
      <c r="E104" s="212">
        <v>44</v>
      </c>
      <c r="F104" s="212">
        <v>6</v>
      </c>
      <c r="G104" s="212"/>
      <c r="H104" s="212">
        <v>0</v>
      </c>
      <c r="I104" s="213">
        <v>272</v>
      </c>
      <c r="J104" s="243"/>
    </row>
    <row r="105" spans="1:10">
      <c r="A105" s="209" t="s">
        <v>492</v>
      </c>
      <c r="B105" s="210"/>
      <c r="C105" s="210"/>
      <c r="D105" s="211"/>
      <c r="E105" s="212">
        <v>21466</v>
      </c>
      <c r="F105" s="212">
        <v>4693</v>
      </c>
      <c r="G105" s="212">
        <v>1332</v>
      </c>
      <c r="H105" s="212">
        <v>1237</v>
      </c>
      <c r="I105" s="213">
        <v>65501</v>
      </c>
      <c r="J105" s="243"/>
    </row>
    <row r="106" spans="1:10">
      <c r="A106" s="209"/>
      <c r="B106" s="210" t="s">
        <v>493</v>
      </c>
      <c r="C106" s="210"/>
      <c r="D106" s="211"/>
      <c r="E106" s="212">
        <v>21464</v>
      </c>
      <c r="F106" s="212">
        <v>4691</v>
      </c>
      <c r="G106" s="212">
        <v>1332</v>
      </c>
      <c r="H106" s="212">
        <v>1237</v>
      </c>
      <c r="I106" s="213">
        <v>65472</v>
      </c>
      <c r="J106" s="243"/>
    </row>
    <row r="107" spans="1:10">
      <c r="A107" s="209"/>
      <c r="B107" s="210" t="s">
        <v>232</v>
      </c>
      <c r="C107" s="210"/>
      <c r="D107" s="211"/>
      <c r="E107" s="212">
        <v>2</v>
      </c>
      <c r="F107" s="212">
        <v>2</v>
      </c>
      <c r="G107" s="212">
        <v>0</v>
      </c>
      <c r="H107" s="212">
        <v>0</v>
      </c>
      <c r="I107" s="213">
        <v>29</v>
      </c>
      <c r="J107" s="243"/>
    </row>
    <row r="108" spans="1:10">
      <c r="A108" s="217" t="s">
        <v>494</v>
      </c>
      <c r="B108" s="218"/>
      <c r="C108" s="218"/>
      <c r="D108" s="219"/>
      <c r="E108" s="220">
        <v>-167454</v>
      </c>
      <c r="F108" s="220">
        <v>-4092</v>
      </c>
      <c r="G108" s="220">
        <v>-251765</v>
      </c>
      <c r="H108" s="220">
        <v>-503948</v>
      </c>
      <c r="I108" s="221">
        <v>-36223</v>
      </c>
      <c r="J108" s="243"/>
    </row>
    <row r="109" spans="1:10">
      <c r="A109" s="251" t="s">
        <v>495</v>
      </c>
      <c r="B109" s="252"/>
      <c r="C109" s="252"/>
      <c r="D109" s="253"/>
      <c r="E109" s="254">
        <v>43044</v>
      </c>
      <c r="F109" s="254">
        <v>18235</v>
      </c>
      <c r="G109" s="254">
        <v>2508</v>
      </c>
      <c r="H109" s="254">
        <v>5380</v>
      </c>
      <c r="I109" s="255">
        <v>77576</v>
      </c>
      <c r="J109" s="243"/>
    </row>
    <row r="110" spans="1:10">
      <c r="A110" s="209" t="s">
        <v>496</v>
      </c>
      <c r="B110" s="210"/>
      <c r="C110" s="210"/>
      <c r="D110" s="211"/>
      <c r="E110" s="212">
        <v>13416</v>
      </c>
      <c r="F110" s="212">
        <v>81745</v>
      </c>
      <c r="G110" s="212">
        <v>755</v>
      </c>
      <c r="H110" s="212">
        <v>2921</v>
      </c>
      <c r="I110" s="213">
        <v>112019</v>
      </c>
      <c r="J110" s="243"/>
    </row>
    <row r="111" spans="1:10">
      <c r="A111" s="256" t="s">
        <v>497</v>
      </c>
      <c r="B111" s="257"/>
      <c r="C111" s="257"/>
      <c r="D111" s="258"/>
      <c r="E111" s="259">
        <v>29628</v>
      </c>
      <c r="F111" s="259">
        <v>-63511</v>
      </c>
      <c r="G111" s="259">
        <v>1753</v>
      </c>
      <c r="H111" s="259">
        <v>2459</v>
      </c>
      <c r="I111" s="260">
        <v>-34443</v>
      </c>
      <c r="J111" s="243"/>
    </row>
    <row r="112" spans="1:10">
      <c r="A112" s="222" t="s">
        <v>498</v>
      </c>
      <c r="B112" s="223"/>
      <c r="C112" s="223"/>
      <c r="D112" s="224"/>
      <c r="E112" s="225">
        <v>-137826</v>
      </c>
      <c r="F112" s="225">
        <v>-67603</v>
      </c>
      <c r="G112" s="225">
        <v>-250013</v>
      </c>
      <c r="H112" s="225">
        <v>-501489</v>
      </c>
      <c r="I112" s="226">
        <v>-70666</v>
      </c>
      <c r="J112" s="243"/>
    </row>
    <row r="113" spans="1:10">
      <c r="A113" s="222" t="s">
        <v>499</v>
      </c>
      <c r="B113" s="223"/>
      <c r="C113" s="223"/>
      <c r="D113" s="224"/>
      <c r="E113" s="225">
        <v>129592</v>
      </c>
      <c r="F113" s="225">
        <v>-1190</v>
      </c>
      <c r="G113" s="225">
        <v>248775</v>
      </c>
      <c r="H113" s="225">
        <v>513874</v>
      </c>
      <c r="I113" s="226" t="s">
        <v>409</v>
      </c>
      <c r="J113" s="243"/>
    </row>
    <row r="114" spans="1:10" ht="14.25" thickBot="1">
      <c r="A114" s="261" t="s">
        <v>500</v>
      </c>
      <c r="B114" s="262"/>
      <c r="C114" s="262"/>
      <c r="D114" s="263"/>
      <c r="E114" s="231">
        <v>-8234</v>
      </c>
      <c r="F114" s="231">
        <v>-68793</v>
      </c>
      <c r="G114" s="231">
        <v>-1237</v>
      </c>
      <c r="H114" s="231">
        <v>12385</v>
      </c>
      <c r="I114" s="232">
        <v>-70666</v>
      </c>
      <c r="J114" s="243"/>
    </row>
  </sheetData>
  <mergeCells count="4">
    <mergeCell ref="A3:D3"/>
    <mergeCell ref="A29:D29"/>
    <mergeCell ref="A56:D56"/>
    <mergeCell ref="A86:D86"/>
  </mergeCells>
  <phoneticPr fontId="50"/>
  <printOptions horizontalCentered="1"/>
  <pageMargins left="0.70866141732283472" right="0.70866141732283472" top="0.74803149606299213" bottom="0.74803149606299213" header="0.31496062992125984" footer="0.31496062992125984"/>
  <pageSetup paperSize="9" scale="95" orientation="portrait" r:id="rId1"/>
  <rowBreaks count="1" manualBreakCount="1">
    <brk id="53"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9"/>
  <sheetViews>
    <sheetView zoomScaleNormal="100" workbookViewId="0"/>
  </sheetViews>
  <sheetFormatPr defaultRowHeight="13.5"/>
  <cols>
    <col min="1" max="3" width="0.875" customWidth="1"/>
    <col min="4" max="4" width="16.75" customWidth="1"/>
    <col min="5" max="16" width="4.5" customWidth="1"/>
    <col min="17" max="17" width="0.875" customWidth="1"/>
    <col min="18" max="21" width="4.5" customWidth="1"/>
    <col min="22" max="22" width="4.625" customWidth="1"/>
    <col min="257" max="259" width="0.875" customWidth="1"/>
    <col min="260" max="260" width="16.75" customWidth="1"/>
    <col min="261" max="272" width="4.5" customWidth="1"/>
    <col min="273" max="273" width="0.875" customWidth="1"/>
    <col min="274" max="277" width="4.5" customWidth="1"/>
    <col min="278" max="278" width="4.625" customWidth="1"/>
    <col min="513" max="515" width="0.875" customWidth="1"/>
    <col min="516" max="516" width="16.75" customWidth="1"/>
    <col min="517" max="528" width="4.5" customWidth="1"/>
    <col min="529" max="529" width="0.875" customWidth="1"/>
    <col min="530" max="533" width="4.5" customWidth="1"/>
    <col min="534" max="534" width="4.625" customWidth="1"/>
    <col min="769" max="771" width="0.875" customWidth="1"/>
    <col min="772" max="772" width="16.75" customWidth="1"/>
    <col min="773" max="784" width="4.5" customWidth="1"/>
    <col min="785" max="785" width="0.875" customWidth="1"/>
    <col min="786" max="789" width="4.5" customWidth="1"/>
    <col min="790" max="790" width="4.625" customWidth="1"/>
    <col min="1025" max="1027" width="0.875" customWidth="1"/>
    <col min="1028" max="1028" width="16.75" customWidth="1"/>
    <col min="1029" max="1040" width="4.5" customWidth="1"/>
    <col min="1041" max="1041" width="0.875" customWidth="1"/>
    <col min="1042" max="1045" width="4.5" customWidth="1"/>
    <col min="1046" max="1046" width="4.625" customWidth="1"/>
    <col min="1281" max="1283" width="0.875" customWidth="1"/>
    <col min="1284" max="1284" width="16.75" customWidth="1"/>
    <col min="1285" max="1296" width="4.5" customWidth="1"/>
    <col min="1297" max="1297" width="0.875" customWidth="1"/>
    <col min="1298" max="1301" width="4.5" customWidth="1"/>
    <col min="1302" max="1302" width="4.625" customWidth="1"/>
    <col min="1537" max="1539" width="0.875" customWidth="1"/>
    <col min="1540" max="1540" width="16.75" customWidth="1"/>
    <col min="1541" max="1552" width="4.5" customWidth="1"/>
    <col min="1553" max="1553" width="0.875" customWidth="1"/>
    <col min="1554" max="1557" width="4.5" customWidth="1"/>
    <col min="1558" max="1558" width="4.625" customWidth="1"/>
    <col min="1793" max="1795" width="0.875" customWidth="1"/>
    <col min="1796" max="1796" width="16.75" customWidth="1"/>
    <col min="1797" max="1808" width="4.5" customWidth="1"/>
    <col min="1809" max="1809" width="0.875" customWidth="1"/>
    <col min="1810" max="1813" width="4.5" customWidth="1"/>
    <col min="1814" max="1814" width="4.625" customWidth="1"/>
    <col min="2049" max="2051" width="0.875" customWidth="1"/>
    <col min="2052" max="2052" width="16.75" customWidth="1"/>
    <col min="2053" max="2064" width="4.5" customWidth="1"/>
    <col min="2065" max="2065" width="0.875" customWidth="1"/>
    <col min="2066" max="2069" width="4.5" customWidth="1"/>
    <col min="2070" max="2070" width="4.625" customWidth="1"/>
    <col min="2305" max="2307" width="0.875" customWidth="1"/>
    <col min="2308" max="2308" width="16.75" customWidth="1"/>
    <col min="2309" max="2320" width="4.5" customWidth="1"/>
    <col min="2321" max="2321" width="0.875" customWidth="1"/>
    <col min="2322" max="2325" width="4.5" customWidth="1"/>
    <col min="2326" max="2326" width="4.625" customWidth="1"/>
    <col min="2561" max="2563" width="0.875" customWidth="1"/>
    <col min="2564" max="2564" width="16.75" customWidth="1"/>
    <col min="2565" max="2576" width="4.5" customWidth="1"/>
    <col min="2577" max="2577" width="0.875" customWidth="1"/>
    <col min="2578" max="2581" width="4.5" customWidth="1"/>
    <col min="2582" max="2582" width="4.625" customWidth="1"/>
    <col min="2817" max="2819" width="0.875" customWidth="1"/>
    <col min="2820" max="2820" width="16.75" customWidth="1"/>
    <col min="2821" max="2832" width="4.5" customWidth="1"/>
    <col min="2833" max="2833" width="0.875" customWidth="1"/>
    <col min="2834" max="2837" width="4.5" customWidth="1"/>
    <col min="2838" max="2838" width="4.625" customWidth="1"/>
    <col min="3073" max="3075" width="0.875" customWidth="1"/>
    <col min="3076" max="3076" width="16.75" customWidth="1"/>
    <col min="3077" max="3088" width="4.5" customWidth="1"/>
    <col min="3089" max="3089" width="0.875" customWidth="1"/>
    <col min="3090" max="3093" width="4.5" customWidth="1"/>
    <col min="3094" max="3094" width="4.625" customWidth="1"/>
    <col min="3329" max="3331" width="0.875" customWidth="1"/>
    <col min="3332" max="3332" width="16.75" customWidth="1"/>
    <col min="3333" max="3344" width="4.5" customWidth="1"/>
    <col min="3345" max="3345" width="0.875" customWidth="1"/>
    <col min="3346" max="3349" width="4.5" customWidth="1"/>
    <col min="3350" max="3350" width="4.625" customWidth="1"/>
    <col min="3585" max="3587" width="0.875" customWidth="1"/>
    <col min="3588" max="3588" width="16.75" customWidth="1"/>
    <col min="3589" max="3600" width="4.5" customWidth="1"/>
    <col min="3601" max="3601" width="0.875" customWidth="1"/>
    <col min="3602" max="3605" width="4.5" customWidth="1"/>
    <col min="3606" max="3606" width="4.625" customWidth="1"/>
    <col min="3841" max="3843" width="0.875" customWidth="1"/>
    <col min="3844" max="3844" width="16.75" customWidth="1"/>
    <col min="3845" max="3856" width="4.5" customWidth="1"/>
    <col min="3857" max="3857" width="0.875" customWidth="1"/>
    <col min="3858" max="3861" width="4.5" customWidth="1"/>
    <col min="3862" max="3862" width="4.625" customWidth="1"/>
    <col min="4097" max="4099" width="0.875" customWidth="1"/>
    <col min="4100" max="4100" width="16.75" customWidth="1"/>
    <col min="4101" max="4112" width="4.5" customWidth="1"/>
    <col min="4113" max="4113" width="0.875" customWidth="1"/>
    <col min="4114" max="4117" width="4.5" customWidth="1"/>
    <col min="4118" max="4118" width="4.625" customWidth="1"/>
    <col min="4353" max="4355" width="0.875" customWidth="1"/>
    <col min="4356" max="4356" width="16.75" customWidth="1"/>
    <col min="4357" max="4368" width="4.5" customWidth="1"/>
    <col min="4369" max="4369" width="0.875" customWidth="1"/>
    <col min="4370" max="4373" width="4.5" customWidth="1"/>
    <col min="4374" max="4374" width="4.625" customWidth="1"/>
    <col min="4609" max="4611" width="0.875" customWidth="1"/>
    <col min="4612" max="4612" width="16.75" customWidth="1"/>
    <col min="4613" max="4624" width="4.5" customWidth="1"/>
    <col min="4625" max="4625" width="0.875" customWidth="1"/>
    <col min="4626" max="4629" width="4.5" customWidth="1"/>
    <col min="4630" max="4630" width="4.625" customWidth="1"/>
    <col min="4865" max="4867" width="0.875" customWidth="1"/>
    <col min="4868" max="4868" width="16.75" customWidth="1"/>
    <col min="4869" max="4880" width="4.5" customWidth="1"/>
    <col min="4881" max="4881" width="0.875" customWidth="1"/>
    <col min="4882" max="4885" width="4.5" customWidth="1"/>
    <col min="4886" max="4886" width="4.625" customWidth="1"/>
    <col min="5121" max="5123" width="0.875" customWidth="1"/>
    <col min="5124" max="5124" width="16.75" customWidth="1"/>
    <col min="5125" max="5136" width="4.5" customWidth="1"/>
    <col min="5137" max="5137" width="0.875" customWidth="1"/>
    <col min="5138" max="5141" width="4.5" customWidth="1"/>
    <col min="5142" max="5142" width="4.625" customWidth="1"/>
    <col min="5377" max="5379" width="0.875" customWidth="1"/>
    <col min="5380" max="5380" width="16.75" customWidth="1"/>
    <col min="5381" max="5392" width="4.5" customWidth="1"/>
    <col min="5393" max="5393" width="0.875" customWidth="1"/>
    <col min="5394" max="5397" width="4.5" customWidth="1"/>
    <col min="5398" max="5398" width="4.625" customWidth="1"/>
    <col min="5633" max="5635" width="0.875" customWidth="1"/>
    <col min="5636" max="5636" width="16.75" customWidth="1"/>
    <col min="5637" max="5648" width="4.5" customWidth="1"/>
    <col min="5649" max="5649" width="0.875" customWidth="1"/>
    <col min="5650" max="5653" width="4.5" customWidth="1"/>
    <col min="5654" max="5654" width="4.625" customWidth="1"/>
    <col min="5889" max="5891" width="0.875" customWidth="1"/>
    <col min="5892" max="5892" width="16.75" customWidth="1"/>
    <col min="5893" max="5904" width="4.5" customWidth="1"/>
    <col min="5905" max="5905" width="0.875" customWidth="1"/>
    <col min="5906" max="5909" width="4.5" customWidth="1"/>
    <col min="5910" max="5910" width="4.625" customWidth="1"/>
    <col min="6145" max="6147" width="0.875" customWidth="1"/>
    <col min="6148" max="6148" width="16.75" customWidth="1"/>
    <col min="6149" max="6160" width="4.5" customWidth="1"/>
    <col min="6161" max="6161" width="0.875" customWidth="1"/>
    <col min="6162" max="6165" width="4.5" customWidth="1"/>
    <col min="6166" max="6166" width="4.625" customWidth="1"/>
    <col min="6401" max="6403" width="0.875" customWidth="1"/>
    <col min="6404" max="6404" width="16.75" customWidth="1"/>
    <col min="6405" max="6416" width="4.5" customWidth="1"/>
    <col min="6417" max="6417" width="0.875" customWidth="1"/>
    <col min="6418" max="6421" width="4.5" customWidth="1"/>
    <col min="6422" max="6422" width="4.625" customWidth="1"/>
    <col min="6657" max="6659" width="0.875" customWidth="1"/>
    <col min="6660" max="6660" width="16.75" customWidth="1"/>
    <col min="6661" max="6672" width="4.5" customWidth="1"/>
    <col min="6673" max="6673" width="0.875" customWidth="1"/>
    <col min="6674" max="6677" width="4.5" customWidth="1"/>
    <col min="6678" max="6678" width="4.625" customWidth="1"/>
    <col min="6913" max="6915" width="0.875" customWidth="1"/>
    <col min="6916" max="6916" width="16.75" customWidth="1"/>
    <col min="6917" max="6928" width="4.5" customWidth="1"/>
    <col min="6929" max="6929" width="0.875" customWidth="1"/>
    <col min="6930" max="6933" width="4.5" customWidth="1"/>
    <col min="6934" max="6934" width="4.625" customWidth="1"/>
    <col min="7169" max="7171" width="0.875" customWidth="1"/>
    <col min="7172" max="7172" width="16.75" customWidth="1"/>
    <col min="7173" max="7184" width="4.5" customWidth="1"/>
    <col min="7185" max="7185" width="0.875" customWidth="1"/>
    <col min="7186" max="7189" width="4.5" customWidth="1"/>
    <col min="7190" max="7190" width="4.625" customWidth="1"/>
    <col min="7425" max="7427" width="0.875" customWidth="1"/>
    <col min="7428" max="7428" width="16.75" customWidth="1"/>
    <col min="7429" max="7440" width="4.5" customWidth="1"/>
    <col min="7441" max="7441" width="0.875" customWidth="1"/>
    <col min="7442" max="7445" width="4.5" customWidth="1"/>
    <col min="7446" max="7446" width="4.625" customWidth="1"/>
    <col min="7681" max="7683" width="0.875" customWidth="1"/>
    <col min="7684" max="7684" width="16.75" customWidth="1"/>
    <col min="7685" max="7696" width="4.5" customWidth="1"/>
    <col min="7697" max="7697" width="0.875" customWidth="1"/>
    <col min="7698" max="7701" width="4.5" customWidth="1"/>
    <col min="7702" max="7702" width="4.625" customWidth="1"/>
    <col min="7937" max="7939" width="0.875" customWidth="1"/>
    <col min="7940" max="7940" width="16.75" customWidth="1"/>
    <col min="7941" max="7952" width="4.5" customWidth="1"/>
    <col min="7953" max="7953" width="0.875" customWidth="1"/>
    <col min="7954" max="7957" width="4.5" customWidth="1"/>
    <col min="7958" max="7958" width="4.625" customWidth="1"/>
    <col min="8193" max="8195" width="0.875" customWidth="1"/>
    <col min="8196" max="8196" width="16.75" customWidth="1"/>
    <col min="8197" max="8208" width="4.5" customWidth="1"/>
    <col min="8209" max="8209" width="0.875" customWidth="1"/>
    <col min="8210" max="8213" width="4.5" customWidth="1"/>
    <col min="8214" max="8214" width="4.625" customWidth="1"/>
    <col min="8449" max="8451" width="0.875" customWidth="1"/>
    <col min="8452" max="8452" width="16.75" customWidth="1"/>
    <col min="8453" max="8464" width="4.5" customWidth="1"/>
    <col min="8465" max="8465" width="0.875" customWidth="1"/>
    <col min="8466" max="8469" width="4.5" customWidth="1"/>
    <col min="8470" max="8470" width="4.625" customWidth="1"/>
    <col min="8705" max="8707" width="0.875" customWidth="1"/>
    <col min="8708" max="8708" width="16.75" customWidth="1"/>
    <col min="8709" max="8720" width="4.5" customWidth="1"/>
    <col min="8721" max="8721" width="0.875" customWidth="1"/>
    <col min="8722" max="8725" width="4.5" customWidth="1"/>
    <col min="8726" max="8726" width="4.625" customWidth="1"/>
    <col min="8961" max="8963" width="0.875" customWidth="1"/>
    <col min="8964" max="8964" width="16.75" customWidth="1"/>
    <col min="8965" max="8976" width="4.5" customWidth="1"/>
    <col min="8977" max="8977" width="0.875" customWidth="1"/>
    <col min="8978" max="8981" width="4.5" customWidth="1"/>
    <col min="8982" max="8982" width="4.625" customWidth="1"/>
    <col min="9217" max="9219" width="0.875" customWidth="1"/>
    <col min="9220" max="9220" width="16.75" customWidth="1"/>
    <col min="9221" max="9232" width="4.5" customWidth="1"/>
    <col min="9233" max="9233" width="0.875" customWidth="1"/>
    <col min="9234" max="9237" width="4.5" customWidth="1"/>
    <col min="9238" max="9238" width="4.625" customWidth="1"/>
    <col min="9473" max="9475" width="0.875" customWidth="1"/>
    <col min="9476" max="9476" width="16.75" customWidth="1"/>
    <col min="9477" max="9488" width="4.5" customWidth="1"/>
    <col min="9489" max="9489" width="0.875" customWidth="1"/>
    <col min="9490" max="9493" width="4.5" customWidth="1"/>
    <col min="9494" max="9494" width="4.625" customWidth="1"/>
    <col min="9729" max="9731" width="0.875" customWidth="1"/>
    <col min="9732" max="9732" width="16.75" customWidth="1"/>
    <col min="9733" max="9744" width="4.5" customWidth="1"/>
    <col min="9745" max="9745" width="0.875" customWidth="1"/>
    <col min="9746" max="9749" width="4.5" customWidth="1"/>
    <col min="9750" max="9750" width="4.625" customWidth="1"/>
    <col min="9985" max="9987" width="0.875" customWidth="1"/>
    <col min="9988" max="9988" width="16.75" customWidth="1"/>
    <col min="9989" max="10000" width="4.5" customWidth="1"/>
    <col min="10001" max="10001" width="0.875" customWidth="1"/>
    <col min="10002" max="10005" width="4.5" customWidth="1"/>
    <col min="10006" max="10006" width="4.625" customWidth="1"/>
    <col min="10241" max="10243" width="0.875" customWidth="1"/>
    <col min="10244" max="10244" width="16.75" customWidth="1"/>
    <col min="10245" max="10256" width="4.5" customWidth="1"/>
    <col min="10257" max="10257" width="0.875" customWidth="1"/>
    <col min="10258" max="10261" width="4.5" customWidth="1"/>
    <col min="10262" max="10262" width="4.625" customWidth="1"/>
    <col min="10497" max="10499" width="0.875" customWidth="1"/>
    <col min="10500" max="10500" width="16.75" customWidth="1"/>
    <col min="10501" max="10512" width="4.5" customWidth="1"/>
    <col min="10513" max="10513" width="0.875" customWidth="1"/>
    <col min="10514" max="10517" width="4.5" customWidth="1"/>
    <col min="10518" max="10518" width="4.625" customWidth="1"/>
    <col min="10753" max="10755" width="0.875" customWidth="1"/>
    <col min="10756" max="10756" width="16.75" customWidth="1"/>
    <col min="10757" max="10768" width="4.5" customWidth="1"/>
    <col min="10769" max="10769" width="0.875" customWidth="1"/>
    <col min="10770" max="10773" width="4.5" customWidth="1"/>
    <col min="10774" max="10774" width="4.625" customWidth="1"/>
    <col min="11009" max="11011" width="0.875" customWidth="1"/>
    <col min="11012" max="11012" width="16.75" customWidth="1"/>
    <col min="11013" max="11024" width="4.5" customWidth="1"/>
    <col min="11025" max="11025" width="0.875" customWidth="1"/>
    <col min="11026" max="11029" width="4.5" customWidth="1"/>
    <col min="11030" max="11030" width="4.625" customWidth="1"/>
    <col min="11265" max="11267" width="0.875" customWidth="1"/>
    <col min="11268" max="11268" width="16.75" customWidth="1"/>
    <col min="11269" max="11280" width="4.5" customWidth="1"/>
    <col min="11281" max="11281" width="0.875" customWidth="1"/>
    <col min="11282" max="11285" width="4.5" customWidth="1"/>
    <col min="11286" max="11286" width="4.625" customWidth="1"/>
    <col min="11521" max="11523" width="0.875" customWidth="1"/>
    <col min="11524" max="11524" width="16.75" customWidth="1"/>
    <col min="11525" max="11536" width="4.5" customWidth="1"/>
    <col min="11537" max="11537" width="0.875" customWidth="1"/>
    <col min="11538" max="11541" width="4.5" customWidth="1"/>
    <col min="11542" max="11542" width="4.625" customWidth="1"/>
    <col min="11777" max="11779" width="0.875" customWidth="1"/>
    <col min="11780" max="11780" width="16.75" customWidth="1"/>
    <col min="11781" max="11792" width="4.5" customWidth="1"/>
    <col min="11793" max="11793" width="0.875" customWidth="1"/>
    <col min="11794" max="11797" width="4.5" customWidth="1"/>
    <col min="11798" max="11798" width="4.625" customWidth="1"/>
    <col min="12033" max="12035" width="0.875" customWidth="1"/>
    <col min="12036" max="12036" width="16.75" customWidth="1"/>
    <col min="12037" max="12048" width="4.5" customWidth="1"/>
    <col min="12049" max="12049" width="0.875" customWidth="1"/>
    <col min="12050" max="12053" width="4.5" customWidth="1"/>
    <col min="12054" max="12054" width="4.625" customWidth="1"/>
    <col min="12289" max="12291" width="0.875" customWidth="1"/>
    <col min="12292" max="12292" width="16.75" customWidth="1"/>
    <col min="12293" max="12304" width="4.5" customWidth="1"/>
    <col min="12305" max="12305" width="0.875" customWidth="1"/>
    <col min="12306" max="12309" width="4.5" customWidth="1"/>
    <col min="12310" max="12310" width="4.625" customWidth="1"/>
    <col min="12545" max="12547" width="0.875" customWidth="1"/>
    <col min="12548" max="12548" width="16.75" customWidth="1"/>
    <col min="12549" max="12560" width="4.5" customWidth="1"/>
    <col min="12561" max="12561" width="0.875" customWidth="1"/>
    <col min="12562" max="12565" width="4.5" customWidth="1"/>
    <col min="12566" max="12566" width="4.625" customWidth="1"/>
    <col min="12801" max="12803" width="0.875" customWidth="1"/>
    <col min="12804" max="12804" width="16.75" customWidth="1"/>
    <col min="12805" max="12816" width="4.5" customWidth="1"/>
    <col min="12817" max="12817" width="0.875" customWidth="1"/>
    <col min="12818" max="12821" width="4.5" customWidth="1"/>
    <col min="12822" max="12822" width="4.625" customWidth="1"/>
    <col min="13057" max="13059" width="0.875" customWidth="1"/>
    <col min="13060" max="13060" width="16.75" customWidth="1"/>
    <col min="13061" max="13072" width="4.5" customWidth="1"/>
    <col min="13073" max="13073" width="0.875" customWidth="1"/>
    <col min="13074" max="13077" width="4.5" customWidth="1"/>
    <col min="13078" max="13078" width="4.625" customWidth="1"/>
    <col min="13313" max="13315" width="0.875" customWidth="1"/>
    <col min="13316" max="13316" width="16.75" customWidth="1"/>
    <col min="13317" max="13328" width="4.5" customWidth="1"/>
    <col min="13329" max="13329" width="0.875" customWidth="1"/>
    <col min="13330" max="13333" width="4.5" customWidth="1"/>
    <col min="13334" max="13334" width="4.625" customWidth="1"/>
    <col min="13569" max="13571" width="0.875" customWidth="1"/>
    <col min="13572" max="13572" width="16.75" customWidth="1"/>
    <col min="13573" max="13584" width="4.5" customWidth="1"/>
    <col min="13585" max="13585" width="0.875" customWidth="1"/>
    <col min="13586" max="13589" width="4.5" customWidth="1"/>
    <col min="13590" max="13590" width="4.625" customWidth="1"/>
    <col min="13825" max="13827" width="0.875" customWidth="1"/>
    <col min="13828" max="13828" width="16.75" customWidth="1"/>
    <col min="13829" max="13840" width="4.5" customWidth="1"/>
    <col min="13841" max="13841" width="0.875" customWidth="1"/>
    <col min="13842" max="13845" width="4.5" customWidth="1"/>
    <col min="13846" max="13846" width="4.625" customWidth="1"/>
    <col min="14081" max="14083" width="0.875" customWidth="1"/>
    <col min="14084" max="14084" width="16.75" customWidth="1"/>
    <col min="14085" max="14096" width="4.5" customWidth="1"/>
    <col min="14097" max="14097" width="0.875" customWidth="1"/>
    <col min="14098" max="14101" width="4.5" customWidth="1"/>
    <col min="14102" max="14102" width="4.625" customWidth="1"/>
    <col min="14337" max="14339" width="0.875" customWidth="1"/>
    <col min="14340" max="14340" width="16.75" customWidth="1"/>
    <col min="14341" max="14352" width="4.5" customWidth="1"/>
    <col min="14353" max="14353" width="0.875" customWidth="1"/>
    <col min="14354" max="14357" width="4.5" customWidth="1"/>
    <col min="14358" max="14358" width="4.625" customWidth="1"/>
    <col min="14593" max="14595" width="0.875" customWidth="1"/>
    <col min="14596" max="14596" width="16.75" customWidth="1"/>
    <col min="14597" max="14608" width="4.5" customWidth="1"/>
    <col min="14609" max="14609" width="0.875" customWidth="1"/>
    <col min="14610" max="14613" width="4.5" customWidth="1"/>
    <col min="14614" max="14614" width="4.625" customWidth="1"/>
    <col min="14849" max="14851" width="0.875" customWidth="1"/>
    <col min="14852" max="14852" width="16.75" customWidth="1"/>
    <col min="14853" max="14864" width="4.5" customWidth="1"/>
    <col min="14865" max="14865" width="0.875" customWidth="1"/>
    <col min="14866" max="14869" width="4.5" customWidth="1"/>
    <col min="14870" max="14870" width="4.625" customWidth="1"/>
    <col min="15105" max="15107" width="0.875" customWidth="1"/>
    <col min="15108" max="15108" width="16.75" customWidth="1"/>
    <col min="15109" max="15120" width="4.5" customWidth="1"/>
    <col min="15121" max="15121" width="0.875" customWidth="1"/>
    <col min="15122" max="15125" width="4.5" customWidth="1"/>
    <col min="15126" max="15126" width="4.625" customWidth="1"/>
    <col min="15361" max="15363" width="0.875" customWidth="1"/>
    <col min="15364" max="15364" width="16.75" customWidth="1"/>
    <col min="15365" max="15376" width="4.5" customWidth="1"/>
    <col min="15377" max="15377" width="0.875" customWidth="1"/>
    <col min="15378" max="15381" width="4.5" customWidth="1"/>
    <col min="15382" max="15382" width="4.625" customWidth="1"/>
    <col min="15617" max="15619" width="0.875" customWidth="1"/>
    <col min="15620" max="15620" width="16.75" customWidth="1"/>
    <col min="15621" max="15632" width="4.5" customWidth="1"/>
    <col min="15633" max="15633" width="0.875" customWidth="1"/>
    <col min="15634" max="15637" width="4.5" customWidth="1"/>
    <col min="15638" max="15638" width="4.625" customWidth="1"/>
    <col min="15873" max="15875" width="0.875" customWidth="1"/>
    <col min="15876" max="15876" width="16.75" customWidth="1"/>
    <col min="15877" max="15888" width="4.5" customWidth="1"/>
    <col min="15889" max="15889" width="0.875" customWidth="1"/>
    <col min="15890" max="15893" width="4.5" customWidth="1"/>
    <col min="15894" max="15894" width="4.625" customWidth="1"/>
    <col min="16129" max="16131" width="0.875" customWidth="1"/>
    <col min="16132" max="16132" width="16.75" customWidth="1"/>
    <col min="16133" max="16144" width="4.5" customWidth="1"/>
    <col min="16145" max="16145" width="0.875" customWidth="1"/>
    <col min="16146" max="16149" width="4.5" customWidth="1"/>
    <col min="16150" max="16150" width="4.625" customWidth="1"/>
  </cols>
  <sheetData>
    <row r="1" spans="1:22">
      <c r="A1" s="189" t="s">
        <v>501</v>
      </c>
      <c r="B1" s="153"/>
      <c r="C1" s="153"/>
      <c r="D1" s="153"/>
      <c r="E1" s="153"/>
      <c r="F1" s="153"/>
      <c r="G1" s="153"/>
      <c r="H1" s="153"/>
      <c r="I1" s="153"/>
      <c r="J1" s="153"/>
      <c r="K1" s="153"/>
      <c r="L1" s="153"/>
      <c r="M1" s="153"/>
      <c r="N1" s="153"/>
      <c r="O1" s="153"/>
      <c r="P1" s="153"/>
      <c r="Q1" s="153"/>
      <c r="R1" s="153"/>
      <c r="S1" s="153"/>
      <c r="T1" s="153"/>
      <c r="U1" s="153"/>
      <c r="V1" s="153"/>
    </row>
    <row r="2" spans="1:22">
      <c r="A2" s="200"/>
      <c r="B2" s="200"/>
      <c r="C2" s="200"/>
      <c r="D2" s="200"/>
      <c r="E2" s="200"/>
      <c r="F2" s="200"/>
      <c r="G2" s="200"/>
      <c r="H2" s="200"/>
      <c r="I2" s="200"/>
      <c r="J2" s="200"/>
      <c r="K2" s="200"/>
      <c r="L2" s="200"/>
      <c r="M2" s="200"/>
      <c r="N2" s="200"/>
      <c r="O2" s="200"/>
      <c r="P2" s="200"/>
      <c r="Q2" s="200"/>
      <c r="R2" s="200"/>
      <c r="S2" s="200"/>
      <c r="T2" s="200"/>
      <c r="U2" s="200"/>
      <c r="V2" s="200"/>
    </row>
    <row r="3" spans="1:22" ht="17.25" customHeight="1" thickBot="1">
      <c r="A3" s="200" t="s">
        <v>502</v>
      </c>
      <c r="B3" s="200"/>
      <c r="C3" s="200"/>
      <c r="D3" s="200"/>
      <c r="E3" s="200"/>
      <c r="F3" s="200"/>
      <c r="G3" s="200"/>
      <c r="H3" s="200"/>
      <c r="I3" s="200"/>
      <c r="J3" s="200"/>
      <c r="K3" s="200"/>
      <c r="L3" s="200"/>
      <c r="M3" s="200"/>
      <c r="N3" s="200"/>
      <c r="O3" s="200"/>
      <c r="P3" s="200"/>
      <c r="Q3" s="200"/>
      <c r="R3" s="834" t="s">
        <v>265</v>
      </c>
      <c r="S3" s="834"/>
      <c r="T3" s="834"/>
      <c r="U3" s="834"/>
      <c r="V3" s="200"/>
    </row>
    <row r="4" spans="1:22" ht="35.25" customHeight="1">
      <c r="A4" s="835" t="s">
        <v>266</v>
      </c>
      <c r="B4" s="836"/>
      <c r="C4" s="836"/>
      <c r="D4" s="837"/>
      <c r="E4" s="838" t="s">
        <v>503</v>
      </c>
      <c r="F4" s="869"/>
      <c r="G4" s="869"/>
      <c r="H4" s="869"/>
      <c r="I4" s="838" t="s">
        <v>504</v>
      </c>
      <c r="J4" s="869"/>
      <c r="K4" s="869"/>
      <c r="L4" s="869"/>
      <c r="M4" s="838" t="s">
        <v>505</v>
      </c>
      <c r="N4" s="869"/>
      <c r="O4" s="869"/>
      <c r="P4" s="869"/>
      <c r="Q4" s="838" t="s">
        <v>506</v>
      </c>
      <c r="R4" s="839"/>
      <c r="S4" s="839"/>
      <c r="T4" s="839"/>
      <c r="U4" s="870"/>
      <c r="V4" s="200"/>
    </row>
    <row r="5" spans="1:22">
      <c r="A5" s="251" t="s">
        <v>456</v>
      </c>
      <c r="B5" s="252"/>
      <c r="C5" s="252"/>
      <c r="D5" s="253"/>
      <c r="E5" s="898"/>
      <c r="F5" s="899"/>
      <c r="G5" s="899"/>
      <c r="H5" s="900"/>
      <c r="I5" s="893"/>
      <c r="J5" s="894"/>
      <c r="K5" s="894"/>
      <c r="L5" s="894"/>
      <c r="M5" s="893"/>
      <c r="N5" s="894"/>
      <c r="O5" s="894"/>
      <c r="P5" s="894"/>
      <c r="Q5" s="893"/>
      <c r="R5" s="894"/>
      <c r="S5" s="894"/>
      <c r="T5" s="894"/>
      <c r="U5" s="897"/>
      <c r="V5" s="200"/>
    </row>
    <row r="6" spans="1:22">
      <c r="A6" s="209"/>
      <c r="B6" s="210" t="s">
        <v>457</v>
      </c>
      <c r="C6" s="210"/>
      <c r="D6" s="211"/>
      <c r="E6" s="867">
        <v>581033</v>
      </c>
      <c r="F6" s="881"/>
      <c r="G6" s="881"/>
      <c r="H6" s="881"/>
      <c r="I6" s="867">
        <v>346474</v>
      </c>
      <c r="J6" s="868"/>
      <c r="K6" s="868"/>
      <c r="L6" s="868"/>
      <c r="M6" s="867">
        <v>547827</v>
      </c>
      <c r="N6" s="868"/>
      <c r="O6" s="868"/>
      <c r="P6" s="868"/>
      <c r="Q6" s="867">
        <v>782386</v>
      </c>
      <c r="R6" s="868"/>
      <c r="S6" s="868"/>
      <c r="T6" s="868"/>
      <c r="U6" s="885"/>
      <c r="V6" s="200"/>
    </row>
    <row r="7" spans="1:22">
      <c r="A7" s="209"/>
      <c r="B7" s="210"/>
      <c r="C7" s="210" t="s">
        <v>458</v>
      </c>
      <c r="D7" s="211"/>
      <c r="E7" s="867">
        <v>62820</v>
      </c>
      <c r="F7" s="881"/>
      <c r="G7" s="881"/>
      <c r="H7" s="881"/>
      <c r="I7" s="882">
        <v>235958</v>
      </c>
      <c r="J7" s="884"/>
      <c r="K7" s="884"/>
      <c r="L7" s="884"/>
      <c r="M7" s="882">
        <v>308869</v>
      </c>
      <c r="N7" s="884"/>
      <c r="O7" s="884"/>
      <c r="P7" s="884"/>
      <c r="Q7" s="867">
        <v>135731</v>
      </c>
      <c r="R7" s="868"/>
      <c r="S7" s="868"/>
      <c r="T7" s="868"/>
      <c r="U7" s="885"/>
      <c r="V7" s="200"/>
    </row>
    <row r="8" spans="1:22">
      <c r="A8" s="209"/>
      <c r="B8" s="210"/>
      <c r="C8" s="210" t="s">
        <v>459</v>
      </c>
      <c r="D8" s="211"/>
      <c r="E8" s="867">
        <v>42950</v>
      </c>
      <c r="F8" s="881"/>
      <c r="G8" s="881"/>
      <c r="H8" s="881"/>
      <c r="I8" s="882">
        <v>110510</v>
      </c>
      <c r="J8" s="884"/>
      <c r="K8" s="884"/>
      <c r="L8" s="884"/>
      <c r="M8" s="882">
        <v>235958</v>
      </c>
      <c r="N8" s="883"/>
      <c r="O8" s="883"/>
      <c r="P8" s="883"/>
      <c r="Q8" s="867">
        <v>168398</v>
      </c>
      <c r="R8" s="868"/>
      <c r="S8" s="868"/>
      <c r="T8" s="868"/>
      <c r="U8" s="885"/>
      <c r="V8" s="200"/>
    </row>
    <row r="9" spans="1:22">
      <c r="A9" s="209"/>
      <c r="B9" s="210"/>
      <c r="C9" s="210" t="s">
        <v>460</v>
      </c>
      <c r="D9" s="211"/>
      <c r="E9" s="867">
        <v>413674</v>
      </c>
      <c r="F9" s="881"/>
      <c r="G9" s="881"/>
      <c r="H9" s="881"/>
      <c r="I9" s="882">
        <v>6</v>
      </c>
      <c r="J9" s="883"/>
      <c r="K9" s="883"/>
      <c r="L9" s="883"/>
      <c r="M9" s="882">
        <v>3000</v>
      </c>
      <c r="N9" s="883"/>
      <c r="O9" s="883"/>
      <c r="P9" s="883"/>
      <c r="Q9" s="867">
        <v>416668</v>
      </c>
      <c r="R9" s="868"/>
      <c r="S9" s="868"/>
      <c r="T9" s="868"/>
      <c r="U9" s="885"/>
      <c r="V9" s="200"/>
    </row>
    <row r="10" spans="1:22">
      <c r="A10" s="209"/>
      <c r="B10" s="210"/>
      <c r="C10" s="210" t="s">
        <v>232</v>
      </c>
      <c r="D10" s="211"/>
      <c r="E10" s="867">
        <v>61589</v>
      </c>
      <c r="F10" s="881"/>
      <c r="G10" s="881"/>
      <c r="H10" s="881"/>
      <c r="I10" s="882" t="s">
        <v>254</v>
      </c>
      <c r="J10" s="884"/>
      <c r="K10" s="884"/>
      <c r="L10" s="884"/>
      <c r="M10" s="882" t="s">
        <v>254</v>
      </c>
      <c r="N10" s="884"/>
      <c r="O10" s="884"/>
      <c r="P10" s="884"/>
      <c r="Q10" s="867">
        <v>61589</v>
      </c>
      <c r="R10" s="868"/>
      <c r="S10" s="868"/>
      <c r="T10" s="868"/>
      <c r="U10" s="885"/>
      <c r="V10" s="200"/>
    </row>
    <row r="11" spans="1:22">
      <c r="A11" s="209"/>
      <c r="B11" s="210" t="s">
        <v>461</v>
      </c>
      <c r="C11" s="210"/>
      <c r="D11" s="211"/>
      <c r="E11" s="867">
        <v>7713595</v>
      </c>
      <c r="F11" s="881"/>
      <c r="G11" s="881"/>
      <c r="H11" s="881"/>
      <c r="I11" s="882">
        <v>13855</v>
      </c>
      <c r="J11" s="884"/>
      <c r="K11" s="884"/>
      <c r="L11" s="884"/>
      <c r="M11" s="882">
        <v>18801</v>
      </c>
      <c r="N11" s="884"/>
      <c r="O11" s="884"/>
      <c r="P11" s="884"/>
      <c r="Q11" s="867">
        <v>7718541</v>
      </c>
      <c r="R11" s="868"/>
      <c r="S11" s="868"/>
      <c r="T11" s="868"/>
      <c r="U11" s="885"/>
      <c r="V11" s="200"/>
    </row>
    <row r="12" spans="1:22">
      <c r="A12" s="209"/>
      <c r="B12" s="210"/>
      <c r="C12" s="210" t="s">
        <v>281</v>
      </c>
      <c r="D12" s="211"/>
      <c r="E12" s="867">
        <v>2205234</v>
      </c>
      <c r="F12" s="881"/>
      <c r="G12" s="881"/>
      <c r="H12" s="881"/>
      <c r="I12" s="882" t="s">
        <v>254</v>
      </c>
      <c r="J12" s="884"/>
      <c r="K12" s="884"/>
      <c r="L12" s="884"/>
      <c r="M12" s="882" t="s">
        <v>254</v>
      </c>
      <c r="N12" s="884"/>
      <c r="O12" s="884"/>
      <c r="P12" s="884"/>
      <c r="Q12" s="867">
        <v>2205234</v>
      </c>
      <c r="R12" s="868"/>
      <c r="S12" s="868"/>
      <c r="T12" s="868"/>
      <c r="U12" s="885"/>
      <c r="V12" s="200"/>
    </row>
    <row r="13" spans="1:22">
      <c r="A13" s="209"/>
      <c r="B13" s="210"/>
      <c r="C13" s="210" t="s">
        <v>290</v>
      </c>
      <c r="D13" s="211"/>
      <c r="E13" s="867">
        <v>4069719</v>
      </c>
      <c r="F13" s="881"/>
      <c r="G13" s="881"/>
      <c r="H13" s="881"/>
      <c r="I13" s="882" t="s">
        <v>254</v>
      </c>
      <c r="J13" s="884"/>
      <c r="K13" s="884"/>
      <c r="L13" s="884"/>
      <c r="M13" s="882" t="s">
        <v>254</v>
      </c>
      <c r="N13" s="884"/>
      <c r="O13" s="884"/>
      <c r="P13" s="884"/>
      <c r="Q13" s="867">
        <v>4069719</v>
      </c>
      <c r="R13" s="868"/>
      <c r="S13" s="868"/>
      <c r="T13" s="868"/>
      <c r="U13" s="885"/>
      <c r="V13" s="200"/>
    </row>
    <row r="14" spans="1:22">
      <c r="A14" s="209"/>
      <c r="B14" s="210"/>
      <c r="C14" s="210" t="s">
        <v>295</v>
      </c>
      <c r="D14" s="211"/>
      <c r="E14" s="867">
        <v>262353</v>
      </c>
      <c r="F14" s="881"/>
      <c r="G14" s="881"/>
      <c r="H14" s="881"/>
      <c r="I14" s="882" t="s">
        <v>254</v>
      </c>
      <c r="J14" s="884"/>
      <c r="K14" s="884"/>
      <c r="L14" s="884"/>
      <c r="M14" s="882" t="s">
        <v>254</v>
      </c>
      <c r="N14" s="884"/>
      <c r="O14" s="884"/>
      <c r="P14" s="884"/>
      <c r="Q14" s="867">
        <v>262353</v>
      </c>
      <c r="R14" s="868"/>
      <c r="S14" s="868"/>
      <c r="T14" s="868"/>
      <c r="U14" s="885"/>
      <c r="V14" s="200"/>
    </row>
    <row r="15" spans="1:22">
      <c r="A15" s="209"/>
      <c r="B15" s="210"/>
      <c r="C15" s="210" t="s">
        <v>462</v>
      </c>
      <c r="D15" s="211"/>
      <c r="E15" s="867">
        <v>1125754</v>
      </c>
      <c r="F15" s="881"/>
      <c r="G15" s="881"/>
      <c r="H15" s="881"/>
      <c r="I15" s="882">
        <v>13855</v>
      </c>
      <c r="J15" s="883"/>
      <c r="K15" s="883"/>
      <c r="L15" s="883"/>
      <c r="M15" s="882">
        <v>18801</v>
      </c>
      <c r="N15" s="883"/>
      <c r="O15" s="883"/>
      <c r="P15" s="883"/>
      <c r="Q15" s="867">
        <v>1130700</v>
      </c>
      <c r="R15" s="868"/>
      <c r="S15" s="868"/>
      <c r="T15" s="868"/>
      <c r="U15" s="885"/>
      <c r="V15" s="200"/>
    </row>
    <row r="16" spans="1:22">
      <c r="A16" s="209"/>
      <c r="B16" s="210"/>
      <c r="C16" s="210"/>
      <c r="D16" s="211" t="s">
        <v>460</v>
      </c>
      <c r="E16" s="867">
        <v>341910</v>
      </c>
      <c r="F16" s="881"/>
      <c r="G16" s="881"/>
      <c r="H16" s="881"/>
      <c r="I16" s="882">
        <v>11852</v>
      </c>
      <c r="J16" s="883"/>
      <c r="K16" s="883"/>
      <c r="L16" s="883"/>
      <c r="M16" s="882">
        <v>18801</v>
      </c>
      <c r="N16" s="883"/>
      <c r="O16" s="883"/>
      <c r="P16" s="883"/>
      <c r="Q16" s="867">
        <v>348859</v>
      </c>
      <c r="R16" s="868"/>
      <c r="S16" s="868"/>
      <c r="T16" s="868"/>
      <c r="U16" s="885"/>
      <c r="V16" s="200"/>
    </row>
    <row r="17" spans="1:22">
      <c r="A17" s="256"/>
      <c r="B17" s="257"/>
      <c r="C17" s="257" t="s">
        <v>232</v>
      </c>
      <c r="D17" s="258"/>
      <c r="E17" s="886">
        <v>50535</v>
      </c>
      <c r="F17" s="887"/>
      <c r="G17" s="887"/>
      <c r="H17" s="887"/>
      <c r="I17" s="888" t="s">
        <v>507</v>
      </c>
      <c r="J17" s="889"/>
      <c r="K17" s="889"/>
      <c r="L17" s="889"/>
      <c r="M17" s="888" t="s">
        <v>254</v>
      </c>
      <c r="N17" s="889"/>
      <c r="O17" s="889"/>
      <c r="P17" s="889"/>
      <c r="Q17" s="886">
        <v>50535</v>
      </c>
      <c r="R17" s="887"/>
      <c r="S17" s="887"/>
      <c r="T17" s="887"/>
      <c r="U17" s="890"/>
      <c r="V17" s="200"/>
    </row>
    <row r="18" spans="1:22">
      <c r="A18" s="222" t="s">
        <v>463</v>
      </c>
      <c r="B18" s="223"/>
      <c r="C18" s="223"/>
      <c r="D18" s="224"/>
      <c r="E18" s="871">
        <v>8294627</v>
      </c>
      <c r="F18" s="872"/>
      <c r="G18" s="872"/>
      <c r="H18" s="872"/>
      <c r="I18" s="873">
        <v>360329</v>
      </c>
      <c r="J18" s="874"/>
      <c r="K18" s="874"/>
      <c r="L18" s="874"/>
      <c r="M18" s="873">
        <v>566628</v>
      </c>
      <c r="N18" s="874"/>
      <c r="O18" s="874"/>
      <c r="P18" s="874"/>
      <c r="Q18" s="871">
        <v>8500926</v>
      </c>
      <c r="R18" s="872"/>
      <c r="S18" s="872"/>
      <c r="T18" s="872"/>
      <c r="U18" s="875"/>
      <c r="V18" s="200"/>
    </row>
    <row r="19" spans="1:22">
      <c r="A19" s="251" t="s">
        <v>464</v>
      </c>
      <c r="B19" s="252"/>
      <c r="C19" s="252"/>
      <c r="D19" s="253"/>
      <c r="E19" s="893"/>
      <c r="F19" s="894"/>
      <c r="G19" s="894"/>
      <c r="H19" s="894"/>
      <c r="I19" s="895"/>
      <c r="J19" s="896"/>
      <c r="K19" s="896"/>
      <c r="L19" s="896"/>
      <c r="M19" s="895"/>
      <c r="N19" s="896"/>
      <c r="O19" s="896"/>
      <c r="P19" s="896"/>
      <c r="Q19" s="893"/>
      <c r="R19" s="894"/>
      <c r="S19" s="894"/>
      <c r="T19" s="894"/>
      <c r="U19" s="897"/>
      <c r="V19" s="200"/>
    </row>
    <row r="20" spans="1:22">
      <c r="A20" s="209"/>
      <c r="B20" s="210" t="s">
        <v>465</v>
      </c>
      <c r="C20" s="210"/>
      <c r="D20" s="211"/>
      <c r="E20" s="867">
        <v>948411</v>
      </c>
      <c r="F20" s="881"/>
      <c r="G20" s="881"/>
      <c r="H20" s="881"/>
      <c r="I20" s="882">
        <v>13861</v>
      </c>
      <c r="J20" s="884"/>
      <c r="K20" s="884"/>
      <c r="L20" s="884"/>
      <c r="M20" s="882">
        <v>308869</v>
      </c>
      <c r="N20" s="884"/>
      <c r="O20" s="884"/>
      <c r="P20" s="884"/>
      <c r="Q20" s="867">
        <v>1243419</v>
      </c>
      <c r="R20" s="868"/>
      <c r="S20" s="868"/>
      <c r="T20" s="868"/>
      <c r="U20" s="885"/>
      <c r="V20" s="200"/>
    </row>
    <row r="21" spans="1:22">
      <c r="A21" s="209"/>
      <c r="B21" s="210"/>
      <c r="C21" s="210" t="s">
        <v>466</v>
      </c>
      <c r="D21" s="211"/>
      <c r="E21" s="867">
        <v>860669</v>
      </c>
      <c r="F21" s="881"/>
      <c r="G21" s="881"/>
      <c r="H21" s="881"/>
      <c r="I21" s="882" t="s">
        <v>254</v>
      </c>
      <c r="J21" s="884"/>
      <c r="K21" s="884"/>
      <c r="L21" s="884"/>
      <c r="M21" s="882" t="s">
        <v>254</v>
      </c>
      <c r="N21" s="884"/>
      <c r="O21" s="884"/>
      <c r="P21" s="884"/>
      <c r="Q21" s="867">
        <v>860669</v>
      </c>
      <c r="R21" s="868"/>
      <c r="S21" s="868"/>
      <c r="T21" s="868"/>
      <c r="U21" s="885"/>
      <c r="V21" s="200"/>
    </row>
    <row r="22" spans="1:22">
      <c r="A22" s="209"/>
      <c r="B22" s="210"/>
      <c r="C22" s="210" t="s">
        <v>467</v>
      </c>
      <c r="D22" s="211"/>
      <c r="E22" s="824" t="s">
        <v>507</v>
      </c>
      <c r="F22" s="891"/>
      <c r="G22" s="891"/>
      <c r="H22" s="892"/>
      <c r="I22" s="882">
        <v>13861</v>
      </c>
      <c r="J22" s="884"/>
      <c r="K22" s="884"/>
      <c r="L22" s="884"/>
      <c r="M22" s="882">
        <v>308869</v>
      </c>
      <c r="N22" s="884"/>
      <c r="O22" s="884"/>
      <c r="P22" s="884"/>
      <c r="Q22" s="867">
        <v>295008</v>
      </c>
      <c r="R22" s="868"/>
      <c r="S22" s="868"/>
      <c r="T22" s="868"/>
      <c r="U22" s="885"/>
      <c r="V22" s="200"/>
    </row>
    <row r="23" spans="1:22">
      <c r="A23" s="209"/>
      <c r="B23" s="210"/>
      <c r="C23" s="210" t="s">
        <v>232</v>
      </c>
      <c r="D23" s="211"/>
      <c r="E23" s="867">
        <v>87742</v>
      </c>
      <c r="F23" s="868"/>
      <c r="G23" s="868"/>
      <c r="H23" s="868"/>
      <c r="I23" s="882" t="s">
        <v>254</v>
      </c>
      <c r="J23" s="884"/>
      <c r="K23" s="884"/>
      <c r="L23" s="884"/>
      <c r="M23" s="882" t="s">
        <v>254</v>
      </c>
      <c r="N23" s="884"/>
      <c r="O23" s="884"/>
      <c r="P23" s="884"/>
      <c r="Q23" s="867">
        <v>87742</v>
      </c>
      <c r="R23" s="868"/>
      <c r="S23" s="868"/>
      <c r="T23" s="868"/>
      <c r="U23" s="885"/>
      <c r="V23" s="200"/>
    </row>
    <row r="24" spans="1:22">
      <c r="A24" s="209"/>
      <c r="B24" s="210" t="s">
        <v>468</v>
      </c>
      <c r="C24" s="210"/>
      <c r="D24" s="211"/>
      <c r="E24" s="867">
        <v>5876569</v>
      </c>
      <c r="F24" s="881"/>
      <c r="G24" s="881"/>
      <c r="H24" s="881"/>
      <c r="I24" s="882">
        <v>88709</v>
      </c>
      <c r="J24" s="884"/>
      <c r="K24" s="884"/>
      <c r="L24" s="884"/>
      <c r="M24" s="882" t="s">
        <v>254</v>
      </c>
      <c r="N24" s="884"/>
      <c r="O24" s="884"/>
      <c r="P24" s="884"/>
      <c r="Q24" s="867">
        <v>5787860</v>
      </c>
      <c r="R24" s="868"/>
      <c r="S24" s="868"/>
      <c r="T24" s="868"/>
      <c r="U24" s="885"/>
      <c r="V24" s="200"/>
    </row>
    <row r="25" spans="1:22">
      <c r="A25" s="209"/>
      <c r="B25" s="210"/>
      <c r="C25" s="210" t="s">
        <v>466</v>
      </c>
      <c r="D25" s="211"/>
      <c r="E25" s="867">
        <v>5313551</v>
      </c>
      <c r="F25" s="881"/>
      <c r="G25" s="881"/>
      <c r="H25" s="881"/>
      <c r="I25" s="882">
        <v>88709</v>
      </c>
      <c r="J25" s="883"/>
      <c r="K25" s="883"/>
      <c r="L25" s="883"/>
      <c r="M25" s="882" t="s">
        <v>254</v>
      </c>
      <c r="N25" s="884"/>
      <c r="O25" s="884"/>
      <c r="P25" s="884"/>
      <c r="Q25" s="867">
        <v>5224842</v>
      </c>
      <c r="R25" s="868"/>
      <c r="S25" s="868"/>
      <c r="T25" s="868"/>
      <c r="U25" s="885"/>
      <c r="V25" s="200"/>
    </row>
    <row r="26" spans="1:22">
      <c r="A26" s="256"/>
      <c r="B26" s="257"/>
      <c r="C26" s="257" t="s">
        <v>232</v>
      </c>
      <c r="D26" s="258"/>
      <c r="E26" s="886">
        <v>563018</v>
      </c>
      <c r="F26" s="887"/>
      <c r="G26" s="887"/>
      <c r="H26" s="887"/>
      <c r="I26" s="888" t="s">
        <v>507</v>
      </c>
      <c r="J26" s="889"/>
      <c r="K26" s="889"/>
      <c r="L26" s="889"/>
      <c r="M26" s="888" t="s">
        <v>254</v>
      </c>
      <c r="N26" s="889"/>
      <c r="O26" s="889"/>
      <c r="P26" s="889"/>
      <c r="Q26" s="886">
        <v>563018</v>
      </c>
      <c r="R26" s="887"/>
      <c r="S26" s="887"/>
      <c r="T26" s="887"/>
      <c r="U26" s="890"/>
      <c r="V26" s="200"/>
    </row>
    <row r="27" spans="1:22">
      <c r="A27" s="222" t="s">
        <v>469</v>
      </c>
      <c r="B27" s="223"/>
      <c r="C27" s="223"/>
      <c r="D27" s="224"/>
      <c r="E27" s="871">
        <v>6824980</v>
      </c>
      <c r="F27" s="872"/>
      <c r="G27" s="872"/>
      <c r="H27" s="872"/>
      <c r="I27" s="873">
        <v>102570</v>
      </c>
      <c r="J27" s="874"/>
      <c r="K27" s="874"/>
      <c r="L27" s="874"/>
      <c r="M27" s="873">
        <v>308869</v>
      </c>
      <c r="N27" s="874"/>
      <c r="O27" s="874"/>
      <c r="P27" s="874"/>
      <c r="Q27" s="871">
        <v>7031279</v>
      </c>
      <c r="R27" s="872"/>
      <c r="S27" s="872"/>
      <c r="T27" s="872"/>
      <c r="U27" s="875"/>
      <c r="V27" s="200"/>
    </row>
    <row r="28" spans="1:22" ht="14.25" thickBot="1">
      <c r="A28" s="261" t="s">
        <v>470</v>
      </c>
      <c r="B28" s="262"/>
      <c r="C28" s="262"/>
      <c r="D28" s="263"/>
      <c r="E28" s="876">
        <v>1469647</v>
      </c>
      <c r="F28" s="877"/>
      <c r="G28" s="877"/>
      <c r="H28" s="877"/>
      <c r="I28" s="878">
        <v>257759</v>
      </c>
      <c r="J28" s="879"/>
      <c r="K28" s="879"/>
      <c r="L28" s="879"/>
      <c r="M28" s="878">
        <v>257759</v>
      </c>
      <c r="N28" s="879"/>
      <c r="O28" s="879"/>
      <c r="P28" s="879"/>
      <c r="Q28" s="876">
        <v>1469647</v>
      </c>
      <c r="R28" s="877"/>
      <c r="S28" s="877"/>
      <c r="T28" s="877"/>
      <c r="U28" s="880"/>
      <c r="V28" s="200"/>
    </row>
    <row r="29" spans="1:22">
      <c r="A29" s="200"/>
      <c r="B29" s="200"/>
      <c r="C29" s="200"/>
      <c r="D29" s="200"/>
      <c r="E29" s="200"/>
      <c r="F29" s="200"/>
      <c r="G29" s="200"/>
      <c r="H29" s="200"/>
      <c r="I29" s="200"/>
      <c r="J29" s="200"/>
      <c r="K29" s="200"/>
      <c r="L29" s="200"/>
      <c r="M29" s="200"/>
      <c r="N29" s="200"/>
      <c r="O29" s="200"/>
      <c r="P29" s="200"/>
      <c r="Q29" s="200"/>
      <c r="R29" s="200"/>
      <c r="S29" s="200"/>
      <c r="T29" s="200"/>
      <c r="U29" s="200"/>
      <c r="V29" s="200"/>
    </row>
    <row r="30" spans="1:22" ht="14.25" thickBot="1">
      <c r="A30" s="200" t="s">
        <v>508</v>
      </c>
      <c r="B30" s="200"/>
      <c r="C30" s="200"/>
      <c r="D30" s="200"/>
      <c r="E30" s="200"/>
      <c r="F30" s="200"/>
      <c r="G30" s="200"/>
      <c r="H30" s="200"/>
      <c r="I30" s="200"/>
      <c r="J30" s="200"/>
      <c r="K30" s="200"/>
      <c r="L30" s="200"/>
      <c r="M30" s="200"/>
      <c r="N30" s="200"/>
      <c r="O30" s="200"/>
      <c r="P30" s="200"/>
      <c r="Q30" s="200"/>
      <c r="R30" s="834" t="s">
        <v>265</v>
      </c>
      <c r="S30" s="834"/>
      <c r="T30" s="834"/>
      <c r="U30" s="834"/>
      <c r="V30" s="200"/>
    </row>
    <row r="31" spans="1:22" ht="35.25" customHeight="1">
      <c r="A31" s="835" t="s">
        <v>266</v>
      </c>
      <c r="B31" s="836"/>
      <c r="C31" s="836"/>
      <c r="D31" s="837"/>
      <c r="E31" s="838" t="s">
        <v>503</v>
      </c>
      <c r="F31" s="869"/>
      <c r="G31" s="869"/>
      <c r="H31" s="869"/>
      <c r="I31" s="838" t="s">
        <v>504</v>
      </c>
      <c r="J31" s="869"/>
      <c r="K31" s="869"/>
      <c r="L31" s="869"/>
      <c r="M31" s="838" t="s">
        <v>505</v>
      </c>
      <c r="N31" s="869"/>
      <c r="O31" s="869"/>
      <c r="P31" s="869"/>
      <c r="Q31" s="838" t="s">
        <v>506</v>
      </c>
      <c r="R31" s="839"/>
      <c r="S31" s="839"/>
      <c r="T31" s="839"/>
      <c r="U31" s="870"/>
      <c r="V31" s="200"/>
    </row>
    <row r="32" spans="1:22">
      <c r="A32" s="251" t="s">
        <v>476</v>
      </c>
      <c r="B32" s="252"/>
      <c r="C32" s="252"/>
      <c r="D32" s="253"/>
      <c r="E32" s="852">
        <v>2580171</v>
      </c>
      <c r="F32" s="853"/>
      <c r="G32" s="853"/>
      <c r="H32" s="853"/>
      <c r="I32" s="854" t="s">
        <v>509</v>
      </c>
      <c r="J32" s="855"/>
      <c r="K32" s="855"/>
      <c r="L32" s="855"/>
      <c r="M32" s="854" t="s">
        <v>254</v>
      </c>
      <c r="N32" s="855"/>
      <c r="O32" s="855"/>
      <c r="P32" s="855"/>
      <c r="Q32" s="852">
        <v>2580171</v>
      </c>
      <c r="R32" s="853"/>
      <c r="S32" s="853"/>
      <c r="T32" s="853"/>
      <c r="U32" s="856"/>
      <c r="V32" s="200"/>
    </row>
    <row r="33" spans="1:22">
      <c r="A33" s="209"/>
      <c r="B33" s="210" t="s">
        <v>477</v>
      </c>
      <c r="C33" s="210"/>
      <c r="D33" s="211"/>
      <c r="E33" s="862">
        <v>1758352</v>
      </c>
      <c r="F33" s="863"/>
      <c r="G33" s="863"/>
      <c r="H33" s="863"/>
      <c r="I33" s="864" t="s">
        <v>254</v>
      </c>
      <c r="J33" s="865"/>
      <c r="K33" s="865"/>
      <c r="L33" s="865"/>
      <c r="M33" s="864" t="s">
        <v>254</v>
      </c>
      <c r="N33" s="865"/>
      <c r="O33" s="865"/>
      <c r="P33" s="865"/>
      <c r="Q33" s="862">
        <v>1758352</v>
      </c>
      <c r="R33" s="863"/>
      <c r="S33" s="863"/>
      <c r="T33" s="863"/>
      <c r="U33" s="866"/>
      <c r="V33" s="200"/>
    </row>
    <row r="34" spans="1:22">
      <c r="A34" s="209"/>
      <c r="B34" s="210" t="s">
        <v>478</v>
      </c>
      <c r="C34" s="210"/>
      <c r="D34" s="211"/>
      <c r="E34" s="862">
        <v>282560</v>
      </c>
      <c r="F34" s="863"/>
      <c r="G34" s="863"/>
      <c r="H34" s="863"/>
      <c r="I34" s="864" t="s">
        <v>254</v>
      </c>
      <c r="J34" s="865"/>
      <c r="K34" s="865"/>
      <c r="L34" s="865"/>
      <c r="M34" s="864" t="s">
        <v>254</v>
      </c>
      <c r="N34" s="865"/>
      <c r="O34" s="865"/>
      <c r="P34" s="865"/>
      <c r="Q34" s="862">
        <v>282560</v>
      </c>
      <c r="R34" s="863"/>
      <c r="S34" s="863"/>
      <c r="T34" s="863"/>
      <c r="U34" s="866"/>
      <c r="V34" s="200"/>
    </row>
    <row r="35" spans="1:22">
      <c r="A35" s="209"/>
      <c r="B35" s="210" t="s">
        <v>479</v>
      </c>
      <c r="C35" s="210"/>
      <c r="D35" s="211"/>
      <c r="E35" s="862">
        <v>22314</v>
      </c>
      <c r="F35" s="863"/>
      <c r="G35" s="863"/>
      <c r="H35" s="863"/>
      <c r="I35" s="864" t="s">
        <v>254</v>
      </c>
      <c r="J35" s="865"/>
      <c r="K35" s="865"/>
      <c r="L35" s="865"/>
      <c r="M35" s="864" t="s">
        <v>254</v>
      </c>
      <c r="N35" s="865"/>
      <c r="O35" s="865"/>
      <c r="P35" s="865"/>
      <c r="Q35" s="862">
        <v>22314</v>
      </c>
      <c r="R35" s="863"/>
      <c r="S35" s="863"/>
      <c r="T35" s="863"/>
      <c r="U35" s="866"/>
      <c r="V35" s="200"/>
    </row>
    <row r="36" spans="1:22">
      <c r="A36" s="209"/>
      <c r="B36" s="210" t="s">
        <v>480</v>
      </c>
      <c r="C36" s="210"/>
      <c r="D36" s="211"/>
      <c r="E36" s="862">
        <v>71068</v>
      </c>
      <c r="F36" s="863"/>
      <c r="G36" s="863"/>
      <c r="H36" s="863"/>
      <c r="I36" s="864" t="s">
        <v>254</v>
      </c>
      <c r="J36" s="865"/>
      <c r="K36" s="865"/>
      <c r="L36" s="865"/>
      <c r="M36" s="864" t="s">
        <v>254</v>
      </c>
      <c r="N36" s="865"/>
      <c r="O36" s="865"/>
      <c r="P36" s="865"/>
      <c r="Q36" s="862">
        <v>71068</v>
      </c>
      <c r="R36" s="863"/>
      <c r="S36" s="863"/>
      <c r="T36" s="863"/>
      <c r="U36" s="866"/>
      <c r="V36" s="200"/>
    </row>
    <row r="37" spans="1:22">
      <c r="A37" s="209"/>
      <c r="B37" s="210" t="s">
        <v>481</v>
      </c>
      <c r="C37" s="210"/>
      <c r="D37" s="211"/>
      <c r="E37" s="862">
        <v>206751</v>
      </c>
      <c r="F37" s="863"/>
      <c r="G37" s="863"/>
      <c r="H37" s="863"/>
      <c r="I37" s="864" t="s">
        <v>254</v>
      </c>
      <c r="J37" s="865"/>
      <c r="K37" s="865"/>
      <c r="L37" s="865"/>
      <c r="M37" s="864" t="s">
        <v>254</v>
      </c>
      <c r="N37" s="865"/>
      <c r="O37" s="865"/>
      <c r="P37" s="865"/>
      <c r="Q37" s="862">
        <v>206751</v>
      </c>
      <c r="R37" s="863"/>
      <c r="S37" s="863"/>
      <c r="T37" s="863"/>
      <c r="U37" s="866"/>
      <c r="V37" s="200"/>
    </row>
    <row r="38" spans="1:22">
      <c r="A38" s="209"/>
      <c r="B38" s="210" t="s">
        <v>232</v>
      </c>
      <c r="C38" s="210"/>
      <c r="D38" s="211"/>
      <c r="E38" s="862">
        <v>239126</v>
      </c>
      <c r="F38" s="863"/>
      <c r="G38" s="863"/>
      <c r="H38" s="863"/>
      <c r="I38" s="864" t="s">
        <v>254</v>
      </c>
      <c r="J38" s="865"/>
      <c r="K38" s="865"/>
      <c r="L38" s="865"/>
      <c r="M38" s="864" t="s">
        <v>254</v>
      </c>
      <c r="N38" s="865"/>
      <c r="O38" s="865"/>
      <c r="P38" s="865"/>
      <c r="Q38" s="862">
        <v>239126</v>
      </c>
      <c r="R38" s="863"/>
      <c r="S38" s="863"/>
      <c r="T38" s="863"/>
      <c r="U38" s="866"/>
      <c r="V38" s="200"/>
    </row>
    <row r="39" spans="1:22">
      <c r="A39" s="209" t="s">
        <v>482</v>
      </c>
      <c r="B39" s="210"/>
      <c r="C39" s="210"/>
      <c r="D39" s="211"/>
      <c r="E39" s="862">
        <v>2551165</v>
      </c>
      <c r="F39" s="863"/>
      <c r="G39" s="863"/>
      <c r="H39" s="863"/>
      <c r="I39" s="864" t="s">
        <v>254</v>
      </c>
      <c r="J39" s="865"/>
      <c r="K39" s="865"/>
      <c r="L39" s="865"/>
      <c r="M39" s="864" t="s">
        <v>254</v>
      </c>
      <c r="N39" s="865"/>
      <c r="O39" s="865"/>
      <c r="P39" s="865"/>
      <c r="Q39" s="862">
        <v>2551165</v>
      </c>
      <c r="R39" s="863"/>
      <c r="S39" s="863"/>
      <c r="T39" s="863"/>
      <c r="U39" s="866"/>
      <c r="V39" s="200"/>
    </row>
    <row r="40" spans="1:22">
      <c r="A40" s="209"/>
      <c r="B40" s="210" t="s">
        <v>483</v>
      </c>
      <c r="C40" s="210"/>
      <c r="D40" s="211"/>
      <c r="E40" s="862">
        <v>717046</v>
      </c>
      <c r="F40" s="863"/>
      <c r="G40" s="863"/>
      <c r="H40" s="863"/>
      <c r="I40" s="864" t="s">
        <v>254</v>
      </c>
      <c r="J40" s="865"/>
      <c r="K40" s="865"/>
      <c r="L40" s="865"/>
      <c r="M40" s="864" t="s">
        <v>254</v>
      </c>
      <c r="N40" s="865"/>
      <c r="O40" s="865"/>
      <c r="P40" s="865"/>
      <c r="Q40" s="862">
        <v>717046</v>
      </c>
      <c r="R40" s="863"/>
      <c r="S40" s="863"/>
      <c r="T40" s="863"/>
      <c r="U40" s="866"/>
      <c r="V40" s="200"/>
    </row>
    <row r="41" spans="1:22">
      <c r="A41" s="209"/>
      <c r="B41" s="210" t="s">
        <v>484</v>
      </c>
      <c r="C41" s="210"/>
      <c r="D41" s="211"/>
      <c r="E41" s="862">
        <v>85329</v>
      </c>
      <c r="F41" s="863"/>
      <c r="G41" s="863"/>
      <c r="H41" s="863"/>
      <c r="I41" s="864" t="s">
        <v>254</v>
      </c>
      <c r="J41" s="865"/>
      <c r="K41" s="865"/>
      <c r="L41" s="865"/>
      <c r="M41" s="864" t="s">
        <v>254</v>
      </c>
      <c r="N41" s="865"/>
      <c r="O41" s="865"/>
      <c r="P41" s="865"/>
      <c r="Q41" s="862">
        <v>85329</v>
      </c>
      <c r="R41" s="863"/>
      <c r="S41" s="863"/>
      <c r="T41" s="863"/>
      <c r="U41" s="866"/>
      <c r="V41" s="200"/>
    </row>
    <row r="42" spans="1:22">
      <c r="A42" s="209"/>
      <c r="B42" s="265" t="s">
        <v>485</v>
      </c>
      <c r="C42" s="265"/>
      <c r="D42" s="211"/>
      <c r="E42" s="862">
        <v>664355</v>
      </c>
      <c r="F42" s="863"/>
      <c r="G42" s="863"/>
      <c r="H42" s="863"/>
      <c r="I42" s="864" t="s">
        <v>254</v>
      </c>
      <c r="J42" s="865"/>
      <c r="K42" s="865"/>
      <c r="L42" s="865"/>
      <c r="M42" s="864" t="s">
        <v>254</v>
      </c>
      <c r="N42" s="865"/>
      <c r="O42" s="865"/>
      <c r="P42" s="865"/>
      <c r="Q42" s="862">
        <v>664355</v>
      </c>
      <c r="R42" s="863"/>
      <c r="S42" s="863"/>
      <c r="T42" s="863"/>
      <c r="U42" s="866"/>
      <c r="V42" s="200"/>
    </row>
    <row r="43" spans="1:22">
      <c r="A43" s="209"/>
      <c r="B43" s="210" t="s">
        <v>486</v>
      </c>
      <c r="C43" s="210"/>
      <c r="D43" s="216"/>
      <c r="E43" s="867">
        <v>43743</v>
      </c>
      <c r="F43" s="868"/>
      <c r="G43" s="868"/>
      <c r="H43" s="868"/>
      <c r="I43" s="864" t="s">
        <v>254</v>
      </c>
      <c r="J43" s="865"/>
      <c r="K43" s="865"/>
      <c r="L43" s="865"/>
      <c r="M43" s="864" t="s">
        <v>254</v>
      </c>
      <c r="N43" s="865"/>
      <c r="O43" s="865"/>
      <c r="P43" s="865"/>
      <c r="Q43" s="862">
        <v>43743</v>
      </c>
      <c r="R43" s="863"/>
      <c r="S43" s="863"/>
      <c r="T43" s="863"/>
      <c r="U43" s="866"/>
      <c r="V43" s="200"/>
    </row>
    <row r="44" spans="1:22">
      <c r="A44" s="209"/>
      <c r="B44" s="210" t="s">
        <v>487</v>
      </c>
      <c r="C44" s="210"/>
      <c r="D44" s="211"/>
      <c r="E44" s="862">
        <v>10191</v>
      </c>
      <c r="F44" s="863"/>
      <c r="G44" s="863"/>
      <c r="H44" s="863"/>
      <c r="I44" s="864" t="s">
        <v>254</v>
      </c>
      <c r="J44" s="865"/>
      <c r="K44" s="865"/>
      <c r="L44" s="865"/>
      <c r="M44" s="864" t="s">
        <v>254</v>
      </c>
      <c r="N44" s="865"/>
      <c r="O44" s="865"/>
      <c r="P44" s="865"/>
      <c r="Q44" s="862">
        <v>10191</v>
      </c>
      <c r="R44" s="863"/>
      <c r="S44" s="863"/>
      <c r="T44" s="863"/>
      <c r="U44" s="866"/>
      <c r="V44" s="200"/>
    </row>
    <row r="45" spans="1:22">
      <c r="A45" s="209"/>
      <c r="B45" s="210" t="s">
        <v>488</v>
      </c>
      <c r="C45" s="210"/>
      <c r="D45" s="211"/>
      <c r="E45" s="862">
        <v>159356</v>
      </c>
      <c r="F45" s="863"/>
      <c r="G45" s="863"/>
      <c r="H45" s="863"/>
      <c r="I45" s="864" t="s">
        <v>254</v>
      </c>
      <c r="J45" s="865"/>
      <c r="K45" s="865"/>
      <c r="L45" s="865"/>
      <c r="M45" s="864" t="s">
        <v>254</v>
      </c>
      <c r="N45" s="865"/>
      <c r="O45" s="865"/>
      <c r="P45" s="865"/>
      <c r="Q45" s="862">
        <v>159356</v>
      </c>
      <c r="R45" s="863"/>
      <c r="S45" s="863"/>
      <c r="T45" s="863"/>
      <c r="U45" s="866"/>
      <c r="V45" s="200"/>
    </row>
    <row r="46" spans="1:22">
      <c r="A46" s="209"/>
      <c r="B46" s="210" t="s">
        <v>489</v>
      </c>
      <c r="C46" s="210"/>
      <c r="D46" s="211"/>
      <c r="E46" s="862">
        <v>107840</v>
      </c>
      <c r="F46" s="863"/>
      <c r="G46" s="863"/>
      <c r="H46" s="863"/>
      <c r="I46" s="864" t="s">
        <v>254</v>
      </c>
      <c r="J46" s="865"/>
      <c r="K46" s="865"/>
      <c r="L46" s="865"/>
      <c r="M46" s="864" t="s">
        <v>254</v>
      </c>
      <c r="N46" s="865"/>
      <c r="O46" s="865"/>
      <c r="P46" s="865"/>
      <c r="Q46" s="862">
        <v>107840</v>
      </c>
      <c r="R46" s="863"/>
      <c r="S46" s="863"/>
      <c r="T46" s="863"/>
      <c r="U46" s="866"/>
      <c r="V46" s="200"/>
    </row>
    <row r="47" spans="1:22">
      <c r="A47" s="209"/>
      <c r="B47" s="210" t="s">
        <v>232</v>
      </c>
      <c r="C47" s="210"/>
      <c r="D47" s="211"/>
      <c r="E47" s="862">
        <v>763305</v>
      </c>
      <c r="F47" s="863"/>
      <c r="G47" s="863"/>
      <c r="H47" s="863"/>
      <c r="I47" s="864" t="s">
        <v>254</v>
      </c>
      <c r="J47" s="865"/>
      <c r="K47" s="865"/>
      <c r="L47" s="865"/>
      <c r="M47" s="864" t="s">
        <v>254</v>
      </c>
      <c r="N47" s="865"/>
      <c r="O47" s="865"/>
      <c r="P47" s="865"/>
      <c r="Q47" s="862">
        <v>763305</v>
      </c>
      <c r="R47" s="863"/>
      <c r="S47" s="863"/>
      <c r="T47" s="863"/>
      <c r="U47" s="866"/>
      <c r="V47" s="200"/>
    </row>
    <row r="48" spans="1:22">
      <c r="A48" s="209" t="s">
        <v>490</v>
      </c>
      <c r="B48" s="210"/>
      <c r="C48" s="210"/>
      <c r="D48" s="211"/>
      <c r="E48" s="862">
        <v>272</v>
      </c>
      <c r="F48" s="863"/>
      <c r="G48" s="863"/>
      <c r="H48" s="863"/>
      <c r="I48" s="864" t="s">
        <v>254</v>
      </c>
      <c r="J48" s="865"/>
      <c r="K48" s="865"/>
      <c r="L48" s="865"/>
      <c r="M48" s="864" t="s">
        <v>254</v>
      </c>
      <c r="N48" s="865"/>
      <c r="O48" s="865"/>
      <c r="P48" s="865"/>
      <c r="Q48" s="862">
        <v>272</v>
      </c>
      <c r="R48" s="863"/>
      <c r="S48" s="863"/>
      <c r="T48" s="863"/>
      <c r="U48" s="866"/>
      <c r="V48" s="200"/>
    </row>
    <row r="49" spans="1:22">
      <c r="A49" s="209"/>
      <c r="B49" s="210" t="s">
        <v>491</v>
      </c>
      <c r="C49" s="210"/>
      <c r="D49" s="211"/>
      <c r="E49" s="862">
        <v>272</v>
      </c>
      <c r="F49" s="863"/>
      <c r="G49" s="863"/>
      <c r="H49" s="863"/>
      <c r="I49" s="864" t="s">
        <v>254</v>
      </c>
      <c r="J49" s="865"/>
      <c r="K49" s="865"/>
      <c r="L49" s="865"/>
      <c r="M49" s="864" t="s">
        <v>254</v>
      </c>
      <c r="N49" s="865"/>
      <c r="O49" s="865"/>
      <c r="P49" s="865"/>
      <c r="Q49" s="862">
        <v>272</v>
      </c>
      <c r="R49" s="863"/>
      <c r="S49" s="863"/>
      <c r="T49" s="863"/>
      <c r="U49" s="866"/>
      <c r="V49" s="200"/>
    </row>
    <row r="50" spans="1:22">
      <c r="A50" s="209" t="s">
        <v>492</v>
      </c>
      <c r="B50" s="210"/>
      <c r="C50" s="210"/>
      <c r="D50" s="211"/>
      <c r="E50" s="862">
        <v>65501</v>
      </c>
      <c r="F50" s="863"/>
      <c r="G50" s="863"/>
      <c r="H50" s="863"/>
      <c r="I50" s="864" t="s">
        <v>254</v>
      </c>
      <c r="J50" s="865"/>
      <c r="K50" s="865"/>
      <c r="L50" s="865"/>
      <c r="M50" s="864" t="s">
        <v>254</v>
      </c>
      <c r="N50" s="865"/>
      <c r="O50" s="865"/>
      <c r="P50" s="865"/>
      <c r="Q50" s="862">
        <v>65501</v>
      </c>
      <c r="R50" s="863"/>
      <c r="S50" s="863"/>
      <c r="T50" s="863"/>
      <c r="U50" s="866"/>
      <c r="V50" s="200"/>
    </row>
    <row r="51" spans="1:22">
      <c r="A51" s="209"/>
      <c r="B51" s="210" t="s">
        <v>493</v>
      </c>
      <c r="C51" s="210"/>
      <c r="D51" s="211"/>
      <c r="E51" s="862">
        <v>65472</v>
      </c>
      <c r="F51" s="863"/>
      <c r="G51" s="863"/>
      <c r="H51" s="863"/>
      <c r="I51" s="864" t="s">
        <v>254</v>
      </c>
      <c r="J51" s="865"/>
      <c r="K51" s="865"/>
      <c r="L51" s="865"/>
      <c r="M51" s="864" t="s">
        <v>254</v>
      </c>
      <c r="N51" s="865"/>
      <c r="O51" s="865"/>
      <c r="P51" s="865"/>
      <c r="Q51" s="862">
        <v>65472</v>
      </c>
      <c r="R51" s="863"/>
      <c r="S51" s="863"/>
      <c r="T51" s="863"/>
      <c r="U51" s="866"/>
      <c r="V51" s="200"/>
    </row>
    <row r="52" spans="1:22">
      <c r="A52" s="256"/>
      <c r="B52" s="257" t="s">
        <v>232</v>
      </c>
      <c r="C52" s="257"/>
      <c r="D52" s="258"/>
      <c r="E52" s="857">
        <v>29</v>
      </c>
      <c r="F52" s="858"/>
      <c r="G52" s="858"/>
      <c r="H52" s="858"/>
      <c r="I52" s="859" t="s">
        <v>254</v>
      </c>
      <c r="J52" s="860"/>
      <c r="K52" s="860"/>
      <c r="L52" s="860"/>
      <c r="M52" s="859" t="s">
        <v>254</v>
      </c>
      <c r="N52" s="860"/>
      <c r="O52" s="860"/>
      <c r="P52" s="860"/>
      <c r="Q52" s="857">
        <v>29</v>
      </c>
      <c r="R52" s="858"/>
      <c r="S52" s="858"/>
      <c r="T52" s="858"/>
      <c r="U52" s="861"/>
      <c r="V52" s="200"/>
    </row>
    <row r="53" spans="1:22">
      <c r="A53" s="222" t="s">
        <v>494</v>
      </c>
      <c r="B53" s="223"/>
      <c r="C53" s="223"/>
      <c r="D53" s="224"/>
      <c r="E53" s="842">
        <v>-36223</v>
      </c>
      <c r="F53" s="843"/>
      <c r="G53" s="843"/>
      <c r="H53" s="843"/>
      <c r="I53" s="844" t="s">
        <v>254</v>
      </c>
      <c r="J53" s="845"/>
      <c r="K53" s="845"/>
      <c r="L53" s="845"/>
      <c r="M53" s="844" t="s">
        <v>254</v>
      </c>
      <c r="N53" s="845"/>
      <c r="O53" s="845"/>
      <c r="P53" s="845"/>
      <c r="Q53" s="842">
        <v>-36223</v>
      </c>
      <c r="R53" s="843"/>
      <c r="S53" s="843"/>
      <c r="T53" s="843"/>
      <c r="U53" s="846"/>
      <c r="V53" s="200"/>
    </row>
    <row r="54" spans="1:22">
      <c r="A54" s="251" t="s">
        <v>495</v>
      </c>
      <c r="B54" s="252"/>
      <c r="C54" s="252"/>
      <c r="D54" s="253"/>
      <c r="E54" s="852">
        <v>77576</v>
      </c>
      <c r="F54" s="853"/>
      <c r="G54" s="853"/>
      <c r="H54" s="853"/>
      <c r="I54" s="854" t="s">
        <v>254</v>
      </c>
      <c r="J54" s="855"/>
      <c r="K54" s="855"/>
      <c r="L54" s="855"/>
      <c r="M54" s="854" t="s">
        <v>254</v>
      </c>
      <c r="N54" s="855"/>
      <c r="O54" s="855"/>
      <c r="P54" s="855"/>
      <c r="Q54" s="852">
        <v>77576</v>
      </c>
      <c r="R54" s="853"/>
      <c r="S54" s="853"/>
      <c r="T54" s="853"/>
      <c r="U54" s="856"/>
      <c r="V54" s="200"/>
    </row>
    <row r="55" spans="1:22">
      <c r="A55" s="256" t="s">
        <v>496</v>
      </c>
      <c r="B55" s="257"/>
      <c r="C55" s="257"/>
      <c r="D55" s="258"/>
      <c r="E55" s="857">
        <v>112019</v>
      </c>
      <c r="F55" s="858"/>
      <c r="G55" s="858"/>
      <c r="H55" s="858"/>
      <c r="I55" s="859" t="s">
        <v>254</v>
      </c>
      <c r="J55" s="860"/>
      <c r="K55" s="860"/>
      <c r="L55" s="860"/>
      <c r="M55" s="859" t="s">
        <v>254</v>
      </c>
      <c r="N55" s="860"/>
      <c r="O55" s="860"/>
      <c r="P55" s="860"/>
      <c r="Q55" s="857">
        <v>112019</v>
      </c>
      <c r="R55" s="858"/>
      <c r="S55" s="858"/>
      <c r="T55" s="858"/>
      <c r="U55" s="861"/>
      <c r="V55" s="200"/>
    </row>
    <row r="56" spans="1:22">
      <c r="A56" s="222" t="s">
        <v>497</v>
      </c>
      <c r="B56" s="223"/>
      <c r="C56" s="223"/>
      <c r="D56" s="224"/>
      <c r="E56" s="842">
        <v>-34443</v>
      </c>
      <c r="F56" s="843"/>
      <c r="G56" s="843"/>
      <c r="H56" s="843"/>
      <c r="I56" s="844" t="s">
        <v>254</v>
      </c>
      <c r="J56" s="845"/>
      <c r="K56" s="845"/>
      <c r="L56" s="845"/>
      <c r="M56" s="844" t="s">
        <v>254</v>
      </c>
      <c r="N56" s="845"/>
      <c r="O56" s="845"/>
      <c r="P56" s="845"/>
      <c r="Q56" s="842">
        <v>-34443</v>
      </c>
      <c r="R56" s="843"/>
      <c r="S56" s="843"/>
      <c r="T56" s="843"/>
      <c r="U56" s="846"/>
      <c r="V56" s="200"/>
    </row>
    <row r="57" spans="1:22" ht="14.25" thickBot="1">
      <c r="A57" s="261" t="s">
        <v>498</v>
      </c>
      <c r="B57" s="262"/>
      <c r="C57" s="262"/>
      <c r="D57" s="263"/>
      <c r="E57" s="847">
        <v>-70666</v>
      </c>
      <c r="F57" s="848"/>
      <c r="G57" s="848"/>
      <c r="H57" s="848"/>
      <c r="I57" s="849" t="s">
        <v>254</v>
      </c>
      <c r="J57" s="850"/>
      <c r="K57" s="850"/>
      <c r="L57" s="850"/>
      <c r="M57" s="849" t="s">
        <v>254</v>
      </c>
      <c r="N57" s="850"/>
      <c r="O57" s="850"/>
      <c r="P57" s="850"/>
      <c r="Q57" s="847">
        <v>-70666</v>
      </c>
      <c r="R57" s="848"/>
      <c r="S57" s="848"/>
      <c r="T57" s="848"/>
      <c r="U57" s="851"/>
      <c r="V57" s="200"/>
    </row>
    <row r="58" spans="1:22" ht="19.5" customHeight="1" thickBot="1">
      <c r="A58" s="200" t="s">
        <v>510</v>
      </c>
      <c r="B58" s="200"/>
      <c r="C58" s="200"/>
      <c r="D58" s="200"/>
      <c r="E58" s="200"/>
      <c r="F58" s="200"/>
      <c r="G58" s="200"/>
      <c r="H58" s="200"/>
      <c r="I58" s="200"/>
      <c r="J58" s="200"/>
      <c r="K58" s="200"/>
      <c r="L58" s="200"/>
      <c r="M58" s="200"/>
      <c r="N58" s="834" t="s">
        <v>265</v>
      </c>
      <c r="O58" s="834"/>
      <c r="P58" s="834"/>
      <c r="Q58" s="200"/>
      <c r="R58" s="266" t="s">
        <v>511</v>
      </c>
      <c r="S58" s="200"/>
      <c r="T58" s="200"/>
      <c r="U58" s="200"/>
      <c r="V58" s="200"/>
    </row>
    <row r="59" spans="1:22" ht="43.5" customHeight="1">
      <c r="A59" s="835" t="s">
        <v>266</v>
      </c>
      <c r="B59" s="836"/>
      <c r="C59" s="836"/>
      <c r="D59" s="837"/>
      <c r="E59" s="838" t="s">
        <v>512</v>
      </c>
      <c r="F59" s="839"/>
      <c r="G59" s="839"/>
      <c r="H59" s="838" t="s">
        <v>513</v>
      </c>
      <c r="I59" s="839"/>
      <c r="J59" s="839"/>
      <c r="K59" s="838" t="s">
        <v>514</v>
      </c>
      <c r="L59" s="839"/>
      <c r="M59" s="839"/>
      <c r="N59" s="840" t="s">
        <v>515</v>
      </c>
      <c r="O59" s="840"/>
      <c r="P59" s="841"/>
      <c r="Q59" s="200"/>
      <c r="R59" s="831" t="s">
        <v>516</v>
      </c>
      <c r="S59" s="832"/>
      <c r="T59" s="833"/>
      <c r="U59" s="200"/>
      <c r="V59" s="200"/>
    </row>
    <row r="60" spans="1:22">
      <c r="A60" s="251" t="s">
        <v>517</v>
      </c>
      <c r="B60" s="252"/>
      <c r="C60" s="252"/>
      <c r="D60" s="253"/>
      <c r="E60" s="827">
        <v>2576414</v>
      </c>
      <c r="F60" s="828"/>
      <c r="G60" s="829"/>
      <c r="H60" s="827">
        <v>-523</v>
      </c>
      <c r="I60" s="828"/>
      <c r="J60" s="829"/>
      <c r="K60" s="827">
        <v>11497</v>
      </c>
      <c r="L60" s="828"/>
      <c r="M60" s="829"/>
      <c r="N60" s="827">
        <v>2564394</v>
      </c>
      <c r="O60" s="828"/>
      <c r="P60" s="830"/>
      <c r="Q60" s="200"/>
      <c r="R60" s="827">
        <v>2564917</v>
      </c>
      <c r="S60" s="748"/>
      <c r="T60" s="749"/>
      <c r="U60" s="200"/>
      <c r="V60" s="200"/>
    </row>
    <row r="61" spans="1:22">
      <c r="A61" s="209"/>
      <c r="B61" s="210" t="s">
        <v>477</v>
      </c>
      <c r="C61" s="210"/>
      <c r="D61" s="211"/>
      <c r="E61" s="820">
        <v>1758860</v>
      </c>
      <c r="F61" s="821"/>
      <c r="G61" s="822"/>
      <c r="H61" s="820">
        <v>80303</v>
      </c>
      <c r="I61" s="821"/>
      <c r="J61" s="822"/>
      <c r="K61" s="820">
        <v>89066</v>
      </c>
      <c r="L61" s="821"/>
      <c r="M61" s="822"/>
      <c r="N61" s="820">
        <v>1750097</v>
      </c>
      <c r="O61" s="821"/>
      <c r="P61" s="823"/>
      <c r="Q61" s="200"/>
      <c r="R61" s="820">
        <v>1669794</v>
      </c>
      <c r="S61" s="729"/>
      <c r="T61" s="730"/>
      <c r="U61" s="200"/>
      <c r="V61" s="200"/>
    </row>
    <row r="62" spans="1:22">
      <c r="A62" s="209"/>
      <c r="B62" s="210" t="s">
        <v>478</v>
      </c>
      <c r="C62" s="210"/>
      <c r="D62" s="211"/>
      <c r="E62" s="820">
        <v>282560</v>
      </c>
      <c r="F62" s="821"/>
      <c r="G62" s="822"/>
      <c r="H62" s="820">
        <v>1126</v>
      </c>
      <c r="I62" s="821"/>
      <c r="J62" s="822"/>
      <c r="K62" s="820">
        <v>1118</v>
      </c>
      <c r="L62" s="821"/>
      <c r="M62" s="822"/>
      <c r="N62" s="820">
        <v>282568</v>
      </c>
      <c r="O62" s="821"/>
      <c r="P62" s="823"/>
      <c r="Q62" s="200"/>
      <c r="R62" s="820">
        <v>281442</v>
      </c>
      <c r="S62" s="729"/>
      <c r="T62" s="730"/>
      <c r="U62" s="200"/>
      <c r="V62" s="200"/>
    </row>
    <row r="63" spans="1:22">
      <c r="A63" s="209"/>
      <c r="B63" s="210" t="s">
        <v>481</v>
      </c>
      <c r="C63" s="210"/>
      <c r="D63" s="211"/>
      <c r="E63" s="820">
        <v>206751</v>
      </c>
      <c r="F63" s="821"/>
      <c r="G63" s="822"/>
      <c r="H63" s="820">
        <v>47701</v>
      </c>
      <c r="I63" s="821"/>
      <c r="J63" s="822"/>
      <c r="K63" s="820">
        <v>44979</v>
      </c>
      <c r="L63" s="821"/>
      <c r="M63" s="822"/>
      <c r="N63" s="820">
        <v>209473</v>
      </c>
      <c r="O63" s="821"/>
      <c r="P63" s="823"/>
      <c r="Q63" s="200"/>
      <c r="R63" s="820">
        <v>161772</v>
      </c>
      <c r="S63" s="729"/>
      <c r="T63" s="730"/>
      <c r="U63" s="200"/>
      <c r="V63" s="200"/>
    </row>
    <row r="64" spans="1:22">
      <c r="A64" s="209"/>
      <c r="B64" s="210" t="s">
        <v>232</v>
      </c>
      <c r="C64" s="210"/>
      <c r="D64" s="211"/>
      <c r="E64" s="820">
        <v>328243</v>
      </c>
      <c r="F64" s="821"/>
      <c r="G64" s="822"/>
      <c r="H64" s="820">
        <v>-129653</v>
      </c>
      <c r="I64" s="821"/>
      <c r="J64" s="822"/>
      <c r="K64" s="820">
        <v>-123666</v>
      </c>
      <c r="L64" s="821"/>
      <c r="M64" s="822"/>
      <c r="N64" s="820">
        <v>322256</v>
      </c>
      <c r="O64" s="821"/>
      <c r="P64" s="823"/>
      <c r="Q64" s="200"/>
      <c r="R64" s="820">
        <v>451909</v>
      </c>
      <c r="S64" s="729"/>
      <c r="T64" s="730"/>
      <c r="U64" s="200"/>
      <c r="V64" s="200"/>
    </row>
    <row r="65" spans="1:22">
      <c r="A65" s="256" t="s">
        <v>518</v>
      </c>
      <c r="B65" s="257"/>
      <c r="C65" s="257"/>
      <c r="D65" s="258"/>
      <c r="E65" s="814">
        <v>2472950</v>
      </c>
      <c r="F65" s="815"/>
      <c r="G65" s="816"/>
      <c r="H65" s="814">
        <v>223301</v>
      </c>
      <c r="I65" s="815"/>
      <c r="J65" s="816"/>
      <c r="K65" s="814">
        <v>208405</v>
      </c>
      <c r="L65" s="815"/>
      <c r="M65" s="816"/>
      <c r="N65" s="814">
        <v>2487846</v>
      </c>
      <c r="O65" s="815"/>
      <c r="P65" s="817"/>
      <c r="Q65" s="200"/>
      <c r="R65" s="814">
        <v>2264545</v>
      </c>
      <c r="S65" s="818"/>
      <c r="T65" s="819"/>
      <c r="U65" s="200"/>
      <c r="V65" s="200"/>
    </row>
    <row r="66" spans="1:22">
      <c r="A66" s="222" t="s">
        <v>519</v>
      </c>
      <c r="B66" s="223"/>
      <c r="C66" s="223"/>
      <c r="D66" s="224"/>
      <c r="E66" s="806">
        <v>103464</v>
      </c>
      <c r="F66" s="807"/>
      <c r="G66" s="808"/>
      <c r="H66" s="806">
        <v>-223824</v>
      </c>
      <c r="I66" s="807"/>
      <c r="J66" s="808"/>
      <c r="K66" s="806">
        <v>-196908</v>
      </c>
      <c r="L66" s="807"/>
      <c r="M66" s="808"/>
      <c r="N66" s="806">
        <v>76548</v>
      </c>
      <c r="O66" s="807"/>
      <c r="P66" s="809"/>
      <c r="Q66" s="200"/>
      <c r="R66" s="806">
        <v>300372</v>
      </c>
      <c r="S66" s="756"/>
      <c r="T66" s="757"/>
      <c r="U66" s="200"/>
      <c r="V66" s="200"/>
    </row>
    <row r="67" spans="1:22">
      <c r="A67" s="251" t="s">
        <v>520</v>
      </c>
      <c r="B67" s="252"/>
      <c r="C67" s="252"/>
      <c r="D67" s="253"/>
      <c r="E67" s="827">
        <v>474035</v>
      </c>
      <c r="F67" s="828"/>
      <c r="G67" s="829"/>
      <c r="H67" s="827">
        <v>132081</v>
      </c>
      <c r="I67" s="828"/>
      <c r="J67" s="829"/>
      <c r="K67" s="827">
        <v>88025</v>
      </c>
      <c r="L67" s="828"/>
      <c r="M67" s="829"/>
      <c r="N67" s="827">
        <v>518091</v>
      </c>
      <c r="O67" s="828"/>
      <c r="P67" s="830"/>
      <c r="Q67" s="200"/>
      <c r="R67" s="827">
        <v>386010</v>
      </c>
      <c r="S67" s="748"/>
      <c r="T67" s="749"/>
      <c r="U67" s="200"/>
      <c r="V67" s="200"/>
    </row>
    <row r="68" spans="1:22">
      <c r="A68" s="209"/>
      <c r="B68" s="210" t="s">
        <v>481</v>
      </c>
      <c r="C68" s="210"/>
      <c r="D68" s="211"/>
      <c r="E68" s="820">
        <v>51069</v>
      </c>
      <c r="F68" s="821"/>
      <c r="G68" s="822"/>
      <c r="H68" s="820">
        <v>45880</v>
      </c>
      <c r="I68" s="821"/>
      <c r="J68" s="822"/>
      <c r="K68" s="820">
        <v>40260</v>
      </c>
      <c r="L68" s="821"/>
      <c r="M68" s="822"/>
      <c r="N68" s="820">
        <v>56689</v>
      </c>
      <c r="O68" s="821"/>
      <c r="P68" s="823"/>
      <c r="Q68" s="200"/>
      <c r="R68" s="820">
        <v>10809</v>
      </c>
      <c r="S68" s="729"/>
      <c r="T68" s="730"/>
      <c r="U68" s="200"/>
      <c r="V68" s="200"/>
    </row>
    <row r="69" spans="1:22">
      <c r="A69" s="209"/>
      <c r="B69" s="210" t="s">
        <v>521</v>
      </c>
      <c r="C69" s="210"/>
      <c r="D69" s="211"/>
      <c r="E69" s="820">
        <v>38966</v>
      </c>
      <c r="F69" s="821"/>
      <c r="G69" s="822"/>
      <c r="H69" s="820">
        <v>47282</v>
      </c>
      <c r="I69" s="821"/>
      <c r="J69" s="822"/>
      <c r="K69" s="820">
        <v>21801</v>
      </c>
      <c r="L69" s="821"/>
      <c r="M69" s="822"/>
      <c r="N69" s="820">
        <v>64447</v>
      </c>
      <c r="O69" s="821"/>
      <c r="P69" s="823"/>
      <c r="Q69" s="200"/>
      <c r="R69" s="820">
        <v>17165</v>
      </c>
      <c r="S69" s="729"/>
      <c r="T69" s="730"/>
      <c r="U69" s="200"/>
      <c r="V69" s="200"/>
    </row>
    <row r="70" spans="1:22">
      <c r="A70" s="209"/>
      <c r="B70" s="210" t="s">
        <v>232</v>
      </c>
      <c r="C70" s="210"/>
      <c r="D70" s="211"/>
      <c r="E70" s="820">
        <v>384000</v>
      </c>
      <c r="F70" s="821"/>
      <c r="G70" s="822"/>
      <c r="H70" s="820">
        <v>38919</v>
      </c>
      <c r="I70" s="821"/>
      <c r="J70" s="822"/>
      <c r="K70" s="820">
        <v>25964</v>
      </c>
      <c r="L70" s="821"/>
      <c r="M70" s="822"/>
      <c r="N70" s="820">
        <v>396955</v>
      </c>
      <c r="O70" s="821"/>
      <c r="P70" s="823"/>
      <c r="Q70" s="200"/>
      <c r="R70" s="820">
        <v>358036</v>
      </c>
      <c r="S70" s="729"/>
      <c r="T70" s="730"/>
      <c r="U70" s="200"/>
      <c r="V70" s="200"/>
    </row>
    <row r="71" spans="1:22">
      <c r="A71" s="209" t="s">
        <v>522</v>
      </c>
      <c r="B71" s="210"/>
      <c r="C71" s="210"/>
      <c r="D71" s="211"/>
      <c r="E71" s="820">
        <v>506403</v>
      </c>
      <c r="F71" s="821"/>
      <c r="G71" s="822"/>
      <c r="H71" s="820">
        <v>84838</v>
      </c>
      <c r="I71" s="821"/>
      <c r="J71" s="822"/>
      <c r="K71" s="820">
        <v>46094</v>
      </c>
      <c r="L71" s="821"/>
      <c r="M71" s="822"/>
      <c r="N71" s="820">
        <v>545147</v>
      </c>
      <c r="O71" s="821"/>
      <c r="P71" s="823"/>
      <c r="Q71" s="200"/>
      <c r="R71" s="820">
        <v>460309</v>
      </c>
      <c r="S71" s="729"/>
      <c r="T71" s="730"/>
      <c r="U71" s="200"/>
      <c r="V71" s="200"/>
    </row>
    <row r="72" spans="1:22">
      <c r="A72" s="209"/>
      <c r="B72" s="210" t="s">
        <v>523</v>
      </c>
      <c r="C72" s="210"/>
      <c r="D72" s="211"/>
      <c r="E72" s="820">
        <v>133848</v>
      </c>
      <c r="F72" s="821"/>
      <c r="G72" s="822"/>
      <c r="H72" s="820">
        <v>35555</v>
      </c>
      <c r="I72" s="821"/>
      <c r="J72" s="822"/>
      <c r="K72" s="820">
        <v>32311</v>
      </c>
      <c r="L72" s="821"/>
      <c r="M72" s="822"/>
      <c r="N72" s="820">
        <v>137092</v>
      </c>
      <c r="O72" s="821"/>
      <c r="P72" s="823"/>
      <c r="Q72" s="200"/>
      <c r="R72" s="820">
        <v>101537</v>
      </c>
      <c r="S72" s="729"/>
      <c r="T72" s="730"/>
      <c r="U72" s="200"/>
      <c r="V72" s="200"/>
    </row>
    <row r="73" spans="1:22">
      <c r="A73" s="209"/>
      <c r="B73" s="210" t="s">
        <v>524</v>
      </c>
      <c r="C73" s="210"/>
      <c r="D73" s="211"/>
      <c r="E73" s="820">
        <v>32934</v>
      </c>
      <c r="F73" s="821"/>
      <c r="G73" s="822"/>
      <c r="H73" s="820">
        <v>47280</v>
      </c>
      <c r="I73" s="821"/>
      <c r="J73" s="822"/>
      <c r="K73" s="820">
        <v>11782</v>
      </c>
      <c r="L73" s="821"/>
      <c r="M73" s="822"/>
      <c r="N73" s="820">
        <v>68432</v>
      </c>
      <c r="O73" s="821"/>
      <c r="P73" s="823"/>
      <c r="Q73" s="200"/>
      <c r="R73" s="820">
        <v>21152</v>
      </c>
      <c r="S73" s="729"/>
      <c r="T73" s="730"/>
      <c r="U73" s="200"/>
      <c r="V73" s="200"/>
    </row>
    <row r="74" spans="1:22">
      <c r="A74" s="256"/>
      <c r="B74" s="257" t="s">
        <v>232</v>
      </c>
      <c r="C74" s="257"/>
      <c r="D74" s="258"/>
      <c r="E74" s="814">
        <v>339621</v>
      </c>
      <c r="F74" s="815"/>
      <c r="G74" s="816"/>
      <c r="H74" s="814">
        <v>2003</v>
      </c>
      <c r="I74" s="815"/>
      <c r="J74" s="816"/>
      <c r="K74" s="814">
        <v>2001</v>
      </c>
      <c r="L74" s="815"/>
      <c r="M74" s="816"/>
      <c r="N74" s="814">
        <v>339623</v>
      </c>
      <c r="O74" s="815"/>
      <c r="P74" s="817"/>
      <c r="Q74" s="200"/>
      <c r="R74" s="814">
        <v>337620</v>
      </c>
      <c r="S74" s="818"/>
      <c r="T74" s="819"/>
      <c r="U74" s="200"/>
      <c r="V74" s="200"/>
    </row>
    <row r="75" spans="1:22">
      <c r="A75" s="222" t="s">
        <v>525</v>
      </c>
      <c r="B75" s="223"/>
      <c r="C75" s="223"/>
      <c r="D75" s="224"/>
      <c r="E75" s="806">
        <v>-32368</v>
      </c>
      <c r="F75" s="807"/>
      <c r="G75" s="808"/>
      <c r="H75" s="806">
        <v>47243</v>
      </c>
      <c r="I75" s="807"/>
      <c r="J75" s="808"/>
      <c r="K75" s="806">
        <v>41931</v>
      </c>
      <c r="L75" s="807"/>
      <c r="M75" s="808"/>
      <c r="N75" s="806">
        <v>-27056</v>
      </c>
      <c r="O75" s="807"/>
      <c r="P75" s="809"/>
      <c r="Q75" s="200"/>
      <c r="R75" s="806">
        <v>-74299</v>
      </c>
      <c r="S75" s="756"/>
      <c r="T75" s="757"/>
      <c r="U75" s="200"/>
      <c r="V75" s="200"/>
    </row>
    <row r="76" spans="1:22">
      <c r="A76" s="251" t="s">
        <v>526</v>
      </c>
      <c r="B76" s="252"/>
      <c r="C76" s="252"/>
      <c r="D76" s="253"/>
      <c r="E76" s="827">
        <v>1098407</v>
      </c>
      <c r="F76" s="828"/>
      <c r="G76" s="829"/>
      <c r="H76" s="827">
        <v>104400</v>
      </c>
      <c r="I76" s="828"/>
      <c r="J76" s="829"/>
      <c r="K76" s="827">
        <v>104400</v>
      </c>
      <c r="L76" s="828"/>
      <c r="M76" s="829"/>
      <c r="N76" s="827">
        <v>1098407</v>
      </c>
      <c r="O76" s="828"/>
      <c r="P76" s="830"/>
      <c r="Q76" s="200"/>
      <c r="R76" s="827">
        <v>994007</v>
      </c>
      <c r="S76" s="748"/>
      <c r="T76" s="749"/>
      <c r="U76" s="200"/>
      <c r="V76" s="200"/>
    </row>
    <row r="77" spans="1:22">
      <c r="A77" s="209"/>
      <c r="B77" s="210" t="s">
        <v>466</v>
      </c>
      <c r="C77" s="210"/>
      <c r="D77" s="211"/>
      <c r="E77" s="820">
        <v>827307</v>
      </c>
      <c r="F77" s="821"/>
      <c r="G77" s="822"/>
      <c r="H77" s="820">
        <v>104400</v>
      </c>
      <c r="I77" s="821"/>
      <c r="J77" s="822"/>
      <c r="K77" s="824">
        <v>88709</v>
      </c>
      <c r="L77" s="825"/>
      <c r="M77" s="826"/>
      <c r="N77" s="820">
        <v>842998</v>
      </c>
      <c r="O77" s="821"/>
      <c r="P77" s="823"/>
      <c r="Q77" s="200"/>
      <c r="R77" s="820">
        <v>738598</v>
      </c>
      <c r="S77" s="729"/>
      <c r="T77" s="730"/>
      <c r="U77" s="200"/>
      <c r="V77" s="200"/>
    </row>
    <row r="78" spans="1:22">
      <c r="A78" s="209"/>
      <c r="B78" s="210" t="s">
        <v>232</v>
      </c>
      <c r="C78" s="210"/>
      <c r="D78" s="211"/>
      <c r="E78" s="820">
        <v>271100</v>
      </c>
      <c r="F78" s="821"/>
      <c r="G78" s="822"/>
      <c r="H78" s="820">
        <v>0</v>
      </c>
      <c r="I78" s="821"/>
      <c r="J78" s="822"/>
      <c r="K78" s="820">
        <v>0</v>
      </c>
      <c r="L78" s="821"/>
      <c r="M78" s="822"/>
      <c r="N78" s="820">
        <v>271100</v>
      </c>
      <c r="O78" s="821"/>
      <c r="P78" s="823"/>
      <c r="Q78" s="200"/>
      <c r="R78" s="820">
        <v>271100</v>
      </c>
      <c r="S78" s="729"/>
      <c r="T78" s="730"/>
      <c r="U78" s="200"/>
      <c r="V78" s="200"/>
    </row>
    <row r="79" spans="1:22">
      <c r="A79" s="209" t="s">
        <v>527</v>
      </c>
      <c r="B79" s="210"/>
      <c r="C79" s="210"/>
      <c r="D79" s="211"/>
      <c r="E79" s="820">
        <v>1164612</v>
      </c>
      <c r="F79" s="821"/>
      <c r="G79" s="822"/>
      <c r="H79" s="820">
        <v>730</v>
      </c>
      <c r="I79" s="821"/>
      <c r="J79" s="822"/>
      <c r="K79" s="820">
        <v>8477</v>
      </c>
      <c r="L79" s="821"/>
      <c r="M79" s="822"/>
      <c r="N79" s="820">
        <v>1156865</v>
      </c>
      <c r="O79" s="821"/>
      <c r="P79" s="823"/>
      <c r="Q79" s="200"/>
      <c r="R79" s="820">
        <v>1156135</v>
      </c>
      <c r="S79" s="729"/>
      <c r="T79" s="730"/>
      <c r="U79" s="200"/>
      <c r="V79" s="200"/>
    </row>
    <row r="80" spans="1:22">
      <c r="A80" s="209"/>
      <c r="B80" s="210" t="s">
        <v>528</v>
      </c>
      <c r="C80" s="210"/>
      <c r="D80" s="211"/>
      <c r="E80" s="820">
        <v>914677</v>
      </c>
      <c r="F80" s="821"/>
      <c r="G80" s="822"/>
      <c r="H80" s="820">
        <v>572</v>
      </c>
      <c r="I80" s="821"/>
      <c r="J80" s="822"/>
      <c r="K80" s="820">
        <v>454</v>
      </c>
      <c r="L80" s="821"/>
      <c r="M80" s="822"/>
      <c r="N80" s="820">
        <v>914795</v>
      </c>
      <c r="O80" s="821"/>
      <c r="P80" s="823"/>
      <c r="Q80" s="200"/>
      <c r="R80" s="820">
        <v>914223</v>
      </c>
      <c r="S80" s="729"/>
      <c r="T80" s="730"/>
      <c r="U80" s="200"/>
      <c r="V80" s="200"/>
    </row>
    <row r="81" spans="1:22">
      <c r="A81" s="256"/>
      <c r="B81" s="257" t="s">
        <v>232</v>
      </c>
      <c r="C81" s="257"/>
      <c r="D81" s="258"/>
      <c r="E81" s="814">
        <v>249935</v>
      </c>
      <c r="F81" s="815"/>
      <c r="G81" s="816"/>
      <c r="H81" s="814">
        <v>158</v>
      </c>
      <c r="I81" s="815"/>
      <c r="J81" s="816"/>
      <c r="K81" s="814">
        <v>8023</v>
      </c>
      <c r="L81" s="815"/>
      <c r="M81" s="816"/>
      <c r="N81" s="814">
        <v>242070</v>
      </c>
      <c r="O81" s="815"/>
      <c r="P81" s="817"/>
      <c r="Q81" s="200"/>
      <c r="R81" s="814">
        <v>241912</v>
      </c>
      <c r="S81" s="818"/>
      <c r="T81" s="819"/>
      <c r="U81" s="200"/>
      <c r="V81" s="200"/>
    </row>
    <row r="82" spans="1:22">
      <c r="A82" s="222" t="s">
        <v>529</v>
      </c>
      <c r="B82" s="223"/>
      <c r="C82" s="223"/>
      <c r="D82" s="224"/>
      <c r="E82" s="806">
        <v>-66205</v>
      </c>
      <c r="F82" s="807"/>
      <c r="G82" s="808"/>
      <c r="H82" s="806">
        <v>103670</v>
      </c>
      <c r="I82" s="807"/>
      <c r="J82" s="808"/>
      <c r="K82" s="806">
        <v>95923</v>
      </c>
      <c r="L82" s="807"/>
      <c r="M82" s="808"/>
      <c r="N82" s="806">
        <v>-58458</v>
      </c>
      <c r="O82" s="807"/>
      <c r="P82" s="809"/>
      <c r="Q82" s="200"/>
      <c r="R82" s="806">
        <v>-162128</v>
      </c>
      <c r="S82" s="756"/>
      <c r="T82" s="757"/>
      <c r="U82" s="200"/>
      <c r="V82" s="200"/>
    </row>
    <row r="83" spans="1:22">
      <c r="A83" s="267" t="s">
        <v>530</v>
      </c>
      <c r="B83" s="268"/>
      <c r="C83" s="268"/>
      <c r="D83" s="269"/>
      <c r="E83" s="806">
        <v>4891</v>
      </c>
      <c r="F83" s="807"/>
      <c r="G83" s="808"/>
      <c r="H83" s="806">
        <v>-72911</v>
      </c>
      <c r="I83" s="807"/>
      <c r="J83" s="808"/>
      <c r="K83" s="806">
        <v>-59054</v>
      </c>
      <c r="L83" s="807"/>
      <c r="M83" s="808"/>
      <c r="N83" s="806">
        <v>-8966</v>
      </c>
      <c r="O83" s="807"/>
      <c r="P83" s="809"/>
      <c r="Q83" s="200"/>
      <c r="R83" s="806">
        <v>63945</v>
      </c>
      <c r="S83" s="756"/>
      <c r="T83" s="757"/>
      <c r="U83" s="200"/>
      <c r="V83" s="200"/>
    </row>
    <row r="84" spans="1:22">
      <c r="A84" s="227" t="s">
        <v>531</v>
      </c>
      <c r="B84" s="228"/>
      <c r="C84" s="228"/>
      <c r="D84" s="228"/>
      <c r="E84" s="806">
        <v>20537</v>
      </c>
      <c r="F84" s="807"/>
      <c r="G84" s="808"/>
      <c r="H84" s="806">
        <v>0</v>
      </c>
      <c r="I84" s="807"/>
      <c r="J84" s="808"/>
      <c r="K84" s="806">
        <v>0</v>
      </c>
      <c r="L84" s="807"/>
      <c r="M84" s="808"/>
      <c r="N84" s="806">
        <v>20537</v>
      </c>
      <c r="O84" s="807"/>
      <c r="P84" s="809"/>
      <c r="Q84" s="200"/>
      <c r="R84" s="806">
        <v>20537</v>
      </c>
      <c r="S84" s="756"/>
      <c r="T84" s="757"/>
      <c r="U84" s="200"/>
      <c r="V84" s="200"/>
    </row>
    <row r="85" spans="1:22">
      <c r="A85" s="227" t="s">
        <v>532</v>
      </c>
      <c r="B85" s="228"/>
      <c r="C85" s="228"/>
      <c r="D85" s="228"/>
      <c r="E85" s="806">
        <v>25428</v>
      </c>
      <c r="F85" s="807"/>
      <c r="G85" s="808"/>
      <c r="H85" s="806">
        <v>-72911</v>
      </c>
      <c r="I85" s="807"/>
      <c r="J85" s="808"/>
      <c r="K85" s="806">
        <v>-59054</v>
      </c>
      <c r="L85" s="807"/>
      <c r="M85" s="808"/>
      <c r="N85" s="806">
        <v>11571</v>
      </c>
      <c r="O85" s="807"/>
      <c r="P85" s="809"/>
      <c r="Q85" s="200"/>
      <c r="R85" s="806">
        <v>84482</v>
      </c>
      <c r="S85" s="756"/>
      <c r="T85" s="757"/>
      <c r="U85" s="200"/>
      <c r="V85" s="200"/>
    </row>
    <row r="86" spans="1:22">
      <c r="A86" s="227" t="s">
        <v>533</v>
      </c>
      <c r="B86" s="228"/>
      <c r="C86" s="228"/>
      <c r="D86" s="228"/>
      <c r="E86" s="806">
        <v>359662</v>
      </c>
      <c r="F86" s="807"/>
      <c r="G86" s="808"/>
      <c r="H86" s="806">
        <v>0</v>
      </c>
      <c r="I86" s="807"/>
      <c r="J86" s="808"/>
      <c r="K86" s="806">
        <v>0</v>
      </c>
      <c r="L86" s="807"/>
      <c r="M86" s="808"/>
      <c r="N86" s="806">
        <v>359662</v>
      </c>
      <c r="O86" s="807"/>
      <c r="P86" s="809"/>
      <c r="Q86" s="200"/>
      <c r="R86" s="806">
        <v>359662</v>
      </c>
      <c r="S86" s="756"/>
      <c r="T86" s="757"/>
      <c r="U86" s="200"/>
      <c r="V86" s="200"/>
    </row>
    <row r="87" spans="1:22">
      <c r="A87" s="270" t="s">
        <v>534</v>
      </c>
      <c r="B87" s="271"/>
      <c r="C87" s="271"/>
      <c r="D87" s="271"/>
      <c r="E87" s="806">
        <v>-322270</v>
      </c>
      <c r="F87" s="807"/>
      <c r="G87" s="808"/>
      <c r="H87" s="806">
        <v>0</v>
      </c>
      <c r="I87" s="807"/>
      <c r="J87" s="808"/>
      <c r="K87" s="806">
        <v>0</v>
      </c>
      <c r="L87" s="807"/>
      <c r="M87" s="808"/>
      <c r="N87" s="806">
        <v>-322270</v>
      </c>
      <c r="O87" s="807"/>
      <c r="P87" s="809"/>
      <c r="Q87" s="200"/>
      <c r="R87" s="806">
        <v>-322270</v>
      </c>
      <c r="S87" s="756"/>
      <c r="T87" s="757"/>
      <c r="U87" s="200"/>
      <c r="V87" s="200"/>
    </row>
    <row r="88" spans="1:22" ht="14.25" thickBot="1">
      <c r="A88" s="229" t="s">
        <v>535</v>
      </c>
      <c r="B88" s="230"/>
      <c r="C88" s="230"/>
      <c r="D88" s="230"/>
      <c r="E88" s="810">
        <v>62820</v>
      </c>
      <c r="F88" s="811"/>
      <c r="G88" s="812"/>
      <c r="H88" s="810">
        <v>-72911</v>
      </c>
      <c r="I88" s="811"/>
      <c r="J88" s="812"/>
      <c r="K88" s="810">
        <v>-59054</v>
      </c>
      <c r="L88" s="811"/>
      <c r="M88" s="812"/>
      <c r="N88" s="810">
        <v>48963</v>
      </c>
      <c r="O88" s="811"/>
      <c r="P88" s="813"/>
      <c r="Q88" s="200"/>
      <c r="R88" s="806">
        <v>121874</v>
      </c>
      <c r="S88" s="756"/>
      <c r="T88" s="757"/>
      <c r="U88" s="200"/>
      <c r="V88" s="200"/>
    </row>
    <row r="89" spans="1:22">
      <c r="A89" s="200"/>
      <c r="B89" s="200"/>
      <c r="C89" s="200"/>
      <c r="D89" s="266"/>
      <c r="E89" s="200"/>
      <c r="F89" s="200"/>
      <c r="G89" s="200"/>
      <c r="H89" s="200"/>
      <c r="I89" s="200"/>
      <c r="J89" s="200"/>
      <c r="K89" s="200"/>
      <c r="L89" s="200"/>
      <c r="M89" s="200"/>
      <c r="N89" s="200"/>
      <c r="O89" s="200"/>
      <c r="P89" s="200"/>
      <c r="Q89" s="200"/>
      <c r="R89" s="200"/>
      <c r="S89" s="200"/>
      <c r="T89" s="200"/>
      <c r="U89" s="200"/>
      <c r="V89" s="200"/>
    </row>
  </sheetData>
  <mergeCells count="364">
    <mergeCell ref="A4:D4"/>
    <mergeCell ref="E4:H4"/>
    <mergeCell ref="I4:L4"/>
    <mergeCell ref="M4:P4"/>
    <mergeCell ref="Q4:U4"/>
    <mergeCell ref="E5:H5"/>
    <mergeCell ref="I5:L5"/>
    <mergeCell ref="M5:P5"/>
    <mergeCell ref="Q5:U5"/>
    <mergeCell ref="E6:H6"/>
    <mergeCell ref="I6:L6"/>
    <mergeCell ref="M6:P6"/>
    <mergeCell ref="Q6:U6"/>
    <mergeCell ref="R3:U3"/>
    <mergeCell ref="E9:H9"/>
    <mergeCell ref="I9:L9"/>
    <mergeCell ref="M9:P9"/>
    <mergeCell ref="Q9:U9"/>
    <mergeCell ref="E10:H10"/>
    <mergeCell ref="I10:L10"/>
    <mergeCell ref="M10:P10"/>
    <mergeCell ref="Q10:U10"/>
    <mergeCell ref="E7:H7"/>
    <mergeCell ref="I7:L7"/>
    <mergeCell ref="M7:P7"/>
    <mergeCell ref="Q7:U7"/>
    <mergeCell ref="E8:H8"/>
    <mergeCell ref="I8:L8"/>
    <mergeCell ref="M8:P8"/>
    <mergeCell ref="Q8:U8"/>
    <mergeCell ref="E13:H13"/>
    <mergeCell ref="I13:L13"/>
    <mergeCell ref="M13:P13"/>
    <mergeCell ref="Q13:U13"/>
    <mergeCell ref="E14:H14"/>
    <mergeCell ref="I14:L14"/>
    <mergeCell ref="M14:P14"/>
    <mergeCell ref="Q14:U14"/>
    <mergeCell ref="E11:H11"/>
    <mergeCell ref="I11:L11"/>
    <mergeCell ref="M11:P11"/>
    <mergeCell ref="Q11:U11"/>
    <mergeCell ref="E12:H12"/>
    <mergeCell ref="I12:L12"/>
    <mergeCell ref="M12:P12"/>
    <mergeCell ref="Q12:U12"/>
    <mergeCell ref="E17:H17"/>
    <mergeCell ref="I17:L17"/>
    <mergeCell ref="M17:P17"/>
    <mergeCell ref="Q17:U17"/>
    <mergeCell ref="E18:H18"/>
    <mergeCell ref="I18:L18"/>
    <mergeCell ref="M18:P18"/>
    <mergeCell ref="Q18:U18"/>
    <mergeCell ref="E15:H15"/>
    <mergeCell ref="I15:L15"/>
    <mergeCell ref="M15:P15"/>
    <mergeCell ref="Q15:U15"/>
    <mergeCell ref="E16:H16"/>
    <mergeCell ref="I16:L16"/>
    <mergeCell ref="M16:P16"/>
    <mergeCell ref="Q16:U16"/>
    <mergeCell ref="E21:H21"/>
    <mergeCell ref="I21:L21"/>
    <mergeCell ref="M21:P21"/>
    <mergeCell ref="Q21:U21"/>
    <mergeCell ref="E22:H22"/>
    <mergeCell ref="I22:L22"/>
    <mergeCell ref="M22:P22"/>
    <mergeCell ref="Q22:U22"/>
    <mergeCell ref="E19:H19"/>
    <mergeCell ref="I19:L19"/>
    <mergeCell ref="M19:P19"/>
    <mergeCell ref="Q19:U19"/>
    <mergeCell ref="E20:H20"/>
    <mergeCell ref="I20:L20"/>
    <mergeCell ref="M20:P20"/>
    <mergeCell ref="Q20:U20"/>
    <mergeCell ref="E25:H25"/>
    <mergeCell ref="I25:L25"/>
    <mergeCell ref="M25:P25"/>
    <mergeCell ref="Q25:U25"/>
    <mergeCell ref="E26:H26"/>
    <mergeCell ref="I26:L26"/>
    <mergeCell ref="M26:P26"/>
    <mergeCell ref="Q26:U26"/>
    <mergeCell ref="E23:H23"/>
    <mergeCell ref="I23:L23"/>
    <mergeCell ref="M23:P23"/>
    <mergeCell ref="Q23:U23"/>
    <mergeCell ref="E24:H24"/>
    <mergeCell ref="I24:L24"/>
    <mergeCell ref="M24:P24"/>
    <mergeCell ref="Q24:U24"/>
    <mergeCell ref="A31:D31"/>
    <mergeCell ref="E31:H31"/>
    <mergeCell ref="I31:L31"/>
    <mergeCell ref="M31:P31"/>
    <mergeCell ref="Q31:U31"/>
    <mergeCell ref="E27:H27"/>
    <mergeCell ref="I27:L27"/>
    <mergeCell ref="M27:P27"/>
    <mergeCell ref="Q27:U27"/>
    <mergeCell ref="E28:H28"/>
    <mergeCell ref="I28:L28"/>
    <mergeCell ref="M28:P28"/>
    <mergeCell ref="Q28:U28"/>
    <mergeCell ref="E32:H32"/>
    <mergeCell ref="I32:L32"/>
    <mergeCell ref="M32:P32"/>
    <mergeCell ref="Q32:U32"/>
    <mergeCell ref="E33:H33"/>
    <mergeCell ref="I33:L33"/>
    <mergeCell ref="M33:P33"/>
    <mergeCell ref="Q33:U33"/>
    <mergeCell ref="R30:U30"/>
    <mergeCell ref="E36:H36"/>
    <mergeCell ref="I36:L36"/>
    <mergeCell ref="M36:P36"/>
    <mergeCell ref="Q36:U36"/>
    <mergeCell ref="E37:H37"/>
    <mergeCell ref="I37:L37"/>
    <mergeCell ref="M37:P37"/>
    <mergeCell ref="Q37:U37"/>
    <mergeCell ref="E34:H34"/>
    <mergeCell ref="I34:L34"/>
    <mergeCell ref="M34:P34"/>
    <mergeCell ref="Q34:U34"/>
    <mergeCell ref="E35:H35"/>
    <mergeCell ref="I35:L35"/>
    <mergeCell ref="M35:P35"/>
    <mergeCell ref="Q35:U35"/>
    <mergeCell ref="E40:H40"/>
    <mergeCell ref="I40:L40"/>
    <mergeCell ref="M40:P40"/>
    <mergeCell ref="Q40:U40"/>
    <mergeCell ref="E41:H41"/>
    <mergeCell ref="I41:L41"/>
    <mergeCell ref="M41:P41"/>
    <mergeCell ref="Q41:U41"/>
    <mergeCell ref="E38:H38"/>
    <mergeCell ref="I38:L38"/>
    <mergeCell ref="M38:P38"/>
    <mergeCell ref="Q38:U38"/>
    <mergeCell ref="E39:H39"/>
    <mergeCell ref="I39:L39"/>
    <mergeCell ref="M39:P39"/>
    <mergeCell ref="Q39:U39"/>
    <mergeCell ref="E44:H44"/>
    <mergeCell ref="I44:L44"/>
    <mergeCell ref="M44:P44"/>
    <mergeCell ref="Q44:U44"/>
    <mergeCell ref="E45:H45"/>
    <mergeCell ref="I45:L45"/>
    <mergeCell ref="M45:P45"/>
    <mergeCell ref="Q45:U45"/>
    <mergeCell ref="E42:H42"/>
    <mergeCell ref="I42:L42"/>
    <mergeCell ref="M42:P42"/>
    <mergeCell ref="Q42:U42"/>
    <mergeCell ref="E43:H43"/>
    <mergeCell ref="I43:L43"/>
    <mergeCell ref="M43:P43"/>
    <mergeCell ref="Q43:U43"/>
    <mergeCell ref="E48:H48"/>
    <mergeCell ref="I48:L48"/>
    <mergeCell ref="M48:P48"/>
    <mergeCell ref="Q48:U48"/>
    <mergeCell ref="E49:H49"/>
    <mergeCell ref="I49:L49"/>
    <mergeCell ref="M49:P49"/>
    <mergeCell ref="Q49:U49"/>
    <mergeCell ref="E46:H46"/>
    <mergeCell ref="I46:L46"/>
    <mergeCell ref="M46:P46"/>
    <mergeCell ref="Q46:U46"/>
    <mergeCell ref="E47:H47"/>
    <mergeCell ref="I47:L47"/>
    <mergeCell ref="M47:P47"/>
    <mergeCell ref="Q47:U47"/>
    <mergeCell ref="E52:H52"/>
    <mergeCell ref="I52:L52"/>
    <mergeCell ref="M52:P52"/>
    <mergeCell ref="Q52:U52"/>
    <mergeCell ref="E53:H53"/>
    <mergeCell ref="I53:L53"/>
    <mergeCell ref="M53:P53"/>
    <mergeCell ref="Q53:U53"/>
    <mergeCell ref="E50:H50"/>
    <mergeCell ref="I50:L50"/>
    <mergeCell ref="M50:P50"/>
    <mergeCell ref="Q50:U50"/>
    <mergeCell ref="E51:H51"/>
    <mergeCell ref="I51:L51"/>
    <mergeCell ref="M51:P51"/>
    <mergeCell ref="Q51:U51"/>
    <mergeCell ref="E56:H56"/>
    <mergeCell ref="I56:L56"/>
    <mergeCell ref="M56:P56"/>
    <mergeCell ref="Q56:U56"/>
    <mergeCell ref="E57:H57"/>
    <mergeCell ref="I57:L57"/>
    <mergeCell ref="M57:P57"/>
    <mergeCell ref="Q57:U57"/>
    <mergeCell ref="E54:H54"/>
    <mergeCell ref="I54:L54"/>
    <mergeCell ref="M54:P54"/>
    <mergeCell ref="Q54:U54"/>
    <mergeCell ref="E55:H55"/>
    <mergeCell ref="I55:L55"/>
    <mergeCell ref="M55:P55"/>
    <mergeCell ref="Q55:U55"/>
    <mergeCell ref="R59:T59"/>
    <mergeCell ref="E60:G60"/>
    <mergeCell ref="H60:J60"/>
    <mergeCell ref="K60:M60"/>
    <mergeCell ref="N60:P60"/>
    <mergeCell ref="R60:T60"/>
    <mergeCell ref="N58:P58"/>
    <mergeCell ref="A59:D59"/>
    <mergeCell ref="E59:G59"/>
    <mergeCell ref="H59:J59"/>
    <mergeCell ref="K59:M59"/>
    <mergeCell ref="N59:P59"/>
    <mergeCell ref="E61:G61"/>
    <mergeCell ref="H61:J61"/>
    <mergeCell ref="K61:M61"/>
    <mergeCell ref="N61:P61"/>
    <mergeCell ref="R61:T61"/>
    <mergeCell ref="E62:G62"/>
    <mergeCell ref="H62:J62"/>
    <mergeCell ref="K62:M62"/>
    <mergeCell ref="N62:P62"/>
    <mergeCell ref="R62:T62"/>
    <mergeCell ref="E63:G63"/>
    <mergeCell ref="H63:J63"/>
    <mergeCell ref="K63:M63"/>
    <mergeCell ref="N63:P63"/>
    <mergeCell ref="R63:T63"/>
    <mergeCell ref="E64:G64"/>
    <mergeCell ref="H64:J64"/>
    <mergeCell ref="K64:M64"/>
    <mergeCell ref="N64:P64"/>
    <mergeCell ref="R64:T64"/>
    <mergeCell ref="E65:G65"/>
    <mergeCell ref="H65:J65"/>
    <mergeCell ref="K65:M65"/>
    <mergeCell ref="N65:P65"/>
    <mergeCell ref="R65:T65"/>
    <mergeCell ref="E66:G66"/>
    <mergeCell ref="H66:J66"/>
    <mergeCell ref="K66:M66"/>
    <mergeCell ref="N66:P66"/>
    <mergeCell ref="R66:T66"/>
    <mergeCell ref="E67:G67"/>
    <mergeCell ref="H67:J67"/>
    <mergeCell ref="K67:M67"/>
    <mergeCell ref="N67:P67"/>
    <mergeCell ref="R67:T67"/>
    <mergeCell ref="E68:G68"/>
    <mergeCell ref="H68:J68"/>
    <mergeCell ref="K68:M68"/>
    <mergeCell ref="N68:P68"/>
    <mergeCell ref="R68:T68"/>
    <mergeCell ref="E69:G69"/>
    <mergeCell ref="H69:J69"/>
    <mergeCell ref="K69:M69"/>
    <mergeCell ref="N69:P69"/>
    <mergeCell ref="R69:T69"/>
    <mergeCell ref="E70:G70"/>
    <mergeCell ref="H70:J70"/>
    <mergeCell ref="K70:M70"/>
    <mergeCell ref="N70:P70"/>
    <mergeCell ref="R70:T70"/>
    <mergeCell ref="E71:G71"/>
    <mergeCell ref="H71:J71"/>
    <mergeCell ref="K71:M71"/>
    <mergeCell ref="N71:P71"/>
    <mergeCell ref="R71:T71"/>
    <mergeCell ref="E72:G72"/>
    <mergeCell ref="H72:J72"/>
    <mergeCell ref="K72:M72"/>
    <mergeCell ref="N72:P72"/>
    <mergeCell ref="R72:T72"/>
    <mergeCell ref="E73:G73"/>
    <mergeCell ref="H73:J73"/>
    <mergeCell ref="K73:M73"/>
    <mergeCell ref="N73:P73"/>
    <mergeCell ref="R73:T73"/>
    <mergeCell ref="E74:G74"/>
    <mergeCell ref="H74:J74"/>
    <mergeCell ref="K74:M74"/>
    <mergeCell ref="N74:P74"/>
    <mergeCell ref="R74:T74"/>
    <mergeCell ref="E75:G75"/>
    <mergeCell ref="H75:J75"/>
    <mergeCell ref="K75:M75"/>
    <mergeCell ref="N75:P75"/>
    <mergeCell ref="R75:T75"/>
    <mergeCell ref="E76:G76"/>
    <mergeCell ref="H76:J76"/>
    <mergeCell ref="K76:M76"/>
    <mergeCell ref="N76:P76"/>
    <mergeCell ref="R76:T76"/>
    <mergeCell ref="E77:G77"/>
    <mergeCell ref="H77:J77"/>
    <mergeCell ref="K77:M77"/>
    <mergeCell ref="N77:P77"/>
    <mergeCell ref="R77:T77"/>
    <mergeCell ref="E78:G78"/>
    <mergeCell ref="H78:J78"/>
    <mergeCell ref="K78:M78"/>
    <mergeCell ref="N78:P78"/>
    <mergeCell ref="R78:T78"/>
    <mergeCell ref="E79:G79"/>
    <mergeCell ref="H79:J79"/>
    <mergeCell ref="K79:M79"/>
    <mergeCell ref="N79:P79"/>
    <mergeCell ref="R79:T79"/>
    <mergeCell ref="E80:G80"/>
    <mergeCell ref="H80:J80"/>
    <mergeCell ref="K80:M80"/>
    <mergeCell ref="N80:P80"/>
    <mergeCell ref="R80:T80"/>
    <mergeCell ref="E81:G81"/>
    <mergeCell ref="H81:J81"/>
    <mergeCell ref="K81:M81"/>
    <mergeCell ref="N81:P81"/>
    <mergeCell ref="R81:T81"/>
    <mergeCell ref="E82:G82"/>
    <mergeCell ref="H82:J82"/>
    <mergeCell ref="K82:M82"/>
    <mergeCell ref="N82:P82"/>
    <mergeCell ref="R82:T82"/>
    <mergeCell ref="E83:G83"/>
    <mergeCell ref="H83:J83"/>
    <mergeCell ref="K83:M83"/>
    <mergeCell ref="N83:P83"/>
    <mergeCell ref="R83:T83"/>
    <mergeCell ref="E84:G84"/>
    <mergeCell ref="H84:J84"/>
    <mergeCell ref="K84:M84"/>
    <mergeCell ref="N84:P84"/>
    <mergeCell ref="R84:T84"/>
    <mergeCell ref="E85:G85"/>
    <mergeCell ref="H85:J85"/>
    <mergeCell ref="K85:M85"/>
    <mergeCell ref="N85:P85"/>
    <mergeCell ref="R85:T85"/>
    <mergeCell ref="E86:G86"/>
    <mergeCell ref="H86:J86"/>
    <mergeCell ref="K86:M86"/>
    <mergeCell ref="N86:P86"/>
    <mergeCell ref="R86:T86"/>
    <mergeCell ref="E87:G87"/>
    <mergeCell ref="H87:J87"/>
    <mergeCell ref="K87:M87"/>
    <mergeCell ref="N87:P87"/>
    <mergeCell ref="R87:T87"/>
    <mergeCell ref="E88:G88"/>
    <mergeCell ref="H88:J88"/>
    <mergeCell ref="K88:M88"/>
    <mergeCell ref="N88:P88"/>
    <mergeCell ref="R88:T88"/>
  </mergeCells>
  <phoneticPr fontId="50"/>
  <pageMargins left="0.7" right="0.7" top="0.75" bottom="0.75" header="0.3" footer="0.3"/>
  <pageSetup paperSize="9" scale="96" orientation="portrait" r:id="rId1"/>
  <rowBreaks count="1" manualBreakCount="1">
    <brk id="57"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816F6721D44C94DB0C5556C1097F172" ma:contentTypeVersion="0" ma:contentTypeDescription="新しいドキュメントを作成します。" ma:contentTypeScope="" ma:versionID="07065a93312af1d4837b8616ed17f231">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B2B3E5-EAEA-4291-81BB-80932DA8B5F1}">
  <ds:schemaRefs>
    <ds:schemaRef ds:uri="http://purl.org/dc/terms/"/>
    <ds:schemaRef ds:uri="http://schemas.microsoft.com/office/2006/metadata/properties"/>
    <ds:schemaRef ds:uri="http://purl.org/dc/dcmitype/"/>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DBDCAF8D-D72F-4946-A3F9-9D8DD337DB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15FB97C-4893-4F34-AC7D-DFA0AC28B0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貸借対照表</vt:lpstr>
      <vt:lpstr>行政コスト計算書</vt:lpstr>
      <vt:lpstr>キャッシュ・フロー計算書</vt:lpstr>
      <vt:lpstr>純資産変動計算書・分析表</vt:lpstr>
      <vt:lpstr>固定資産附属明細表</vt:lpstr>
      <vt:lpstr>基金附属明細表ほか </vt:lpstr>
      <vt:lpstr>基金保管状況明細表</vt:lpstr>
      <vt:lpstr>資産及び負債行政目的別一覧表ほか</vt:lpstr>
      <vt:lpstr>出納整理期間を除く要約財務諸表</vt:lpstr>
      <vt:lpstr>収支差額調整表</vt:lpstr>
      <vt:lpstr>売却予定固定資産明細表</vt:lpstr>
      <vt:lpstr>キャッシュ・フロー計算書!Print_Area</vt:lpstr>
      <vt:lpstr>固定資産附属明細表!Print_Area</vt:lpstr>
      <vt:lpstr>行政コスト計算書!Print_Area</vt:lpstr>
      <vt:lpstr>純資産変動計算書・分析表!Print_Area</vt:lpstr>
      <vt:lpstr>貸借対照表!Print_Area</vt:lpstr>
      <vt:lpstr>売却予定固定資産明細表!Print_Area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cp:lastPrinted>2016-09-14T04:18:36Z</cp:lastPrinted>
  <dcterms:created xsi:type="dcterms:W3CDTF">2014-09-01T04:42:17Z</dcterms:created>
  <dcterms:modified xsi:type="dcterms:W3CDTF">2016-09-14T04:18:52Z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0x0101002816F6721D44C94DB0C5556C1097F172</vt:lpwstr>
  </property>
</Properties>
</file>