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247.108.33\lib\03_環境戦略G\環境活動チーム\20 環境保全基金\令和５年度\03実績報告書（環境省）\04HP掲載\3. HP掲載資料（別添様式２）\"/>
    </mc:Choice>
  </mc:AlternateContent>
  <xr:revisionPtr revIDLastSave="0" documentId="13_ncr:1_{FBDC547F-A1EE-44E2-9174-4F72EC21C38C}" xr6:coauthVersionLast="47" xr6:coauthVersionMax="47" xr10:uidLastSave="{00000000-0000-0000-0000-000000000000}"/>
  <bookViews>
    <workbookView xWindow="-120" yWindow="-120" windowWidth="29040" windowHeight="15990" tabRatio="683" xr2:uid="{00000000-000D-0000-FFFF-FFFF00000000}"/>
  </bookViews>
  <sheets>
    <sheet name="別紙（達成度）" sheetId="13" r:id="rId1"/>
    <sheet name="別紙（年度実績個票①）協働による環境活動推進" sheetId="18" r:id="rId2"/>
    <sheet name="別紙（年度実績個票②）環境活動を担う人材の育成" sheetId="19" r:id="rId3"/>
    <sheet name="別紙（年度実績個票③）暮らしやすく快適な都市環境の創造" sheetId="20" r:id="rId4"/>
  </sheets>
  <definedNames>
    <definedName name="_xlnm.Print_Area" localSheetId="0">'別紙（達成度）'!$A$1:$L$54</definedName>
    <definedName name="_xlnm.Print_Area" localSheetId="1">'別紙（年度実績個票①）協働による環境活動推進'!$A$1:$N$44</definedName>
    <definedName name="_xlnm.Print_Area" localSheetId="2">'別紙（年度実績個票②）環境活動を担う人材の育成'!$A$1:$O$27</definedName>
    <definedName name="_xlnm.Print_Area" localSheetId="3">'別紙（年度実績個票③）暮らしやすく快適な都市環境の創造'!$A$1:$N$51</definedName>
    <definedName name="_xlnm.Print_Titles" localSheetId="1">'別紙（年度実績個票①）協働による環境活動推進'!$1:$9</definedName>
    <definedName name="_xlnm.Print_Titles" localSheetId="2">'別紙（年度実績個票②）環境活動を担う人材の育成'!$1:$8</definedName>
    <definedName name="_xlnm.Print_Titles" localSheetId="3">'別紙（年度実績個票③）暮らしやすく快適な都市環境の創造'!$1:$8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5" i="13" l="1"/>
  <c r="H45" i="13"/>
  <c r="F33" i="13"/>
  <c r="L32" i="13" l="1"/>
  <c r="F21" i="13" l="1"/>
  <c r="L30" i="13"/>
  <c r="L31" i="13" l="1"/>
  <c r="L45" i="13" s="1"/>
  <c r="F20" i="13" l="1"/>
  <c r="F22" i="13" s="1"/>
  <c r="F32" i="13" l="1"/>
  <c r="F31" i="13"/>
  <c r="F30" i="13"/>
  <c r="F45" i="13" s="1"/>
  <c r="F12" i="13" s="1"/>
  <c r="F13" i="13" s="1"/>
  <c r="F15" i="13" l="1"/>
  <c r="B21" i="13" l="1"/>
  <c r="B20" i="13"/>
</calcChain>
</file>

<file path=xl/sharedStrings.xml><?xml version="1.0" encoding="utf-8"?>
<sst xmlns="http://schemas.openxmlformats.org/spreadsheetml/2006/main" count="141" uniqueCount="102">
  <si>
    <t>事業番号</t>
    <rPh sb="0" eb="2">
      <t>ジギョウ</t>
    </rPh>
    <rPh sb="2" eb="4">
      <t>バンゴウ</t>
    </rPh>
    <phoneticPr fontId="2"/>
  </si>
  <si>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</si>
  <si>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</si>
  <si>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</si>
  <si>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</si>
  <si>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</si>
  <si>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</si>
  <si>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</si>
  <si>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備　考</t>
    <rPh sb="0" eb="1">
      <t>ビ</t>
    </rPh>
    <rPh sb="2" eb="3">
      <t>コウ</t>
    </rPh>
    <phoneticPr fontId="2"/>
  </si>
  <si>
    <t>１．</t>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</si>
  <si>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</si>
  <si>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</si>
  <si>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</si>
  <si>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</si>
  <si>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</si>
  <si>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</si>
  <si>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</si>
  <si>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</si>
  <si>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</si>
  <si>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</si>
  <si>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</si>
  <si>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</si>
  <si>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</si>
  <si>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</si>
  <si>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</si>
  <si>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</si>
  <si>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</si>
  <si>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</si>
  <si>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</si>
  <si>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</si>
  <si>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</si>
  <si>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</si>
  <si>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</si>
  <si>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</si>
  <si>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</si>
  <si>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</si>
  <si>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</si>
  <si>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</si>
  <si>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</si>
  <si>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</si>
  <si>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</si>
  <si>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</si>
  <si>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</si>
  <si>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</si>
  <si>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</si>
  <si>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</si>
  <si>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</si>
  <si>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</si>
  <si>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</si>
  <si>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</si>
  <si>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</si>
  <si>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</si>
  <si>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</si>
  <si>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</si>
  <si>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</si>
  <si>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</si>
  <si>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</si>
  <si>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</si>
  <si>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</si>
  <si>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</si>
  <si>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</si>
  <si>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</si>
  <si>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（別紙）</t>
    <rPh sb="1" eb="3">
      <t>ベッシ</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</si>
  <si>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</si>
  <si>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</si>
  <si>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</si>
  <si>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協働による環境活動の推進に資する事業</t>
    <rPh sb="0" eb="2">
      <t>キョウドウ</t>
    </rPh>
    <rPh sb="5" eb="7">
      <t>カンキョウ</t>
    </rPh>
    <rPh sb="7" eb="9">
      <t>カツドウ</t>
    </rPh>
    <rPh sb="10" eb="12">
      <t>スイシン</t>
    </rPh>
    <rPh sb="13" eb="14">
      <t>シ</t>
    </rPh>
    <rPh sb="16" eb="18">
      <t>ジギョウ</t>
    </rPh>
    <phoneticPr fontId="2"/>
  </si>
  <si>
    <t>環境活動を担う人材の育成に資する事業</t>
    <rPh sb="0" eb="2">
      <t>カンキョウ</t>
    </rPh>
    <rPh sb="2" eb="4">
      <t>カツドウ</t>
    </rPh>
    <rPh sb="5" eb="6">
      <t>ニナ</t>
    </rPh>
    <rPh sb="7" eb="9">
      <t>ジンザイ</t>
    </rPh>
    <rPh sb="10" eb="12">
      <t>イクセイ</t>
    </rPh>
    <rPh sb="13" eb="14">
      <t>シ</t>
    </rPh>
    <rPh sb="16" eb="18">
      <t>ジギョウ</t>
    </rPh>
    <phoneticPr fontId="2"/>
  </si>
  <si>
    <t>暮らしやすく快適な都市環境の創造に資する事業</t>
    <rPh sb="0" eb="1">
      <t>ク</t>
    </rPh>
    <rPh sb="6" eb="8">
      <t>カイテキ</t>
    </rPh>
    <rPh sb="9" eb="11">
      <t>トシ</t>
    </rPh>
    <rPh sb="11" eb="13">
      <t>カンキョウ</t>
    </rPh>
    <rPh sb="14" eb="16">
      <t>ソウゾウ</t>
    </rPh>
    <rPh sb="17" eb="18">
      <t>シ</t>
    </rPh>
    <rPh sb="20" eb="22">
      <t>ジギョウ</t>
    </rPh>
    <phoneticPr fontId="2"/>
  </si>
  <si>
    <t>継続</t>
    <phoneticPr fontId="2"/>
  </si>
  <si>
    <t>同</t>
    <rPh sb="0" eb="1">
      <t>ドウ</t>
    </rPh>
    <phoneticPr fontId="2"/>
  </si>
  <si>
    <t>概要欄に別記</t>
    <rPh sb="0" eb="2">
      <t>ガイヨウ</t>
    </rPh>
    <rPh sb="2" eb="3">
      <t>ラン</t>
    </rPh>
    <rPh sb="4" eb="6">
      <t>ベッキ</t>
    </rPh>
    <phoneticPr fontId="2"/>
  </si>
  <si>
    <t>大阪府環境農林水産部エネルギー政策課</t>
    <rPh sb="0" eb="2">
      <t>オオサカ</t>
    </rPh>
    <rPh sb="2" eb="3">
      <t>フ</t>
    </rPh>
    <rPh sb="3" eb="5">
      <t>カンキョウ</t>
    </rPh>
    <rPh sb="5" eb="7">
      <t>ノウリン</t>
    </rPh>
    <rPh sb="7" eb="9">
      <t>スイサン</t>
    </rPh>
    <rPh sb="9" eb="10">
      <t>ブ</t>
    </rPh>
    <rPh sb="15" eb="17">
      <t>セイサク</t>
    </rPh>
    <rPh sb="17" eb="18">
      <t>カ</t>
    </rPh>
    <phoneticPr fontId="2"/>
  </si>
  <si>
    <t>環境活動を担う人材の育成に資する事業</t>
    <rPh sb="0" eb="2">
      <t>カンキョウ</t>
    </rPh>
    <rPh sb="2" eb="4">
      <t>カツドウ</t>
    </rPh>
    <rPh sb="5" eb="6">
      <t>ニナ</t>
    </rPh>
    <rPh sb="7" eb="9">
      <t>ジンザイ</t>
    </rPh>
    <rPh sb="10" eb="12">
      <t>イクセイ</t>
    </rPh>
    <phoneticPr fontId="2"/>
  </si>
  <si>
    <t>※4億円を下回る取崩はないため、地域環境保全基金としては運用型</t>
    <rPh sb="2" eb="4">
      <t>オクエン</t>
    </rPh>
    <rPh sb="5" eb="7">
      <t>シタマワ</t>
    </rPh>
    <rPh sb="8" eb="10">
      <t>トリクズ</t>
    </rPh>
    <rPh sb="16" eb="18">
      <t>チイキ</t>
    </rPh>
    <rPh sb="18" eb="20">
      <t>カンキョウ</t>
    </rPh>
    <rPh sb="20" eb="22">
      <t>ホゼン</t>
    </rPh>
    <rPh sb="22" eb="24">
      <t>キキン</t>
    </rPh>
    <rPh sb="28" eb="31">
      <t>ウンヨウガタ</t>
    </rPh>
    <phoneticPr fontId="2"/>
  </si>
  <si>
    <t>令和３年度</t>
    <rPh sb="0" eb="2">
      <t>レイワ</t>
    </rPh>
    <rPh sb="3" eb="5">
      <t>ネンド</t>
    </rPh>
    <phoneticPr fontId="2"/>
  </si>
  <si>
    <t>協働による環境活動の推進に資する事業</t>
    <phoneticPr fontId="2"/>
  </si>
  <si>
    <t>運用型</t>
  </si>
  <si>
    <t>大阪府環境保全基金の残額等</t>
    <rPh sb="0" eb="3">
      <t>オオサカフ</t>
    </rPh>
    <rPh sb="3" eb="5">
      <t>カンキョウ</t>
    </rPh>
    <rPh sb="5" eb="7">
      <t>ホゼン</t>
    </rPh>
    <rPh sb="7" eb="9">
      <t>キキン</t>
    </rPh>
    <rPh sb="10" eb="12">
      <t>ザンガク</t>
    </rPh>
    <rPh sb="12" eb="13">
      <t>ナド</t>
    </rPh>
    <phoneticPr fontId="2"/>
  </si>
  <si>
    <t>大阪府基金条例
大阪府環境基本条例
環境教育等による環境保全の取組の促進に関する法律
地球温暖化対策の推進に関する法律</t>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0">
      <t>カンキョウ</t>
    </rPh>
    <rPh sb="20" eb="22">
      <t>キョウイク</t>
    </rPh>
    <rPh sb="22" eb="23">
      <t>トウ</t>
    </rPh>
    <rPh sb="26" eb="28">
      <t>カンキョウ</t>
    </rPh>
    <rPh sb="28" eb="30">
      <t>ホゼン</t>
    </rPh>
    <rPh sb="31" eb="33">
      <t>トリク</t>
    </rPh>
    <rPh sb="34" eb="36">
      <t>ソクシン</t>
    </rPh>
    <rPh sb="37" eb="38">
      <t>カン</t>
    </rPh>
    <rPh sb="40" eb="42">
      <t>ホウリツ</t>
    </rPh>
    <rPh sb="43" eb="45">
      <t>チキュウ</t>
    </rPh>
    <rPh sb="45" eb="48">
      <t>オンダンカ</t>
    </rPh>
    <rPh sb="48" eb="50">
      <t>タイサク</t>
    </rPh>
    <rPh sb="51" eb="53">
      <t>スイシン</t>
    </rPh>
    <rPh sb="54" eb="55">
      <t>カン</t>
    </rPh>
    <rPh sb="57" eb="59">
      <t>ホウリツ</t>
    </rPh>
    <phoneticPr fontId="2"/>
  </si>
  <si>
    <t>－</t>
    <phoneticPr fontId="2"/>
  </si>
  <si>
    <t>令和３年度</t>
    <rPh sb="0" eb="2">
      <t>レイワ</t>
    </rPh>
    <rPh sb="3" eb="5">
      <t>ネンド</t>
    </rPh>
    <rPh sb="4" eb="5">
      <t>ド</t>
    </rPh>
    <phoneticPr fontId="2"/>
  </si>
  <si>
    <t>大阪府環境農林水産部エネルギー政策課・循環型社会推進室資源循環課・環境保全課</t>
    <rPh sb="0" eb="2">
      <t>オオサカ</t>
    </rPh>
    <rPh sb="2" eb="3">
      <t>フ</t>
    </rPh>
    <rPh sb="3" eb="5">
      <t>カンキョウ</t>
    </rPh>
    <rPh sb="5" eb="7">
      <t>ノウリン</t>
    </rPh>
    <rPh sb="7" eb="9">
      <t>スイサン</t>
    </rPh>
    <rPh sb="9" eb="10">
      <t>ブ</t>
    </rPh>
    <rPh sb="15" eb="17">
      <t>セイサク</t>
    </rPh>
    <rPh sb="17" eb="18">
      <t>カ</t>
    </rPh>
    <rPh sb="33" eb="38">
      <t>カンキョウホゼンカ</t>
    </rPh>
    <phoneticPr fontId="2"/>
  </si>
  <si>
    <r>
      <t>大阪府基金条例
大阪府環境基本条例
大阪府環境保全基金運営要綱
豊かな環境づくり大阪行動計画
環境教育等による環境保全の取組の促進に関する法律
地球温暖化対策の推進に関する法律　　　　　　　　　　　　　　　　　　　　　　　　　　　　　　　　　　　　　　　　　　　　　　　　　　　　　　</t>
    </r>
    <r>
      <rPr>
        <sz val="12"/>
        <color theme="1"/>
        <rFont val="ＭＳ 明朝"/>
        <family val="1"/>
        <charset val="128"/>
      </rPr>
      <t>大阪府地球温暖化防止活動推進員設置運営要綱
循環型社会形成推進基本法
廃棄物の処理及び清掃に関する法律
容器包装に係る分別収集及び再商品化の促進等に関する法律
大阪府循環型社会形成推進条例</t>
    </r>
    <r>
      <rPr>
        <sz val="12"/>
        <rFont val="ＭＳ 明朝"/>
        <family val="1"/>
        <charset val="128"/>
      </rPr>
      <t xml:space="preserve">
瀬戸内海環境保全特別措置法
美しく豊かな自然を保護するための海岸における良好な景観及び環境並びに海洋環境の保全に係る海岸漂着物等の処理等の推進に関する法律</t>
    </r>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1">
      <t>オオサカフ</t>
    </rPh>
    <rPh sb="21" eb="23">
      <t>カンキョウ</t>
    </rPh>
    <rPh sb="23" eb="25">
      <t>ホゼン</t>
    </rPh>
    <rPh sb="25" eb="27">
      <t>キキン</t>
    </rPh>
    <rPh sb="27" eb="29">
      <t>ウンエイ</t>
    </rPh>
    <rPh sb="29" eb="31">
      <t>ヨウコウ</t>
    </rPh>
    <rPh sb="32" eb="33">
      <t>ユタ</t>
    </rPh>
    <rPh sb="35" eb="37">
      <t>カンキョウ</t>
    </rPh>
    <rPh sb="40" eb="42">
      <t>オオサカ</t>
    </rPh>
    <rPh sb="42" eb="44">
      <t>コウドウ</t>
    </rPh>
    <rPh sb="44" eb="46">
      <t>ケイカク</t>
    </rPh>
    <rPh sb="47" eb="49">
      <t>カンキョウ</t>
    </rPh>
    <rPh sb="49" eb="51">
      <t>キョウイク</t>
    </rPh>
    <rPh sb="51" eb="52">
      <t>トウ</t>
    </rPh>
    <rPh sb="55" eb="57">
      <t>カンキョウ</t>
    </rPh>
    <rPh sb="57" eb="59">
      <t>ホゼン</t>
    </rPh>
    <rPh sb="60" eb="62">
      <t>トリク</t>
    </rPh>
    <rPh sb="63" eb="65">
      <t>ソクシン</t>
    </rPh>
    <rPh sb="66" eb="67">
      <t>カン</t>
    </rPh>
    <rPh sb="69" eb="71">
      <t>ホウリツ</t>
    </rPh>
    <rPh sb="142" eb="145">
      <t>オオサカフ</t>
    </rPh>
    <rPh sb="145" eb="147">
      <t>チキュウ</t>
    </rPh>
    <rPh sb="147" eb="150">
      <t>オンダンカ</t>
    </rPh>
    <rPh sb="150" eb="152">
      <t>ボウシ</t>
    </rPh>
    <rPh sb="152" eb="154">
      <t>カツドウ</t>
    </rPh>
    <rPh sb="154" eb="156">
      <t>スイシン</t>
    </rPh>
    <rPh sb="156" eb="157">
      <t>イン</t>
    </rPh>
    <rPh sb="157" eb="159">
      <t>セッチ</t>
    </rPh>
    <rPh sb="159" eb="161">
      <t>ウンエイ</t>
    </rPh>
    <rPh sb="161" eb="163">
      <t>ヨウコウ</t>
    </rPh>
    <phoneticPr fontId="2"/>
  </si>
  <si>
    <t>大阪府環境農林水産部エネルギー政策課、環境保全課</t>
    <rPh sb="0" eb="2">
      <t>オオサカ</t>
    </rPh>
    <rPh sb="2" eb="3">
      <t>フ</t>
    </rPh>
    <rPh sb="3" eb="5">
      <t>カンキョウ</t>
    </rPh>
    <rPh sb="5" eb="7">
      <t>ノウリン</t>
    </rPh>
    <rPh sb="7" eb="9">
      <t>スイサン</t>
    </rPh>
    <rPh sb="9" eb="10">
      <t>ブ</t>
    </rPh>
    <rPh sb="15" eb="17">
      <t>セイサク</t>
    </rPh>
    <rPh sb="17" eb="18">
      <t>カ</t>
    </rPh>
    <rPh sb="19" eb="24">
      <t>カンキョウホゼンカ</t>
    </rPh>
    <phoneticPr fontId="2"/>
  </si>
  <si>
    <t>温暖化、ヒートアイランド対策に関する知識普及や取組み対策を実施するなど、府民・事業者・行政が連携しながら、地域における気候変動に適応した社会を構築していく。
次世代を担う若者と共に、環境データに最新の知見を取り入れることで環境リスクの予防に必要な取組みを促進する。</t>
    <phoneticPr fontId="2"/>
  </si>
  <si>
    <t>○おおさか気候変動適応・普及強化事業（令和３年度～）
  府域における気候変動適応の普及強化を図るため、府と府民・事業者の仲介役を担う府内市町村職員や関係団体等に対する普及啓発等を実施した。　
○暑さから身を守る３つの習慣・普及促進事業（令和元年度～）
　暑さから身を守る「涼む」「気づく」「備える」の３つの習慣を府民に普及し、暑さによる人への影響を軽減する取組を実施した。
○環境データ「見る」「知る」「活かす」推進事業（令和３年度～）
  府民が環境への理解を深め、危機意識を向上（PM2.5注意喚起等発令への関心、防災情報メールの登録等）するため、大気汚染常時監視データを用いた府民向けのセミナー及びワークショップを実施した。</t>
    <phoneticPr fontId="2"/>
  </si>
  <si>
    <t>大阪府基金条例
環境保全基金運営要綱
地球温暖化対策の推進に関する法律
気候変動適応法
大阪府温暖化の防止等に関する条例
大阪府地球温暖化対策実行計画（区域施策編）
おおさかヒートアイランド対策推進計画
大阪府環境基本条例</t>
    <rPh sb="8" eb="10">
      <t>カンキョウ</t>
    </rPh>
    <rPh sb="10" eb="12">
      <t>ホゼン</t>
    </rPh>
    <rPh sb="12" eb="14">
      <t>キキン</t>
    </rPh>
    <rPh sb="14" eb="16">
      <t>ウンエイ</t>
    </rPh>
    <rPh sb="16" eb="18">
      <t>ヨウコウ</t>
    </rPh>
    <rPh sb="95" eb="97">
      <t>タイサク</t>
    </rPh>
    <rPh sb="97" eb="99">
      <t>スイシン</t>
    </rPh>
    <rPh sb="99" eb="101">
      <t>ケイカク</t>
    </rPh>
    <phoneticPr fontId="2"/>
  </si>
  <si>
    <t>○おおさか気候変動適応・普及強化事業　　　　　　　　　　　　　　　　　　　　　　　　　　　　　　　　　　　　　　　　　　　　　　　　　　　　　　　　　　　　１．気候変動影響に関する基礎的な知見や大阪府内の熱中症の搬送者数等や将来予測等の適応に必要な情報、最新の暑さ対策についての理解を深め、日常生活、事業活動の中で習慣化できる暑さ対策の指導及び支援手法の取得のためのセミナーを実施。
（３回参加者合計251名）
２．市町村環境部局等の職員向けに、基礎自治体における気候変動適応についての重要性、分野横断的な取組みの必要性、地域の適応に関する課題や想定される取組みへの理解のための全体講義及びワーキングを実施。
（全体講義：19自治体、ワークショップ：12自治体）
○暑さから身を守る３つの習慣・普及促進事業
１．可搬式電光表示パネルを活用した暑さ指数等の情報提供
２．企業協賛による啓発物品を活用した暑さ対策の取組促進
３．ホームページなどで暑さ指数（WBGT）の情報メールの利用促進
○環境データ「見る」「知る」「活かす」推進事業
１．環境データを用いた府民向けのセミナー及びワークショップを５回（参加者合計237名）開催し、SNS（Twitter、YouTube）を積極的に活用して情報発信（テーマ：大気汚染、温暖化、海洋プラスチック、SDGs）</t>
    <phoneticPr fontId="2"/>
  </si>
  <si>
    <t>　環境NPO等の活動の活性化や環境活動の担い手を増やすなど、地域の環境保全を推進するための人材を育成する。
　気候変動・海洋プラスチック問題の解決に向け、長期目標の達成に資する環境技術のシーズ及びニーズ情報を調査し、府民や事業者への普及・啓発を行うことにより、各主体の行動を促進する。</t>
    <rPh sb="45" eb="47">
      <t>ジンザイ</t>
    </rPh>
    <rPh sb="48" eb="50">
      <t>イクセイ</t>
    </rPh>
    <phoneticPr fontId="2"/>
  </si>
  <si>
    <t xml:space="preserve">○家庭の省エネ・エコライフスタイル推進強化事業（平成30年度～、令和２年度は新型コロナ感染症の影響で中止。）　　　　　　　　　　　　　　　　　　　　　　　　　　　　　　　　　　　　　　　　　　　　　　　　　　　地球温暖化防止活動推進員を省エネアドバイスを行う人材として養成し、その上で、市町村や商業施設等の民間と連携して、簡易的な各家庭の省エネ診断等を行う個別対応型省エネ相談会を府内各地で実施する。
〇環境・エネルギー技術シーズ調査・普及啓発事業
　脱炭素技術と海洋プラスチック対策技術の分野において、府内の状況に応じた普及の取組みが必要と考えられる、2050年までの環境先進技術シーズの現状と課題等を調査するとともに、事業者等が技術開発に活用できるよう、必要技術や普及手法等にかかる海外等のニーズ情報を調査する。
</t>
    <phoneticPr fontId="2"/>
  </si>
  <si>
    <t xml:space="preserve">
○家庭の省エネ・エコライフスタイル推進強化事業　　　　　　　　　　　　　　　　　　　　　　　　　　　　　　　　　　　　　　　　　　　　　・省エネアドバイス人材を養成する養成講座の開講　　　　　　　　　　　　　　　　　　　　　　　　　　　　　　　　　　　　　　　　　　　　　　　　　　・個別対応型省エネ相談会の実施（養成した省エネアドバイザーを活用）　　　　　　　　　　　　　　　　　　　　　　　　　　　　　　　　　　　　　　　・効果検証のためのアンケート調査
〇環境・エネルギー技術シーズ調査・普及啓発事業
・環境先進技術シーズの調査技術数　62技術
・海外ニーズの調査件数　３件</t>
    <phoneticPr fontId="2"/>
  </si>
  <si>
    <r>
      <t xml:space="preserve">○ローカルアジェンダ２１推進事業（経常的に継続予定）
　府民・事業者・行政の連携強化や情報の交流を図りながら、各主体の自主的な環境保全行動を促進するため、「豊かな環境づくり大阪行動計画」等の普及、先進的で他の模範となる環境保全活動に対する補助金の交付、他の模範となるような環境の保全又は創造に資する活動に自主的に取り組んでいる個人、団体、事業者等の表彰を行う。
○豊かな環境づくり大阪府民会議運営事業（経常的に継続予定）
　府、市町村、府民・事業者の団体の協働により、豊かな環境の保全と創造に関する施策を積極的に推進するため、「豊かな環境づくり大阪行動計画」の策定やローカルアジェンダ２１推進事業の企画・実施を行う。
○家庭や企業の省エネルギー行動推進事業　　　　　　　　　　　　　　　　　　　　　　　　　　　　　　　　　　　　　　　　　　・地球温暖化問題の意識向上のため、大阪府地球温暖化防止活動推進員の活動支援に係る業務を行った。「大阪府地球温暖化防止活動推進センター」である大阪府みどり公社と連携して実施しており、地球温暖化防止活動推進員のボランティア活動保険加入費用として措置するなど、家庭や企業の省エネルギー行動推進に資する普及啓発活動を行った。
</t>
    </r>
    <r>
      <rPr>
        <sz val="12"/>
        <color theme="1"/>
        <rFont val="ＭＳ 明朝"/>
        <family val="1"/>
        <charset val="128"/>
      </rPr>
      <t>　　　　　　　　　　　　　　　　　　　　　　　　　　　　　　　　　　　　　　　　　　　　　　　　　　　　　　　　　　　　　　　　　　　　　　　　
○マイ容器・マイボトルサービススポットマップ「Ｏｓａｋａほかさんマップ」の作成等
　府民の使い捨てプラスチック使用を削減するため、持参するマイ容器やマイボトルを利用できる飲食店・小売店等をパソコンやスマートフォンで検索できるＷｅｂサイト「マイ容器サービススポットマップ『Ｏｓａｋａほかさんマップ』」を作成する。
　また、プラスチック対策を府全域へ展開するため、プラスチックごみ問題に関するパネル等を活用し、環境イベントで啓発を行うとともに、その効果を確認する。　
　　　　　　　　　　　　　　　　　　　　　　　　　　　　　　　　　　　　　　　　　　　　　　　　　　　　　　　　　　　　　　　　　　○環境改善モデル設備等の民間公募
　大阪湾の湾奥部において、水質の改善や生物の生息に適した場の創出に寄与する環境改善モデル設備又はプラスチックごみの流入等の新たに顕在化している環境事象を把握する調査技術等を民間事業者から公募し、設備の設置又は調査技術の運用に係る費用の一部を補助することで、湾奥部における環境改善の知見収集を行うとともに、湾奥部全域への取組拡大の契機とする。
○大阪湾エコツーリズムの推進
　大阪湾の魅力スポットを巡るウォーキング＆撮影会や、大阪湾の魅力や海洋プラスチック問題を伝える啓発動画の作成を行うことで、大阪湾への訪問者を増やし愛着・魅力を感じてもらい、マイクロプラスチックの原因となるプラごみ等の海ごみ削減や生活排水対策の府民の行動変容につなげる。
○「おおさかプラスチックごみゼロ宣言」推進事業
　学識経験者や事業者団体、事業者、NPOなど幅広い関係者の連携により、プラスチックごみの流出対策や排出抑制等について具体的な対策の検討や効果検証等を行う「おおさかプラスチック対策推進プラットフォーム」を設置・運営する。また、様々な主体が連携し、マイボトルの利用啓発及び給水スポットの普及等の取組実施や情報共有を行う「おおさかマイボトルパートナーズ」を運営する。</t>
    </r>
    <rPh sb="17" eb="20">
      <t>ケイジョウテキ</t>
    </rPh>
    <rPh sb="21" eb="23">
      <t>ケイゾク</t>
    </rPh>
    <rPh sb="23" eb="25">
      <t>ヨテイ</t>
    </rPh>
    <rPh sb="183" eb="184">
      <t>ユタ</t>
    </rPh>
    <rPh sb="186" eb="188">
      <t>カンキョウ</t>
    </rPh>
    <rPh sb="191" eb="193">
      <t>オオサカ</t>
    </rPh>
    <rPh sb="193" eb="195">
      <t>フミン</t>
    </rPh>
    <rPh sb="195" eb="197">
      <t>カイギ</t>
    </rPh>
    <rPh sb="197" eb="199">
      <t>ウンエイ</t>
    </rPh>
    <rPh sb="199" eb="201">
      <t>ジギョウ</t>
    </rPh>
    <rPh sb="202" eb="205">
      <t>ケイジョウテキ</t>
    </rPh>
    <rPh sb="206" eb="208">
      <t>ケイゾク</t>
    </rPh>
    <rPh sb="208" eb="210">
      <t>ヨテイ</t>
    </rPh>
    <phoneticPr fontId="2"/>
  </si>
  <si>
    <t>当年度実績を見込む</t>
    <rPh sb="0" eb="3">
      <t>トウネンド</t>
    </rPh>
    <rPh sb="3" eb="5">
      <t>ジッセキ</t>
    </rPh>
    <rPh sb="6" eb="8">
      <t>ミコ</t>
    </rPh>
    <phoneticPr fontId="2"/>
  </si>
  <si>
    <t>指標①　2030年度の府域の温室効果ガス排出量を2013年度比で40%削減
指標②　日々の暮らしの中で脱炭素を意識して行動する府民の割合を2030年度までに80%とする。</t>
    <rPh sb="0" eb="2">
      <t>シヒョウ</t>
    </rPh>
    <rPh sb="8" eb="10">
      <t>ネンド</t>
    </rPh>
    <rPh sb="11" eb="13">
      <t>フイキ</t>
    </rPh>
    <rPh sb="14" eb="18">
      <t>オンシツコウカ</t>
    </rPh>
    <rPh sb="20" eb="23">
      <t>ハイシュツリョウ</t>
    </rPh>
    <rPh sb="28" eb="30">
      <t>ネンド</t>
    </rPh>
    <rPh sb="30" eb="31">
      <t>ヒ</t>
    </rPh>
    <rPh sb="35" eb="37">
      <t>サクゲン</t>
    </rPh>
    <rPh sb="38" eb="40">
      <t>シヒョウ</t>
    </rPh>
    <rPh sb="42" eb="44">
      <t>ヒビ</t>
    </rPh>
    <rPh sb="45" eb="46">
      <t>ク</t>
    </rPh>
    <rPh sb="49" eb="50">
      <t>ナカ</t>
    </rPh>
    <rPh sb="51" eb="54">
      <t>ダツタンソ</t>
    </rPh>
    <rPh sb="55" eb="57">
      <t>イシキ</t>
    </rPh>
    <rPh sb="59" eb="61">
      <t>コウドウ</t>
    </rPh>
    <rPh sb="63" eb="65">
      <t>フミン</t>
    </rPh>
    <rPh sb="66" eb="68">
      <t>ワリアイ</t>
    </rPh>
    <rPh sb="73" eb="75">
      <t>ネンド</t>
    </rPh>
    <phoneticPr fontId="2"/>
  </si>
  <si>
    <r>
      <t>○ローカルアジェンダ２１推進事業  　　　　　　　　　　　　　　　　　　　　　　　　　　　　　　　　　　　　　　　　　　　　　　　　　　　　　　　　　　　　　　　　・大阪府域のローカルアジェンダである「豊かな環境づくり大阪行動計画」を策定し、府民の自主的な活動を促進するため広く普及啓発を行った。
・大阪府環境保全活動補助金
　補助金交付額確定団体：４団体　　補助総額：739千円
・おおさか環境賞
　大賞：５団体、準大賞：２団体、奨励賞：３団体、協働賞２団体　　　　　　　　　　　　　　　　　　　　　　　　　　　　　　　　　　　　　　　　　　　　
○豊かな環境づくり大阪府民会議運営事業　　　　　　　　　　　　　　　　　　　　　　　　　　　　　　　　　　　　　　　　　　　　　　　　　　　　　・「豊かな環境づくり大阪府民会議」の開催
・学生による環境ワークショップの実施
・おおさか３Ｒキャンペーンの実施      　　　　　　　　　　　　　　　　　　　　　　　　　　　　　　　　　　　　　　　　　　　　　　　　　　　　　　
・マイボトルパートナーズの活動
○家庭や企業の省エネルギー行動推進事業　　　　　　　　　　　　　　　　　　　　　　　　　　　　　　　　　　　　　　　　　　・地球温暖化問題の意識向上のため、大阪府地球温暖化防止活動推進員の活動支援に係る業務を行った。「大阪府地球温暖化防</t>
    </r>
    <r>
      <rPr>
        <sz val="12"/>
        <color theme="1"/>
        <rFont val="ＭＳ 明朝"/>
        <family val="1"/>
        <charset val="128"/>
      </rPr>
      <t>止活動推進センター」である大阪府みどり公社と連携して実施しており、地球温暖化防止活動推進員のボランティア活動保険加入費用として措置するなど、家庭や企業の省エネルギー行動推進に資する普及啓発活動を行った。</t>
    </r>
    <r>
      <rPr>
        <strike/>
        <sz val="12"/>
        <color theme="1"/>
        <rFont val="ＭＳ 明朝"/>
        <family val="1"/>
        <charset val="128"/>
      </rPr>
      <t xml:space="preserve">
</t>
    </r>
    <r>
      <rPr>
        <sz val="12"/>
        <color theme="1"/>
        <rFont val="ＭＳ 明朝"/>
        <family val="1"/>
        <charset val="128"/>
      </rPr>
      <t xml:space="preserve">
○マイ容器・マイボトルサービススポットマップ「Ｏｓａｋａほかさんマップ」の作成等
・マイ容器・マイボトルサービススポットマップ「Ｏsakaほかさんマップ」作成
・マップ掲載店舗に掲示するステッカーや三角ＰＯＰ等の啓発資材の作成
・掲載店舗数：のべ５７４店舗（令和４年３月末時点）
・環境イベントにおける啓発
　啓発回数：７回（ロハスフェスタ、咲洲こどもＥＸＰＯ等）
・府民アンケート：６０２枚</t>
    </r>
    <r>
      <rPr>
        <sz val="12"/>
        <rFont val="ＭＳ 明朝"/>
        <family val="1"/>
        <charset val="128"/>
      </rPr>
      <t xml:space="preserve">
○環境改善モデル設備等の民間公募
　令和３年５月25日から６月29日まで公募を行い、３件の応募のうち下記２件を採択した。民間事業者が設備の設置等に要した事業費の1/2（上限100万円）を補助するとともに、モニタリング結果をHP等で公表した。
【採択事業】
１ マイクロプラスチック（MP)の迅速前処理・概算定量法―スクリーニング調査に適した、効率的かつ迅速な前処理～簡易概算定量の実用化に向けた開発―
　「天然由来有機物等からMPのみを迅速かつ安全に選別する前処理手法（化学的処理）」について、スクリーニング手法「環境調査技術」として広く実際に利用できるように、ラボ段階から実用化（実試料レベル）に向けて検討を進める。
２ 低コストで実現できる藻場造成
　海藻類の着生に有効性が確認されている「セラポラ基質」を大阪湾奥部の護岸に取り付け、着生後に海藻類が少ない護岸等へ移設し、そのセラポラ基質を拠点として周辺海域に藻場を広げ回復させる。
○大阪湾エコツーリズムの推進
・ウォーキング＆撮影会
　フォトグラファーとの連携により、大阪湾沿岸の魅力スポットを撮影しながら巡るフォトツアーを２回開催し、海岸の清掃や大阪湾の水質保全に対する取り組みを紹介する時間を設けるなど、啓発活動を併せて行った。
　第一回　令和３年12月11日実施（りんくう公園周辺）
　第二回　令和４年３月５日実施（浜寺公園周辺）
・啓発動画の作成
　子ども向け啓発シリーズ動画「ハッピー・オオサカ・ベイベース」を作成するとともに、効果的に発信するための広報戦略を作成した。
○「おおさかプラスチックごみゼロ宣言」推進事業
・「おおさかプラスチック対策推進プラットフォーム」を設置し、全体会議を２回、分科会を２回実施し、プラスチックごみの流出対策や排出抑制等の対策を検討した。
　モデル事業実施件数：２件
・マイボトルパートナーズ会議を３回開催するとともに、イベント等でマイボトルの利用啓発を８回実施した。
</t>
    </r>
    <rPh sb="83" eb="86">
      <t>オオサカフ</t>
    </rPh>
    <rPh sb="86" eb="87">
      <t>イキ</t>
    </rPh>
    <rPh sb="169" eb="170">
      <t>ガク</t>
    </rPh>
    <rPh sb="170" eb="172">
      <t>カクテイ</t>
    </rPh>
    <rPh sb="216" eb="219">
      <t>ショウレイショウ</t>
    </rPh>
    <rPh sb="221" eb="223">
      <t>ダンタイ</t>
    </rPh>
    <rPh sb="224" eb="226">
      <t>キョウドウ</t>
    </rPh>
    <rPh sb="226" eb="227">
      <t>ショウ</t>
    </rPh>
    <rPh sb="228" eb="230">
      <t>ダンタイ</t>
    </rPh>
    <rPh sb="291" eb="293">
      <t>ウンエイ</t>
    </rPh>
    <rPh sb="293" eb="295">
      <t>ジギョウ</t>
    </rPh>
    <rPh sb="350" eb="351">
      <t>ユタ</t>
    </rPh>
    <rPh sb="353" eb="355">
      <t>カンキョウ</t>
    </rPh>
    <rPh sb="358" eb="360">
      <t>オオサカ</t>
    </rPh>
    <rPh sb="360" eb="362">
      <t>フミン</t>
    </rPh>
    <rPh sb="362" eb="364">
      <t>カイギ</t>
    </rPh>
    <rPh sb="366" eb="368">
      <t>カイサイ</t>
    </rPh>
    <rPh sb="478" eb="480">
      <t>カツドウ</t>
    </rPh>
    <rPh sb="483" eb="485">
      <t>カテイ</t>
    </rPh>
    <rPh sb="544" eb="546">
      <t>チキュウ</t>
    </rPh>
    <rPh sb="546" eb="549">
      <t>オンダンカ</t>
    </rPh>
    <rPh sb="549" eb="551">
      <t>モンダイ</t>
    </rPh>
    <rPh sb="552" eb="554">
      <t>イシキ</t>
    </rPh>
    <rPh sb="554" eb="556">
      <t>コウジョウ</t>
    </rPh>
    <rPh sb="560" eb="563">
      <t>オオサカフ</t>
    </rPh>
    <rPh sb="586" eb="587">
      <t>オコナ</t>
    </rPh>
    <rPh sb="663" eb="665">
      <t>ソチ</t>
    </rPh>
    <rPh sb="670" eb="672">
      <t>カテイ</t>
    </rPh>
    <rPh sb="673" eb="675">
      <t>キギョウ</t>
    </rPh>
    <rPh sb="676" eb="677">
      <t>ショウ</t>
    </rPh>
    <rPh sb="682" eb="684">
      <t>コウドウ</t>
    </rPh>
    <rPh sb="684" eb="686">
      <t>スイシン</t>
    </rPh>
    <rPh sb="687" eb="688">
      <t>シ</t>
    </rPh>
    <rPh sb="690" eb="692">
      <t>フキュウ</t>
    </rPh>
    <rPh sb="692" eb="694">
      <t>ケイハツ</t>
    </rPh>
    <rPh sb="694" eb="696">
      <t>カツドウ</t>
    </rPh>
    <rPh sb="697" eb="698">
      <t>オコナ</t>
    </rPh>
    <phoneticPr fontId="2"/>
  </si>
  <si>
    <t>①2013年度比で23.8%減少（2019年度）
②2022年度から調査し2023年度から報告</t>
    <rPh sb="5" eb="7">
      <t>ネンド</t>
    </rPh>
    <rPh sb="7" eb="8">
      <t>ヒ</t>
    </rPh>
    <rPh sb="14" eb="16">
      <t>ゲンショウ</t>
    </rPh>
    <rPh sb="21" eb="23">
      <t>ネンド</t>
    </rPh>
    <rPh sb="30" eb="32">
      <t>ネンド</t>
    </rPh>
    <rPh sb="34" eb="36">
      <t>チョウサ</t>
    </rPh>
    <rPh sb="41" eb="43">
      <t>ネンド</t>
    </rPh>
    <rPh sb="45" eb="47">
      <t>ホウコク</t>
    </rPh>
    <phoneticPr fontId="2"/>
  </si>
  <si>
    <t>①59.5％の達成度(2019年度）
②2022年度から調査し2023年度から報告</t>
    <rPh sb="7" eb="9">
      <t>タッセイ</t>
    </rPh>
    <rPh sb="9" eb="10">
      <t>ド</t>
    </rPh>
    <rPh sb="15" eb="17">
      <t>ネンド</t>
    </rPh>
    <phoneticPr fontId="2"/>
  </si>
  <si>
    <t>①2013年度比で40%削減(2030年度）
②2030年度までに80％とする</t>
    <rPh sb="5" eb="7">
      <t>ネンド</t>
    </rPh>
    <rPh sb="7" eb="8">
      <t>ヒ</t>
    </rPh>
    <rPh sb="12" eb="14">
      <t>サクゲン</t>
    </rPh>
    <rPh sb="19" eb="21">
      <t>ネンド</t>
    </rPh>
    <rPh sb="28" eb="30">
      <t>ネンド</t>
    </rPh>
    <phoneticPr fontId="2"/>
  </si>
  <si>
    <t>（＝①＋②＋③＋④－⑤－⑥）</t>
    <phoneticPr fontId="2"/>
  </si>
  <si>
    <t>大阪府環境保全基金運営要綱改正による基金の資金枠の分割
（地方独自積立部分の地方環境保全基金対象外への移行）</t>
    <rPh sb="0" eb="3">
      <t>オオサカフ</t>
    </rPh>
    <rPh sb="3" eb="9">
      <t>カンキョウホゼンキキン</t>
    </rPh>
    <rPh sb="9" eb="13">
      <t>ウンエイヨウコウ</t>
    </rPh>
    <rPh sb="13" eb="15">
      <t>カイセイ</t>
    </rPh>
    <rPh sb="18" eb="20">
      <t>キキン</t>
    </rPh>
    <rPh sb="21" eb="24">
      <t>シキンワク</t>
    </rPh>
    <rPh sb="25" eb="27">
      <t>ブンカツ</t>
    </rPh>
    <rPh sb="29" eb="37">
      <t>チホウドクジツミタテブブン</t>
    </rPh>
    <rPh sb="38" eb="40">
      <t>チホウ</t>
    </rPh>
    <rPh sb="40" eb="46">
      <t>カンキョウホゼンキキン</t>
    </rPh>
    <rPh sb="46" eb="49">
      <t>タイショウガイ</t>
    </rPh>
    <rPh sb="51" eb="53">
      <t>イコウ</t>
    </rPh>
    <phoneticPr fontId="2"/>
  </si>
  <si>
    <r>
      <t>　府域におけるローカルアジェンダ２１（脱炭素・循環型社会形成推進などを掲げた「豊かな環境づくり大阪行動計画」）の推進を図るなど、府民・事業者・行政の連携強化や情報の交流を図りながら、各主体の自主的な環境保全行動を促進する。
　府においては、環境施策の基本的な方向性を定める「2030大阪府環境総合計画」を策定し、環境・社会・経済の統合的</t>
    </r>
    <r>
      <rPr>
        <sz val="12"/>
        <color theme="1"/>
        <rFont val="ＭＳ 明朝"/>
        <family val="1"/>
        <charset val="128"/>
      </rPr>
      <t>向上や、各主体の取組みの相乗効果を生む「共創」の考え方などを踏まえ、協働・連携促進のための取組みを推進する。また、プラスチックごみを含めた廃棄物の３Ｒを推進するため、新たにプラスチックごみの数値目標とその達成に向けた施策を盛り込んだ「大阪府循環型社会推進計画」を策定し、国の「プラスチック資源循環戦略」等を踏まえて事業者や府民の新たな取組を促進する。</t>
    </r>
    <r>
      <rPr>
        <sz val="12"/>
        <rFont val="ＭＳ 明朝"/>
        <family val="1"/>
        <charset val="128"/>
      </rPr>
      <t xml:space="preserve">
　大阪湾の水質改善には、府民一人ひとりの環境意識の向上と行動変革が必要である。このため、栄養塩類の滞留等課題の多い湾奥部での、民間公募による環境改善モデル設備設置への補助や、大阪湾の魅力を伝えるウォーキングイベントの開催、動画の作成・発信等により、大阪湾への愛着を高め、プラスチックごみなどの海ごみ削減等の環境配慮行動を促進する。
　幅広い関係者が柔軟な検討と具体的な取組を進め、成果を広く共有するプラットフォームを設置・運営するとともに、マイボトルの普及拡大のための啓発等を実施することにより、プラスチックごみ問題に対する府民の環境意識の向上、環境配慮行動の促進をめざ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</si>
</sst>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12"/>
      <name val="ＭＳ Ｐゴシック"/>
      <family val="3"/>
      <charset val="128"/>
    </font>
    <font>
      <sz val="12"/>
      <color theme="1"/>
      <name val="ＭＳ 明朝"/>
      <family val="1"/>
      <charset val="128"/>
    </font>
    <font>
      <strike/>
      <sz val="12"/>
      <color theme="1"/>
      <name val="ＭＳ 明朝"/>
      <family val="1"/>
      <charset val="128"/>
    </font>
    <font>
      <sz val="10.5"/>
      <color theme="1"/>
      <name val="ＭＳ 明朝"/>
      <family val="1"/>
      <charset val="128"/>
    </font>
    <font>
      <sz val="11"/>
      <color theme="1"/>
      <name val="ＭＳ Ｐゴシック"/>
      <family val="3"/>
      <charset val="128"/>
    </font>
    <font>
      <sz val="9"/>
      <color theme="1"/>
      <name val="ＭＳ 明朝"/>
      <family val="1"/>
      <charset val="128"/>
    </font>
    <font>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
      <left style="hair">
        <color auto="1"/>
      </left>
      <right/>
      <top style="thin">
        <color auto="1"/>
      </top>
      <bottom style="hair">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8">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Fill="1">
      <alignment vertical="center"/>
    </xf>
    <xf numFmtId="38" fontId="5" fillId="0" borderId="3" xfId="1" applyFont="1" applyBorder="1" applyAlignment="1">
      <alignment vertical="center" shrinkToFit="1"/>
    </xf>
    <xf numFmtId="38" fontId="5" fillId="0" borderId="7" xfId="1" applyFont="1" applyFill="1" applyBorder="1" applyAlignment="1">
      <alignment vertical="center" shrinkToFit="1"/>
    </xf>
    <xf numFmtId="38" fontId="5" fillId="0" borderId="4" xfId="1" applyFont="1" applyFill="1" applyBorder="1" applyAlignment="1">
      <alignment vertical="center" shrinkToFit="1"/>
    </xf>
    <xf numFmtId="38" fontId="5"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5" fillId="0" borderId="10" xfId="1" applyFont="1" applyBorder="1" applyAlignment="1">
      <alignment vertical="center" shrinkToFit="1"/>
    </xf>
    <xf numFmtId="38" fontId="5" fillId="0" borderId="13" xfId="1" applyFont="1" applyBorder="1" applyAlignment="1">
      <alignment vertical="center" shrinkToFit="1"/>
    </xf>
    <xf numFmtId="38" fontId="5" fillId="0" borderId="16" xfId="1" applyFont="1" applyBorder="1" applyAlignment="1">
      <alignment vertical="center" shrinkToFit="1"/>
    </xf>
    <xf numFmtId="0" fontId="7" fillId="0" borderId="0" xfId="0" applyFont="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Alignment="1">
      <alignment horizontal="lef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5" fillId="0" borderId="36" xfId="1" applyFont="1" applyBorder="1" applyAlignment="1">
      <alignment vertical="center" shrinkToFit="1"/>
    </xf>
    <xf numFmtId="38" fontId="5" fillId="0" borderId="27" xfId="1" applyFont="1" applyBorder="1" applyAlignment="1">
      <alignment vertical="center" shrinkToFit="1"/>
    </xf>
    <xf numFmtId="38" fontId="5" fillId="0" borderId="60" xfId="1" applyFont="1" applyFill="1" applyBorder="1" applyAlignment="1">
      <alignment vertical="center" shrinkToFit="1"/>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6" fillId="0" borderId="0" xfId="0" applyFont="1" applyBorder="1" applyAlignment="1">
      <alignment horizontal="right" vertical="center" shrinkToFit="1"/>
    </xf>
    <xf numFmtId="38" fontId="4" fillId="0" borderId="0" xfId="1" applyFont="1" applyBorder="1" applyAlignment="1">
      <alignment horizontal="right" vertical="center"/>
    </xf>
    <xf numFmtId="0" fontId="6" fillId="0" borderId="0" xfId="0" applyFont="1" applyBorder="1" applyAlignment="1">
      <alignment horizontal="center" vertical="center"/>
    </xf>
    <xf numFmtId="38" fontId="4" fillId="0" borderId="52" xfId="1" applyFont="1" applyBorder="1" applyAlignment="1">
      <alignment horizontal="center" vertical="center" shrinkToFit="1"/>
    </xf>
    <xf numFmtId="38" fontId="4" fillId="0" borderId="53" xfId="1" applyFont="1" applyBorder="1" applyAlignment="1">
      <alignment horizontal="center" vertical="center" shrinkToFit="1"/>
    </xf>
    <xf numFmtId="38" fontId="4" fillId="0" borderId="58" xfId="1" applyFont="1" applyBorder="1" applyAlignment="1">
      <alignment horizontal="center" vertical="center" shrinkToFit="1"/>
    </xf>
    <xf numFmtId="38" fontId="4" fillId="0" borderId="61" xfId="1" applyFont="1" applyBorder="1" applyAlignment="1">
      <alignment horizontal="right"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0" fontId="4" fillId="0" borderId="0" xfId="0" applyFont="1" applyBorder="1" applyAlignment="1">
      <alignment horizontal="center" vertical="top"/>
    </xf>
    <xf numFmtId="0" fontId="4" fillId="0" borderId="49" xfId="0" applyFont="1" applyBorder="1" applyAlignment="1">
      <alignment vertical="top"/>
    </xf>
    <xf numFmtId="0" fontId="4" fillId="0" borderId="0" xfId="0" applyFont="1" applyBorder="1" applyAlignment="1">
      <alignment vertical="top"/>
    </xf>
    <xf numFmtId="0" fontId="4" fillId="0" borderId="34" xfId="0" applyFont="1" applyBorder="1" applyAlignment="1">
      <alignment vertical="center"/>
    </xf>
    <xf numFmtId="0" fontId="4" fillId="0" borderId="50" xfId="0" applyFont="1" applyBorder="1" applyAlignment="1">
      <alignment vertical="top"/>
    </xf>
    <xf numFmtId="0" fontId="4" fillId="0" borderId="32" xfId="0" applyFont="1" applyBorder="1" applyAlignment="1">
      <alignment vertical="center"/>
    </xf>
    <xf numFmtId="0" fontId="4" fillId="0" borderId="37" xfId="0" applyFont="1" applyBorder="1" applyAlignment="1">
      <alignment vertical="top"/>
    </xf>
    <xf numFmtId="0" fontId="4" fillId="0" borderId="33" xfId="0" applyFont="1" applyBorder="1" applyAlignment="1">
      <alignment vertical="center"/>
    </xf>
    <xf numFmtId="0" fontId="4" fillId="0" borderId="23" xfId="0" applyFont="1" applyBorder="1" applyAlignment="1">
      <alignment vertical="top"/>
    </xf>
    <xf numFmtId="0" fontId="4" fillId="0" borderId="51" xfId="0" applyFont="1" applyBorder="1" applyAlignment="1">
      <alignment vertical="top"/>
    </xf>
    <xf numFmtId="38" fontId="4" fillId="0" borderId="68" xfId="1" applyFont="1" applyFill="1" applyBorder="1">
      <alignment vertical="center"/>
    </xf>
    <xf numFmtId="9" fontId="4" fillId="0" borderId="0" xfId="0" applyNumberFormat="1" applyFont="1">
      <alignment vertical="center"/>
    </xf>
    <xf numFmtId="176" fontId="4" fillId="0" borderId="6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53" xfId="0" applyFont="1" applyBorder="1" applyAlignment="1">
      <alignment horizontal="center"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Border="1" applyAlignment="1">
      <alignment horizontal="left" vertical="center"/>
    </xf>
    <xf numFmtId="0" fontId="0" fillId="0" borderId="0" xfId="0" applyFont="1">
      <alignment vertical="center"/>
    </xf>
    <xf numFmtId="0" fontId="3" fillId="0" borderId="0" xfId="0" applyFont="1">
      <alignment vertical="center"/>
    </xf>
    <xf numFmtId="9" fontId="4" fillId="0" borderId="1" xfId="0" applyNumberFormat="1" applyFont="1" applyFill="1" applyBorder="1" applyAlignment="1">
      <alignment horizontal="center" vertical="center"/>
    </xf>
    <xf numFmtId="38" fontId="4" fillId="0" borderId="1" xfId="1" applyFont="1" applyFill="1" applyBorder="1" applyAlignment="1">
      <alignment horizontal="center" vertical="center" shrinkToFit="1"/>
    </xf>
    <xf numFmtId="0" fontId="7" fillId="0" borderId="0" xfId="0" applyFont="1" applyBorder="1" applyAlignment="1">
      <alignment horizontal="left" vertical="center" wrapText="1"/>
    </xf>
    <xf numFmtId="38" fontId="4" fillId="0" borderId="61" xfId="1" applyFont="1" applyFill="1" applyBorder="1" applyAlignment="1">
      <alignment horizontal="right" vertical="center" shrinkToFit="1"/>
    </xf>
    <xf numFmtId="38" fontId="4" fillId="0" borderId="1" xfId="1" applyFont="1" applyFill="1" applyBorder="1" applyAlignment="1">
      <alignment horizontal="right" vertical="center" shrinkToFit="1"/>
    </xf>
    <xf numFmtId="38" fontId="4" fillId="0" borderId="2" xfId="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Alignment="1">
      <alignment horizontal="left" vertical="center"/>
    </xf>
    <xf numFmtId="38" fontId="4" fillId="0" borderId="0" xfId="0" applyNumberFormat="1" applyFont="1">
      <alignment vertical="center"/>
    </xf>
    <xf numFmtId="38" fontId="4" fillId="0" borderId="3" xfId="1" applyFont="1" applyBorder="1" applyAlignment="1">
      <alignment horizontal="right" vertical="center" shrinkToFit="1"/>
    </xf>
    <xf numFmtId="0" fontId="14" fillId="0" borderId="0" xfId="0" applyFont="1">
      <alignment vertical="center"/>
    </xf>
    <xf numFmtId="0" fontId="12" fillId="0" borderId="0" xfId="0" applyFont="1">
      <alignment vertical="center"/>
    </xf>
    <xf numFmtId="0" fontId="7" fillId="0" borderId="23" xfId="0" applyFont="1" applyBorder="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38" fontId="12" fillId="0" borderId="54" xfId="1" applyFont="1" applyFill="1" applyBorder="1" applyAlignment="1">
      <alignment horizontal="left" vertical="center" wrapText="1"/>
    </xf>
    <xf numFmtId="38" fontId="12" fillId="0" borderId="30" xfId="1" applyFont="1" applyFill="1" applyBorder="1" applyAlignment="1">
      <alignment horizontal="left" vertical="center"/>
    </xf>
    <xf numFmtId="38" fontId="12" fillId="0" borderId="12" xfId="1" applyFont="1" applyFill="1" applyBorder="1" applyAlignment="1">
      <alignment horizontal="left" vertical="center"/>
    </xf>
    <xf numFmtId="0" fontId="12" fillId="0" borderId="47" xfId="0" applyFont="1" applyBorder="1" applyAlignment="1">
      <alignment horizontal="center" vertical="center"/>
    </xf>
    <xf numFmtId="0" fontId="12" fillId="0" borderId="29" xfId="0" applyFont="1" applyBorder="1" applyAlignment="1">
      <alignment horizontal="center" vertical="center"/>
    </xf>
    <xf numFmtId="0" fontId="12" fillId="0" borderId="66" xfId="0" applyFont="1" applyBorder="1" applyAlignment="1">
      <alignment horizontal="center" vertical="center"/>
    </xf>
    <xf numFmtId="0" fontId="12" fillId="0" borderId="9" xfId="0" applyFont="1" applyBorder="1" applyAlignment="1">
      <alignment horizontal="center" vertical="center"/>
    </xf>
    <xf numFmtId="0" fontId="12" fillId="0" borderId="22" xfId="0" applyFont="1" applyBorder="1" applyAlignment="1">
      <alignment horizontal="center" vertical="center"/>
    </xf>
    <xf numFmtId="0" fontId="12" fillId="0" borderId="65" xfId="0" applyFont="1" applyBorder="1" applyAlignment="1">
      <alignment horizontal="center" vertical="center"/>
    </xf>
    <xf numFmtId="0" fontId="12" fillId="0" borderId="11" xfId="0" applyFont="1" applyBorder="1" applyAlignment="1">
      <alignment horizontal="center" vertical="center"/>
    </xf>
    <xf numFmtId="0" fontId="12" fillId="0" borderId="30" xfId="0" applyFont="1" applyBorder="1" applyAlignment="1">
      <alignment horizontal="center" vertical="center"/>
    </xf>
    <xf numFmtId="0" fontId="12" fillId="0" borderId="64" xfId="0" applyFont="1" applyBorder="1" applyAlignment="1">
      <alignment horizontal="center" vertical="center"/>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38" fontId="12" fillId="0" borderId="67" xfId="1" applyFont="1" applyFill="1" applyBorder="1" applyAlignment="1">
      <alignment horizontal="left" vertical="center" wrapText="1"/>
    </xf>
    <xf numFmtId="38" fontId="12" fillId="0" borderId="29" xfId="1" applyFont="1" applyFill="1" applyBorder="1" applyAlignment="1">
      <alignment horizontal="left" vertical="center"/>
    </xf>
    <xf numFmtId="38" fontId="12" fillId="0" borderId="8" xfId="1" applyFont="1" applyFill="1" applyBorder="1" applyAlignment="1">
      <alignment horizontal="left" vertical="center"/>
    </xf>
    <xf numFmtId="38" fontId="12" fillId="0" borderId="35" xfId="1" applyFont="1" applyFill="1" applyBorder="1" applyAlignment="1">
      <alignment horizontal="left" vertical="center" wrapText="1"/>
    </xf>
    <xf numFmtId="38" fontId="12" fillId="0" borderId="22" xfId="1" applyFont="1" applyFill="1" applyBorder="1" applyAlignment="1">
      <alignment horizontal="left" vertical="center"/>
    </xf>
    <xf numFmtId="38" fontId="12" fillId="0" borderId="10" xfId="1" applyFont="1" applyFill="1" applyBorder="1" applyAlignment="1">
      <alignment horizontal="left"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12" fillId="0" borderId="34" xfId="0" applyFont="1" applyBorder="1" applyAlignment="1">
      <alignment horizontal="left" vertical="center" wrapText="1"/>
    </xf>
    <xf numFmtId="0" fontId="12" fillId="0" borderId="49" xfId="0" applyFont="1" applyBorder="1" applyAlignment="1">
      <alignment horizontal="left" vertical="center" wrapText="1"/>
    </xf>
    <xf numFmtId="0" fontId="13" fillId="0" borderId="50" xfId="0" applyFont="1" applyBorder="1" applyAlignment="1">
      <alignment vertical="center" wrapText="1"/>
    </xf>
    <xf numFmtId="0" fontId="12" fillId="0" borderId="32" xfId="0" applyFont="1" applyBorder="1" applyAlignment="1">
      <alignment horizontal="left" vertical="center" wrapText="1"/>
    </xf>
    <xf numFmtId="0" fontId="12" fillId="0" borderId="0" xfId="0" applyFont="1" applyBorder="1" applyAlignment="1">
      <alignment horizontal="left" vertical="center" wrapText="1"/>
    </xf>
    <xf numFmtId="0" fontId="13" fillId="0" borderId="37" xfId="0" applyFont="1" applyBorder="1" applyAlignment="1">
      <alignment vertical="center" wrapText="1"/>
    </xf>
    <xf numFmtId="0" fontId="12" fillId="0" borderId="33" xfId="0" applyFont="1" applyBorder="1" applyAlignment="1">
      <alignment horizontal="left" vertical="center" wrapText="1"/>
    </xf>
    <xf numFmtId="0" fontId="12" fillId="0" borderId="23" xfId="0" applyFont="1" applyBorder="1" applyAlignment="1">
      <alignment horizontal="left" vertical="center" wrapText="1"/>
    </xf>
    <xf numFmtId="0" fontId="13" fillId="0" borderId="51" xfId="0" applyFont="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7" xfId="0" applyFont="1" applyBorder="1" applyAlignment="1">
      <alignment horizontal="left" vertical="center" shrinkToFit="1"/>
    </xf>
    <xf numFmtId="38" fontId="4" fillId="0" borderId="57" xfId="1" applyFont="1" applyBorder="1" applyAlignment="1">
      <alignment horizontal="right"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2" xfId="0" applyFont="1" applyBorder="1" applyAlignment="1">
      <alignment horizontal="left" vertical="center"/>
    </xf>
    <xf numFmtId="38" fontId="4" fillId="0" borderId="14" xfId="1" applyFont="1" applyBorder="1" applyAlignment="1">
      <alignment horizontal="right" vertical="center"/>
    </xf>
    <xf numFmtId="38" fontId="4" fillId="0" borderId="17" xfId="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5" fillId="0" borderId="9" xfId="0" applyFont="1" applyBorder="1" applyAlignment="1">
      <alignment horizontal="left" vertical="center" wrapText="1" shrinkToFit="1"/>
    </xf>
    <xf numFmtId="0" fontId="15" fillId="0" borderId="22" xfId="0" applyFont="1" applyBorder="1" applyAlignment="1">
      <alignment horizontal="left" vertical="center" shrinkToFit="1"/>
    </xf>
    <xf numFmtId="0" fontId="15" fillId="0" borderId="10" xfId="0" applyFont="1" applyBorder="1" applyAlignment="1">
      <alignment horizontal="left" vertical="center" shrinkToFit="1"/>
    </xf>
    <xf numFmtId="0" fontId="4" fillId="0" borderId="24"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47"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8" xfId="0" applyFont="1" applyBorder="1" applyAlignment="1">
      <alignment horizontal="left" vertical="center" shrinkToFit="1"/>
    </xf>
    <xf numFmtId="0" fontId="7" fillId="0" borderId="23" xfId="0" applyFont="1" applyBorder="1" applyAlignment="1">
      <alignment horizontal="right" vertical="center" shrinkToFit="1"/>
    </xf>
    <xf numFmtId="0" fontId="9" fillId="0" borderId="23" xfId="0" applyFont="1" applyBorder="1" applyAlignment="1">
      <alignment vertical="center"/>
    </xf>
    <xf numFmtId="0" fontId="4" fillId="0" borderId="41" xfId="0" applyFont="1" applyBorder="1" applyAlignment="1">
      <alignment horizontal="center" vertical="center"/>
    </xf>
    <xf numFmtId="0" fontId="4" fillId="0" borderId="59" xfId="0" applyFont="1" applyBorder="1" applyAlignment="1">
      <alignment horizontal="center" vertical="center"/>
    </xf>
    <xf numFmtId="0" fontId="4" fillId="0" borderId="42" xfId="0" applyFont="1" applyBorder="1" applyAlignment="1">
      <alignment horizontal="center" vertical="center"/>
    </xf>
    <xf numFmtId="38" fontId="4" fillId="0" borderId="69" xfId="1" applyFont="1" applyBorder="1" applyAlignment="1">
      <alignment horizontal="right" vertical="center"/>
    </xf>
    <xf numFmtId="38" fontId="4" fillId="0" borderId="46" xfId="1" applyFont="1" applyBorder="1" applyAlignment="1">
      <alignment horizontal="right" vertical="center"/>
    </xf>
    <xf numFmtId="38" fontId="4" fillId="0" borderId="55"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5" xfId="0" applyFont="1" applyBorder="1" applyAlignment="1">
      <alignment horizontal="center" vertical="center"/>
    </xf>
    <xf numFmtId="0" fontId="4" fillId="0" borderId="61" xfId="0" applyFont="1" applyBorder="1" applyAlignment="1">
      <alignment horizontal="center" vertical="center" wrapText="1"/>
    </xf>
    <xf numFmtId="0" fontId="4" fillId="0" borderId="5" xfId="0" applyFont="1" applyBorder="1" applyAlignment="1">
      <alignment horizontal="center" vertical="center"/>
    </xf>
    <xf numFmtId="0" fontId="12" fillId="0" borderId="32" xfId="0" applyFont="1" applyBorder="1" applyAlignment="1">
      <alignment horizontal="center" vertical="center"/>
    </xf>
    <xf numFmtId="0" fontId="4" fillId="0" borderId="14"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26" xfId="0" applyFont="1" applyBorder="1" applyAlignment="1">
      <alignment horizontal="left" vertical="center" shrinkToFit="1"/>
    </xf>
    <xf numFmtId="38" fontId="4" fillId="0" borderId="20" xfId="1" applyFont="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38" fontId="4" fillId="0" borderId="0" xfId="1" applyFont="1" applyAlignment="1">
      <alignment horizontal="right" vertical="center"/>
    </xf>
    <xf numFmtId="0" fontId="5" fillId="0" borderId="61"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61" xfId="0" applyFont="1" applyBorder="1" applyAlignment="1">
      <alignment horizontal="center" vertical="center" wrapText="1"/>
    </xf>
    <xf numFmtId="0" fontId="6"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3" xfId="0" applyFont="1" applyBorder="1" applyAlignment="1">
      <alignment horizontal="center" vertical="center"/>
    </xf>
    <xf numFmtId="0" fontId="4" fillId="0" borderId="21" xfId="0" applyFont="1" applyBorder="1" applyAlignment="1">
      <alignment horizontal="center" vertical="center" shrinkToFit="1"/>
    </xf>
    <xf numFmtId="38" fontId="4" fillId="0" borderId="34"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38" fontId="4" fillId="0" borderId="51" xfId="1" applyFont="1" applyBorder="1" applyAlignment="1">
      <alignment horizontal="center" vertical="center" shrinkToFit="1"/>
    </xf>
    <xf numFmtId="9" fontId="4" fillId="0" borderId="20" xfId="4" applyFont="1" applyFill="1" applyBorder="1" applyAlignment="1">
      <alignment horizontal="right" vertical="center"/>
    </xf>
    <xf numFmtId="38" fontId="4" fillId="0" borderId="24" xfId="1" applyFont="1" applyBorder="1" applyAlignment="1">
      <alignment horizontal="right" vertical="center"/>
    </xf>
    <xf numFmtId="0" fontId="7" fillId="0" borderId="34" xfId="0" applyFont="1" applyBorder="1" applyAlignment="1">
      <alignment horizontal="left" vertical="center" wrapText="1"/>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7" fillId="0" borderId="32"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7" fillId="0" borderId="33" xfId="0" applyFont="1" applyBorder="1" applyAlignment="1">
      <alignment horizontal="left" vertical="center"/>
    </xf>
    <xf numFmtId="0" fontId="7" fillId="0" borderId="23" xfId="0" applyFont="1" applyBorder="1" applyAlignment="1">
      <alignment horizontal="left" vertical="center"/>
    </xf>
    <xf numFmtId="0" fontId="7" fillId="0" borderId="51"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53" xfId="0" applyFont="1" applyBorder="1" applyAlignment="1">
      <alignment horizontal="center" vertical="center"/>
    </xf>
    <xf numFmtId="0" fontId="7" fillId="0" borderId="57" xfId="0" applyFont="1" applyBorder="1" applyAlignment="1">
      <alignment horizontal="center"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6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41" xfId="0" applyFont="1" applyBorder="1" applyAlignment="1">
      <alignment horizontal="center" vertical="center"/>
    </xf>
    <xf numFmtId="0" fontId="7" fillId="0" borderId="55" xfId="0" applyFont="1" applyBorder="1" applyAlignment="1">
      <alignment horizontal="center" vertical="center"/>
    </xf>
    <xf numFmtId="0" fontId="7" fillId="0" borderId="55" xfId="0" applyFont="1" applyBorder="1" applyAlignment="1">
      <alignment horizontal="left" vertical="center"/>
    </xf>
    <xf numFmtId="0" fontId="7" fillId="0" borderId="43" xfId="0" applyFont="1" applyBorder="1" applyAlignment="1">
      <alignment horizontal="left" vertical="center"/>
    </xf>
    <xf numFmtId="0" fontId="7" fillId="0" borderId="13" xfId="0" applyFont="1" applyBorder="1" applyAlignment="1">
      <alignment horizontal="center" vertical="center"/>
    </xf>
    <xf numFmtId="0" fontId="7" fillId="0" borderId="34" xfId="0" applyFont="1" applyBorder="1" applyAlignment="1">
      <alignment horizontal="left" vertical="top" wrapText="1"/>
    </xf>
    <xf numFmtId="0" fontId="7" fillId="0" borderId="49" xfId="0" applyFont="1" applyBorder="1" applyAlignment="1">
      <alignment horizontal="left" vertical="top"/>
    </xf>
    <xf numFmtId="0" fontId="7" fillId="0" borderId="50" xfId="0" applyFont="1" applyBorder="1" applyAlignment="1">
      <alignment horizontal="left" vertical="top"/>
    </xf>
    <xf numFmtId="0" fontId="7" fillId="0" borderId="33" xfId="0" applyFont="1" applyBorder="1" applyAlignment="1">
      <alignment horizontal="left" vertical="top"/>
    </xf>
    <xf numFmtId="0" fontId="7" fillId="0" borderId="23" xfId="0" applyFont="1" applyBorder="1" applyAlignment="1">
      <alignment horizontal="left" vertical="top"/>
    </xf>
    <xf numFmtId="0" fontId="7" fillId="0" borderId="51" xfId="0" applyFont="1" applyBorder="1" applyAlignment="1">
      <alignment horizontal="left" vertical="top"/>
    </xf>
    <xf numFmtId="0" fontId="7" fillId="0" borderId="34" xfId="0" applyFont="1" applyFill="1" applyBorder="1" applyAlignment="1">
      <alignment horizontal="left" vertical="center" wrapText="1"/>
    </xf>
    <xf numFmtId="0" fontId="7" fillId="0" borderId="49" xfId="0" applyFont="1" applyFill="1" applyBorder="1" applyAlignment="1">
      <alignment horizontal="left" vertical="center"/>
    </xf>
    <xf numFmtId="0" fontId="7" fillId="0" borderId="50" xfId="0" applyFont="1" applyFill="1" applyBorder="1" applyAlignment="1">
      <alignment horizontal="left" vertical="center"/>
    </xf>
    <xf numFmtId="0" fontId="7" fillId="0" borderId="32" xfId="0" applyFont="1" applyFill="1" applyBorder="1" applyAlignment="1">
      <alignment horizontal="lef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33" xfId="0" applyFont="1" applyFill="1" applyBorder="1" applyAlignment="1">
      <alignment horizontal="left" vertical="center"/>
    </xf>
    <xf numFmtId="0" fontId="7" fillId="0" borderId="23" xfId="0" applyFont="1" applyFill="1" applyBorder="1" applyAlignment="1">
      <alignment horizontal="left" vertical="center"/>
    </xf>
    <xf numFmtId="0" fontId="7" fillId="0" borderId="51" xfId="0" applyFont="1" applyFill="1" applyBorder="1" applyAlignment="1">
      <alignment horizontal="left" vertical="center"/>
    </xf>
    <xf numFmtId="0" fontId="7" fillId="0" borderId="49" xfId="0" applyFont="1" applyBorder="1" applyAlignment="1">
      <alignment horizontal="left" vertical="center" wrapText="1"/>
    </xf>
    <xf numFmtId="0" fontId="7" fillId="0" borderId="0" xfId="0" applyFont="1" applyBorder="1" applyAlignment="1">
      <alignment horizontal="left" vertical="center" wrapText="1"/>
    </xf>
    <xf numFmtId="0" fontId="7" fillId="0" borderId="50" xfId="0" applyFont="1" applyBorder="1" applyAlignment="1">
      <alignment horizontal="left" vertical="center" wrapText="1"/>
    </xf>
    <xf numFmtId="0" fontId="7" fillId="0" borderId="33" xfId="0" applyFont="1" applyBorder="1" applyAlignment="1">
      <alignment horizontal="left" vertical="center" wrapText="1"/>
    </xf>
    <xf numFmtId="0" fontId="7" fillId="0" borderId="23" xfId="0" applyFont="1" applyBorder="1" applyAlignment="1">
      <alignment horizontal="left" vertical="center" wrapText="1"/>
    </xf>
    <xf numFmtId="0" fontId="7" fillId="0" borderId="51" xfId="0" applyFont="1" applyBorder="1" applyAlignment="1">
      <alignment horizontal="left" vertical="center" wrapText="1"/>
    </xf>
    <xf numFmtId="0" fontId="7" fillId="0" borderId="42"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left" vertical="center"/>
    </xf>
    <xf numFmtId="0" fontId="7" fillId="0" borderId="44" xfId="0" applyFont="1" applyBorder="1" applyAlignment="1">
      <alignment horizontal="left" vertical="center"/>
    </xf>
    <xf numFmtId="0" fontId="7" fillId="0" borderId="19" xfId="0" applyFont="1" applyBorder="1" applyAlignment="1">
      <alignment horizontal="center" vertical="center"/>
    </xf>
    <xf numFmtId="0" fontId="7" fillId="0" borderId="0" xfId="0" applyFont="1" applyAlignment="1">
      <alignment horizontal="left" vertical="center"/>
    </xf>
    <xf numFmtId="0" fontId="0" fillId="0" borderId="32" xfId="0" applyFont="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0" fillId="0" borderId="23" xfId="0" applyFont="1" applyBorder="1" applyAlignment="1">
      <alignment vertical="center"/>
    </xf>
    <xf numFmtId="0" fontId="0" fillId="0" borderId="51" xfId="0" applyFont="1" applyBorder="1" applyAlignment="1">
      <alignment vertical="center"/>
    </xf>
  </cellXfs>
  <cellStyles count="5">
    <cellStyle name="パーセント" xfId="4" builtinId="5"/>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N63"/>
  <sheetViews>
    <sheetView tabSelected="1" view="pageBreakPreview" zoomScaleNormal="100" zoomScaleSheetLayoutView="100" workbookViewId="0">
      <selection activeCell="H10" sqref="H10:K10"/>
    </sheetView>
  </sheetViews>
  <sheetFormatPr defaultColWidth="8.875" defaultRowHeight="12.75" x14ac:dyDescent="0.15"/>
  <cols>
    <col min="1" max="1" width="5.375" style="1" customWidth="1"/>
    <col min="2" max="5" width="9.75" style="1" customWidth="1"/>
    <col min="6" max="9" width="10.75" style="3" customWidth="1"/>
    <col min="10" max="10" width="10.75" style="1" customWidth="1"/>
    <col min="11" max="11" width="15" style="1" customWidth="1"/>
    <col min="12" max="12" width="12.375" style="1" customWidth="1"/>
    <col min="13" max="14" width="15.875" style="1" customWidth="1"/>
    <col min="15" max="16384" width="8.875" style="1"/>
  </cols>
  <sheetData>
    <row r="1" spans="1:14" ht="18" customHeight="1" x14ac:dyDescent="0.15">
      <c r="I1" s="170" t="s">
        <v>62</v>
      </c>
      <c r="J1" s="170"/>
      <c r="K1" s="170"/>
      <c r="L1" s="170"/>
    </row>
    <row r="2" spans="1:14" ht="18" customHeight="1" x14ac:dyDescent="0.15">
      <c r="A2" s="2" t="s">
        <v>9</v>
      </c>
      <c r="B2" s="1" t="s">
        <v>78</v>
      </c>
      <c r="M2" s="58"/>
    </row>
    <row r="3" spans="1:14" ht="18" customHeight="1" x14ac:dyDescent="0.15">
      <c r="A3" s="150"/>
      <c r="B3" s="159"/>
      <c r="C3" s="159"/>
      <c r="D3" s="159"/>
      <c r="E3" s="159"/>
      <c r="F3" s="159" t="s">
        <v>31</v>
      </c>
      <c r="G3" s="159"/>
      <c r="H3" s="159" t="s">
        <v>8</v>
      </c>
      <c r="I3" s="159"/>
      <c r="J3" s="159"/>
      <c r="K3" s="177"/>
      <c r="M3" s="59"/>
    </row>
    <row r="4" spans="1:14" ht="18" customHeight="1" x14ac:dyDescent="0.15">
      <c r="A4" s="150" t="s">
        <v>4</v>
      </c>
      <c r="B4" s="163" t="s">
        <v>64</v>
      </c>
      <c r="C4" s="163"/>
      <c r="D4" s="163"/>
      <c r="E4" s="163"/>
      <c r="F4" s="153">
        <v>1782379999</v>
      </c>
      <c r="G4" s="154"/>
      <c r="H4" s="175"/>
      <c r="I4" s="175"/>
      <c r="J4" s="175"/>
      <c r="K4" s="176"/>
    </row>
    <row r="5" spans="1:14" ht="18" customHeight="1" x14ac:dyDescent="0.15">
      <c r="A5" s="151"/>
      <c r="B5" s="156" t="s">
        <v>45</v>
      </c>
      <c r="C5" s="117" t="s">
        <v>30</v>
      </c>
      <c r="D5" s="117"/>
      <c r="E5" s="117"/>
      <c r="F5" s="123">
        <v>200000000</v>
      </c>
      <c r="G5" s="123"/>
      <c r="H5" s="126"/>
      <c r="I5" s="126"/>
      <c r="J5" s="126"/>
      <c r="K5" s="127"/>
    </row>
    <row r="6" spans="1:14" ht="18" customHeight="1" x14ac:dyDescent="0.15">
      <c r="A6" s="151"/>
      <c r="B6" s="157"/>
      <c r="C6" s="117" t="s">
        <v>32</v>
      </c>
      <c r="D6" s="117"/>
      <c r="E6" s="117"/>
      <c r="F6" s="123">
        <v>1582379999</v>
      </c>
      <c r="G6" s="123"/>
      <c r="H6" s="126"/>
      <c r="I6" s="126"/>
      <c r="J6" s="126"/>
      <c r="K6" s="127"/>
    </row>
    <row r="7" spans="1:14" ht="18" customHeight="1" x14ac:dyDescent="0.15">
      <c r="A7" s="152"/>
      <c r="B7" s="158"/>
      <c r="C7" s="118" t="s">
        <v>44</v>
      </c>
      <c r="D7" s="118"/>
      <c r="E7" s="118"/>
      <c r="F7" s="166">
        <v>0</v>
      </c>
      <c r="G7" s="166"/>
      <c r="H7" s="116"/>
      <c r="I7" s="116"/>
      <c r="J7" s="116"/>
      <c r="K7" s="178"/>
    </row>
    <row r="8" spans="1:14" ht="18" customHeight="1" x14ac:dyDescent="0.15">
      <c r="A8" s="55" t="s">
        <v>5</v>
      </c>
      <c r="B8" s="164" t="s">
        <v>7</v>
      </c>
      <c r="C8" s="164"/>
      <c r="D8" s="164"/>
      <c r="E8" s="164"/>
      <c r="F8" s="155">
        <v>465179</v>
      </c>
      <c r="G8" s="155"/>
      <c r="H8" s="159"/>
      <c r="I8" s="159"/>
      <c r="J8" s="159"/>
      <c r="K8" s="177"/>
    </row>
    <row r="9" spans="1:14" ht="18" customHeight="1" x14ac:dyDescent="0.15">
      <c r="A9" s="50" t="s">
        <v>6</v>
      </c>
      <c r="B9" s="113" t="s">
        <v>65</v>
      </c>
      <c r="C9" s="113"/>
      <c r="D9" s="113"/>
      <c r="E9" s="113"/>
      <c r="F9" s="114">
        <v>14972691</v>
      </c>
      <c r="G9" s="114"/>
      <c r="H9" s="75"/>
      <c r="I9" s="75"/>
      <c r="J9" s="75"/>
      <c r="K9" s="76"/>
    </row>
    <row r="10" spans="1:14" ht="18" customHeight="1" x14ac:dyDescent="0.15">
      <c r="A10" s="50" t="s">
        <v>48</v>
      </c>
      <c r="B10" s="113" t="s">
        <v>46</v>
      </c>
      <c r="C10" s="113"/>
      <c r="D10" s="113"/>
      <c r="E10" s="113"/>
      <c r="F10" s="114">
        <v>0</v>
      </c>
      <c r="G10" s="114"/>
      <c r="H10" s="75"/>
      <c r="I10" s="75"/>
      <c r="J10" s="75"/>
      <c r="K10" s="76"/>
    </row>
    <row r="11" spans="1:14" ht="18" customHeight="1" x14ac:dyDescent="0.15">
      <c r="A11" s="50" t="s">
        <v>49</v>
      </c>
      <c r="B11" s="113" t="s">
        <v>47</v>
      </c>
      <c r="C11" s="113"/>
      <c r="D11" s="113"/>
      <c r="E11" s="113"/>
      <c r="F11" s="114">
        <v>0</v>
      </c>
      <c r="G11" s="114"/>
      <c r="H11" s="75"/>
      <c r="I11" s="75"/>
      <c r="J11" s="75"/>
      <c r="K11" s="76"/>
    </row>
    <row r="12" spans="1:14" ht="18" customHeight="1" x14ac:dyDescent="0.15">
      <c r="A12" s="56" t="s">
        <v>50</v>
      </c>
      <c r="B12" s="165" t="s">
        <v>63</v>
      </c>
      <c r="C12" s="165"/>
      <c r="D12" s="165"/>
      <c r="E12" s="165"/>
      <c r="F12" s="119">
        <f>F45</f>
        <v>1397817869</v>
      </c>
      <c r="G12" s="119"/>
      <c r="H12" s="120" t="s">
        <v>16</v>
      </c>
      <c r="I12" s="120"/>
      <c r="J12" s="120"/>
      <c r="K12" s="121"/>
      <c r="M12" s="68"/>
      <c r="N12" s="68"/>
    </row>
    <row r="13" spans="1:14" ht="23.25" customHeight="1" x14ac:dyDescent="0.15">
      <c r="A13" s="130" t="s">
        <v>51</v>
      </c>
      <c r="B13" s="163" t="s">
        <v>29</v>
      </c>
      <c r="C13" s="163"/>
      <c r="D13" s="163"/>
      <c r="E13" s="163"/>
      <c r="F13" s="122">
        <f>F4+F8+F9+F10-F11-F12</f>
        <v>400000000</v>
      </c>
      <c r="G13" s="122"/>
      <c r="H13" s="124" t="s">
        <v>99</v>
      </c>
      <c r="I13" s="124"/>
      <c r="J13" s="124"/>
      <c r="K13" s="125"/>
      <c r="M13" s="68"/>
    </row>
    <row r="14" spans="1:14" ht="18" customHeight="1" x14ac:dyDescent="0.15">
      <c r="A14" s="131"/>
      <c r="B14" s="115" t="s">
        <v>45</v>
      </c>
      <c r="C14" s="117" t="s">
        <v>30</v>
      </c>
      <c r="D14" s="117"/>
      <c r="E14" s="117"/>
      <c r="F14" s="123">
        <v>200000000</v>
      </c>
      <c r="G14" s="123"/>
      <c r="H14" s="126"/>
      <c r="I14" s="126"/>
      <c r="J14" s="126"/>
      <c r="K14" s="127"/>
    </row>
    <row r="15" spans="1:14" ht="18" customHeight="1" x14ac:dyDescent="0.15">
      <c r="A15" s="131"/>
      <c r="B15" s="115"/>
      <c r="C15" s="117" t="s">
        <v>32</v>
      </c>
      <c r="D15" s="117"/>
      <c r="E15" s="117"/>
      <c r="F15" s="123">
        <f>F13-F14</f>
        <v>200000000</v>
      </c>
      <c r="G15" s="123"/>
      <c r="H15" s="126"/>
      <c r="I15" s="126"/>
      <c r="J15" s="126"/>
      <c r="K15" s="127"/>
    </row>
    <row r="16" spans="1:14" ht="18" customHeight="1" x14ac:dyDescent="0.15">
      <c r="A16" s="132"/>
      <c r="B16" s="116"/>
      <c r="C16" s="118" t="s">
        <v>44</v>
      </c>
      <c r="D16" s="118"/>
      <c r="E16" s="118"/>
      <c r="F16" s="166">
        <v>0</v>
      </c>
      <c r="G16" s="166"/>
      <c r="H16" s="73"/>
      <c r="I16" s="73"/>
      <c r="J16" s="73"/>
      <c r="K16" s="74"/>
    </row>
    <row r="17" spans="1:13" ht="18" customHeight="1" x14ac:dyDescent="0.15">
      <c r="A17" s="35"/>
      <c r="B17" s="26"/>
      <c r="C17" s="26"/>
      <c r="D17" s="26"/>
      <c r="E17" s="26"/>
      <c r="F17" s="27"/>
      <c r="G17" s="27"/>
      <c r="H17" s="28"/>
      <c r="I17" s="28"/>
    </row>
    <row r="18" spans="1:13" ht="18" customHeight="1" x14ac:dyDescent="0.15">
      <c r="A18" s="2" t="s">
        <v>10</v>
      </c>
      <c r="B18" s="1" t="s">
        <v>39</v>
      </c>
      <c r="C18" s="26"/>
      <c r="D18" s="26"/>
      <c r="E18" s="148" t="s">
        <v>74</v>
      </c>
      <c r="F18" s="149"/>
      <c r="G18" s="149"/>
      <c r="H18" s="149"/>
      <c r="I18" s="149"/>
      <c r="J18" s="149"/>
      <c r="K18" s="149"/>
    </row>
    <row r="19" spans="1:13" ht="18" customHeight="1" x14ac:dyDescent="0.15">
      <c r="A19" s="51"/>
      <c r="B19" s="137" t="s">
        <v>36</v>
      </c>
      <c r="C19" s="138"/>
      <c r="D19" s="75" t="s">
        <v>77</v>
      </c>
      <c r="E19" s="76"/>
      <c r="F19" s="77" t="s">
        <v>31</v>
      </c>
      <c r="G19" s="75"/>
      <c r="H19" s="75" t="s">
        <v>2</v>
      </c>
      <c r="I19" s="75"/>
      <c r="J19" s="75"/>
      <c r="K19" s="76"/>
    </row>
    <row r="20" spans="1:13" ht="18" customHeight="1" x14ac:dyDescent="0.15">
      <c r="A20" s="53" t="s">
        <v>55</v>
      </c>
      <c r="B20" s="136" t="str">
        <f>IF(D19="取崩型","基金残高","基金運用益（次年度見込額）")</f>
        <v>基金運用益（次年度見込額）</v>
      </c>
      <c r="C20" s="136"/>
      <c r="D20" s="136"/>
      <c r="E20" s="136"/>
      <c r="F20" s="184">
        <f>F8</f>
        <v>465179</v>
      </c>
      <c r="G20" s="184"/>
      <c r="H20" s="111" t="s">
        <v>93</v>
      </c>
      <c r="I20" s="111"/>
      <c r="J20" s="111"/>
      <c r="K20" s="112"/>
    </row>
    <row r="21" spans="1:13" ht="18" customHeight="1" x14ac:dyDescent="0.15">
      <c r="A21" s="53" t="s">
        <v>56</v>
      </c>
      <c r="B21" s="115" t="str">
        <f>IF(D19="取崩型","事業費（次年度から終了年度までの見込額）","事業費（次年度見込額）")</f>
        <v>事業費（次年度見込額）</v>
      </c>
      <c r="C21" s="115"/>
      <c r="D21" s="115"/>
      <c r="E21" s="115"/>
      <c r="F21" s="123">
        <f>K45</f>
        <v>67476000</v>
      </c>
      <c r="G21" s="123"/>
      <c r="H21" s="126"/>
      <c r="I21" s="126"/>
      <c r="J21" s="126"/>
      <c r="K21" s="127"/>
    </row>
    <row r="22" spans="1:13" ht="18" customHeight="1" x14ac:dyDescent="0.15">
      <c r="A22" s="54" t="s">
        <v>57</v>
      </c>
      <c r="B22" s="116" t="s">
        <v>35</v>
      </c>
      <c r="C22" s="116"/>
      <c r="D22" s="116"/>
      <c r="E22" s="116"/>
      <c r="F22" s="183">
        <f>F20/F21</f>
        <v>6.8939919378742075E-3</v>
      </c>
      <c r="G22" s="183"/>
      <c r="H22" s="128" t="s">
        <v>58</v>
      </c>
      <c r="I22" s="128"/>
      <c r="J22" s="128"/>
      <c r="K22" s="129"/>
      <c r="M22" s="46"/>
    </row>
    <row r="23" spans="1:13" ht="18" customHeight="1" x14ac:dyDescent="0.15">
      <c r="A23" s="38" t="s">
        <v>54</v>
      </c>
      <c r="B23" s="36"/>
      <c r="C23" s="36"/>
      <c r="D23" s="36"/>
      <c r="E23" s="36"/>
      <c r="F23" s="36"/>
      <c r="G23" s="36"/>
      <c r="H23" s="36"/>
      <c r="I23" s="36"/>
      <c r="J23" s="36"/>
      <c r="K23" s="39"/>
    </row>
    <row r="24" spans="1:13" ht="18" customHeight="1" x14ac:dyDescent="0.15">
      <c r="A24" s="40" t="s">
        <v>53</v>
      </c>
      <c r="B24" s="37"/>
      <c r="C24" s="37"/>
      <c r="D24" s="37"/>
      <c r="E24" s="37"/>
      <c r="F24" s="37"/>
      <c r="G24" s="37"/>
      <c r="H24" s="37"/>
      <c r="I24" s="37"/>
      <c r="J24" s="37"/>
      <c r="K24" s="41"/>
    </row>
    <row r="25" spans="1:13" ht="18" customHeight="1" x14ac:dyDescent="0.15">
      <c r="A25" s="42" t="s">
        <v>52</v>
      </c>
      <c r="B25" s="43"/>
      <c r="C25" s="43"/>
      <c r="D25" s="43"/>
      <c r="E25" s="43"/>
      <c r="F25" s="43"/>
      <c r="G25" s="43"/>
      <c r="H25" s="43"/>
      <c r="I25" s="43"/>
      <c r="J25" s="43"/>
      <c r="K25" s="44"/>
    </row>
    <row r="26" spans="1:13" ht="18" customHeight="1" x14ac:dyDescent="0.15"/>
    <row r="27" spans="1:13" ht="18" customHeight="1" x14ac:dyDescent="0.15">
      <c r="A27" s="2" t="s">
        <v>37</v>
      </c>
      <c r="B27" s="1" t="s">
        <v>11</v>
      </c>
      <c r="I27" s="4"/>
    </row>
    <row r="28" spans="1:13" s="49" customFormat="1" ht="18" customHeight="1" x14ac:dyDescent="0.15">
      <c r="A28" s="139" t="s">
        <v>3</v>
      </c>
      <c r="B28" s="139" t="s">
        <v>12</v>
      </c>
      <c r="C28" s="141"/>
      <c r="D28" s="141"/>
      <c r="E28" s="142"/>
      <c r="F28" s="179"/>
      <c r="G28" s="180"/>
      <c r="H28" s="181"/>
      <c r="I28" s="181" t="s">
        <v>13</v>
      </c>
      <c r="J28" s="160" t="s">
        <v>33</v>
      </c>
      <c r="K28" s="171" t="s">
        <v>42</v>
      </c>
      <c r="L28" s="173" t="s">
        <v>43</v>
      </c>
    </row>
    <row r="29" spans="1:13" s="49" customFormat="1" ht="18" customHeight="1" x14ac:dyDescent="0.15">
      <c r="A29" s="140"/>
      <c r="B29" s="140"/>
      <c r="C29" s="143"/>
      <c r="D29" s="143"/>
      <c r="E29" s="144"/>
      <c r="F29" s="29" t="s">
        <v>17</v>
      </c>
      <c r="G29" s="30" t="s">
        <v>14</v>
      </c>
      <c r="H29" s="31" t="s">
        <v>15</v>
      </c>
      <c r="I29" s="182"/>
      <c r="J29" s="161"/>
      <c r="K29" s="172" t="s">
        <v>40</v>
      </c>
      <c r="L29" s="174" t="s">
        <v>41</v>
      </c>
    </row>
    <row r="30" spans="1:13" ht="18" customHeight="1" x14ac:dyDescent="0.15">
      <c r="A30" s="19">
        <v>1</v>
      </c>
      <c r="B30" s="145" t="s">
        <v>66</v>
      </c>
      <c r="C30" s="146"/>
      <c r="D30" s="146"/>
      <c r="E30" s="147"/>
      <c r="F30" s="6">
        <f>SUM(G30:H30)</f>
        <v>18244614</v>
      </c>
      <c r="G30" s="13"/>
      <c r="H30" s="9">
        <v>18244614</v>
      </c>
      <c r="I30" s="10"/>
      <c r="J30" s="47"/>
      <c r="K30" s="63">
        <v>39557000</v>
      </c>
      <c r="L30" s="32">
        <f>K30+28000000*5</f>
        <v>179557000</v>
      </c>
    </row>
    <row r="31" spans="1:13" ht="18" customHeight="1" x14ac:dyDescent="0.15">
      <c r="A31" s="52">
        <v>2</v>
      </c>
      <c r="B31" s="90" t="s">
        <v>67</v>
      </c>
      <c r="C31" s="91"/>
      <c r="D31" s="91"/>
      <c r="E31" s="92"/>
      <c r="F31" s="6">
        <f>SUM(G31:H31)</f>
        <v>20412245</v>
      </c>
      <c r="G31" s="14"/>
      <c r="H31" s="12">
        <v>20412245</v>
      </c>
      <c r="I31" s="10"/>
      <c r="J31" s="48"/>
      <c r="K31" s="64">
        <v>18879000</v>
      </c>
      <c r="L31" s="69">
        <f>K31+30000000*5</f>
        <v>168879000</v>
      </c>
    </row>
    <row r="32" spans="1:13" ht="18" customHeight="1" x14ac:dyDescent="0.15">
      <c r="A32" s="52">
        <v>3</v>
      </c>
      <c r="B32" s="90" t="s">
        <v>68</v>
      </c>
      <c r="C32" s="91"/>
      <c r="D32" s="91"/>
      <c r="E32" s="92"/>
      <c r="F32" s="6">
        <f t="shared" ref="F32" si="0">SUM(G32:H32)</f>
        <v>1658344</v>
      </c>
      <c r="G32" s="14"/>
      <c r="H32" s="12">
        <v>1658344</v>
      </c>
      <c r="I32" s="10"/>
      <c r="J32" s="48"/>
      <c r="K32" s="64">
        <v>9040000</v>
      </c>
      <c r="L32" s="33">
        <f>K32+10000000*4+9224000</f>
        <v>58264000</v>
      </c>
    </row>
    <row r="33" spans="1:12" ht="29.25" customHeight="1" x14ac:dyDescent="0.15">
      <c r="A33" s="52">
        <v>4</v>
      </c>
      <c r="B33" s="133" t="s">
        <v>100</v>
      </c>
      <c r="C33" s="134"/>
      <c r="D33" s="134"/>
      <c r="E33" s="135"/>
      <c r="F33" s="6">
        <f>SUM(G33:H33)</f>
        <v>1357502666</v>
      </c>
      <c r="G33" s="14"/>
      <c r="H33" s="12">
        <v>1357502666</v>
      </c>
      <c r="I33" s="10"/>
      <c r="J33" s="24"/>
      <c r="K33" s="64">
        <v>0</v>
      </c>
      <c r="L33" s="33">
        <v>0</v>
      </c>
    </row>
    <row r="34" spans="1:12" ht="18" customHeight="1" x14ac:dyDescent="0.15">
      <c r="A34" s="52">
        <v>5</v>
      </c>
      <c r="B34" s="90"/>
      <c r="C34" s="91"/>
      <c r="D34" s="91"/>
      <c r="E34" s="92"/>
      <c r="F34" s="6"/>
      <c r="G34" s="14"/>
      <c r="H34" s="12"/>
      <c r="I34" s="11"/>
      <c r="J34" s="60"/>
      <c r="K34" s="64"/>
      <c r="L34" s="61"/>
    </row>
    <row r="35" spans="1:12" ht="18" customHeight="1" x14ac:dyDescent="0.15">
      <c r="A35" s="52">
        <v>6</v>
      </c>
      <c r="B35" s="90"/>
      <c r="C35" s="91"/>
      <c r="D35" s="91"/>
      <c r="E35" s="92"/>
      <c r="F35" s="6"/>
      <c r="G35" s="14"/>
      <c r="H35" s="12"/>
      <c r="I35" s="11"/>
      <c r="J35" s="24"/>
      <c r="K35" s="64"/>
      <c r="L35" s="33"/>
    </row>
    <row r="36" spans="1:12" ht="18" customHeight="1" x14ac:dyDescent="0.15">
      <c r="A36" s="52">
        <v>7</v>
      </c>
      <c r="B36" s="90"/>
      <c r="C36" s="91"/>
      <c r="D36" s="91"/>
      <c r="E36" s="92"/>
      <c r="F36" s="6"/>
      <c r="G36" s="14"/>
      <c r="H36" s="12"/>
      <c r="I36" s="11"/>
      <c r="J36" s="24"/>
      <c r="K36" s="64"/>
      <c r="L36" s="33"/>
    </row>
    <row r="37" spans="1:12" ht="18" customHeight="1" x14ac:dyDescent="0.15">
      <c r="A37" s="52">
        <v>8</v>
      </c>
      <c r="B37" s="90"/>
      <c r="C37" s="91"/>
      <c r="D37" s="91"/>
      <c r="E37" s="92"/>
      <c r="F37" s="6"/>
      <c r="G37" s="14"/>
      <c r="H37" s="12"/>
      <c r="I37" s="11"/>
      <c r="J37" s="24"/>
      <c r="K37" s="64"/>
      <c r="L37" s="33"/>
    </row>
    <row r="38" spans="1:12" ht="18" customHeight="1" x14ac:dyDescent="0.15">
      <c r="A38" s="52">
        <v>9</v>
      </c>
      <c r="B38" s="90"/>
      <c r="C38" s="91"/>
      <c r="D38" s="91"/>
      <c r="E38" s="92"/>
      <c r="F38" s="6"/>
      <c r="G38" s="14"/>
      <c r="H38" s="12"/>
      <c r="I38" s="11"/>
      <c r="J38" s="24"/>
      <c r="K38" s="64"/>
      <c r="L38" s="33"/>
    </row>
    <row r="39" spans="1:12" ht="18" customHeight="1" x14ac:dyDescent="0.15">
      <c r="A39" s="52">
        <v>10</v>
      </c>
      <c r="B39" s="90"/>
      <c r="C39" s="91"/>
      <c r="D39" s="91"/>
      <c r="E39" s="92"/>
      <c r="F39" s="6"/>
      <c r="G39" s="14"/>
      <c r="H39" s="12"/>
      <c r="I39" s="11"/>
      <c r="J39" s="24"/>
      <c r="K39" s="64"/>
      <c r="L39" s="33"/>
    </row>
    <row r="40" spans="1:12" ht="18" customHeight="1" x14ac:dyDescent="0.15">
      <c r="A40" s="52">
        <v>11</v>
      </c>
      <c r="B40" s="90"/>
      <c r="C40" s="91"/>
      <c r="D40" s="91"/>
      <c r="E40" s="92"/>
      <c r="F40" s="6"/>
      <c r="G40" s="14"/>
      <c r="H40" s="12"/>
      <c r="I40" s="11"/>
      <c r="J40" s="24"/>
      <c r="K40" s="64"/>
      <c r="L40" s="33"/>
    </row>
    <row r="41" spans="1:12" ht="18" customHeight="1" x14ac:dyDescent="0.15">
      <c r="A41" s="52">
        <v>12</v>
      </c>
      <c r="B41" s="90"/>
      <c r="C41" s="91"/>
      <c r="D41" s="91"/>
      <c r="E41" s="92"/>
      <c r="F41" s="6"/>
      <c r="G41" s="14"/>
      <c r="H41" s="12"/>
      <c r="I41" s="11"/>
      <c r="J41" s="24"/>
      <c r="K41" s="64"/>
      <c r="L41" s="33"/>
    </row>
    <row r="42" spans="1:12" ht="18" customHeight="1" x14ac:dyDescent="0.15">
      <c r="A42" s="52">
        <v>13</v>
      </c>
      <c r="B42" s="90"/>
      <c r="C42" s="91"/>
      <c r="D42" s="91"/>
      <c r="E42" s="92"/>
      <c r="F42" s="6"/>
      <c r="G42" s="14"/>
      <c r="H42" s="12"/>
      <c r="I42" s="11"/>
      <c r="J42" s="24"/>
      <c r="K42" s="64"/>
      <c r="L42" s="33"/>
    </row>
    <row r="43" spans="1:12" ht="18" customHeight="1" x14ac:dyDescent="0.15">
      <c r="A43" s="52">
        <v>14</v>
      </c>
      <c r="B43" s="90"/>
      <c r="C43" s="91"/>
      <c r="D43" s="91"/>
      <c r="E43" s="92"/>
      <c r="F43" s="6"/>
      <c r="G43" s="14"/>
      <c r="H43" s="12"/>
      <c r="I43" s="11"/>
      <c r="J43" s="24"/>
      <c r="K43" s="64"/>
      <c r="L43" s="33"/>
    </row>
    <row r="44" spans="1:12" ht="18" customHeight="1" thickBot="1" x14ac:dyDescent="0.2">
      <c r="A44" s="20">
        <v>15</v>
      </c>
      <c r="B44" s="99"/>
      <c r="C44" s="100"/>
      <c r="D44" s="100"/>
      <c r="E44" s="101"/>
      <c r="F44" s="21"/>
      <c r="G44" s="22"/>
      <c r="H44" s="12"/>
      <c r="I44" s="11"/>
      <c r="J44" s="25"/>
      <c r="K44" s="65"/>
      <c r="L44" s="34"/>
    </row>
    <row r="45" spans="1:12" s="5" customFormat="1" ht="18" customHeight="1" thickBot="1" x14ac:dyDescent="0.2">
      <c r="A45" s="167" t="s">
        <v>1</v>
      </c>
      <c r="B45" s="168"/>
      <c r="C45" s="168"/>
      <c r="D45" s="168"/>
      <c r="E45" s="169"/>
      <c r="F45" s="7">
        <f>SUM(F30:F33)</f>
        <v>1397817869</v>
      </c>
      <c r="G45" s="23"/>
      <c r="H45" s="8">
        <f>SUM(H30:H33)</f>
        <v>1397817869</v>
      </c>
      <c r="I45" s="45"/>
      <c r="K45" s="7">
        <f>SUM(K30:K33)</f>
        <v>67476000</v>
      </c>
      <c r="L45" s="7">
        <f>L30+L31+L32</f>
        <v>406700000</v>
      </c>
    </row>
    <row r="46" spans="1:12" ht="18" customHeight="1" x14ac:dyDescent="0.15"/>
    <row r="47" spans="1:12" ht="18" customHeight="1" x14ac:dyDescent="0.15">
      <c r="A47" s="1" t="s">
        <v>38</v>
      </c>
    </row>
    <row r="48" spans="1:12" ht="18" customHeight="1" x14ac:dyDescent="0.15">
      <c r="B48" s="81" t="s">
        <v>34</v>
      </c>
      <c r="C48" s="102" t="s">
        <v>94</v>
      </c>
      <c r="D48" s="103"/>
      <c r="E48" s="103"/>
      <c r="F48" s="103"/>
      <c r="G48" s="103"/>
      <c r="H48" s="103"/>
      <c r="I48" s="103"/>
      <c r="J48" s="103"/>
      <c r="K48" s="103"/>
      <c r="L48" s="104"/>
    </row>
    <row r="49" spans="2:12" ht="18" customHeight="1" x14ac:dyDescent="0.15">
      <c r="B49" s="162"/>
      <c r="C49" s="105"/>
      <c r="D49" s="106"/>
      <c r="E49" s="106"/>
      <c r="F49" s="106"/>
      <c r="G49" s="106"/>
      <c r="H49" s="106"/>
      <c r="I49" s="106"/>
      <c r="J49" s="106"/>
      <c r="K49" s="106"/>
      <c r="L49" s="107"/>
    </row>
    <row r="50" spans="2:12" ht="18" customHeight="1" x14ac:dyDescent="0.15">
      <c r="B50" s="87"/>
      <c r="C50" s="108"/>
      <c r="D50" s="109"/>
      <c r="E50" s="109"/>
      <c r="F50" s="109"/>
      <c r="G50" s="109"/>
      <c r="H50" s="109"/>
      <c r="I50" s="109"/>
      <c r="J50" s="109"/>
      <c r="K50" s="109"/>
      <c r="L50" s="110"/>
    </row>
    <row r="51" spans="2:12" ht="45" customHeight="1" x14ac:dyDescent="0.15">
      <c r="B51" s="81" t="s">
        <v>59</v>
      </c>
      <c r="C51" s="82"/>
      <c r="D51" s="82"/>
      <c r="E51" s="83"/>
      <c r="F51" s="93" t="s">
        <v>96</v>
      </c>
      <c r="G51" s="94"/>
      <c r="H51" s="94"/>
      <c r="I51" s="95"/>
      <c r="J51" s="70"/>
      <c r="K51" s="71"/>
      <c r="L51" s="71"/>
    </row>
    <row r="52" spans="2:12" ht="45" customHeight="1" x14ac:dyDescent="0.15">
      <c r="B52" s="84" t="s">
        <v>61</v>
      </c>
      <c r="C52" s="85"/>
      <c r="D52" s="85"/>
      <c r="E52" s="86"/>
      <c r="F52" s="96" t="s">
        <v>98</v>
      </c>
      <c r="G52" s="97"/>
      <c r="H52" s="97"/>
      <c r="I52" s="98"/>
      <c r="J52" s="71"/>
      <c r="K52" s="71"/>
      <c r="L52" s="71"/>
    </row>
    <row r="53" spans="2:12" ht="45" customHeight="1" x14ac:dyDescent="0.15">
      <c r="B53" s="87" t="s">
        <v>60</v>
      </c>
      <c r="C53" s="88"/>
      <c r="D53" s="88"/>
      <c r="E53" s="89"/>
      <c r="F53" s="78" t="s">
        <v>97</v>
      </c>
      <c r="G53" s="79"/>
      <c r="H53" s="79"/>
      <c r="I53" s="80"/>
      <c r="J53" s="70"/>
      <c r="K53" s="71"/>
      <c r="L53" s="71"/>
    </row>
    <row r="54" spans="2:12" ht="18" customHeight="1" x14ac:dyDescent="0.15"/>
    <row r="55" spans="2:12" ht="18" customHeight="1" x14ac:dyDescent="0.15"/>
    <row r="56" spans="2:12" ht="18" customHeight="1" x14ac:dyDescent="0.15"/>
    <row r="57" spans="2:12" ht="18" customHeight="1" x14ac:dyDescent="0.15"/>
    <row r="58" spans="2:12" ht="18" customHeight="1" x14ac:dyDescent="0.15"/>
    <row r="59" spans="2:12" ht="18" customHeight="1" x14ac:dyDescent="0.15"/>
    <row r="60" spans="2:12" ht="18" customHeight="1" x14ac:dyDescent="0.15"/>
    <row r="61" spans="2:12" ht="18" customHeight="1" x14ac:dyDescent="0.15"/>
    <row r="62" spans="2:12" ht="18" customHeight="1" x14ac:dyDescent="0.15"/>
    <row r="63" spans="2:12" ht="18" customHeight="1" x14ac:dyDescent="0.15"/>
  </sheetData>
  <mergeCells count="92">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A4:A7"/>
    <mergeCell ref="F4:G4"/>
    <mergeCell ref="F8:G8"/>
    <mergeCell ref="B5:B7"/>
    <mergeCell ref="C5:E5"/>
    <mergeCell ref="C6:E6"/>
    <mergeCell ref="C7:E7"/>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E18:K18"/>
    <mergeCell ref="H15:K15"/>
    <mergeCell ref="H21:K21"/>
    <mergeCell ref="B37:E37"/>
    <mergeCell ref="B22:E22"/>
    <mergeCell ref="H22:K22"/>
    <mergeCell ref="B39:E39"/>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H14:K14"/>
    <mergeCell ref="H16:K16"/>
    <mergeCell ref="H19:K19"/>
    <mergeCell ref="F19:G19"/>
    <mergeCell ref="F53:I53"/>
    <mergeCell ref="B51:E51"/>
    <mergeCell ref="B52:E52"/>
    <mergeCell ref="B53:E53"/>
    <mergeCell ref="B42:E42"/>
    <mergeCell ref="B43:E43"/>
    <mergeCell ref="F51:I51"/>
    <mergeCell ref="F52:I52"/>
    <mergeCell ref="B44:E44"/>
    <mergeCell ref="C48:L50"/>
    <mergeCell ref="B40:E40"/>
    <mergeCell ref="B41:E41"/>
    <mergeCell ref="H20:K20"/>
  </mergeCells>
  <phoneticPr fontId="2"/>
  <dataValidations count="1">
    <dataValidation type="list" allowBlank="1" showInputMessage="1" showErrorMessage="1" sqref="D19:E19" xr:uid="{00000000-0002-0000-0000-000000000000}">
      <formula1>"取崩型,運用型,"</formula1>
    </dataValidation>
  </dataValidations>
  <pageMargins left="0.7" right="0.7" top="0.75" bottom="0.75" header="0.3" footer="0.3"/>
  <pageSetup paperSize="9" scale="68" fitToHeight="0" orientation="portrait" r:id="rId1"/>
  <headerFooter alignWithMargins="0"/>
  <colBreaks count="1" manualBreakCount="1">
    <brk id="1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N52"/>
  <sheetViews>
    <sheetView view="pageBreakPreview" zoomScale="70" zoomScaleNormal="100" zoomScaleSheetLayoutView="70" zoomScalePageLayoutView="50" workbookViewId="0">
      <selection activeCell="M9" sqref="M9"/>
    </sheetView>
  </sheetViews>
  <sheetFormatPr defaultColWidth="8.875" defaultRowHeight="14.25" x14ac:dyDescent="0.15"/>
  <cols>
    <col min="1" max="1" width="4.75" style="15" customWidth="1"/>
    <col min="2" max="3" width="8.875" style="15"/>
    <col min="4" max="14" width="9.5" style="15" bestFit="1" customWidth="1"/>
    <col min="15" max="15" width="14.125" style="15" customWidth="1"/>
    <col min="16" max="16384" width="8.875" style="15"/>
  </cols>
  <sheetData>
    <row r="1" spans="2:14" ht="22.15" customHeight="1" x14ac:dyDescent="0.15">
      <c r="B1" s="15" t="s">
        <v>0</v>
      </c>
    </row>
    <row r="2" spans="2:14" ht="22.15" customHeight="1" x14ac:dyDescent="0.15"/>
    <row r="3" spans="2:14" ht="22.15" customHeight="1" x14ac:dyDescent="0.15">
      <c r="B3" s="218" t="s">
        <v>81</v>
      </c>
      <c r="C3" s="218"/>
      <c r="D3" s="218"/>
      <c r="E3" s="219" t="s">
        <v>28</v>
      </c>
      <c r="F3" s="219"/>
      <c r="G3" s="219"/>
      <c r="H3" s="219"/>
      <c r="I3" s="219"/>
      <c r="J3" s="219"/>
      <c r="K3" s="219"/>
      <c r="L3" s="219"/>
      <c r="M3" s="219"/>
      <c r="N3" s="219"/>
    </row>
    <row r="4" spans="2:14" ht="22.15" customHeight="1" x14ac:dyDescent="0.15"/>
    <row r="5" spans="2:14" ht="22.15" customHeight="1" x14ac:dyDescent="0.15">
      <c r="B5" s="220" t="s">
        <v>25</v>
      </c>
      <c r="C5" s="221"/>
      <c r="D5" s="222" t="s">
        <v>76</v>
      </c>
      <c r="E5" s="222"/>
      <c r="F5" s="222"/>
      <c r="G5" s="222"/>
      <c r="H5" s="222"/>
      <c r="I5" s="222"/>
      <c r="J5" s="223"/>
      <c r="K5" s="224" t="s">
        <v>19</v>
      </c>
      <c r="L5" s="194"/>
      <c r="M5" s="194" t="s">
        <v>69</v>
      </c>
      <c r="N5" s="195"/>
    </row>
    <row r="6" spans="2:14" ht="22.15" customHeight="1" x14ac:dyDescent="0.15">
      <c r="B6" s="205" t="s">
        <v>26</v>
      </c>
      <c r="C6" s="206"/>
      <c r="D6" s="207" t="s">
        <v>70</v>
      </c>
      <c r="E6" s="207"/>
      <c r="F6" s="207"/>
      <c r="G6" s="207"/>
      <c r="H6" s="207"/>
      <c r="I6" s="207"/>
      <c r="J6" s="208"/>
      <c r="K6" s="209" t="s">
        <v>23</v>
      </c>
      <c r="L6" s="210"/>
      <c r="M6" s="210" t="s">
        <v>71</v>
      </c>
      <c r="N6" s="211"/>
    </row>
    <row r="7" spans="2:14" ht="22.15" customHeight="1" x14ac:dyDescent="0.15">
      <c r="B7" s="215" t="s">
        <v>18</v>
      </c>
      <c r="C7" s="215"/>
      <c r="D7" s="216" t="s">
        <v>82</v>
      </c>
      <c r="E7" s="217"/>
      <c r="F7" s="217"/>
      <c r="G7" s="217"/>
      <c r="H7" s="217"/>
      <c r="I7" s="217"/>
      <c r="J7" s="217"/>
      <c r="K7" s="212" t="s">
        <v>24</v>
      </c>
      <c r="L7" s="213"/>
      <c r="M7" s="213" t="s">
        <v>71</v>
      </c>
      <c r="N7" s="214"/>
    </row>
    <row r="8" spans="2:14" ht="22.15" customHeight="1" x14ac:dyDescent="0.15">
      <c r="B8" s="215"/>
      <c r="C8" s="215"/>
      <c r="D8" s="217"/>
      <c r="E8" s="217"/>
      <c r="F8" s="217"/>
      <c r="G8" s="217"/>
      <c r="H8" s="217"/>
      <c r="I8" s="217"/>
      <c r="J8" s="217"/>
      <c r="K8" s="16"/>
      <c r="L8" s="16"/>
      <c r="M8" s="16"/>
      <c r="N8" s="16"/>
    </row>
    <row r="9" spans="2:14" ht="22.15" customHeight="1" x14ac:dyDescent="0.15">
      <c r="B9" s="16"/>
      <c r="C9" s="16"/>
      <c r="D9" s="66"/>
      <c r="E9" s="66"/>
      <c r="F9" s="66"/>
      <c r="G9" s="66"/>
      <c r="H9" s="66"/>
      <c r="I9" s="66"/>
      <c r="J9" s="66"/>
      <c r="K9" s="16"/>
      <c r="L9" s="16"/>
      <c r="M9" s="16"/>
      <c r="N9" s="16"/>
    </row>
    <row r="10" spans="2:14" ht="22.5" customHeight="1" x14ac:dyDescent="0.15">
      <c r="B10" s="17" t="s">
        <v>20</v>
      </c>
    </row>
    <row r="11" spans="2:14" ht="25.5" customHeight="1" x14ac:dyDescent="0.15">
      <c r="B11" s="185" t="s">
        <v>101</v>
      </c>
      <c r="C11" s="186"/>
      <c r="D11" s="186"/>
      <c r="E11" s="186"/>
      <c r="F11" s="186"/>
      <c r="G11" s="186"/>
      <c r="H11" s="186"/>
      <c r="I11" s="186"/>
      <c r="J11" s="186"/>
      <c r="K11" s="186"/>
      <c r="L11" s="186"/>
      <c r="M11" s="186"/>
      <c r="N11" s="187"/>
    </row>
    <row r="12" spans="2:14" ht="25.5" customHeight="1" x14ac:dyDescent="0.15">
      <c r="B12" s="188"/>
      <c r="C12" s="189"/>
      <c r="D12" s="189"/>
      <c r="E12" s="189"/>
      <c r="F12" s="189"/>
      <c r="G12" s="189"/>
      <c r="H12" s="189"/>
      <c r="I12" s="189"/>
      <c r="J12" s="189"/>
      <c r="K12" s="189"/>
      <c r="L12" s="189"/>
      <c r="M12" s="189"/>
      <c r="N12" s="190"/>
    </row>
    <row r="13" spans="2:14" ht="25.5" customHeight="1" x14ac:dyDescent="0.15">
      <c r="B13" s="188"/>
      <c r="C13" s="189"/>
      <c r="D13" s="189"/>
      <c r="E13" s="189"/>
      <c r="F13" s="189"/>
      <c r="G13" s="189"/>
      <c r="H13" s="189"/>
      <c r="I13" s="189"/>
      <c r="J13" s="189"/>
      <c r="K13" s="189"/>
      <c r="L13" s="189"/>
      <c r="M13" s="189"/>
      <c r="N13" s="190"/>
    </row>
    <row r="14" spans="2:14" ht="25.5" customHeight="1" x14ac:dyDescent="0.15">
      <c r="B14" s="188"/>
      <c r="C14" s="189"/>
      <c r="D14" s="189"/>
      <c r="E14" s="189"/>
      <c r="F14" s="189"/>
      <c r="G14" s="189"/>
      <c r="H14" s="189"/>
      <c r="I14" s="189"/>
      <c r="J14" s="189"/>
      <c r="K14" s="189"/>
      <c r="L14" s="189"/>
      <c r="M14" s="189"/>
      <c r="N14" s="190"/>
    </row>
    <row r="15" spans="2:14" ht="25.5" customHeight="1" x14ac:dyDescent="0.15">
      <c r="B15" s="188"/>
      <c r="C15" s="189"/>
      <c r="D15" s="189"/>
      <c r="E15" s="189"/>
      <c r="F15" s="189"/>
      <c r="G15" s="189"/>
      <c r="H15" s="189"/>
      <c r="I15" s="189"/>
      <c r="J15" s="189"/>
      <c r="K15" s="189"/>
      <c r="L15" s="189"/>
      <c r="M15" s="189"/>
      <c r="N15" s="190"/>
    </row>
    <row r="16" spans="2:14" ht="25.5" customHeight="1" x14ac:dyDescent="0.15">
      <c r="B16" s="188"/>
      <c r="C16" s="189"/>
      <c r="D16" s="189"/>
      <c r="E16" s="189"/>
      <c r="F16" s="189"/>
      <c r="G16" s="189"/>
      <c r="H16" s="189"/>
      <c r="I16" s="189"/>
      <c r="J16" s="189"/>
      <c r="K16" s="189"/>
      <c r="L16" s="189"/>
      <c r="M16" s="189"/>
      <c r="N16" s="190"/>
    </row>
    <row r="17" spans="2:14" ht="74.25" customHeight="1" x14ac:dyDescent="0.15">
      <c r="B17" s="191"/>
      <c r="C17" s="192"/>
      <c r="D17" s="192"/>
      <c r="E17" s="192"/>
      <c r="F17" s="192"/>
      <c r="G17" s="192"/>
      <c r="H17" s="192"/>
      <c r="I17" s="192"/>
      <c r="J17" s="192"/>
      <c r="K17" s="192"/>
      <c r="L17" s="192"/>
      <c r="M17" s="192"/>
      <c r="N17" s="193"/>
    </row>
    <row r="18" spans="2:14" ht="22.15" customHeight="1" x14ac:dyDescent="0.15">
      <c r="B18" s="67"/>
      <c r="C18" s="67"/>
      <c r="D18" s="67"/>
      <c r="E18" s="67"/>
      <c r="F18" s="67"/>
      <c r="G18" s="67"/>
      <c r="H18" s="67"/>
      <c r="I18" s="67"/>
      <c r="J18" s="67"/>
      <c r="K18" s="67"/>
      <c r="L18" s="67"/>
      <c r="M18" s="67"/>
      <c r="N18" s="67"/>
    </row>
    <row r="19" spans="2:14" ht="22.15" customHeight="1" x14ac:dyDescent="0.15">
      <c r="B19" s="17" t="s">
        <v>21</v>
      </c>
    </row>
    <row r="20" spans="2:14" ht="19.5" customHeight="1" x14ac:dyDescent="0.15">
      <c r="B20" s="185" t="s">
        <v>92</v>
      </c>
      <c r="C20" s="186"/>
      <c r="D20" s="186"/>
      <c r="E20" s="186"/>
      <c r="F20" s="186"/>
      <c r="G20" s="186"/>
      <c r="H20" s="186"/>
      <c r="I20" s="186"/>
      <c r="J20" s="186"/>
      <c r="K20" s="186"/>
      <c r="L20" s="186"/>
      <c r="M20" s="186"/>
      <c r="N20" s="187"/>
    </row>
    <row r="21" spans="2:14" ht="6" hidden="1" customHeight="1" x14ac:dyDescent="0.15">
      <c r="B21" s="188"/>
      <c r="C21" s="189"/>
      <c r="D21" s="189"/>
      <c r="E21" s="189"/>
      <c r="F21" s="189"/>
      <c r="G21" s="189"/>
      <c r="H21" s="189"/>
      <c r="I21" s="189"/>
      <c r="J21" s="189"/>
      <c r="K21" s="189"/>
      <c r="L21" s="189"/>
      <c r="M21" s="189"/>
      <c r="N21" s="190"/>
    </row>
    <row r="22" spans="2:14" ht="4.5" hidden="1" customHeight="1" x14ac:dyDescent="0.15">
      <c r="B22" s="188"/>
      <c r="C22" s="189"/>
      <c r="D22" s="189"/>
      <c r="E22" s="189"/>
      <c r="F22" s="189"/>
      <c r="G22" s="189"/>
      <c r="H22" s="189"/>
      <c r="I22" s="189"/>
      <c r="J22" s="189"/>
      <c r="K22" s="189"/>
      <c r="L22" s="189"/>
      <c r="M22" s="189"/>
      <c r="N22" s="190"/>
    </row>
    <row r="23" spans="2:14" ht="36.75" hidden="1" customHeight="1" x14ac:dyDescent="0.15">
      <c r="B23" s="188"/>
      <c r="C23" s="189"/>
      <c r="D23" s="189"/>
      <c r="E23" s="189"/>
      <c r="F23" s="189"/>
      <c r="G23" s="189"/>
      <c r="H23" s="189"/>
      <c r="I23" s="189"/>
      <c r="J23" s="189"/>
      <c r="K23" s="189"/>
      <c r="L23" s="189"/>
      <c r="M23" s="189"/>
      <c r="N23" s="190"/>
    </row>
    <row r="24" spans="2:14" ht="42" hidden="1" customHeight="1" x14ac:dyDescent="0.15">
      <c r="B24" s="188"/>
      <c r="C24" s="189"/>
      <c r="D24" s="189"/>
      <c r="E24" s="189"/>
      <c r="F24" s="189"/>
      <c r="G24" s="189"/>
      <c r="H24" s="189"/>
      <c r="I24" s="189"/>
      <c r="J24" s="189"/>
      <c r="K24" s="189"/>
      <c r="L24" s="189"/>
      <c r="M24" s="189"/>
      <c r="N24" s="190"/>
    </row>
    <row r="25" spans="2:14" ht="160.5" customHeight="1" x14ac:dyDescent="0.15">
      <c r="B25" s="188"/>
      <c r="C25" s="189"/>
      <c r="D25" s="189"/>
      <c r="E25" s="189"/>
      <c r="F25" s="189"/>
      <c r="G25" s="189"/>
      <c r="H25" s="189"/>
      <c r="I25" s="189"/>
      <c r="J25" s="189"/>
      <c r="K25" s="189"/>
      <c r="L25" s="189"/>
      <c r="M25" s="189"/>
      <c r="N25" s="190"/>
    </row>
    <row r="26" spans="2:14" ht="409.5" customHeight="1" x14ac:dyDescent="0.15">
      <c r="B26" s="191"/>
      <c r="C26" s="192"/>
      <c r="D26" s="192"/>
      <c r="E26" s="192"/>
      <c r="F26" s="192"/>
      <c r="G26" s="192"/>
      <c r="H26" s="192"/>
      <c r="I26" s="192"/>
      <c r="J26" s="192"/>
      <c r="K26" s="192"/>
      <c r="L26" s="192"/>
      <c r="M26" s="192"/>
      <c r="N26" s="193"/>
    </row>
    <row r="27" spans="2:14" ht="22.15" customHeight="1" x14ac:dyDescent="0.15"/>
    <row r="28" spans="2:14" ht="22.15" customHeight="1" x14ac:dyDescent="0.15">
      <c r="B28" s="17" t="s">
        <v>22</v>
      </c>
    </row>
    <row r="29" spans="2:14" ht="32.1" customHeight="1" x14ac:dyDescent="0.15">
      <c r="B29" s="185" t="s">
        <v>83</v>
      </c>
      <c r="C29" s="186"/>
      <c r="D29" s="186"/>
      <c r="E29" s="186"/>
      <c r="F29" s="186"/>
      <c r="G29" s="186"/>
      <c r="H29" s="186"/>
      <c r="I29" s="186"/>
      <c r="J29" s="186"/>
      <c r="K29" s="186"/>
      <c r="L29" s="186"/>
      <c r="M29" s="186"/>
      <c r="N29" s="187"/>
    </row>
    <row r="30" spans="2:14" ht="32.1" customHeight="1" x14ac:dyDescent="0.15">
      <c r="B30" s="188"/>
      <c r="C30" s="189"/>
      <c r="D30" s="189"/>
      <c r="E30" s="189"/>
      <c r="F30" s="189"/>
      <c r="G30" s="189"/>
      <c r="H30" s="189"/>
      <c r="I30" s="189"/>
      <c r="J30" s="189"/>
      <c r="K30" s="189"/>
      <c r="L30" s="189"/>
      <c r="M30" s="189"/>
      <c r="N30" s="190"/>
    </row>
    <row r="31" spans="2:14" ht="32.1" customHeight="1" x14ac:dyDescent="0.15">
      <c r="B31" s="188"/>
      <c r="C31" s="189"/>
      <c r="D31" s="189"/>
      <c r="E31" s="189"/>
      <c r="F31" s="189"/>
      <c r="G31" s="189"/>
      <c r="H31" s="189"/>
      <c r="I31" s="189"/>
      <c r="J31" s="189"/>
      <c r="K31" s="189"/>
      <c r="L31" s="189"/>
      <c r="M31" s="189"/>
      <c r="N31" s="190"/>
    </row>
    <row r="32" spans="2:14" ht="32.1" customHeight="1" x14ac:dyDescent="0.15">
      <c r="B32" s="188"/>
      <c r="C32" s="189"/>
      <c r="D32" s="189"/>
      <c r="E32" s="189"/>
      <c r="F32" s="189"/>
      <c r="G32" s="189"/>
      <c r="H32" s="189"/>
      <c r="I32" s="189"/>
      <c r="J32" s="189"/>
      <c r="K32" s="189"/>
      <c r="L32" s="189"/>
      <c r="M32" s="189"/>
      <c r="N32" s="190"/>
    </row>
    <row r="33" spans="2:14" ht="32.1" customHeight="1" x14ac:dyDescent="0.15">
      <c r="B33" s="188"/>
      <c r="C33" s="189"/>
      <c r="D33" s="189"/>
      <c r="E33" s="189"/>
      <c r="F33" s="189"/>
      <c r="G33" s="189"/>
      <c r="H33" s="189"/>
      <c r="I33" s="189"/>
      <c r="J33" s="189"/>
      <c r="K33" s="189"/>
      <c r="L33" s="189"/>
      <c r="M33" s="189"/>
      <c r="N33" s="190"/>
    </row>
    <row r="34" spans="2:14" ht="42.75" customHeight="1" x14ac:dyDescent="0.15">
      <c r="B34" s="191"/>
      <c r="C34" s="192"/>
      <c r="D34" s="192"/>
      <c r="E34" s="192"/>
      <c r="F34" s="192"/>
      <c r="G34" s="192"/>
      <c r="H34" s="192"/>
      <c r="I34" s="192"/>
      <c r="J34" s="192"/>
      <c r="K34" s="192"/>
      <c r="L34" s="192"/>
      <c r="M34" s="192"/>
      <c r="N34" s="193"/>
    </row>
    <row r="35" spans="2:14" ht="22.15" customHeight="1" x14ac:dyDescent="0.15">
      <c r="B35" s="67"/>
      <c r="C35" s="67"/>
      <c r="D35" s="67"/>
      <c r="E35" s="67"/>
      <c r="F35" s="67"/>
      <c r="G35" s="67"/>
      <c r="H35" s="67"/>
      <c r="I35" s="67"/>
      <c r="J35" s="67"/>
      <c r="K35" s="67"/>
      <c r="L35" s="67"/>
      <c r="M35" s="67"/>
      <c r="N35" s="67"/>
    </row>
    <row r="36" spans="2:14" ht="24" customHeight="1" x14ac:dyDescent="0.15">
      <c r="B36" s="17" t="s">
        <v>27</v>
      </c>
    </row>
    <row r="37" spans="2:14" ht="16.5" customHeight="1" x14ac:dyDescent="0.15">
      <c r="B37" s="196" t="s">
        <v>95</v>
      </c>
      <c r="C37" s="197"/>
      <c r="D37" s="197"/>
      <c r="E37" s="197"/>
      <c r="F37" s="197"/>
      <c r="G37" s="197"/>
      <c r="H37" s="197"/>
      <c r="I37" s="197"/>
      <c r="J37" s="197"/>
      <c r="K37" s="197"/>
      <c r="L37" s="197"/>
      <c r="M37" s="197"/>
      <c r="N37" s="198"/>
    </row>
    <row r="38" spans="2:14" ht="16.5" customHeight="1" x14ac:dyDescent="0.15">
      <c r="B38" s="199"/>
      <c r="C38" s="200"/>
      <c r="D38" s="200"/>
      <c r="E38" s="200"/>
      <c r="F38" s="200"/>
      <c r="G38" s="200"/>
      <c r="H38" s="200"/>
      <c r="I38" s="200"/>
      <c r="J38" s="200"/>
      <c r="K38" s="200"/>
      <c r="L38" s="200"/>
      <c r="M38" s="200"/>
      <c r="N38" s="201"/>
    </row>
    <row r="39" spans="2:14" ht="219" customHeight="1" x14ac:dyDescent="0.15">
      <c r="B39" s="199"/>
      <c r="C39" s="200"/>
      <c r="D39" s="200"/>
      <c r="E39" s="200"/>
      <c r="F39" s="200"/>
      <c r="G39" s="200"/>
      <c r="H39" s="200"/>
      <c r="I39" s="200"/>
      <c r="J39" s="200"/>
      <c r="K39" s="200"/>
      <c r="L39" s="200"/>
      <c r="M39" s="200"/>
      <c r="N39" s="201"/>
    </row>
    <row r="40" spans="2:14" ht="219" customHeight="1" x14ac:dyDescent="0.15">
      <c r="B40" s="199"/>
      <c r="C40" s="200"/>
      <c r="D40" s="200"/>
      <c r="E40" s="200"/>
      <c r="F40" s="200"/>
      <c r="G40" s="200"/>
      <c r="H40" s="200"/>
      <c r="I40" s="200"/>
      <c r="J40" s="200"/>
      <c r="K40" s="200"/>
      <c r="L40" s="200"/>
      <c r="M40" s="200"/>
      <c r="N40" s="201"/>
    </row>
    <row r="41" spans="2:14" ht="219" customHeight="1" x14ac:dyDescent="0.15">
      <c r="B41" s="199"/>
      <c r="C41" s="200"/>
      <c r="D41" s="200"/>
      <c r="E41" s="200"/>
      <c r="F41" s="200"/>
      <c r="G41" s="200"/>
      <c r="H41" s="200"/>
      <c r="I41" s="200"/>
      <c r="J41" s="200"/>
      <c r="K41" s="200"/>
      <c r="L41" s="200"/>
      <c r="M41" s="200"/>
      <c r="N41" s="201"/>
    </row>
    <row r="42" spans="2:14" ht="159.75" customHeight="1" x14ac:dyDescent="0.15">
      <c r="B42" s="202"/>
      <c r="C42" s="203"/>
      <c r="D42" s="203"/>
      <c r="E42" s="203"/>
      <c r="F42" s="203"/>
      <c r="G42" s="203"/>
      <c r="H42" s="203"/>
      <c r="I42" s="203"/>
      <c r="J42" s="203"/>
      <c r="K42" s="203"/>
      <c r="L42" s="203"/>
      <c r="M42" s="203"/>
      <c r="N42" s="204"/>
    </row>
    <row r="43" spans="2:14" ht="22.15" customHeight="1" x14ac:dyDescent="0.15"/>
    <row r="44" spans="2:14" ht="22.15" customHeight="1" x14ac:dyDescent="0.15"/>
    <row r="45" spans="2:14" ht="22.15" customHeight="1" x14ac:dyDescent="0.15"/>
    <row r="46" spans="2:14" ht="19.899999999999999" customHeight="1" x14ac:dyDescent="0.15"/>
    <row r="47" spans="2:14" ht="19.899999999999999" customHeight="1" x14ac:dyDescent="0.15"/>
    <row r="48" spans="2:14" ht="19.899999999999999" customHeight="1" x14ac:dyDescent="0.15"/>
    <row r="49" ht="19.899999999999999" customHeight="1" x14ac:dyDescent="0.15"/>
    <row r="50" ht="19.899999999999999" customHeight="1" x14ac:dyDescent="0.15"/>
    <row r="51" ht="19.899999999999999" customHeight="1" x14ac:dyDescent="0.15"/>
    <row r="52" ht="19.899999999999999" customHeight="1" x14ac:dyDescent="0.15"/>
  </sheetData>
  <mergeCells count="18">
    <mergeCell ref="B3:D3"/>
    <mergeCell ref="E3:N3"/>
    <mergeCell ref="B5:C5"/>
    <mergeCell ref="D5:J5"/>
    <mergeCell ref="K5:L5"/>
    <mergeCell ref="M5:N5"/>
    <mergeCell ref="B6:C6"/>
    <mergeCell ref="D6:J6"/>
    <mergeCell ref="K6:L6"/>
    <mergeCell ref="M6:N6"/>
    <mergeCell ref="K7:L7"/>
    <mergeCell ref="M7:N7"/>
    <mergeCell ref="B7:C8"/>
    <mergeCell ref="D7:J8"/>
    <mergeCell ref="B11:N17"/>
    <mergeCell ref="B20:N26"/>
    <mergeCell ref="B29:N34"/>
    <mergeCell ref="B37:N42"/>
  </mergeCells>
  <phoneticPr fontId="2"/>
  <dataValidations count="1">
    <dataValidation type="list" allowBlank="1" showInputMessage="1" showErrorMessage="1" sqref="M5:N5" xr:uid="{00000000-0002-0000-01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2" manualBreakCount="2">
    <brk id="18" max="13" man="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N36"/>
  <sheetViews>
    <sheetView view="pageBreakPreview" zoomScale="70" zoomScaleNormal="100" zoomScaleSheetLayoutView="70" workbookViewId="0">
      <selection activeCell="A26" sqref="A26"/>
    </sheetView>
  </sheetViews>
  <sheetFormatPr defaultColWidth="8.875" defaultRowHeight="14.25" x14ac:dyDescent="0.15"/>
  <cols>
    <col min="1" max="1" width="4.75" style="15" customWidth="1"/>
    <col min="2" max="3" width="8.875" style="15"/>
    <col min="4" max="14" width="9.5" style="15" bestFit="1" customWidth="1"/>
    <col min="15" max="15" width="13.25" style="15" customWidth="1"/>
    <col min="16" max="16384" width="8.875" style="15"/>
  </cols>
  <sheetData>
    <row r="1" spans="2:14" ht="22.15" customHeight="1" x14ac:dyDescent="0.15">
      <c r="B1" s="15" t="s">
        <v>0</v>
      </c>
    </row>
    <row r="2" spans="2:14" ht="22.15" customHeight="1" x14ac:dyDescent="0.15"/>
    <row r="3" spans="2:14" ht="22.15" customHeight="1" x14ac:dyDescent="0.15">
      <c r="B3" s="218" t="s">
        <v>75</v>
      </c>
      <c r="C3" s="218"/>
      <c r="D3" s="218"/>
      <c r="E3" s="219" t="s">
        <v>28</v>
      </c>
      <c r="F3" s="219"/>
      <c r="G3" s="219"/>
      <c r="H3" s="219"/>
      <c r="I3" s="219"/>
      <c r="J3" s="219"/>
      <c r="K3" s="219"/>
      <c r="L3" s="219"/>
      <c r="M3" s="219"/>
      <c r="N3" s="219"/>
    </row>
    <row r="4" spans="2:14" ht="22.15" customHeight="1" x14ac:dyDescent="0.15"/>
    <row r="5" spans="2:14" ht="22.15" customHeight="1" x14ac:dyDescent="0.15">
      <c r="B5" s="220" t="s">
        <v>25</v>
      </c>
      <c r="C5" s="221"/>
      <c r="D5" s="222" t="s">
        <v>73</v>
      </c>
      <c r="E5" s="222"/>
      <c r="F5" s="222"/>
      <c r="G5" s="222"/>
      <c r="H5" s="222"/>
      <c r="I5" s="222"/>
      <c r="J5" s="223"/>
      <c r="K5" s="224" t="s">
        <v>19</v>
      </c>
      <c r="L5" s="194"/>
      <c r="M5" s="194" t="s">
        <v>69</v>
      </c>
      <c r="N5" s="195"/>
    </row>
    <row r="6" spans="2:14" ht="22.15" customHeight="1" x14ac:dyDescent="0.15">
      <c r="B6" s="205" t="s">
        <v>26</v>
      </c>
      <c r="C6" s="206"/>
      <c r="D6" s="207" t="s">
        <v>70</v>
      </c>
      <c r="E6" s="207"/>
      <c r="F6" s="207"/>
      <c r="G6" s="207"/>
      <c r="H6" s="207"/>
      <c r="I6" s="207"/>
      <c r="J6" s="208"/>
      <c r="K6" s="209" t="s">
        <v>23</v>
      </c>
      <c r="L6" s="210"/>
      <c r="M6" s="210" t="s">
        <v>80</v>
      </c>
      <c r="N6" s="211"/>
    </row>
    <row r="7" spans="2:14" ht="22.15" customHeight="1" x14ac:dyDescent="0.15">
      <c r="B7" s="246" t="s">
        <v>18</v>
      </c>
      <c r="C7" s="247"/>
      <c r="D7" s="248" t="s">
        <v>72</v>
      </c>
      <c r="E7" s="248"/>
      <c r="F7" s="248"/>
      <c r="G7" s="248"/>
      <c r="H7" s="248"/>
      <c r="I7" s="248"/>
      <c r="J7" s="249"/>
      <c r="K7" s="250" t="s">
        <v>24</v>
      </c>
      <c r="L7" s="213"/>
      <c r="M7" s="213" t="s">
        <v>80</v>
      </c>
      <c r="N7" s="214"/>
    </row>
    <row r="8" spans="2:14" ht="22.15" customHeight="1" x14ac:dyDescent="0.15">
      <c r="B8" s="16"/>
      <c r="C8" s="16"/>
      <c r="D8" s="57"/>
      <c r="E8" s="57"/>
      <c r="F8" s="57"/>
      <c r="G8" s="57"/>
      <c r="H8" s="57"/>
      <c r="I8" s="57"/>
      <c r="J8" s="57"/>
      <c r="K8" s="16"/>
      <c r="L8" s="16"/>
      <c r="M8" s="16"/>
      <c r="N8" s="16"/>
    </row>
    <row r="9" spans="2:14" ht="22.15" customHeight="1" x14ac:dyDescent="0.15">
      <c r="B9" s="17" t="s">
        <v>20</v>
      </c>
    </row>
    <row r="10" spans="2:14" ht="22.9" customHeight="1" x14ac:dyDescent="0.15">
      <c r="B10" s="185" t="s">
        <v>89</v>
      </c>
      <c r="C10" s="186"/>
      <c r="D10" s="186"/>
      <c r="E10" s="186"/>
      <c r="F10" s="186"/>
      <c r="G10" s="186"/>
      <c r="H10" s="186"/>
      <c r="I10" s="186"/>
      <c r="J10" s="186"/>
      <c r="K10" s="186"/>
      <c r="L10" s="186"/>
      <c r="M10" s="186"/>
      <c r="N10" s="187"/>
    </row>
    <row r="11" spans="2:14" ht="48" customHeight="1" x14ac:dyDescent="0.15">
      <c r="B11" s="191"/>
      <c r="C11" s="192"/>
      <c r="D11" s="192"/>
      <c r="E11" s="192"/>
      <c r="F11" s="192"/>
      <c r="G11" s="192"/>
      <c r="H11" s="192"/>
      <c r="I11" s="192"/>
      <c r="J11" s="192"/>
      <c r="K11" s="192"/>
      <c r="L11" s="192"/>
      <c r="M11" s="192"/>
      <c r="N11" s="193"/>
    </row>
    <row r="12" spans="2:14" ht="22.15" customHeight="1" x14ac:dyDescent="0.15">
      <c r="B12" s="18"/>
      <c r="C12" s="18"/>
      <c r="D12" s="18"/>
      <c r="E12" s="18"/>
      <c r="F12" s="18"/>
      <c r="G12" s="18"/>
      <c r="H12" s="18"/>
      <c r="I12" s="18"/>
      <c r="J12" s="18"/>
      <c r="K12" s="18"/>
      <c r="L12" s="18"/>
      <c r="M12" s="18"/>
      <c r="N12" s="18"/>
    </row>
    <row r="13" spans="2:14" ht="22.15" customHeight="1" x14ac:dyDescent="0.15">
      <c r="B13" s="17" t="s">
        <v>21</v>
      </c>
    </row>
    <row r="14" spans="2:14" ht="20.100000000000001" customHeight="1" x14ac:dyDescent="0.15">
      <c r="B14" s="225" t="s">
        <v>90</v>
      </c>
      <c r="C14" s="226"/>
      <c r="D14" s="226"/>
      <c r="E14" s="226"/>
      <c r="F14" s="226"/>
      <c r="G14" s="226"/>
      <c r="H14" s="226"/>
      <c r="I14" s="226"/>
      <c r="J14" s="226"/>
      <c r="K14" s="226"/>
      <c r="L14" s="226"/>
      <c r="M14" s="226"/>
      <c r="N14" s="227"/>
    </row>
    <row r="15" spans="2:14" ht="129" customHeight="1" x14ac:dyDescent="0.15">
      <c r="B15" s="228"/>
      <c r="C15" s="229"/>
      <c r="D15" s="229"/>
      <c r="E15" s="229"/>
      <c r="F15" s="229"/>
      <c r="G15" s="229"/>
      <c r="H15" s="229"/>
      <c r="I15" s="229"/>
      <c r="J15" s="229"/>
      <c r="K15" s="229"/>
      <c r="L15" s="229"/>
      <c r="M15" s="229"/>
      <c r="N15" s="230"/>
    </row>
    <row r="16" spans="2:14" ht="22.15" customHeight="1" x14ac:dyDescent="0.15"/>
    <row r="17" spans="2:14" ht="22.15" customHeight="1" x14ac:dyDescent="0.15">
      <c r="B17" s="17" t="s">
        <v>22</v>
      </c>
    </row>
    <row r="18" spans="2:14" ht="20.100000000000001" customHeight="1" x14ac:dyDescent="0.15">
      <c r="B18" s="231" t="s">
        <v>79</v>
      </c>
      <c r="C18" s="232"/>
      <c r="D18" s="232"/>
      <c r="E18" s="232"/>
      <c r="F18" s="232"/>
      <c r="G18" s="232"/>
      <c r="H18" s="232"/>
      <c r="I18" s="232"/>
      <c r="J18" s="232"/>
      <c r="K18" s="232"/>
      <c r="L18" s="232"/>
      <c r="M18" s="232"/>
      <c r="N18" s="233"/>
    </row>
    <row r="19" spans="2:14" ht="20.100000000000001" customHeight="1" x14ac:dyDescent="0.15">
      <c r="B19" s="234"/>
      <c r="C19" s="235"/>
      <c r="D19" s="235"/>
      <c r="E19" s="235"/>
      <c r="F19" s="235"/>
      <c r="G19" s="235"/>
      <c r="H19" s="235"/>
      <c r="I19" s="235"/>
      <c r="J19" s="235"/>
      <c r="K19" s="235"/>
      <c r="L19" s="235"/>
      <c r="M19" s="235"/>
      <c r="N19" s="236"/>
    </row>
    <row r="20" spans="2:14" ht="20.100000000000001" customHeight="1" x14ac:dyDescent="0.15">
      <c r="B20" s="234"/>
      <c r="C20" s="235"/>
      <c r="D20" s="235"/>
      <c r="E20" s="235"/>
      <c r="F20" s="235"/>
      <c r="G20" s="235"/>
      <c r="H20" s="235"/>
      <c r="I20" s="235"/>
      <c r="J20" s="235"/>
      <c r="K20" s="235"/>
      <c r="L20" s="235"/>
      <c r="M20" s="235"/>
      <c r="N20" s="236"/>
    </row>
    <row r="21" spans="2:14" ht="20.100000000000001" customHeight="1" x14ac:dyDescent="0.15">
      <c r="B21" s="237"/>
      <c r="C21" s="238"/>
      <c r="D21" s="238"/>
      <c r="E21" s="238"/>
      <c r="F21" s="238"/>
      <c r="G21" s="238"/>
      <c r="H21" s="238"/>
      <c r="I21" s="238"/>
      <c r="J21" s="238"/>
      <c r="K21" s="238"/>
      <c r="L21" s="238"/>
      <c r="M21" s="238"/>
      <c r="N21" s="239"/>
    </row>
    <row r="22" spans="2:14" ht="22.15" customHeight="1" x14ac:dyDescent="0.15">
      <c r="B22" s="18"/>
      <c r="C22" s="18"/>
      <c r="D22" s="18"/>
      <c r="E22" s="18"/>
      <c r="F22" s="18"/>
      <c r="G22" s="18"/>
      <c r="H22" s="18"/>
      <c r="I22" s="18"/>
      <c r="J22" s="18"/>
      <c r="K22" s="18"/>
      <c r="L22" s="18"/>
      <c r="M22" s="18"/>
      <c r="N22" s="18"/>
    </row>
    <row r="23" spans="2:14" ht="22.15" customHeight="1" x14ac:dyDescent="0.15">
      <c r="B23" s="17" t="s">
        <v>27</v>
      </c>
      <c r="F23" s="72"/>
    </row>
    <row r="24" spans="2:14" ht="7.5" customHeight="1" x14ac:dyDescent="0.15">
      <c r="B24" s="185" t="s">
        <v>91</v>
      </c>
      <c r="C24" s="240"/>
      <c r="D24" s="240"/>
      <c r="E24" s="240"/>
      <c r="F24" s="241"/>
      <c r="G24" s="240"/>
      <c r="H24" s="240"/>
      <c r="I24" s="240"/>
      <c r="J24" s="240"/>
      <c r="K24" s="240"/>
      <c r="L24" s="240"/>
      <c r="M24" s="240"/>
      <c r="N24" s="242"/>
    </row>
    <row r="25" spans="2:14" ht="145.5" customHeight="1" x14ac:dyDescent="0.15">
      <c r="B25" s="243"/>
      <c r="C25" s="244"/>
      <c r="D25" s="244"/>
      <c r="E25" s="244"/>
      <c r="F25" s="244"/>
      <c r="G25" s="244"/>
      <c r="H25" s="244"/>
      <c r="I25" s="244"/>
      <c r="J25" s="244"/>
      <c r="K25" s="244"/>
      <c r="L25" s="244"/>
      <c r="M25" s="244"/>
      <c r="N25" s="245"/>
    </row>
    <row r="26" spans="2:14" ht="22.15" customHeight="1" x14ac:dyDescent="0.15">
      <c r="B26" s="62"/>
      <c r="C26" s="62"/>
      <c r="D26" s="62"/>
      <c r="E26" s="62"/>
      <c r="F26" s="62"/>
      <c r="G26" s="62"/>
      <c r="H26" s="62"/>
      <c r="I26" s="62"/>
      <c r="J26" s="62"/>
      <c r="K26" s="62"/>
      <c r="L26" s="62"/>
      <c r="M26" s="62"/>
      <c r="N26" s="62"/>
    </row>
    <row r="27" spans="2:14" ht="22.15" customHeight="1" x14ac:dyDescent="0.15"/>
    <row r="28" spans="2:14" ht="22.15" customHeight="1" x14ac:dyDescent="0.15"/>
    <row r="29" spans="2:14" ht="22.15" customHeight="1" x14ac:dyDescent="0.15"/>
    <row r="30" spans="2:14" ht="19.899999999999999" customHeight="1" x14ac:dyDescent="0.15"/>
    <row r="31" spans="2:14" ht="19.899999999999999" customHeight="1" x14ac:dyDescent="0.15"/>
    <row r="32" spans="2:14" ht="19.899999999999999" customHeight="1" x14ac:dyDescent="0.15"/>
    <row r="33" ht="19.899999999999999" customHeight="1" x14ac:dyDescent="0.15"/>
    <row r="34" ht="19.899999999999999" customHeight="1" x14ac:dyDescent="0.15"/>
    <row r="35" ht="19.899999999999999" customHeight="1" x14ac:dyDescent="0.15"/>
    <row r="36" ht="19.899999999999999" customHeight="1" x14ac:dyDescent="0.15"/>
  </sheetData>
  <mergeCells count="18">
    <mergeCell ref="B3:D3"/>
    <mergeCell ref="E3:N3"/>
    <mergeCell ref="B5:C5"/>
    <mergeCell ref="D5:J5"/>
    <mergeCell ref="K5:L5"/>
    <mergeCell ref="M5:N5"/>
    <mergeCell ref="B6:C6"/>
    <mergeCell ref="D6:J6"/>
    <mergeCell ref="K6:L6"/>
    <mergeCell ref="M6:N6"/>
    <mergeCell ref="B7:C7"/>
    <mergeCell ref="D7:J7"/>
    <mergeCell ref="K7:L7"/>
    <mergeCell ref="M7:N7"/>
    <mergeCell ref="B10:N11"/>
    <mergeCell ref="B14:N15"/>
    <mergeCell ref="B18:N21"/>
    <mergeCell ref="B24:N25"/>
  </mergeCells>
  <phoneticPr fontId="2"/>
  <dataValidations count="1">
    <dataValidation type="list" allowBlank="1" showInputMessage="1" showErrorMessage="1" sqref="M5:N5" xr:uid="{00000000-0002-0000-0200-000000000000}">
      <formula1>"新規,継続,"</formula1>
    </dataValidation>
  </dataValidations>
  <pageMargins left="0.70866141732283472" right="0.70866141732283472" top="0.74803149606299213" bottom="0.74803149606299213"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B1:N59"/>
  <sheetViews>
    <sheetView view="pageBreakPreview" zoomScale="70" zoomScaleNormal="100" zoomScaleSheetLayoutView="70" workbookViewId="0">
      <selection activeCell="B38" sqref="B38:N49"/>
    </sheetView>
  </sheetViews>
  <sheetFormatPr defaultColWidth="8.875" defaultRowHeight="14.25" x14ac:dyDescent="0.15"/>
  <cols>
    <col min="1" max="1" width="4.75" style="15" customWidth="1"/>
    <col min="2" max="3" width="8.875" style="15"/>
    <col min="4" max="14" width="9.5" style="15" bestFit="1" customWidth="1"/>
    <col min="15" max="15" width="12.5" style="15" customWidth="1"/>
    <col min="16" max="16384" width="8.875" style="15"/>
  </cols>
  <sheetData>
    <row r="1" spans="2:14" ht="22.15" customHeight="1" x14ac:dyDescent="0.15">
      <c r="B1" s="15" t="s">
        <v>0</v>
      </c>
    </row>
    <row r="2" spans="2:14" ht="22.15" customHeight="1" x14ac:dyDescent="0.15"/>
    <row r="3" spans="2:14" ht="22.15" customHeight="1" x14ac:dyDescent="0.15">
      <c r="B3" s="218" t="s">
        <v>75</v>
      </c>
      <c r="C3" s="218"/>
      <c r="D3" s="218"/>
      <c r="E3" s="219" t="s">
        <v>28</v>
      </c>
      <c r="F3" s="219"/>
      <c r="G3" s="219"/>
      <c r="H3" s="219"/>
      <c r="I3" s="219"/>
      <c r="J3" s="219"/>
      <c r="K3" s="219"/>
      <c r="L3" s="219"/>
      <c r="M3" s="219"/>
      <c r="N3" s="219"/>
    </row>
    <row r="4" spans="2:14" ht="22.15" customHeight="1" x14ac:dyDescent="0.15"/>
    <row r="5" spans="2:14" ht="22.15" customHeight="1" x14ac:dyDescent="0.15">
      <c r="B5" s="220" t="s">
        <v>25</v>
      </c>
      <c r="C5" s="221"/>
      <c r="D5" s="222" t="s">
        <v>68</v>
      </c>
      <c r="E5" s="222"/>
      <c r="F5" s="222"/>
      <c r="G5" s="222"/>
      <c r="H5" s="222"/>
      <c r="I5" s="222"/>
      <c r="J5" s="223"/>
      <c r="K5" s="224" t="s">
        <v>19</v>
      </c>
      <c r="L5" s="194"/>
      <c r="M5" s="194" t="s">
        <v>69</v>
      </c>
      <c r="N5" s="195"/>
    </row>
    <row r="6" spans="2:14" ht="22.15" customHeight="1" x14ac:dyDescent="0.15">
      <c r="B6" s="205" t="s">
        <v>26</v>
      </c>
      <c r="C6" s="206"/>
      <c r="D6" s="207" t="s">
        <v>70</v>
      </c>
      <c r="E6" s="207"/>
      <c r="F6" s="207"/>
      <c r="G6" s="207"/>
      <c r="H6" s="207"/>
      <c r="I6" s="207"/>
      <c r="J6" s="208"/>
      <c r="K6" s="209" t="s">
        <v>23</v>
      </c>
      <c r="L6" s="210"/>
      <c r="M6" s="210" t="s">
        <v>71</v>
      </c>
      <c r="N6" s="211"/>
    </row>
    <row r="7" spans="2:14" ht="22.15" customHeight="1" x14ac:dyDescent="0.15">
      <c r="B7" s="246" t="s">
        <v>18</v>
      </c>
      <c r="C7" s="247"/>
      <c r="D7" s="248" t="s">
        <v>84</v>
      </c>
      <c r="E7" s="248"/>
      <c r="F7" s="248"/>
      <c r="G7" s="248"/>
      <c r="H7" s="248"/>
      <c r="I7" s="248"/>
      <c r="J7" s="249"/>
      <c r="K7" s="250" t="s">
        <v>24</v>
      </c>
      <c r="L7" s="213"/>
      <c r="M7" s="213" t="s">
        <v>71</v>
      </c>
      <c r="N7" s="214"/>
    </row>
    <row r="8" spans="2:14" ht="22.15" customHeight="1" x14ac:dyDescent="0.15">
      <c r="B8" s="16"/>
      <c r="C8" s="16"/>
      <c r="D8" s="57"/>
      <c r="E8" s="57"/>
      <c r="F8" s="57"/>
      <c r="G8" s="57"/>
      <c r="H8" s="57"/>
      <c r="I8" s="57"/>
      <c r="J8" s="57"/>
      <c r="K8" s="16"/>
      <c r="L8" s="16"/>
      <c r="M8" s="16"/>
      <c r="N8" s="16"/>
    </row>
    <row r="9" spans="2:14" ht="22.15" customHeight="1" x14ac:dyDescent="0.15">
      <c r="B9" s="17" t="s">
        <v>20</v>
      </c>
    </row>
    <row r="10" spans="2:14" ht="12" customHeight="1" x14ac:dyDescent="0.15">
      <c r="B10" s="185" t="s">
        <v>85</v>
      </c>
      <c r="C10" s="186"/>
      <c r="D10" s="186"/>
      <c r="E10" s="186"/>
      <c r="F10" s="186"/>
      <c r="G10" s="186"/>
      <c r="H10" s="186"/>
      <c r="I10" s="186"/>
      <c r="J10" s="186"/>
      <c r="K10" s="186"/>
      <c r="L10" s="186"/>
      <c r="M10" s="186"/>
      <c r="N10" s="187"/>
    </row>
    <row r="11" spans="2:14" ht="12" customHeight="1" x14ac:dyDescent="0.15">
      <c r="B11" s="188"/>
      <c r="C11" s="251"/>
      <c r="D11" s="251"/>
      <c r="E11" s="251"/>
      <c r="F11" s="251"/>
      <c r="G11" s="251"/>
      <c r="H11" s="251"/>
      <c r="I11" s="251"/>
      <c r="J11" s="251"/>
      <c r="K11" s="251"/>
      <c r="L11" s="251"/>
      <c r="M11" s="251"/>
      <c r="N11" s="190"/>
    </row>
    <row r="12" spans="2:14" ht="12" customHeight="1" x14ac:dyDescent="0.15">
      <c r="B12" s="188"/>
      <c r="C12" s="251"/>
      <c r="D12" s="251"/>
      <c r="E12" s="251"/>
      <c r="F12" s="251"/>
      <c r="G12" s="251"/>
      <c r="H12" s="251"/>
      <c r="I12" s="251"/>
      <c r="J12" s="251"/>
      <c r="K12" s="251"/>
      <c r="L12" s="251"/>
      <c r="M12" s="251"/>
      <c r="N12" s="190"/>
    </row>
    <row r="13" spans="2:14" ht="12" customHeight="1" x14ac:dyDescent="0.15">
      <c r="B13" s="188"/>
      <c r="C13" s="251"/>
      <c r="D13" s="251"/>
      <c r="E13" s="251"/>
      <c r="F13" s="251"/>
      <c r="G13" s="251"/>
      <c r="H13" s="251"/>
      <c r="I13" s="251"/>
      <c r="J13" s="251"/>
      <c r="K13" s="251"/>
      <c r="L13" s="251"/>
      <c r="M13" s="251"/>
      <c r="N13" s="190"/>
    </row>
    <row r="14" spans="2:14" ht="12" customHeight="1" x14ac:dyDescent="0.15">
      <c r="B14" s="188"/>
      <c r="C14" s="251"/>
      <c r="D14" s="251"/>
      <c r="E14" s="251"/>
      <c r="F14" s="251"/>
      <c r="G14" s="251"/>
      <c r="H14" s="251"/>
      <c r="I14" s="251"/>
      <c r="J14" s="251"/>
      <c r="K14" s="251"/>
      <c r="L14" s="251"/>
      <c r="M14" s="251"/>
      <c r="N14" s="190"/>
    </row>
    <row r="15" spans="2:14" ht="12" customHeight="1" x14ac:dyDescent="0.15">
      <c r="B15" s="188"/>
      <c r="C15" s="251"/>
      <c r="D15" s="251"/>
      <c r="E15" s="251"/>
      <c r="F15" s="251"/>
      <c r="G15" s="251"/>
      <c r="H15" s="251"/>
      <c r="I15" s="251"/>
      <c r="J15" s="251"/>
      <c r="K15" s="251"/>
      <c r="L15" s="251"/>
      <c r="M15" s="251"/>
      <c r="N15" s="190"/>
    </row>
    <row r="16" spans="2:14" ht="12" customHeight="1" x14ac:dyDescent="0.15">
      <c r="B16" s="188"/>
      <c r="C16" s="251"/>
      <c r="D16" s="251"/>
      <c r="E16" s="251"/>
      <c r="F16" s="251"/>
      <c r="G16" s="251"/>
      <c r="H16" s="251"/>
      <c r="I16" s="251"/>
      <c r="J16" s="251"/>
      <c r="K16" s="251"/>
      <c r="L16" s="251"/>
      <c r="M16" s="251"/>
      <c r="N16" s="190"/>
    </row>
    <row r="17" spans="2:14" ht="12" customHeight="1" x14ac:dyDescent="0.15">
      <c r="B17" s="191"/>
      <c r="C17" s="192"/>
      <c r="D17" s="192"/>
      <c r="E17" s="192"/>
      <c r="F17" s="192"/>
      <c r="G17" s="192"/>
      <c r="H17" s="192"/>
      <c r="I17" s="192"/>
      <c r="J17" s="192"/>
      <c r="K17" s="192"/>
      <c r="L17" s="192"/>
      <c r="M17" s="192"/>
      <c r="N17" s="193"/>
    </row>
    <row r="18" spans="2:14" ht="22.15" customHeight="1" x14ac:dyDescent="0.15">
      <c r="B18" s="18"/>
      <c r="C18" s="18"/>
      <c r="D18" s="18"/>
      <c r="E18" s="18"/>
      <c r="F18" s="18"/>
      <c r="G18" s="18"/>
      <c r="H18" s="18"/>
      <c r="I18" s="18"/>
      <c r="J18" s="18"/>
      <c r="K18" s="18"/>
      <c r="L18" s="18"/>
      <c r="M18" s="18"/>
      <c r="N18" s="18"/>
    </row>
    <row r="19" spans="2:14" ht="22.15" customHeight="1" x14ac:dyDescent="0.15">
      <c r="B19" s="17" t="s">
        <v>21</v>
      </c>
    </row>
    <row r="20" spans="2:14" ht="18" customHeight="1" x14ac:dyDescent="0.15">
      <c r="B20" s="185" t="s">
        <v>86</v>
      </c>
      <c r="C20" s="186"/>
      <c r="D20" s="186"/>
      <c r="E20" s="186"/>
      <c r="F20" s="186"/>
      <c r="G20" s="186"/>
      <c r="H20" s="186"/>
      <c r="I20" s="186"/>
      <c r="J20" s="186"/>
      <c r="K20" s="186"/>
      <c r="L20" s="186"/>
      <c r="M20" s="186"/>
      <c r="N20" s="187"/>
    </row>
    <row r="21" spans="2:14" ht="18" customHeight="1" x14ac:dyDescent="0.15">
      <c r="B21" s="188"/>
      <c r="C21" s="251"/>
      <c r="D21" s="251"/>
      <c r="E21" s="251"/>
      <c r="F21" s="251"/>
      <c r="G21" s="251"/>
      <c r="H21" s="251"/>
      <c r="I21" s="251"/>
      <c r="J21" s="251"/>
      <c r="K21" s="251"/>
      <c r="L21" s="251"/>
      <c r="M21" s="251"/>
      <c r="N21" s="190"/>
    </row>
    <row r="22" spans="2:14" ht="18" customHeight="1" x14ac:dyDescent="0.15">
      <c r="B22" s="188"/>
      <c r="C22" s="251"/>
      <c r="D22" s="251"/>
      <c r="E22" s="251"/>
      <c r="F22" s="251"/>
      <c r="G22" s="251"/>
      <c r="H22" s="251"/>
      <c r="I22" s="251"/>
      <c r="J22" s="251"/>
      <c r="K22" s="251"/>
      <c r="L22" s="251"/>
      <c r="M22" s="251"/>
      <c r="N22" s="190"/>
    </row>
    <row r="23" spans="2:14" ht="18" customHeight="1" x14ac:dyDescent="0.15">
      <c r="B23" s="188"/>
      <c r="C23" s="251"/>
      <c r="D23" s="251"/>
      <c r="E23" s="251"/>
      <c r="F23" s="251"/>
      <c r="G23" s="251"/>
      <c r="H23" s="251"/>
      <c r="I23" s="251"/>
      <c r="J23" s="251"/>
      <c r="K23" s="251"/>
      <c r="L23" s="251"/>
      <c r="M23" s="251"/>
      <c r="N23" s="190"/>
    </row>
    <row r="24" spans="2:14" ht="18" customHeight="1" x14ac:dyDescent="0.15">
      <c r="B24" s="188"/>
      <c r="C24" s="251"/>
      <c r="D24" s="251"/>
      <c r="E24" s="251"/>
      <c r="F24" s="251"/>
      <c r="G24" s="251"/>
      <c r="H24" s="251"/>
      <c r="I24" s="251"/>
      <c r="J24" s="251"/>
      <c r="K24" s="251"/>
      <c r="L24" s="251"/>
      <c r="M24" s="251"/>
      <c r="N24" s="190"/>
    </row>
    <row r="25" spans="2:14" ht="18" customHeight="1" x14ac:dyDescent="0.15">
      <c r="B25" s="188"/>
      <c r="C25" s="251"/>
      <c r="D25" s="251"/>
      <c r="E25" s="251"/>
      <c r="F25" s="251"/>
      <c r="G25" s="251"/>
      <c r="H25" s="251"/>
      <c r="I25" s="251"/>
      <c r="J25" s="251"/>
      <c r="K25" s="251"/>
      <c r="L25" s="251"/>
      <c r="M25" s="251"/>
      <c r="N25" s="190"/>
    </row>
    <row r="26" spans="2:14" ht="18" customHeight="1" x14ac:dyDescent="0.15">
      <c r="B26" s="188"/>
      <c r="C26" s="251"/>
      <c r="D26" s="251"/>
      <c r="E26" s="251"/>
      <c r="F26" s="251"/>
      <c r="G26" s="251"/>
      <c r="H26" s="251"/>
      <c r="I26" s="251"/>
      <c r="J26" s="251"/>
      <c r="K26" s="251"/>
      <c r="L26" s="251"/>
      <c r="M26" s="251"/>
      <c r="N26" s="190"/>
    </row>
    <row r="27" spans="2:14" ht="39.75" customHeight="1" x14ac:dyDescent="0.15">
      <c r="B27" s="191"/>
      <c r="C27" s="192"/>
      <c r="D27" s="192"/>
      <c r="E27" s="192"/>
      <c r="F27" s="192"/>
      <c r="G27" s="192"/>
      <c r="H27" s="192"/>
      <c r="I27" s="192"/>
      <c r="J27" s="192"/>
      <c r="K27" s="192"/>
      <c r="L27" s="192"/>
      <c r="M27" s="192"/>
      <c r="N27" s="193"/>
    </row>
    <row r="28" spans="2:14" ht="22.15" customHeight="1" x14ac:dyDescent="0.15"/>
    <row r="29" spans="2:14" ht="22.15" customHeight="1" x14ac:dyDescent="0.15">
      <c r="B29" s="17" t="s">
        <v>22</v>
      </c>
    </row>
    <row r="30" spans="2:14" ht="20.100000000000001" customHeight="1" x14ac:dyDescent="0.15">
      <c r="B30" s="185" t="s">
        <v>87</v>
      </c>
      <c r="C30" s="186"/>
      <c r="D30" s="186"/>
      <c r="E30" s="186"/>
      <c r="F30" s="186"/>
      <c r="G30" s="186"/>
      <c r="H30" s="186"/>
      <c r="I30" s="186"/>
      <c r="J30" s="186"/>
      <c r="K30" s="186"/>
      <c r="L30" s="186"/>
      <c r="M30" s="186"/>
      <c r="N30" s="187"/>
    </row>
    <row r="31" spans="2:14" ht="20.100000000000001" customHeight="1" x14ac:dyDescent="0.15">
      <c r="B31" s="188"/>
      <c r="C31" s="189"/>
      <c r="D31" s="189"/>
      <c r="E31" s="189"/>
      <c r="F31" s="189"/>
      <c r="G31" s="189"/>
      <c r="H31" s="189"/>
      <c r="I31" s="189"/>
      <c r="J31" s="189"/>
      <c r="K31" s="189"/>
      <c r="L31" s="189"/>
      <c r="M31" s="189"/>
      <c r="N31" s="190"/>
    </row>
    <row r="32" spans="2:14" ht="20.100000000000001" customHeight="1" x14ac:dyDescent="0.15">
      <c r="B32" s="188"/>
      <c r="C32" s="189"/>
      <c r="D32" s="189"/>
      <c r="E32" s="189"/>
      <c r="F32" s="189"/>
      <c r="G32" s="189"/>
      <c r="H32" s="189"/>
      <c r="I32" s="189"/>
      <c r="J32" s="189"/>
      <c r="K32" s="189"/>
      <c r="L32" s="189"/>
      <c r="M32" s="189"/>
      <c r="N32" s="190"/>
    </row>
    <row r="33" spans="2:14" ht="20.100000000000001" customHeight="1" x14ac:dyDescent="0.15">
      <c r="B33" s="188"/>
      <c r="C33" s="189"/>
      <c r="D33" s="189"/>
      <c r="E33" s="189"/>
      <c r="F33" s="189"/>
      <c r="G33" s="189"/>
      <c r="H33" s="189"/>
      <c r="I33" s="189"/>
      <c r="J33" s="189"/>
      <c r="K33" s="189"/>
      <c r="L33" s="189"/>
      <c r="M33" s="189"/>
      <c r="N33" s="190"/>
    </row>
    <row r="34" spans="2:14" ht="20.100000000000001" customHeight="1" x14ac:dyDescent="0.15">
      <c r="B34" s="188"/>
      <c r="C34" s="189"/>
      <c r="D34" s="189"/>
      <c r="E34" s="189"/>
      <c r="F34" s="189"/>
      <c r="G34" s="189"/>
      <c r="H34" s="189"/>
      <c r="I34" s="189"/>
      <c r="J34" s="189"/>
      <c r="K34" s="189"/>
      <c r="L34" s="189"/>
      <c r="M34" s="189"/>
      <c r="N34" s="190"/>
    </row>
    <row r="35" spans="2:14" ht="20.100000000000001" customHeight="1" x14ac:dyDescent="0.15">
      <c r="B35" s="191"/>
      <c r="C35" s="192"/>
      <c r="D35" s="192"/>
      <c r="E35" s="192"/>
      <c r="F35" s="192"/>
      <c r="G35" s="192"/>
      <c r="H35" s="192"/>
      <c r="I35" s="192"/>
      <c r="J35" s="192"/>
      <c r="K35" s="192"/>
      <c r="L35" s="192"/>
      <c r="M35" s="192"/>
      <c r="N35" s="193"/>
    </row>
    <row r="36" spans="2:14" ht="22.15" customHeight="1" x14ac:dyDescent="0.15">
      <c r="B36" s="18"/>
      <c r="C36" s="18"/>
      <c r="D36" s="18"/>
      <c r="E36" s="18"/>
      <c r="F36" s="18"/>
      <c r="G36" s="18"/>
      <c r="H36" s="18"/>
      <c r="I36" s="18"/>
      <c r="J36" s="18"/>
      <c r="K36" s="18"/>
      <c r="L36" s="18"/>
      <c r="M36" s="18"/>
      <c r="N36" s="18"/>
    </row>
    <row r="37" spans="2:14" ht="22.15" customHeight="1" x14ac:dyDescent="0.15">
      <c r="B37" s="17" t="s">
        <v>27</v>
      </c>
    </row>
    <row r="38" spans="2:14" ht="22.15" customHeight="1" x14ac:dyDescent="0.15">
      <c r="B38" s="185" t="s">
        <v>88</v>
      </c>
      <c r="C38" s="186"/>
      <c r="D38" s="186"/>
      <c r="E38" s="186"/>
      <c r="F38" s="186"/>
      <c r="G38" s="186"/>
      <c r="H38" s="186"/>
      <c r="I38" s="186"/>
      <c r="J38" s="186"/>
      <c r="K38" s="186"/>
      <c r="L38" s="186"/>
      <c r="M38" s="186"/>
      <c r="N38" s="187"/>
    </row>
    <row r="39" spans="2:14" ht="22.15" customHeight="1" x14ac:dyDescent="0.15">
      <c r="B39" s="188"/>
      <c r="C39" s="251"/>
      <c r="D39" s="251"/>
      <c r="E39" s="251"/>
      <c r="F39" s="251"/>
      <c r="G39" s="251"/>
      <c r="H39" s="251"/>
      <c r="I39" s="251"/>
      <c r="J39" s="251"/>
      <c r="K39" s="251"/>
      <c r="L39" s="251"/>
      <c r="M39" s="251"/>
      <c r="N39" s="190"/>
    </row>
    <row r="40" spans="2:14" ht="22.15" customHeight="1" x14ac:dyDescent="0.15">
      <c r="B40" s="188"/>
      <c r="C40" s="251"/>
      <c r="D40" s="251"/>
      <c r="E40" s="251"/>
      <c r="F40" s="251"/>
      <c r="G40" s="251"/>
      <c r="H40" s="251"/>
      <c r="I40" s="251"/>
      <c r="J40" s="251"/>
      <c r="K40" s="251"/>
      <c r="L40" s="251"/>
      <c r="M40" s="251"/>
      <c r="N40" s="190"/>
    </row>
    <row r="41" spans="2:14" ht="22.15" customHeight="1" x14ac:dyDescent="0.15">
      <c r="B41" s="188"/>
      <c r="C41" s="251"/>
      <c r="D41" s="251"/>
      <c r="E41" s="251"/>
      <c r="F41" s="251"/>
      <c r="G41" s="251"/>
      <c r="H41" s="251"/>
      <c r="I41" s="251"/>
      <c r="J41" s="251"/>
      <c r="K41" s="251"/>
      <c r="L41" s="251"/>
      <c r="M41" s="251"/>
      <c r="N41" s="190"/>
    </row>
    <row r="42" spans="2:14" ht="22.15" customHeight="1" x14ac:dyDescent="0.15">
      <c r="B42" s="188"/>
      <c r="C42" s="251"/>
      <c r="D42" s="251"/>
      <c r="E42" s="251"/>
      <c r="F42" s="251"/>
      <c r="G42" s="251"/>
      <c r="H42" s="251"/>
      <c r="I42" s="251"/>
      <c r="J42" s="251"/>
      <c r="K42" s="251"/>
      <c r="L42" s="251"/>
      <c r="M42" s="251"/>
      <c r="N42" s="190"/>
    </row>
    <row r="43" spans="2:14" ht="22.15" customHeight="1" x14ac:dyDescent="0.15">
      <c r="B43" s="188"/>
      <c r="C43" s="251"/>
      <c r="D43" s="251"/>
      <c r="E43" s="251"/>
      <c r="F43" s="251"/>
      <c r="G43" s="251"/>
      <c r="H43" s="251"/>
      <c r="I43" s="251"/>
      <c r="J43" s="251"/>
      <c r="K43" s="251"/>
      <c r="L43" s="251"/>
      <c r="M43" s="251"/>
      <c r="N43" s="190"/>
    </row>
    <row r="44" spans="2:14" ht="22.15" customHeight="1" x14ac:dyDescent="0.15">
      <c r="B44" s="188"/>
      <c r="C44" s="251"/>
      <c r="D44" s="251"/>
      <c r="E44" s="251"/>
      <c r="F44" s="251"/>
      <c r="G44" s="251"/>
      <c r="H44" s="251"/>
      <c r="I44" s="251"/>
      <c r="J44" s="251"/>
      <c r="K44" s="251"/>
      <c r="L44" s="251"/>
      <c r="M44" s="251"/>
      <c r="N44" s="190"/>
    </row>
    <row r="45" spans="2:14" ht="22.15" customHeight="1" x14ac:dyDescent="0.15">
      <c r="B45" s="188"/>
      <c r="C45" s="251"/>
      <c r="D45" s="251"/>
      <c r="E45" s="251"/>
      <c r="F45" s="251"/>
      <c r="G45" s="251"/>
      <c r="H45" s="251"/>
      <c r="I45" s="251"/>
      <c r="J45" s="251"/>
      <c r="K45" s="251"/>
      <c r="L45" s="251"/>
      <c r="M45" s="251"/>
      <c r="N45" s="190"/>
    </row>
    <row r="46" spans="2:14" ht="22.15" customHeight="1" x14ac:dyDescent="0.15">
      <c r="B46" s="188"/>
      <c r="C46" s="251"/>
      <c r="D46" s="251"/>
      <c r="E46" s="251"/>
      <c r="F46" s="251"/>
      <c r="G46" s="251"/>
      <c r="H46" s="251"/>
      <c r="I46" s="251"/>
      <c r="J46" s="251"/>
      <c r="K46" s="251"/>
      <c r="L46" s="251"/>
      <c r="M46" s="251"/>
      <c r="N46" s="190"/>
    </row>
    <row r="47" spans="2:14" ht="22.15" customHeight="1" x14ac:dyDescent="0.15">
      <c r="B47" s="188"/>
      <c r="C47" s="251"/>
      <c r="D47" s="251"/>
      <c r="E47" s="251"/>
      <c r="F47" s="251"/>
      <c r="G47" s="251"/>
      <c r="H47" s="251"/>
      <c r="I47" s="251"/>
      <c r="J47" s="251"/>
      <c r="K47" s="251"/>
      <c r="L47" s="251"/>
      <c r="M47" s="251"/>
      <c r="N47" s="190"/>
    </row>
    <row r="48" spans="2:14" ht="22.15" customHeight="1" x14ac:dyDescent="0.15">
      <c r="B48" s="252"/>
      <c r="C48" s="253"/>
      <c r="D48" s="253"/>
      <c r="E48" s="253"/>
      <c r="F48" s="253"/>
      <c r="G48" s="253"/>
      <c r="H48" s="253"/>
      <c r="I48" s="253"/>
      <c r="J48" s="253"/>
      <c r="K48" s="253"/>
      <c r="L48" s="253"/>
      <c r="M48" s="253"/>
      <c r="N48" s="254"/>
    </row>
    <row r="49" spans="2:14" ht="22.15" customHeight="1" x14ac:dyDescent="0.15">
      <c r="B49" s="255"/>
      <c r="C49" s="256"/>
      <c r="D49" s="256"/>
      <c r="E49" s="256"/>
      <c r="F49" s="256"/>
      <c r="G49" s="256"/>
      <c r="H49" s="256"/>
      <c r="I49" s="256"/>
      <c r="J49" s="256"/>
      <c r="K49" s="256"/>
      <c r="L49" s="256"/>
      <c r="M49" s="256"/>
      <c r="N49" s="257"/>
    </row>
    <row r="50" spans="2:14" ht="22.15" customHeight="1" x14ac:dyDescent="0.15"/>
    <row r="51" spans="2:14" ht="22.15" customHeight="1" x14ac:dyDescent="0.15"/>
    <row r="52" spans="2:14" ht="22.15" customHeight="1" x14ac:dyDescent="0.15"/>
    <row r="53" spans="2:14" ht="19.899999999999999" customHeight="1" x14ac:dyDescent="0.15"/>
    <row r="54" spans="2:14" ht="19.899999999999999" customHeight="1" x14ac:dyDescent="0.15"/>
    <row r="55" spans="2:14" ht="19.899999999999999" customHeight="1" x14ac:dyDescent="0.15"/>
    <row r="56" spans="2:14" ht="19.899999999999999" customHeight="1" x14ac:dyDescent="0.15"/>
    <row r="57" spans="2:14" ht="19.899999999999999" customHeight="1" x14ac:dyDescent="0.15"/>
    <row r="58" spans="2:14" ht="19.899999999999999" customHeight="1" x14ac:dyDescent="0.15"/>
    <row r="59" spans="2:14" ht="19.899999999999999" customHeight="1" x14ac:dyDescent="0.15"/>
  </sheetData>
  <mergeCells count="18">
    <mergeCell ref="B3:D3"/>
    <mergeCell ref="E3:N3"/>
    <mergeCell ref="B5:C5"/>
    <mergeCell ref="D5:J5"/>
    <mergeCell ref="K5:L5"/>
    <mergeCell ref="M5:N5"/>
    <mergeCell ref="B6:C6"/>
    <mergeCell ref="D6:J6"/>
    <mergeCell ref="K6:L6"/>
    <mergeCell ref="M6:N6"/>
    <mergeCell ref="B7:C7"/>
    <mergeCell ref="D7:J7"/>
    <mergeCell ref="K7:L7"/>
    <mergeCell ref="M7:N7"/>
    <mergeCell ref="B10:N17"/>
    <mergeCell ref="B20:N27"/>
    <mergeCell ref="B30:N35"/>
    <mergeCell ref="B38:N49"/>
  </mergeCells>
  <phoneticPr fontId="2"/>
  <dataValidations count="1">
    <dataValidation type="list" allowBlank="1" showInputMessage="1" showErrorMessage="1" sqref="M5:N5" xr:uid="{00000000-0002-0000-03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別紙（達成度）</vt:lpstr>
      <vt:lpstr>別紙（年度実績個票①）協働による環境活動推進</vt:lpstr>
      <vt:lpstr>別紙（年度実績個票②）環境活動を担う人材の育成</vt:lpstr>
      <vt:lpstr>別紙（年度実績個票③）暮らしやすく快適な都市環境の創造</vt:lpstr>
      <vt:lpstr>'別紙（達成度）'!Print_Area</vt:lpstr>
      <vt:lpstr>'別紙（年度実績個票①）協働による環境活動推進'!Print_Area</vt:lpstr>
      <vt:lpstr>'別紙（年度実績個票②）環境活動を担う人材の育成'!Print_Area</vt:lpstr>
      <vt:lpstr>'別紙（年度実績個票③）暮らしやすく快適な都市環境の創造'!Print_Area</vt:lpstr>
      <vt:lpstr>'別紙（年度実績個票①）協働による環境活動推進'!Print_Titles</vt:lpstr>
      <vt:lpstr>'別紙（年度実績個票②）環境活動を担う人材の育成'!Print_Titles</vt:lpstr>
      <vt:lpstr>'別紙（年度実績個票③）暮らしやすく快適な都市環境の創造'!Print_Titles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大阪府</cp:lastModifiedBy>
  <cp:lastPrinted>2023-10-04T09:04:39Z</cp:lastPrinted>
  <dcterms:created xsi:type="dcterms:W3CDTF">2005-04-11T11:18:41Z</dcterms:created>
  <dcterms:modified xsi:type="dcterms:W3CDTF">2023-10-04T09:07:29Z</dcterms:modified>
</cp:coreProperties>
</file>