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30" windowHeight="4020" activeTab="0"/>
  </bookViews>
  <sheets>
    <sheet name="まちづくり促進事業" sheetId="1" r:id="rId1"/>
  </sheets>
  <definedNames/>
  <calcPr fullCalcOnLoad="1"/>
</workbook>
</file>

<file path=xl/sharedStrings.xml><?xml version="1.0" encoding="utf-8"?>
<sst xmlns="http://schemas.openxmlformats.org/spreadsheetml/2006/main" count="75" uniqueCount="64">
  <si>
    <t>　（単位：円）</t>
  </si>
  <si>
    <t>借        方</t>
  </si>
  <si>
    <t>貸        方</t>
  </si>
  <si>
    <t>科        目</t>
  </si>
  <si>
    <t>金        額</t>
  </si>
  <si>
    <t>金　　　　額</t>
  </si>
  <si>
    <t xml:space="preserve"> 2  営　業　費　用</t>
  </si>
  <si>
    <t xml:space="preserve">  (2)雑収益</t>
  </si>
  <si>
    <t>費　　　　用　　　　計</t>
  </si>
  <si>
    <t xml:space="preserve">  (1)有形固定資産</t>
  </si>
  <si>
    <t xml:space="preserve">  (1)現金預金</t>
  </si>
  <si>
    <t>　資　　本　　合　　計</t>
  </si>
  <si>
    <t>資　　産　　合　　計</t>
  </si>
  <si>
    <t>　</t>
  </si>
  <si>
    <t xml:space="preserve">  (1)土地貸付収益</t>
  </si>
  <si>
    <t xml:space="preserve">  (1)受取利息</t>
  </si>
  <si>
    <r>
      <t xml:space="preserve">  (1)</t>
    </r>
    <r>
      <rPr>
        <sz val="12"/>
        <rFont val="ＭＳ 明朝"/>
        <family val="1"/>
      </rPr>
      <t>支払利息及び企業債取扱諸費</t>
    </r>
  </si>
  <si>
    <t xml:space="preserve">    ｱ 土地</t>
  </si>
  <si>
    <t xml:space="preserve">  (1)企業債発行差金</t>
  </si>
  <si>
    <t xml:space="preserve"> 4　営　業　外　費　用</t>
  </si>
  <si>
    <t xml:space="preserve"> 1　営　業　収　益</t>
  </si>
  <si>
    <t xml:space="preserve"> 3　営　業　外　収　益</t>
  </si>
  <si>
    <t xml:space="preserve"> 5　特　別　損　失</t>
  </si>
  <si>
    <t xml:space="preserve">  (1)減損損失</t>
  </si>
  <si>
    <t>収　　　益　　　計</t>
  </si>
  <si>
    <t>当　年　度　純　損　失</t>
  </si>
  <si>
    <t>収　益　＋　損　失　計</t>
  </si>
  <si>
    <t xml:space="preserve">  (2)投資その他の資産</t>
  </si>
  <si>
    <t xml:space="preserve">    ｱ 破産更生債権等</t>
  </si>
  <si>
    <t xml:space="preserve"> 1　固　定　資　産</t>
  </si>
  <si>
    <t xml:space="preserve"> 2　流　動　資　産</t>
  </si>
  <si>
    <t xml:space="preserve"> 3　繰　延　勘　定</t>
  </si>
  <si>
    <t xml:space="preserve">  (1)企業債</t>
  </si>
  <si>
    <t xml:space="preserve">    ｱ 建設改良費等の財源に</t>
  </si>
  <si>
    <t>　　　充てるための企業債</t>
  </si>
  <si>
    <t xml:space="preserve">  (2)引当金</t>
  </si>
  <si>
    <t xml:space="preserve">    ｱ 退職給付引当金</t>
  </si>
  <si>
    <t xml:space="preserve"> 5　流　動　負　債</t>
  </si>
  <si>
    <t xml:space="preserve">  (2)未払金</t>
  </si>
  <si>
    <t xml:space="preserve">  (3)未払費用</t>
  </si>
  <si>
    <t xml:space="preserve">  (4)前受収益</t>
  </si>
  <si>
    <t xml:space="preserve">  (5)引当金</t>
  </si>
  <si>
    <t>　負　　債　　合　　計</t>
  </si>
  <si>
    <t xml:space="preserve">    ｱ 賞与引当金</t>
  </si>
  <si>
    <t xml:space="preserve">    ｲ 法定福利費引当金</t>
  </si>
  <si>
    <t xml:space="preserve">  (6)その他流動負債</t>
  </si>
  <si>
    <t xml:space="preserve"> 6　資　本　金</t>
  </si>
  <si>
    <t>負 債 ・ 資 本　合　計</t>
  </si>
  <si>
    <t xml:space="preserve">      貸倒引当金</t>
  </si>
  <si>
    <t xml:space="preserve"> 7　欠　損　金</t>
  </si>
  <si>
    <t xml:space="preserve">  (1)利益剰余金</t>
  </si>
  <si>
    <t>平成27年度大阪府まちづくり促進事業損益計算書</t>
  </si>
  <si>
    <t>(平成27年４月１日から平成28年３月31日まで）　　　　</t>
  </si>
  <si>
    <t xml:space="preserve">  (2)一般管理費</t>
  </si>
  <si>
    <t xml:space="preserve">  (1)土地売却原価</t>
  </si>
  <si>
    <t xml:space="preserve">  (2)土地売却収益</t>
  </si>
  <si>
    <t xml:space="preserve">  (2)雑支出</t>
  </si>
  <si>
    <t>(平成28年３月31日）　　　　</t>
  </si>
  <si>
    <t xml:space="preserve"> 4　固　定　負　債</t>
  </si>
  <si>
    <t>平成27年度大阪府まちづくり促進事業貸借対照表</t>
  </si>
  <si>
    <t xml:space="preserve">  (3)繰延勘定償却</t>
  </si>
  <si>
    <t xml:space="preserve">  (2)未収金</t>
  </si>
  <si>
    <t xml:space="preserve">    ｱ 利益積立金</t>
  </si>
  <si>
    <t xml:space="preserve">    ｲ 当年度未処理欠損金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</si>
</sst>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;&quot;△ &quot;#,##0"/>
    <numFmt numFmtId="179" formatCode="0;&quot;△ &quot;0"/>
    <numFmt numFmtId="180" formatCode="#,##0.00&quot;㎡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13"/>
      <name val="ＭＳ 明朝"/>
      <family val="1"/>
    </font>
    <font>
      <sz val="14"/>
      <color indexed="12"/>
      <name val="ＭＳ 明朝"/>
      <family val="1"/>
    </font>
    <font>
      <sz val="11"/>
      <name val="ＭＳ 明朝"/>
      <family val="1"/>
    </font>
    <font>
      <b/>
      <sz val="18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b/>
      <sz val="17"/>
      <name val="ＭＳ ゴシック"/>
      <family val="3"/>
    </font>
    <font>
      <sz val="17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38" fontId="6" fillId="0" borderId="0" xfId="49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38" fontId="2" fillId="0" borderId="12" xfId="49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38" fontId="2" fillId="0" borderId="14" xfId="49" applyFont="1" applyBorder="1" applyAlignment="1">
      <alignment horizontal="center" vertical="center"/>
    </xf>
    <xf numFmtId="38" fontId="2" fillId="0" borderId="15" xfId="49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38" fontId="5" fillId="0" borderId="16" xfId="49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178" fontId="3" fillId="0" borderId="18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3" fillId="0" borderId="19" xfId="0" applyNumberFormat="1" applyFont="1" applyBorder="1" applyAlignment="1">
      <alignment horizontal="center" vertical="center"/>
    </xf>
    <xf numFmtId="178" fontId="3" fillId="0" borderId="21" xfId="0" applyNumberFormat="1" applyFont="1" applyBorder="1" applyAlignment="1">
      <alignment horizontal="center" vertical="center"/>
    </xf>
    <xf numFmtId="178" fontId="3" fillId="0" borderId="22" xfId="0" applyNumberFormat="1" applyFont="1" applyBorder="1" applyAlignment="1">
      <alignment horizontal="center" vertical="center"/>
    </xf>
    <xf numFmtId="178" fontId="3" fillId="0" borderId="23" xfId="0" applyNumberFormat="1" applyFont="1" applyBorder="1" applyAlignment="1">
      <alignment horizontal="center" vertical="center"/>
    </xf>
    <xf numFmtId="178" fontId="4" fillId="0" borderId="24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horizontal="left" vertical="center"/>
    </xf>
    <xf numFmtId="178" fontId="2" fillId="0" borderId="24" xfId="0" applyNumberFormat="1" applyFont="1" applyBorder="1" applyAlignment="1">
      <alignment vertical="center"/>
    </xf>
    <xf numFmtId="178" fontId="2" fillId="0" borderId="25" xfId="49" applyNumberFormat="1" applyFont="1" applyBorder="1" applyAlignment="1">
      <alignment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19" xfId="0" applyNumberFormat="1" applyFont="1" applyBorder="1" applyAlignment="1">
      <alignment vertical="center"/>
    </xf>
    <xf numFmtId="178" fontId="12" fillId="0" borderId="26" xfId="49" applyNumberFormat="1" applyFont="1" applyBorder="1" applyAlignment="1">
      <alignment vertical="center"/>
    </xf>
    <xf numFmtId="178" fontId="2" fillId="0" borderId="26" xfId="49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" fillId="0" borderId="27" xfId="49" applyNumberFormat="1" applyFont="1" applyBorder="1" applyAlignment="1">
      <alignment vertical="center"/>
    </xf>
    <xf numFmtId="178" fontId="3" fillId="0" borderId="28" xfId="49" applyNumberFormat="1" applyFont="1" applyBorder="1" applyAlignment="1">
      <alignment vertical="center"/>
    </xf>
    <xf numFmtId="178" fontId="2" fillId="0" borderId="26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15" fillId="0" borderId="26" xfId="49" applyNumberFormat="1" applyFont="1" applyFill="1" applyBorder="1" applyAlignment="1">
      <alignment vertical="center"/>
    </xf>
    <xf numFmtId="178" fontId="15" fillId="0" borderId="29" xfId="49" applyNumberFormat="1" applyFont="1" applyFill="1" applyBorder="1" applyAlignment="1">
      <alignment vertical="center"/>
    </xf>
    <xf numFmtId="178" fontId="3" fillId="0" borderId="30" xfId="49" applyNumberFormat="1" applyFont="1" applyBorder="1" applyAlignment="1">
      <alignment vertical="center"/>
    </xf>
    <xf numFmtId="178" fontId="3" fillId="0" borderId="31" xfId="49" applyNumberFormat="1" applyFont="1" applyBorder="1" applyAlignment="1">
      <alignment vertical="center"/>
    </xf>
    <xf numFmtId="178" fontId="2" fillId="0" borderId="26" xfId="49" applyNumberFormat="1" applyFont="1" applyFill="1" applyBorder="1" applyAlignment="1">
      <alignment vertical="center"/>
    </xf>
    <xf numFmtId="178" fontId="2" fillId="0" borderId="32" xfId="49" applyNumberFormat="1" applyFont="1" applyFill="1" applyBorder="1" applyAlignment="1">
      <alignment vertical="center"/>
    </xf>
    <xf numFmtId="178" fontId="2" fillId="0" borderId="29" xfId="49" applyNumberFormat="1" applyFont="1" applyFill="1" applyBorder="1" applyAlignment="1">
      <alignment vertical="center"/>
    </xf>
    <xf numFmtId="178" fontId="3" fillId="0" borderId="15" xfId="49" applyNumberFormat="1" applyFont="1" applyFill="1" applyBorder="1" applyAlignment="1">
      <alignment vertical="center"/>
    </xf>
    <xf numFmtId="178" fontId="3" fillId="0" borderId="14" xfId="49" applyNumberFormat="1" applyFont="1" applyBorder="1" applyAlignment="1">
      <alignment vertical="center"/>
    </xf>
    <xf numFmtId="178" fontId="3" fillId="0" borderId="26" xfId="49" applyNumberFormat="1" applyFont="1" applyBorder="1" applyAlignment="1">
      <alignment vertical="center"/>
    </xf>
    <xf numFmtId="178" fontId="3" fillId="0" borderId="15" xfId="49" applyNumberFormat="1" applyFont="1" applyBorder="1" applyAlignment="1">
      <alignment vertical="center"/>
    </xf>
    <xf numFmtId="38" fontId="2" fillId="0" borderId="33" xfId="49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zoomScalePageLayoutView="0" workbookViewId="0" topLeftCell="A1">
      <selection activeCell="F7" sqref="F7"/>
    </sheetView>
  </sheetViews>
  <sheetFormatPr defaultColWidth="9.00390625" defaultRowHeight="13.5"/>
  <cols>
    <col min="1" max="1" width="37.50390625" style="0" customWidth="1"/>
    <col min="2" max="2" width="24.375" style="0" customWidth="1"/>
    <col min="3" max="3" width="37.50390625" style="0" customWidth="1"/>
    <col min="4" max="4" width="24.375" style="0" customWidth="1"/>
    <col min="5" max="5" width="10.625" style="0" customWidth="1"/>
  </cols>
  <sheetData>
    <row r="1" spans="1:4" ht="18" customHeight="1">
      <c r="A1" s="53" t="s">
        <v>51</v>
      </c>
      <c r="B1" s="53"/>
      <c r="C1" s="53"/>
      <c r="D1" s="53"/>
    </row>
    <row r="2" spans="1:4" ht="18" customHeight="1">
      <c r="A2" s="54" t="s">
        <v>52</v>
      </c>
      <c r="B2" s="54"/>
      <c r="C2" s="54"/>
      <c r="D2" s="54"/>
    </row>
    <row r="3" ht="18" customHeight="1" thickBot="1">
      <c r="D3" s="15" t="s">
        <v>0</v>
      </c>
    </row>
    <row r="4" spans="1:4" ht="18" customHeight="1" thickBot="1">
      <c r="A4" s="51" t="s">
        <v>1</v>
      </c>
      <c r="B4" s="52"/>
      <c r="C4" s="51" t="s">
        <v>2</v>
      </c>
      <c r="D4" s="52"/>
    </row>
    <row r="5" spans="1:4" s="2" customFormat="1" ht="18" customHeight="1" thickBot="1">
      <c r="A5" s="12" t="s">
        <v>3</v>
      </c>
      <c r="B5" s="4" t="s">
        <v>4</v>
      </c>
      <c r="C5" s="3" t="s">
        <v>3</v>
      </c>
      <c r="D5" s="5" t="s">
        <v>5</v>
      </c>
    </row>
    <row r="6" spans="1:4" s="2" customFormat="1" ht="18" customHeight="1">
      <c r="A6" s="16" t="s">
        <v>6</v>
      </c>
      <c r="B6" s="36">
        <f>B7+B8</f>
        <v>2221633874</v>
      </c>
      <c r="C6" s="16" t="s">
        <v>20</v>
      </c>
      <c r="D6" s="43">
        <f>D7+D8</f>
        <v>3530777110</v>
      </c>
    </row>
    <row r="7" spans="1:4" s="2" customFormat="1" ht="18" customHeight="1">
      <c r="A7" s="17" t="s">
        <v>54</v>
      </c>
      <c r="B7" s="27">
        <v>1657824492</v>
      </c>
      <c r="C7" s="17" t="s">
        <v>14</v>
      </c>
      <c r="D7" s="44">
        <v>2217159604</v>
      </c>
    </row>
    <row r="8" spans="1:4" s="2" customFormat="1" ht="18" customHeight="1">
      <c r="A8" s="17" t="s">
        <v>53</v>
      </c>
      <c r="B8" s="27">
        <v>563809382</v>
      </c>
      <c r="C8" s="17" t="s">
        <v>55</v>
      </c>
      <c r="D8" s="44">
        <v>1313617506</v>
      </c>
    </row>
    <row r="9" spans="1:4" s="2" customFormat="1" ht="18" customHeight="1">
      <c r="A9" s="17"/>
      <c r="B9" s="27"/>
      <c r="C9" s="17"/>
      <c r="D9" s="44"/>
    </row>
    <row r="10" spans="1:4" s="2" customFormat="1" ht="18" customHeight="1">
      <c r="A10" s="18" t="s">
        <v>19</v>
      </c>
      <c r="B10" s="37">
        <f>SUM(B11:B13)</f>
        <v>302566289</v>
      </c>
      <c r="C10" s="18" t="s">
        <v>21</v>
      </c>
      <c r="D10" s="37">
        <f>SUM(D11:D13)</f>
        <v>4495785</v>
      </c>
    </row>
    <row r="11" spans="1:4" s="2" customFormat="1" ht="18" customHeight="1">
      <c r="A11" s="17" t="s">
        <v>16</v>
      </c>
      <c r="B11" s="27">
        <v>299281129</v>
      </c>
      <c r="C11" s="17" t="s">
        <v>15</v>
      </c>
      <c r="D11" s="44">
        <v>3180385</v>
      </c>
    </row>
    <row r="12" spans="1:4" s="2" customFormat="1" ht="18" customHeight="1">
      <c r="A12" s="17" t="s">
        <v>56</v>
      </c>
      <c r="B12" s="27">
        <v>855400</v>
      </c>
      <c r="C12" s="17" t="s">
        <v>7</v>
      </c>
      <c r="D12" s="44">
        <v>1315400</v>
      </c>
    </row>
    <row r="13" spans="1:4" s="2" customFormat="1" ht="18" customHeight="1">
      <c r="A13" s="17" t="s">
        <v>60</v>
      </c>
      <c r="B13" s="38">
        <v>2429760</v>
      </c>
      <c r="C13" s="17"/>
      <c r="D13" s="44"/>
    </row>
    <row r="14" spans="1:4" s="2" customFormat="1" ht="18" customHeight="1">
      <c r="A14" s="19"/>
      <c r="B14" s="39"/>
      <c r="C14" s="17"/>
      <c r="D14" s="44"/>
    </row>
    <row r="15" spans="1:4" s="2" customFormat="1" ht="18" customHeight="1">
      <c r="A15" s="18" t="s">
        <v>22</v>
      </c>
      <c r="B15" s="37">
        <f>SUM(B16:B17)</f>
        <v>2157195870</v>
      </c>
      <c r="C15" s="17"/>
      <c r="D15" s="44"/>
    </row>
    <row r="16" spans="1:4" s="2" customFormat="1" ht="18" customHeight="1">
      <c r="A16" s="17" t="s">
        <v>23</v>
      </c>
      <c r="B16" s="27">
        <v>2157195870</v>
      </c>
      <c r="C16" s="17"/>
      <c r="D16" s="44"/>
    </row>
    <row r="17" spans="1:4" s="2" customFormat="1" ht="18" customHeight="1">
      <c r="A17" s="17"/>
      <c r="B17" s="27"/>
      <c r="C17" s="17"/>
      <c r="D17" s="44"/>
    </row>
    <row r="18" spans="1:4" s="2" customFormat="1" ht="18" customHeight="1">
      <c r="A18" s="20"/>
      <c r="B18" s="40"/>
      <c r="C18" s="17"/>
      <c r="D18" s="44"/>
    </row>
    <row r="19" spans="1:4" s="2" customFormat="1" ht="18" customHeight="1">
      <c r="A19" s="20"/>
      <c r="B19" s="40"/>
      <c r="C19" s="21" t="s">
        <v>24</v>
      </c>
      <c r="D19" s="45">
        <f>SUM(D6,D10)</f>
        <v>3535272895</v>
      </c>
    </row>
    <row r="20" spans="1:4" s="2" customFormat="1" ht="18" customHeight="1">
      <c r="A20" s="22"/>
      <c r="B20" s="41"/>
      <c r="C20" s="21" t="s">
        <v>25</v>
      </c>
      <c r="D20" s="46">
        <f>B21-D19</f>
        <v>1146123138</v>
      </c>
    </row>
    <row r="21" spans="1:4" s="2" customFormat="1" ht="18" customHeight="1" thickBot="1">
      <c r="A21" s="23" t="s">
        <v>8</v>
      </c>
      <c r="B21" s="42">
        <f>SUM(B6,B10,B15)</f>
        <v>4681396033</v>
      </c>
      <c r="C21" s="23" t="s">
        <v>26</v>
      </c>
      <c r="D21" s="47">
        <f>SUM(D19,D20)</f>
        <v>4681396033</v>
      </c>
    </row>
    <row r="22" spans="3:4" s="2" customFormat="1" ht="18" customHeight="1">
      <c r="C22" s="10"/>
      <c r="D22" s="11"/>
    </row>
    <row r="23" spans="3:4" s="2" customFormat="1" ht="18" customHeight="1">
      <c r="C23" s="13"/>
      <c r="D23" s="14"/>
    </row>
    <row r="24" spans="1:4" s="2" customFormat="1" ht="18" customHeight="1">
      <c r="A24" s="6"/>
      <c r="B24" s="1"/>
      <c r="C24" s="1"/>
      <c r="D24" s="1"/>
    </row>
    <row r="25" spans="1:5" s="2" customFormat="1" ht="18" customHeight="1">
      <c r="A25" s="53" t="s">
        <v>59</v>
      </c>
      <c r="B25" s="55"/>
      <c r="C25" s="55"/>
      <c r="D25" s="55"/>
      <c r="E25" s="1"/>
    </row>
    <row r="26" spans="1:5" s="2" customFormat="1" ht="18" customHeight="1">
      <c r="A26" s="54" t="s">
        <v>57</v>
      </c>
      <c r="B26" s="54"/>
      <c r="C26" s="54"/>
      <c r="D26" s="54"/>
      <c r="E26" s="1"/>
    </row>
    <row r="27" spans="1:5" s="2" customFormat="1" ht="18" customHeight="1" thickBot="1">
      <c r="A27" s="34"/>
      <c r="B27" s="35"/>
      <c r="C27" s="35"/>
      <c r="D27" s="15" t="s">
        <v>0</v>
      </c>
      <c r="E27" s="1"/>
    </row>
    <row r="28" spans="1:4" s="2" customFormat="1" ht="18" customHeight="1">
      <c r="A28" s="51" t="s">
        <v>1</v>
      </c>
      <c r="B28" s="52"/>
      <c r="C28" s="51" t="s">
        <v>2</v>
      </c>
      <c r="D28" s="52"/>
    </row>
    <row r="29" spans="1:4" s="2" customFormat="1" ht="18" customHeight="1" thickBot="1">
      <c r="A29" s="7" t="s">
        <v>3</v>
      </c>
      <c r="B29" s="8" t="s">
        <v>4</v>
      </c>
      <c r="C29" s="7" t="s">
        <v>3</v>
      </c>
      <c r="D29" s="9" t="s">
        <v>5</v>
      </c>
    </row>
    <row r="30" spans="1:4" s="2" customFormat="1" ht="18" customHeight="1">
      <c r="A30" s="16" t="s">
        <v>29</v>
      </c>
      <c r="B30" s="36">
        <f>SUM(B31,B33)</f>
        <v>113572728231</v>
      </c>
      <c r="C30" s="16" t="s">
        <v>58</v>
      </c>
      <c r="D30" s="43">
        <f>SUM(D31,D34,D36)</f>
        <v>74627564246</v>
      </c>
    </row>
    <row r="31" spans="1:4" s="2" customFormat="1" ht="18" customHeight="1">
      <c r="A31" s="24" t="s">
        <v>9</v>
      </c>
      <c r="B31" s="27">
        <f>B32</f>
        <v>113572728231</v>
      </c>
      <c r="C31" s="24" t="s">
        <v>32</v>
      </c>
      <c r="D31" s="31">
        <f>SUM(D32)</f>
        <v>74582000000</v>
      </c>
    </row>
    <row r="32" spans="1:4" s="2" customFormat="1" ht="18" customHeight="1">
      <c r="A32" s="24" t="s">
        <v>17</v>
      </c>
      <c r="B32" s="27">
        <v>113572728231</v>
      </c>
      <c r="C32" s="24" t="s">
        <v>33</v>
      </c>
      <c r="D32" s="31">
        <v>74582000000</v>
      </c>
    </row>
    <row r="33" spans="1:4" s="2" customFormat="1" ht="18" customHeight="1">
      <c r="A33" s="24" t="s">
        <v>27</v>
      </c>
      <c r="B33" s="27">
        <f>SUM(B34:B35)</f>
        <v>0</v>
      </c>
      <c r="C33" s="24" t="s">
        <v>34</v>
      </c>
      <c r="D33" s="31"/>
    </row>
    <row r="34" spans="1:4" s="2" customFormat="1" ht="18" customHeight="1">
      <c r="A34" s="24" t="s">
        <v>28</v>
      </c>
      <c r="B34" s="27">
        <v>72672128</v>
      </c>
      <c r="C34" s="24" t="s">
        <v>35</v>
      </c>
      <c r="D34" s="31">
        <f>SUM(D35)</f>
        <v>45564246</v>
      </c>
    </row>
    <row r="35" spans="1:4" s="2" customFormat="1" ht="18" customHeight="1">
      <c r="A35" s="24" t="s">
        <v>48</v>
      </c>
      <c r="B35" s="27">
        <v>-72672128</v>
      </c>
      <c r="C35" s="24" t="s">
        <v>36</v>
      </c>
      <c r="D35" s="31">
        <v>45564246</v>
      </c>
    </row>
    <row r="36" spans="1:4" s="2" customFormat="1" ht="18" customHeight="1">
      <c r="A36" s="24"/>
      <c r="B36" s="27"/>
      <c r="C36" s="24"/>
      <c r="D36" s="31"/>
    </row>
    <row r="37" spans="1:4" s="2" customFormat="1" ht="18" customHeight="1">
      <c r="A37" s="24"/>
      <c r="B37" s="27"/>
      <c r="C37" s="24"/>
      <c r="D37" s="31"/>
    </row>
    <row r="38" spans="1:4" s="2" customFormat="1" ht="18" customHeight="1">
      <c r="A38" s="18" t="s">
        <v>30</v>
      </c>
      <c r="B38" s="37">
        <f>SUM(B39:B40)</f>
        <v>7648600998</v>
      </c>
      <c r="C38" s="18" t="s">
        <v>37</v>
      </c>
      <c r="D38" s="37">
        <f>SUM(D39,D42,D43,D44,D45,D48)</f>
        <v>38647945335</v>
      </c>
    </row>
    <row r="39" spans="1:4" s="2" customFormat="1" ht="18" customHeight="1">
      <c r="A39" s="24" t="s">
        <v>10</v>
      </c>
      <c r="B39" s="27">
        <v>7648572898</v>
      </c>
      <c r="C39" s="24" t="s">
        <v>32</v>
      </c>
      <c r="D39" s="31">
        <f>SUM(D40)</f>
        <v>36308000000</v>
      </c>
    </row>
    <row r="40" spans="1:4" s="2" customFormat="1" ht="18" customHeight="1">
      <c r="A40" s="24" t="s">
        <v>61</v>
      </c>
      <c r="B40" s="27">
        <v>28100</v>
      </c>
      <c r="C40" s="24" t="s">
        <v>33</v>
      </c>
      <c r="D40" s="31">
        <v>36308000000</v>
      </c>
    </row>
    <row r="41" spans="1:4" s="2" customFormat="1" ht="18" customHeight="1">
      <c r="A41" s="24"/>
      <c r="B41" s="27"/>
      <c r="C41" s="24" t="s">
        <v>34</v>
      </c>
      <c r="D41" s="31"/>
    </row>
    <row r="42" spans="1:4" s="2" customFormat="1" ht="18" customHeight="1">
      <c r="A42" s="18" t="s">
        <v>31</v>
      </c>
      <c r="B42" s="37">
        <f>SUM(B43)</f>
        <v>1926160</v>
      </c>
      <c r="C42" s="24" t="s">
        <v>38</v>
      </c>
      <c r="D42" s="31">
        <v>4381910</v>
      </c>
    </row>
    <row r="43" spans="1:4" s="2" customFormat="1" ht="18" customHeight="1">
      <c r="A43" s="24" t="s">
        <v>18</v>
      </c>
      <c r="B43" s="27">
        <v>1926160</v>
      </c>
      <c r="C43" s="24" t="s">
        <v>39</v>
      </c>
      <c r="D43" s="31">
        <v>25231604</v>
      </c>
    </row>
    <row r="44" spans="1:4" s="2" customFormat="1" ht="18" customHeight="1">
      <c r="A44" s="29"/>
      <c r="B44" s="30"/>
      <c r="C44" s="24" t="s">
        <v>40</v>
      </c>
      <c r="D44" s="31">
        <v>2592000</v>
      </c>
    </row>
    <row r="45" spans="1:4" s="2" customFormat="1" ht="18" customHeight="1">
      <c r="A45" s="24"/>
      <c r="B45" s="27"/>
      <c r="C45" s="24" t="s">
        <v>41</v>
      </c>
      <c r="D45" s="31">
        <f>SUM(D46:D47)</f>
        <v>2461262</v>
      </c>
    </row>
    <row r="46" spans="1:4" s="2" customFormat="1" ht="18" customHeight="1">
      <c r="A46" s="24"/>
      <c r="B46" s="27"/>
      <c r="C46" s="24" t="s">
        <v>43</v>
      </c>
      <c r="D46" s="31">
        <v>2073823</v>
      </c>
    </row>
    <row r="47" spans="1:4" s="2" customFormat="1" ht="18" customHeight="1">
      <c r="A47" s="24"/>
      <c r="B47" s="27"/>
      <c r="C47" s="24" t="s">
        <v>44</v>
      </c>
      <c r="D47" s="31">
        <v>387439</v>
      </c>
    </row>
    <row r="48" spans="1:4" s="2" customFormat="1" ht="18" customHeight="1">
      <c r="A48" s="24"/>
      <c r="B48" s="27"/>
      <c r="C48" s="24" t="s">
        <v>45</v>
      </c>
      <c r="D48" s="31">
        <v>2305278559</v>
      </c>
    </row>
    <row r="49" spans="1:4" s="2" customFormat="1" ht="18" customHeight="1">
      <c r="A49" s="24"/>
      <c r="B49" s="27"/>
      <c r="C49" s="24"/>
      <c r="D49" s="31"/>
    </row>
    <row r="50" spans="1:4" s="2" customFormat="1" ht="18" customHeight="1">
      <c r="A50" s="24"/>
      <c r="B50" s="27"/>
      <c r="C50" s="25" t="s">
        <v>42</v>
      </c>
      <c r="D50" s="49">
        <f>SUM(D30,D38)</f>
        <v>113275509581</v>
      </c>
    </row>
    <row r="51" spans="1:4" s="2" customFormat="1" ht="18" customHeight="1">
      <c r="A51" s="24"/>
      <c r="B51" s="27"/>
      <c r="C51" s="25"/>
      <c r="D51" s="49"/>
    </row>
    <row r="52" spans="1:4" s="2" customFormat="1" ht="18" customHeight="1">
      <c r="A52" s="24"/>
      <c r="B52" s="27"/>
      <c r="C52" s="18" t="s">
        <v>46</v>
      </c>
      <c r="D52" s="37">
        <v>11961987768</v>
      </c>
    </row>
    <row r="53" spans="1:4" s="2" customFormat="1" ht="18" customHeight="1">
      <c r="A53" s="24"/>
      <c r="B53" s="27"/>
      <c r="C53" s="25"/>
      <c r="D53" s="49"/>
    </row>
    <row r="54" spans="1:4" s="2" customFormat="1" ht="18" customHeight="1">
      <c r="A54" s="24"/>
      <c r="B54" s="27"/>
      <c r="C54" s="18" t="s">
        <v>49</v>
      </c>
      <c r="D54" s="37">
        <f>-SUM(D55)</f>
        <v>4014241960</v>
      </c>
    </row>
    <row r="55" spans="1:4" s="2" customFormat="1" ht="18" customHeight="1">
      <c r="A55" s="24"/>
      <c r="B55" s="27"/>
      <c r="C55" s="24" t="s">
        <v>50</v>
      </c>
      <c r="D55" s="31">
        <f>D56-D57</f>
        <v>-4014241960</v>
      </c>
    </row>
    <row r="56" spans="1:4" s="2" customFormat="1" ht="18" customHeight="1">
      <c r="A56" s="24"/>
      <c r="B56" s="27"/>
      <c r="C56" s="24" t="s">
        <v>62</v>
      </c>
      <c r="D56" s="31">
        <v>2661239765</v>
      </c>
    </row>
    <row r="57" spans="1:4" s="2" customFormat="1" ht="18" customHeight="1">
      <c r="A57" s="24"/>
      <c r="B57" s="27"/>
      <c r="C57" s="24" t="s">
        <v>63</v>
      </c>
      <c r="D57" s="31">
        <v>6675481725</v>
      </c>
    </row>
    <row r="58" spans="1:4" s="2" customFormat="1" ht="18" customHeight="1">
      <c r="A58" s="24"/>
      <c r="B58" s="27"/>
      <c r="C58" s="24"/>
      <c r="D58" s="31"/>
    </row>
    <row r="59" spans="1:4" s="2" customFormat="1" ht="18" customHeight="1">
      <c r="A59" s="24"/>
      <c r="B59" s="27"/>
      <c r="C59" s="25" t="s">
        <v>11</v>
      </c>
      <c r="D59" s="49">
        <f>D52-D54</f>
        <v>7947745808</v>
      </c>
    </row>
    <row r="60" spans="1:4" s="2" customFormat="1" ht="18" customHeight="1">
      <c r="A60" s="26"/>
      <c r="B60" s="27"/>
      <c r="C60" s="25" t="s">
        <v>13</v>
      </c>
      <c r="D60" s="30"/>
    </row>
    <row r="61" spans="1:4" s="2" customFormat="1" ht="18" customHeight="1" thickBot="1">
      <c r="A61" s="28" t="s">
        <v>12</v>
      </c>
      <c r="B61" s="48">
        <f>SUM(B30,B38,B42)</f>
        <v>121223255389</v>
      </c>
      <c r="C61" s="28" t="s">
        <v>47</v>
      </c>
      <c r="D61" s="50">
        <f>SUM(D50,D59)</f>
        <v>121223255389</v>
      </c>
    </row>
    <row r="64" ht="13.5">
      <c r="D64" s="32"/>
    </row>
    <row r="65" ht="13.5">
      <c r="D65" s="33"/>
    </row>
  </sheetData>
  <sheetProtection password="E51D" sheet="1" formatCells="0" formatColumns="0" formatRows="0" insertColumns="0" insertRows="0" insertHyperlinks="0" deleteColumns="0" deleteRows="0" sort="0" autoFilter="0" pivotTables="0"/>
  <mergeCells count="8">
    <mergeCell ref="A28:B28"/>
    <mergeCell ref="C28:D28"/>
    <mergeCell ref="A1:D1"/>
    <mergeCell ref="A2:D2"/>
    <mergeCell ref="A25:D25"/>
    <mergeCell ref="A26:D26"/>
    <mergeCell ref="A4:B4"/>
    <mergeCell ref="C4:D4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65" r:id="rId1"/>
  <ignoredErrors>
    <ignoredError sqref="D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HOSTNAME</cp:lastModifiedBy>
  <cp:lastPrinted>2016-10-17T13:37:09Z</cp:lastPrinted>
  <dcterms:created xsi:type="dcterms:W3CDTF">2004-05-12T05:32:58Z</dcterms:created>
  <dcterms:modified xsi:type="dcterms:W3CDTF">2016-10-20T07:32:06Z</dcterms:modified>
  <cp:category/>
  <cp:version/>
  <cp:contentType/>
  <cp:contentStatus/>
</cp:coreProperties>
</file>