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020" activeTab="0"/>
  </bookViews>
  <sheets>
    <sheet name="地域整備事業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<sst xmlns="http://schemas.openxmlformats.org/spreadsheetml/2006/main" count="81" uniqueCount="73">
  <si>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　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</si>
  <si>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</si>
  <si>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</si>
  <si>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</si>
  <si>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</si>
  <si>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</si>
  <si>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</si>
  <si>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1 　営　業　収　益</t>
  </si>
  <si>
    <t xml:space="preserve">  (1)土地及び附帯施設売却原価</t>
  </si>
  <si>
    <t xml:space="preserve">  (1)土地及び附帯施設売却収益</t>
  </si>
  <si>
    <t xml:space="preserve"> 3 　営　業　外　収　益</t>
  </si>
  <si>
    <t xml:space="preserve">  (1)受取利息及び配当金</t>
  </si>
  <si>
    <t xml:space="preserve">  (2)雑収益</t>
  </si>
  <si>
    <t xml:space="preserve"> 1 　固　定　資　産</t>
  </si>
  <si>
    <t xml:space="preserve">    ｱ 出資金</t>
  </si>
  <si>
    <t xml:space="preserve">    ｲ 長期貸付金</t>
  </si>
  <si>
    <t xml:space="preserve"> 2 　造　成　資　産</t>
  </si>
  <si>
    <t xml:space="preserve">  (1)完成造成資産</t>
  </si>
  <si>
    <t xml:space="preserve">    ｱ 完成土地及び附帯施設</t>
  </si>
  <si>
    <t xml:space="preserve">  (1)自己資本金</t>
  </si>
  <si>
    <t xml:space="preserve">  (2)借入資本金</t>
  </si>
  <si>
    <t xml:space="preserve">    ｱ 企業債</t>
  </si>
  <si>
    <t xml:space="preserve"> 3 　流　動　資　産</t>
  </si>
  <si>
    <t xml:space="preserve">  (1)現金預金</t>
  </si>
  <si>
    <t xml:space="preserve">  (2)未収金</t>
  </si>
  <si>
    <t xml:space="preserve">    ｱ 利益積立金</t>
  </si>
  <si>
    <t xml:space="preserve">    ｲ 環境整備積立金</t>
  </si>
  <si>
    <t>　資　　本　　合　　計</t>
  </si>
  <si>
    <t>　</t>
  </si>
  <si>
    <t>資　　産　　合　　計</t>
  </si>
  <si>
    <t>負 債 ・資 本　合　計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</si>
  <si>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</si>
  <si>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(1)企業債発行差金</t>
  </si>
  <si>
    <t xml:space="preserve">  負　　債　　合　　計</t>
  </si>
  <si>
    <t>収　　　益　　　　計</t>
  </si>
  <si>
    <t>費　　　用　　　計</t>
  </si>
  <si>
    <t>収　益　＋　損　失　計</t>
  </si>
  <si>
    <t>当　年　度　純　損　失</t>
  </si>
  <si>
    <t xml:space="preserve">  (2)投資</t>
  </si>
  <si>
    <t xml:space="preserve">    ｱ 建物</t>
  </si>
  <si>
    <t xml:space="preserve">    ｲ 構築物</t>
  </si>
  <si>
    <t xml:space="preserve">    ｳ 当年度未処理欠損金</t>
  </si>
  <si>
    <t xml:space="preserve">  (1)有形固定資産</t>
  </si>
  <si>
    <t xml:space="preserve">      　　 建物減価償却累計額（△）</t>
  </si>
  <si>
    <t xml:space="preserve">     　　  構築物減価償却累計額（△）</t>
  </si>
  <si>
    <t xml:space="preserve"> 4 　繰　延　勘　定</t>
  </si>
  <si>
    <t xml:space="preserve">  (2)一般管理費</t>
  </si>
  <si>
    <t xml:space="preserve">  (2)雑支出</t>
  </si>
  <si>
    <t xml:space="preserve"> 4  営　業　外　費　用</t>
  </si>
  <si>
    <t xml:space="preserve"> 5 　流　動　負　債</t>
  </si>
  <si>
    <t xml:space="preserve"> 6 　資　本　金</t>
  </si>
  <si>
    <t xml:space="preserve"> 7  剰　余　金</t>
  </si>
  <si>
    <t xml:space="preserve">    ｳ 工具器具及び備品</t>
  </si>
  <si>
    <t xml:space="preserve">  (3)その他流動資産</t>
  </si>
  <si>
    <t xml:space="preserve">  (1)資本剰余金</t>
  </si>
  <si>
    <t xml:space="preserve">  (3)他会計補助金</t>
  </si>
  <si>
    <t xml:space="preserve">  (3)繰延勘定償却</t>
  </si>
  <si>
    <t xml:space="preserve">  (1)過年度損益修正損</t>
  </si>
  <si>
    <t xml:space="preserve">     　　    工具器具及び備品減価償却累計額（△）</t>
  </si>
  <si>
    <t>(平成23年４月１日から平成24年３月31日まで）　　　　</t>
  </si>
  <si>
    <t>平成23年度大阪府地域整備事業損益計算書</t>
  </si>
  <si>
    <t xml:space="preserve">  (2)その他特別損失</t>
  </si>
  <si>
    <t xml:space="preserve"> 6  特　別　損　失</t>
  </si>
  <si>
    <t xml:space="preserve"> 5  特　別　利　益</t>
  </si>
  <si>
    <t xml:space="preserve">  (1)過年度損益修正益</t>
  </si>
  <si>
    <t xml:space="preserve">    ｳ 減債基金積立金</t>
  </si>
  <si>
    <t xml:space="preserve">  (1)未払費用</t>
  </si>
  <si>
    <t xml:space="preserve">  (2)その他流動負債</t>
  </si>
  <si>
    <t xml:space="preserve">    ｱ 他会計補助金</t>
  </si>
  <si>
    <t>（単位：円）</t>
  </si>
  <si>
    <t>平成23年度大阪府地域整備事業貸借対照表</t>
  </si>
  <si>
    <t>(平成24年３月31日）　　　　</t>
  </si>
  <si>
    <t xml:space="preserve">  (2)欠損金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</si>
</sst>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;&quot;△ &quot;#,##0"/>
    <numFmt numFmtId="179" formatCode="0;&quot;△ &quot;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color indexed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明朝"/>
      <family val="1"/>
    </font>
    <font>
      <sz val="9"/>
      <name val="ＭＳ 明朝"/>
      <family val="1"/>
    </font>
    <font>
      <sz val="14"/>
      <color indexed="4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4" fillId="0" borderId="24" xfId="49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4" fillId="0" borderId="26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10" fillId="0" borderId="15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0" fontId="0" fillId="0" borderId="14" xfId="0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4" fillId="0" borderId="19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8" fontId="6" fillId="0" borderId="16" xfId="49" applyNumberFormat="1" applyFont="1" applyBorder="1" applyAlignment="1">
      <alignment vertical="center"/>
    </xf>
    <xf numFmtId="178" fontId="6" fillId="0" borderId="15" xfId="49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178" fontId="17" fillId="0" borderId="15" xfId="49" applyNumberFormat="1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38" fontId="4" fillId="0" borderId="33" xfId="49" applyFont="1" applyBorder="1" applyAlignment="1">
      <alignment vertical="center"/>
    </xf>
    <xf numFmtId="38" fontId="15" fillId="0" borderId="16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0" fontId="16" fillId="0" borderId="17" xfId="0" applyFont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/>
    </xf>
    <xf numFmtId="178" fontId="52" fillId="0" borderId="16" xfId="49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2" fillId="0" borderId="34" xfId="49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37.50390625" style="0" customWidth="1"/>
    <col min="2" max="2" width="24.375" style="0" customWidth="1"/>
    <col min="3" max="3" width="37.50390625" style="0" customWidth="1"/>
    <col min="4" max="4" width="24.375" style="0" customWidth="1"/>
    <col min="5" max="5" width="10.625" style="0" customWidth="1"/>
    <col min="6" max="6" width="20.75390625" style="0" customWidth="1"/>
  </cols>
  <sheetData>
    <row r="1" spans="1:4" ht="18" customHeight="1">
      <c r="A1" s="70" t="s">
        <v>60</v>
      </c>
      <c r="B1" s="71"/>
      <c r="C1" s="71"/>
      <c r="D1" s="71"/>
    </row>
    <row r="2" spans="1:4" ht="18" customHeight="1">
      <c r="A2" s="72" t="s">
        <v>59</v>
      </c>
      <c r="B2" s="72"/>
      <c r="C2" s="72"/>
      <c r="D2" s="72"/>
    </row>
    <row r="3" ht="18" customHeight="1" thickBot="1">
      <c r="D3" s="67" t="s">
        <v>69</v>
      </c>
    </row>
    <row r="4" spans="1:4" s="2" customFormat="1" ht="18" customHeight="1">
      <c r="A4" s="68" t="s">
        <v>1</v>
      </c>
      <c r="B4" s="69"/>
      <c r="C4" s="68" t="s">
        <v>2</v>
      </c>
      <c r="D4" s="69"/>
    </row>
    <row r="5" spans="1:4" s="2" customFormat="1" ht="18" customHeight="1" thickBot="1">
      <c r="A5" s="29" t="s">
        <v>3</v>
      </c>
      <c r="B5" s="30" t="s">
        <v>4</v>
      </c>
      <c r="C5" s="29" t="s">
        <v>3</v>
      </c>
      <c r="D5" s="31" t="s">
        <v>5</v>
      </c>
    </row>
    <row r="6" spans="1:4" s="2" customFormat="1" ht="18" customHeight="1">
      <c r="A6" s="3" t="s">
        <v>6</v>
      </c>
      <c r="B6" s="4">
        <f>SUM(B7:B9)</f>
        <v>13918044666</v>
      </c>
      <c r="C6" s="64" t="s">
        <v>7</v>
      </c>
      <c r="D6" s="6">
        <f>SUM(D7:D9)</f>
        <v>3440490240</v>
      </c>
    </row>
    <row r="7" spans="1:4" s="2" customFormat="1" ht="18" customHeight="1">
      <c r="A7" s="7" t="s">
        <v>8</v>
      </c>
      <c r="B7" s="8">
        <v>12122033686</v>
      </c>
      <c r="C7" s="66" t="s">
        <v>9</v>
      </c>
      <c r="D7" s="9">
        <v>3440490240</v>
      </c>
    </row>
    <row r="8" spans="1:4" s="2" customFormat="1" ht="18" customHeight="1">
      <c r="A8" s="65" t="s">
        <v>46</v>
      </c>
      <c r="B8" s="8">
        <v>1796010980</v>
      </c>
      <c r="C8" s="7"/>
      <c r="D8" s="9"/>
    </row>
    <row r="9" spans="1:4" s="2" customFormat="1" ht="18" customHeight="1">
      <c r="A9" s="10"/>
      <c r="B9" s="8"/>
      <c r="C9" s="14"/>
      <c r="D9" s="15"/>
    </row>
    <row r="10" spans="1:4" s="2" customFormat="1" ht="18" customHeight="1">
      <c r="A10" s="47" t="s">
        <v>48</v>
      </c>
      <c r="B10" s="43">
        <f>SUM(B11:B14)</f>
        <v>630030054</v>
      </c>
      <c r="C10" s="41" t="s">
        <v>10</v>
      </c>
      <c r="D10" s="43">
        <f>SUM(D11:D14)</f>
        <v>771986848</v>
      </c>
    </row>
    <row r="11" spans="1:4" s="2" customFormat="1" ht="18" customHeight="1">
      <c r="A11" s="7" t="s">
        <v>31</v>
      </c>
      <c r="B11" s="11">
        <v>610228374</v>
      </c>
      <c r="C11" s="7" t="s">
        <v>11</v>
      </c>
      <c r="D11" s="9">
        <v>379371906</v>
      </c>
    </row>
    <row r="12" spans="1:4" s="2" customFormat="1" ht="18" customHeight="1">
      <c r="A12" s="65" t="s">
        <v>47</v>
      </c>
      <c r="B12" s="11">
        <v>19347960</v>
      </c>
      <c r="C12" s="7" t="s">
        <v>12</v>
      </c>
      <c r="D12" s="20">
        <v>390147942</v>
      </c>
    </row>
    <row r="13" spans="1:4" s="2" customFormat="1" ht="18" customHeight="1">
      <c r="A13" s="10" t="s">
        <v>56</v>
      </c>
      <c r="B13" s="11">
        <v>453720</v>
      </c>
      <c r="C13" s="7" t="s">
        <v>55</v>
      </c>
      <c r="D13" s="20">
        <v>2467000</v>
      </c>
    </row>
    <row r="14" spans="1:4" s="2" customFormat="1" ht="18" customHeight="1">
      <c r="A14" s="16"/>
      <c r="B14" s="17"/>
      <c r="C14" s="16"/>
      <c r="D14" s="60"/>
    </row>
    <row r="15" spans="1:4" s="2" customFormat="1" ht="18" customHeight="1">
      <c r="A15" s="12" t="s">
        <v>62</v>
      </c>
      <c r="B15" s="13">
        <f>SUM(B16:B17)</f>
        <v>43606700266</v>
      </c>
      <c r="C15" s="12" t="s">
        <v>63</v>
      </c>
      <c r="D15" s="59">
        <f>SUM(D16:D17)</f>
        <v>1267432</v>
      </c>
    </row>
    <row r="16" spans="1:4" s="2" customFormat="1" ht="18" customHeight="1">
      <c r="A16" s="7" t="s">
        <v>57</v>
      </c>
      <c r="B16" s="11">
        <v>189625231</v>
      </c>
      <c r="C16" s="7" t="s">
        <v>64</v>
      </c>
      <c r="D16" s="20">
        <v>1267432</v>
      </c>
    </row>
    <row r="17" spans="1:4" s="2" customFormat="1" ht="18" customHeight="1">
      <c r="A17" s="65" t="s">
        <v>61</v>
      </c>
      <c r="B17" s="11">
        <v>43417075035</v>
      </c>
      <c r="C17" s="18"/>
      <c r="D17" s="46"/>
    </row>
    <row r="18" spans="1:4" s="2" customFormat="1" ht="18" customHeight="1">
      <c r="A18" s="10"/>
      <c r="B18" s="11"/>
      <c r="C18" s="18"/>
      <c r="D18" s="48"/>
    </row>
    <row r="19" spans="1:4" s="2" customFormat="1" ht="18" customHeight="1">
      <c r="A19" s="22"/>
      <c r="B19" s="13"/>
      <c r="C19" s="21" t="s">
        <v>34</v>
      </c>
      <c r="D19" s="44">
        <f>D6+D10+D15</f>
        <v>4213744520</v>
      </c>
    </row>
    <row r="20" spans="1:4" s="2" customFormat="1" ht="18" customHeight="1">
      <c r="A20" s="49"/>
      <c r="B20" s="50"/>
      <c r="C20" s="62" t="s">
        <v>37</v>
      </c>
      <c r="D20" s="43">
        <f>D21-D19</f>
        <v>53941030466</v>
      </c>
    </row>
    <row r="21" spans="1:4" s="2" customFormat="1" ht="18" customHeight="1" thickBot="1">
      <c r="A21" s="25" t="s">
        <v>35</v>
      </c>
      <c r="B21" s="24">
        <f>B6+B10+B15</f>
        <v>58154774986</v>
      </c>
      <c r="C21" s="23" t="s">
        <v>36</v>
      </c>
      <c r="D21" s="26">
        <f>B21</f>
        <v>58154774986</v>
      </c>
    </row>
    <row r="22" spans="1:4" s="2" customFormat="1" ht="18" customHeight="1">
      <c r="A22" s="27"/>
      <c r="B22" s="1"/>
      <c r="C22" s="1"/>
      <c r="D22" s="1"/>
    </row>
    <row r="23" spans="1:4" s="2" customFormat="1" ht="18" customHeight="1">
      <c r="A23" s="27"/>
      <c r="B23" s="1"/>
      <c r="C23" s="1"/>
      <c r="D23" s="1"/>
    </row>
    <row r="24" spans="1:5" s="2" customFormat="1" ht="18" customHeight="1">
      <c r="A24" s="70" t="s">
        <v>70</v>
      </c>
      <c r="B24" s="71"/>
      <c r="C24" s="71"/>
      <c r="D24" s="71"/>
      <c r="E24" s="1"/>
    </row>
    <row r="25" spans="1:5" s="2" customFormat="1" ht="18" customHeight="1">
      <c r="A25" s="72" t="s">
        <v>71</v>
      </c>
      <c r="B25" s="72"/>
      <c r="C25" s="72"/>
      <c r="D25" s="72"/>
      <c r="E25" s="1"/>
    </row>
    <row r="26" spans="1:4" s="2" customFormat="1" ht="18" customHeight="1" thickBot="1">
      <c r="A26" s="28"/>
      <c r="B26" s="1"/>
      <c r="C26" s="1"/>
      <c r="D26" s="67" t="s">
        <v>69</v>
      </c>
    </row>
    <row r="27" spans="1:4" s="2" customFormat="1" ht="18" customHeight="1">
      <c r="A27" s="68" t="s">
        <v>1</v>
      </c>
      <c r="B27" s="69"/>
      <c r="C27" s="68" t="s">
        <v>2</v>
      </c>
      <c r="D27" s="69"/>
    </row>
    <row r="28" spans="1:4" s="2" customFormat="1" ht="18" customHeight="1" thickBot="1">
      <c r="A28" s="29" t="s">
        <v>3</v>
      </c>
      <c r="B28" s="30" t="s">
        <v>4</v>
      </c>
      <c r="C28" s="29" t="s">
        <v>3</v>
      </c>
      <c r="D28" s="31" t="s">
        <v>5</v>
      </c>
    </row>
    <row r="29" spans="1:4" s="2" customFormat="1" ht="18" customHeight="1">
      <c r="A29" s="5" t="s">
        <v>13</v>
      </c>
      <c r="B29" s="4">
        <f>B30+B37</f>
        <v>82841907749</v>
      </c>
      <c r="C29" s="3" t="s">
        <v>49</v>
      </c>
      <c r="D29" s="6">
        <f>SUM(D30:D32)</f>
        <v>190826738</v>
      </c>
    </row>
    <row r="30" spans="1:4" s="2" customFormat="1" ht="18" customHeight="1">
      <c r="A30" s="10" t="s">
        <v>42</v>
      </c>
      <c r="B30" s="32">
        <f>SUM(B31:B36)</f>
        <v>8497242226</v>
      </c>
      <c r="C30" s="10" t="s">
        <v>66</v>
      </c>
      <c r="D30" s="11">
        <v>35118363</v>
      </c>
    </row>
    <row r="31" spans="1:4" s="2" customFormat="1" ht="18" customHeight="1">
      <c r="A31" s="10" t="s">
        <v>39</v>
      </c>
      <c r="B31" s="8">
        <v>8947674793</v>
      </c>
      <c r="C31" s="10" t="s">
        <v>67</v>
      </c>
      <c r="D31" s="11">
        <v>155708375</v>
      </c>
    </row>
    <row r="32" spans="1:4" s="2" customFormat="1" ht="18" customHeight="1">
      <c r="A32" s="54" t="s">
        <v>43</v>
      </c>
      <c r="B32" s="53">
        <v>-920786973</v>
      </c>
      <c r="C32" s="10"/>
      <c r="D32" s="11"/>
    </row>
    <row r="33" spans="1:4" s="2" customFormat="1" ht="18" customHeight="1">
      <c r="A33" s="10" t="s">
        <v>40</v>
      </c>
      <c r="B33" s="8">
        <v>577026770</v>
      </c>
      <c r="C33" s="10"/>
      <c r="D33" s="11"/>
    </row>
    <row r="34" spans="1:4" s="2" customFormat="1" ht="18" customHeight="1">
      <c r="A34" s="54" t="s">
        <v>44</v>
      </c>
      <c r="B34" s="53">
        <v>-107018799</v>
      </c>
      <c r="C34" s="10"/>
      <c r="D34" s="11"/>
    </row>
    <row r="35" spans="1:4" s="2" customFormat="1" ht="18" customHeight="1">
      <c r="A35" s="10" t="s">
        <v>52</v>
      </c>
      <c r="B35" s="8">
        <v>347025</v>
      </c>
      <c r="C35" s="45"/>
      <c r="D35" s="42"/>
    </row>
    <row r="36" spans="1:4" s="2" customFormat="1" ht="18" customHeight="1">
      <c r="A36" s="61" t="s">
        <v>58</v>
      </c>
      <c r="B36" s="55">
        <v>-590</v>
      </c>
      <c r="C36" s="10"/>
      <c r="D36" s="11"/>
    </row>
    <row r="37" spans="1:4" s="2" customFormat="1" ht="18" customHeight="1">
      <c r="A37" s="10" t="s">
        <v>38</v>
      </c>
      <c r="B37" s="32">
        <f>SUM(B38:B40)</f>
        <v>74344665523</v>
      </c>
      <c r="C37" s="10"/>
      <c r="D37" s="11"/>
    </row>
    <row r="38" spans="1:4" s="2" customFormat="1" ht="18" customHeight="1">
      <c r="A38" s="10" t="s">
        <v>14</v>
      </c>
      <c r="B38" s="8">
        <v>8086592543</v>
      </c>
      <c r="C38" s="10"/>
      <c r="D38" s="11"/>
    </row>
    <row r="39" spans="1:4" s="2" customFormat="1" ht="18" customHeight="1">
      <c r="A39" s="10" t="s">
        <v>15</v>
      </c>
      <c r="B39" s="8">
        <v>19196072980</v>
      </c>
      <c r="C39" s="35"/>
      <c r="D39" s="13"/>
    </row>
    <row r="40" spans="1:4" s="2" customFormat="1" ht="18" customHeight="1">
      <c r="A40" s="10" t="s">
        <v>65</v>
      </c>
      <c r="B40" s="8">
        <v>47062000000</v>
      </c>
      <c r="C40" s="35" t="s">
        <v>33</v>
      </c>
      <c r="D40" s="13">
        <f>D29</f>
        <v>190826738</v>
      </c>
    </row>
    <row r="41" spans="1:4" s="2" customFormat="1" ht="18" customHeight="1">
      <c r="A41" s="10"/>
      <c r="B41" s="8"/>
      <c r="C41" s="51"/>
      <c r="D41" s="50"/>
    </row>
    <row r="42" spans="1:4" s="2" customFormat="1" ht="18" customHeight="1">
      <c r="A42" s="47" t="s">
        <v>16</v>
      </c>
      <c r="B42" s="43">
        <f>B43</f>
        <v>23335181923</v>
      </c>
      <c r="C42" s="12" t="s">
        <v>50</v>
      </c>
      <c r="D42" s="13">
        <f>SUM(D43:D44)</f>
        <v>104879296954</v>
      </c>
    </row>
    <row r="43" spans="1:4" s="2" customFormat="1" ht="18" customHeight="1">
      <c r="A43" s="10" t="s">
        <v>17</v>
      </c>
      <c r="B43" s="32">
        <f>SUM(B44)</f>
        <v>23335181923</v>
      </c>
      <c r="C43" s="10" t="s">
        <v>19</v>
      </c>
      <c r="D43" s="11">
        <v>57817296954</v>
      </c>
    </row>
    <row r="44" spans="1:4" s="2" customFormat="1" ht="18" customHeight="1">
      <c r="A44" s="10" t="s">
        <v>18</v>
      </c>
      <c r="B44" s="8">
        <v>23335181923</v>
      </c>
      <c r="C44" s="10" t="s">
        <v>20</v>
      </c>
      <c r="D44" s="33">
        <f>D45</f>
        <v>47062000000</v>
      </c>
    </row>
    <row r="45" spans="1:4" s="2" customFormat="1" ht="18" customHeight="1">
      <c r="A45" s="37"/>
      <c r="B45" s="38"/>
      <c r="C45" s="10" t="s">
        <v>21</v>
      </c>
      <c r="D45" s="11">
        <v>47062000000</v>
      </c>
    </row>
    <row r="46" spans="1:4" s="2" customFormat="1" ht="18" customHeight="1">
      <c r="A46" s="12" t="s">
        <v>22</v>
      </c>
      <c r="B46" s="19">
        <f>SUM(B47:B52)</f>
        <v>1379572164</v>
      </c>
      <c r="C46" s="16"/>
      <c r="D46" s="17"/>
    </row>
    <row r="47" spans="1:4" s="2" customFormat="1" ht="18" customHeight="1">
      <c r="A47" s="10" t="s">
        <v>23</v>
      </c>
      <c r="B47" s="8">
        <v>162959982</v>
      </c>
      <c r="C47" s="35" t="s">
        <v>51</v>
      </c>
      <c r="D47" s="13">
        <f>D48+D50</f>
        <v>2488265304</v>
      </c>
    </row>
    <row r="48" spans="1:4" s="2" customFormat="1" ht="18" customHeight="1">
      <c r="A48" s="65" t="s">
        <v>24</v>
      </c>
      <c r="B48" s="8">
        <v>424412182</v>
      </c>
      <c r="C48" s="10" t="s">
        <v>54</v>
      </c>
      <c r="D48" s="33">
        <f>SUM(D49)</f>
        <v>30526981661</v>
      </c>
    </row>
    <row r="49" spans="1:4" s="2" customFormat="1" ht="18" customHeight="1">
      <c r="A49" s="10" t="s">
        <v>53</v>
      </c>
      <c r="B49" s="8">
        <v>792200000</v>
      </c>
      <c r="C49" s="10" t="s">
        <v>68</v>
      </c>
      <c r="D49" s="11">
        <v>30526981661</v>
      </c>
    </row>
    <row r="50" spans="1:4" s="2" customFormat="1" ht="18" customHeight="1">
      <c r="A50" s="10"/>
      <c r="B50" s="8"/>
      <c r="C50" s="10" t="s">
        <v>72</v>
      </c>
      <c r="D50" s="63">
        <f>SUM(D51:D53)</f>
        <v>-28038716357</v>
      </c>
    </row>
    <row r="51" spans="1:4" s="2" customFormat="1" ht="18" customHeight="1">
      <c r="A51" s="10"/>
      <c r="B51" s="8"/>
      <c r="C51" s="10" t="s">
        <v>25</v>
      </c>
      <c r="D51" s="11">
        <v>23333907209</v>
      </c>
    </row>
    <row r="52" spans="1:4" s="2" customFormat="1" ht="18" customHeight="1">
      <c r="A52" s="10"/>
      <c r="B52" s="8"/>
      <c r="C52" s="10" t="s">
        <v>26</v>
      </c>
      <c r="D52" s="11">
        <v>2568406900</v>
      </c>
    </row>
    <row r="53" spans="1:4" s="2" customFormat="1" ht="18" customHeight="1">
      <c r="A53" s="36"/>
      <c r="B53" s="34"/>
      <c r="C53" s="65" t="s">
        <v>41</v>
      </c>
      <c r="D53" s="52">
        <v>-53941030466</v>
      </c>
    </row>
    <row r="54" spans="1:4" s="2" customFormat="1" ht="18" customHeight="1">
      <c r="A54" s="41" t="s">
        <v>45</v>
      </c>
      <c r="B54" s="58">
        <f>B55</f>
        <v>1727160</v>
      </c>
      <c r="C54" s="10"/>
      <c r="D54" s="52"/>
    </row>
    <row r="55" spans="1:4" s="2" customFormat="1" ht="18" customHeight="1">
      <c r="A55" s="10" t="s">
        <v>32</v>
      </c>
      <c r="B55" s="8">
        <v>1727160</v>
      </c>
      <c r="C55" s="45"/>
      <c r="D55" s="42"/>
    </row>
    <row r="56" spans="1:4" s="2" customFormat="1" ht="18" customHeight="1">
      <c r="A56" s="36"/>
      <c r="B56" s="34"/>
      <c r="C56" s="57" t="s">
        <v>27</v>
      </c>
      <c r="D56" s="13">
        <f>D42+D47</f>
        <v>107367562258</v>
      </c>
    </row>
    <row r="57" spans="1:4" s="2" customFormat="1" ht="18" customHeight="1">
      <c r="A57" s="37"/>
      <c r="B57" s="38"/>
      <c r="C57" s="57" t="s">
        <v>28</v>
      </c>
      <c r="D57" s="39" t="s">
        <v>0</v>
      </c>
    </row>
    <row r="58" spans="1:4" s="2" customFormat="1" ht="18" thickBot="1">
      <c r="A58" s="23" t="s">
        <v>29</v>
      </c>
      <c r="B58" s="56">
        <f>B29+B42+B46+B54</f>
        <v>107558388996</v>
      </c>
      <c r="C58" s="25" t="s">
        <v>30</v>
      </c>
      <c r="D58" s="40">
        <f>D40+D56</f>
        <v>107558388996</v>
      </c>
    </row>
    <row r="59" s="2" customFormat="1" ht="13.5"/>
    <row r="60" s="2" customFormat="1" ht="13.5"/>
    <row r="61" s="2" customFormat="1" ht="13.5"/>
    <row r="62" s="2" customFormat="1" ht="13.5"/>
    <row r="63" s="2" customFormat="1" ht="13.5"/>
  </sheetData>
  <sheetProtection password="C793" sheet="1"/>
  <mergeCells count="8">
    <mergeCell ref="A27:B27"/>
    <mergeCell ref="C27:D27"/>
    <mergeCell ref="A1:D1"/>
    <mergeCell ref="A2:D2"/>
    <mergeCell ref="A24:D24"/>
    <mergeCell ref="A25:D25"/>
    <mergeCell ref="A4:B4"/>
    <mergeCell ref="C4:D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2013-04-09T05:04:47Z</cp:lastPrinted>
  <dcterms:created xsi:type="dcterms:W3CDTF">2004-05-12T05:32:58Z</dcterms:created>
  <dcterms:modified xsi:type="dcterms:W3CDTF">2013-04-09T06:35:52Z</dcterms:modified>
  <cp:category/>
  <cp:version/>
  <cp:contentType/>
  <cp:contentStatus/>
</cp:coreProperties>
</file>