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4410" windowWidth="15585" windowHeight="8280" tabRatio="708"/>
  </bookViews>
  <sheets>
    <sheet name="４（府２）" sheetId="16" r:id="rId1"/>
  </sheets>
  <definedNames>
    <definedName name="_xlnm._FilterDatabase" localSheetId="0" hidden="1">'４（府２）'!$A$8:$F$56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calcId="145621"/>
</workbook>
</file>

<file path=xl/calcChain.xml><?xml version="1.0" encoding="utf-8"?>
<calcChain xmlns="http://schemas.openxmlformats.org/spreadsheetml/2006/main">
  <c r="M9" i="16" l="1"/>
  <c r="M10" i="16"/>
  <c r="S56" i="16"/>
  <c r="S55" i="16"/>
  <c r="S54" i="16"/>
  <c r="S53" i="16"/>
  <c r="S52" i="16"/>
  <c r="S51" i="16"/>
  <c r="S50" i="16"/>
  <c r="S49" i="16"/>
  <c r="S48" i="16"/>
  <c r="S47" i="16"/>
  <c r="S46" i="16"/>
  <c r="S45" i="16"/>
  <c r="S44" i="16"/>
  <c r="S43" i="16"/>
  <c r="S42" i="16"/>
  <c r="S41" i="16"/>
  <c r="S40" i="16"/>
  <c r="S39" i="16"/>
  <c r="S38" i="16"/>
  <c r="S37" i="16"/>
  <c r="S36" i="16"/>
  <c r="S35" i="16"/>
  <c r="S34" i="16"/>
  <c r="S33" i="16"/>
  <c r="S32" i="16"/>
  <c r="S31" i="16"/>
  <c r="S30" i="16"/>
  <c r="S29" i="16"/>
  <c r="S28" i="16"/>
  <c r="S27" i="16"/>
  <c r="S26" i="16"/>
  <c r="S25" i="16"/>
  <c r="S24" i="16"/>
  <c r="S23" i="16"/>
  <c r="S22" i="16"/>
  <c r="S21" i="16"/>
  <c r="S20" i="16"/>
  <c r="S19" i="16"/>
  <c r="S18" i="16"/>
  <c r="S17" i="16"/>
  <c r="S16" i="16"/>
  <c r="S15" i="16"/>
  <c r="S14" i="16"/>
  <c r="S13" i="16"/>
  <c r="S12" i="16"/>
  <c r="S10" i="16"/>
  <c r="S9" i="16"/>
  <c r="S11" i="16"/>
  <c r="M56" i="16"/>
  <c r="M55" i="16"/>
  <c r="M54" i="16"/>
  <c r="M53" i="16"/>
  <c r="M52" i="16"/>
  <c r="M51" i="16"/>
  <c r="M50" i="16"/>
  <c r="M49" i="16"/>
  <c r="M48" i="16"/>
  <c r="M47" i="16"/>
  <c r="M46" i="16"/>
  <c r="M45" i="16"/>
  <c r="M44" i="16"/>
  <c r="M43" i="16"/>
  <c r="M42" i="16"/>
  <c r="M41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G9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0" i="16"/>
  <c r="G11" i="16"/>
  <c r="Q56" i="16" l="1"/>
  <c r="Q55" i="16"/>
  <c r="Q54" i="16"/>
  <c r="Q53" i="16"/>
  <c r="Q52" i="16"/>
  <c r="Q51" i="16"/>
  <c r="Q50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Q13" i="16"/>
  <c r="Q12" i="16"/>
  <c r="Q11" i="16"/>
  <c r="Q9" i="16"/>
  <c r="Q10" i="16"/>
  <c r="O56" i="16"/>
  <c r="O55" i="16"/>
  <c r="O54" i="16"/>
  <c r="O53" i="16"/>
  <c r="O52" i="16"/>
  <c r="O51" i="16"/>
  <c r="O50" i="16"/>
  <c r="O49" i="16"/>
  <c r="O48" i="16"/>
  <c r="O47" i="16"/>
  <c r="O46" i="16"/>
  <c r="O45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9" i="16"/>
  <c r="O10" i="16"/>
  <c r="K56" i="16" l="1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9" i="16"/>
  <c r="K10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9" i="16"/>
  <c r="I10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C9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</calcChain>
</file>

<file path=xl/sharedStrings.xml><?xml version="1.0" encoding="utf-8"?>
<sst xmlns="http://schemas.openxmlformats.org/spreadsheetml/2006/main" count="88" uniqueCount="62">
  <si>
    <t>（法人組織の事業所と個人経営の事業所の合計）</t>
    <rPh sb="1" eb="3">
      <t>ホウジン</t>
    </rPh>
    <rPh sb="3" eb="5">
      <t>ソシキ</t>
    </rPh>
    <rPh sb="6" eb="9">
      <t>ジギョウショ</t>
    </rPh>
    <rPh sb="10" eb="12">
      <t>コジン</t>
    </rPh>
    <rPh sb="12" eb="14">
      <t>ケイエイ</t>
    </rPh>
    <rPh sb="15" eb="18">
      <t>ジギョウショ</t>
    </rPh>
    <rPh sb="19" eb="21">
      <t>ゴウケイ</t>
    </rPh>
    <phoneticPr fontId="2"/>
  </si>
  <si>
    <t>事業所数</t>
    <rPh sb="0" eb="3">
      <t>ジギョウショ</t>
    </rPh>
    <rPh sb="3" eb="4">
      <t>スウ</t>
    </rPh>
    <phoneticPr fontId="2"/>
  </si>
  <si>
    <t>構成比</t>
    <rPh sb="0" eb="3">
      <t>コウセイヒ</t>
    </rPh>
    <phoneticPr fontId="2"/>
  </si>
  <si>
    <t>従業者数</t>
    <phoneticPr fontId="2"/>
  </si>
  <si>
    <t>(人)</t>
    <phoneticPr fontId="2"/>
  </si>
  <si>
    <t>（％）</t>
    <phoneticPr fontId="2"/>
  </si>
  <si>
    <t>全国計</t>
    <rPh sb="0" eb="2">
      <t>ゼンコク</t>
    </rPh>
    <rPh sb="2" eb="3">
      <t>ケイ</t>
    </rPh>
    <phoneticPr fontId="2"/>
  </si>
  <si>
    <t>年間商品販売額</t>
    <rPh sb="0" eb="1">
      <t>トシ</t>
    </rPh>
    <rPh sb="1" eb="2">
      <t>カン</t>
    </rPh>
    <rPh sb="2" eb="3">
      <t>ショウ</t>
    </rPh>
    <rPh sb="3" eb="4">
      <t>シナ</t>
    </rPh>
    <rPh sb="4" eb="5">
      <t>ハン</t>
    </rPh>
    <rPh sb="5" eb="6">
      <t>バイ</t>
    </rPh>
    <rPh sb="6" eb="7">
      <t>ガク</t>
    </rPh>
    <phoneticPr fontId="2"/>
  </si>
  <si>
    <t>卸売業</t>
    <rPh sb="0" eb="3">
      <t>オロシウリギョウ</t>
    </rPh>
    <phoneticPr fontId="2"/>
  </si>
  <si>
    <t>小売業</t>
    <rPh sb="0" eb="2">
      <t>コウリ</t>
    </rPh>
    <rPh sb="2" eb="3">
      <t>ギョウ</t>
    </rPh>
    <phoneticPr fontId="2"/>
  </si>
  <si>
    <t>都道府県</t>
    <rPh sb="0" eb="4">
      <t>トドウフケン</t>
    </rPh>
    <phoneticPr fontId="2"/>
  </si>
  <si>
    <t>卸売業・小売業</t>
    <rPh sb="0" eb="3">
      <t>オロシウリギョウ</t>
    </rPh>
    <rPh sb="4" eb="6">
      <t>コウリ</t>
    </rPh>
    <rPh sb="6" eb="7">
      <t>ギョウ</t>
    </rPh>
    <phoneticPr fontId="2"/>
  </si>
  <si>
    <t>(億円)</t>
    <rPh sb="1" eb="2">
      <t>オク</t>
    </rPh>
    <rPh sb="2" eb="3">
      <t>エン</t>
    </rPh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</si>
  <si>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</si>
  <si>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</si>
  <si>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</si>
  <si>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</si>
  <si>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</si>
  <si>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</si>
  <si>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</si>
  <si>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</si>
  <si>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</si>
  <si>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</si>
  <si>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</si>
  <si>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</si>
  <si>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</si>
  <si>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</si>
  <si>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</si>
  <si>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</si>
  <si>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</si>
  <si>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</si>
  <si>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</si>
  <si>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</si>
  <si>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</si>
  <si>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</si>
  <si>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</si>
  <si>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</si>
  <si>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</si>
  <si>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</si>
  <si>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</si>
  <si>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</si>
  <si>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</si>
  <si>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</si>
  <si>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</si>
  <si>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</si>
  <si>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</si>
  <si>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</si>
  <si>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</si>
  <si>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</si>
  <si>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</si>
  <si>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</si>
  <si>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</si>
  <si>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</si>
  <si>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</si>
  <si>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</si>
  <si>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</si>
  <si>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</si>
  <si>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</si>
  <si>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</si>
  <si>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</si>
  <si>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注)経済産業省『商業統計調査確報公表結果』より引用しています。</t>
    <rPh sb="0" eb="1">
      <t>チュウ</t>
    </rPh>
    <rPh sb="2" eb="4">
      <t>ケイザイ</t>
    </rPh>
    <rPh sb="4" eb="7">
      <t>サンギョウショウ</t>
    </rPh>
    <rPh sb="8" eb="10">
      <t>ショウギョウ</t>
    </rPh>
    <rPh sb="10" eb="12">
      <t>トウケイ</t>
    </rPh>
    <rPh sb="12" eb="14">
      <t>チョウサ</t>
    </rPh>
    <rPh sb="14" eb="16">
      <t>カクホウ</t>
    </rPh>
    <rPh sb="16" eb="18">
      <t>コウヒョウ</t>
    </rPh>
    <rPh sb="18" eb="20">
      <t>ケッカ</t>
    </rPh>
    <rPh sb="23" eb="25">
      <t>インヨウ</t>
    </rPh>
    <phoneticPr fontId="2"/>
  </si>
  <si>
    <t>第４表　　都道府県別、卸売業・小売業別の事業所数、従業者数及び年間商品販売額</t>
    <rPh sb="0" eb="1">
      <t>ダイ</t>
    </rPh>
    <rPh sb="2" eb="3">
      <t>ヒョウ</t>
    </rPh>
    <rPh sb="5" eb="9">
      <t>トドウフケン</t>
    </rPh>
    <rPh sb="9" eb="10">
      <t>ベツ</t>
    </rPh>
    <rPh sb="11" eb="14">
      <t>オロシウリギョウ</t>
    </rPh>
    <rPh sb="15" eb="18">
      <t>コウリギョウ</t>
    </rPh>
    <rPh sb="18" eb="19">
      <t>ベツ</t>
    </rPh>
    <rPh sb="20" eb="23">
      <t>ジギョウショ</t>
    </rPh>
    <rPh sb="23" eb="24">
      <t>スウ</t>
    </rPh>
    <rPh sb="29" eb="30">
      <t>オヨ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</si>
</sst>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,###,###,##0;&quot;-&quot;##,###,###,##0"/>
    <numFmt numFmtId="183" formatCode="#,##0.0_ 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/>
    <xf numFmtId="0" fontId="4" fillId="0" borderId="0" xfId="1" applyFont="1" applyFill="1" applyBorder="1">
      <alignment vertical="center"/>
    </xf>
    <xf numFmtId="0" fontId="5" fillId="0" borderId="0" xfId="1" applyFont="1" applyFill="1">
      <alignment vertical="center"/>
    </xf>
    <xf numFmtId="0" fontId="6" fillId="0" borderId="0" xfId="1" applyFont="1" applyFill="1">
      <alignment vertical="center"/>
    </xf>
    <xf numFmtId="176" fontId="6" fillId="0" borderId="0" xfId="1" applyNumberFormat="1" applyFont="1" applyFill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5" fillId="0" borderId="9" xfId="1" applyNumberFormat="1" applyFont="1" applyFill="1" applyBorder="1" applyAlignment="1">
      <alignment horizontal="right" vertical="center"/>
    </xf>
    <xf numFmtId="176" fontId="5" fillId="0" borderId="10" xfId="1" applyNumberFormat="1" applyFont="1" applyFill="1" applyBorder="1" applyAlignment="1">
      <alignment horizontal="right" vertical="center"/>
    </xf>
    <xf numFmtId="176" fontId="5" fillId="0" borderId="6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vertical="center"/>
    </xf>
    <xf numFmtId="183" fontId="5" fillId="0" borderId="0" xfId="1" applyNumberFormat="1" applyFont="1" applyFill="1" applyBorder="1" applyAlignment="1">
      <alignment horizontal="right" vertical="center"/>
    </xf>
    <xf numFmtId="176" fontId="5" fillId="0" borderId="2" xfId="1" applyNumberFormat="1" applyFont="1" applyFill="1" applyBorder="1" applyAlignment="1">
      <alignment vertical="center"/>
    </xf>
    <xf numFmtId="176" fontId="5" fillId="0" borderId="12" xfId="1" applyNumberFormat="1" applyFont="1" applyFill="1" applyBorder="1" applyAlignment="1">
      <alignment vertical="center"/>
    </xf>
    <xf numFmtId="0" fontId="6" fillId="0" borderId="7" xfId="1" applyFont="1" applyFill="1" applyBorder="1">
      <alignment vertical="center"/>
    </xf>
    <xf numFmtId="0" fontId="6" fillId="0" borderId="6" xfId="1" applyFont="1" applyFill="1" applyBorder="1">
      <alignment vertical="center"/>
    </xf>
    <xf numFmtId="176" fontId="6" fillId="0" borderId="6" xfId="1" applyNumberFormat="1" applyFont="1" applyFill="1" applyBorder="1" applyAlignment="1">
      <alignment horizontal="right" vertical="center"/>
    </xf>
    <xf numFmtId="176" fontId="5" fillId="0" borderId="14" xfId="1" applyNumberFormat="1" applyFont="1" applyFill="1" applyBorder="1" applyAlignment="1">
      <alignment horizontal="center" vertical="center"/>
    </xf>
    <xf numFmtId="176" fontId="5" fillId="0" borderId="15" xfId="1" applyNumberFormat="1" applyFont="1" applyFill="1" applyBorder="1" applyAlignment="1">
      <alignment horizontal="center" vertical="center"/>
    </xf>
    <xf numFmtId="183" fontId="5" fillId="0" borderId="13" xfId="1" applyNumberFormat="1" applyFont="1" applyFill="1" applyBorder="1" applyAlignment="1">
      <alignment horizontal="right" vertical="center"/>
    </xf>
    <xf numFmtId="176" fontId="6" fillId="0" borderId="10" xfId="1" applyNumberFormat="1" applyFont="1" applyFill="1" applyBorder="1" applyAlignment="1">
      <alignment horizontal="right" vertical="center"/>
    </xf>
    <xf numFmtId="0" fontId="6" fillId="0" borderId="10" xfId="1" applyFont="1" applyFill="1" applyBorder="1">
      <alignment vertical="center"/>
    </xf>
    <xf numFmtId="176" fontId="5" fillId="0" borderId="29" xfId="1" applyNumberFormat="1" applyFont="1" applyFill="1" applyBorder="1" applyAlignment="1">
      <alignment horizontal="right" vertical="center"/>
    </xf>
    <xf numFmtId="0" fontId="6" fillId="0" borderId="30" xfId="1" applyFont="1" applyFill="1" applyBorder="1">
      <alignment vertical="center"/>
    </xf>
    <xf numFmtId="176" fontId="5" fillId="0" borderId="32" xfId="1" applyNumberFormat="1" applyFont="1" applyFill="1" applyBorder="1" applyAlignment="1">
      <alignment horizontal="right" vertical="center"/>
    </xf>
    <xf numFmtId="0" fontId="6" fillId="0" borderId="33" xfId="1" applyFont="1" applyFill="1" applyBorder="1">
      <alignment vertical="center"/>
    </xf>
    <xf numFmtId="183" fontId="5" fillId="0" borderId="21" xfId="1" applyNumberFormat="1" applyFont="1" applyFill="1" applyBorder="1" applyAlignment="1">
      <alignment horizontal="right" vertical="center"/>
    </xf>
    <xf numFmtId="176" fontId="5" fillId="0" borderId="28" xfId="1" applyNumberFormat="1" applyFont="1" applyFill="1" applyBorder="1" applyAlignment="1">
      <alignment horizontal="right" vertical="center"/>
    </xf>
    <xf numFmtId="176" fontId="5" fillId="0" borderId="31" xfId="1" applyNumberFormat="1" applyFont="1" applyFill="1" applyBorder="1" applyAlignment="1">
      <alignment horizontal="right" vertical="center"/>
    </xf>
    <xf numFmtId="183" fontId="5" fillId="0" borderId="11" xfId="1" applyNumberFormat="1" applyFont="1" applyFill="1" applyBorder="1" applyAlignment="1">
      <alignment horizontal="right" vertical="center"/>
    </xf>
    <xf numFmtId="176" fontId="5" fillId="0" borderId="34" xfId="1" applyNumberFormat="1" applyFont="1" applyFill="1" applyBorder="1" applyAlignment="1">
      <alignment horizontal="right" vertical="center"/>
    </xf>
    <xf numFmtId="176" fontId="5" fillId="0" borderId="35" xfId="1" applyNumberFormat="1" applyFont="1" applyFill="1" applyBorder="1" applyAlignment="1">
      <alignment horizontal="right" vertical="center"/>
    </xf>
    <xf numFmtId="176" fontId="6" fillId="0" borderId="33" xfId="1" applyNumberFormat="1" applyFont="1" applyFill="1" applyBorder="1" applyAlignment="1">
      <alignment horizontal="right" vertical="center"/>
    </xf>
    <xf numFmtId="176" fontId="6" fillId="0" borderId="30" xfId="1" applyNumberFormat="1" applyFont="1" applyFill="1" applyBorder="1" applyAlignment="1">
      <alignment horizontal="right" vertical="center"/>
    </xf>
    <xf numFmtId="183" fontId="5" fillId="0" borderId="36" xfId="1" applyNumberFormat="1" applyFont="1" applyFill="1" applyBorder="1" applyAlignment="1">
      <alignment horizontal="right" vertical="center"/>
    </xf>
    <xf numFmtId="183" fontId="5" fillId="0" borderId="37" xfId="1" applyNumberFormat="1" applyFont="1" applyFill="1" applyBorder="1" applyAlignment="1">
      <alignment horizontal="right" vertical="center"/>
    </xf>
    <xf numFmtId="176" fontId="5" fillId="0" borderId="38" xfId="1" applyNumberFormat="1" applyFont="1" applyFill="1" applyBorder="1" applyAlignment="1">
      <alignment horizontal="right" vertical="center"/>
    </xf>
    <xf numFmtId="183" fontId="5" fillId="0" borderId="16" xfId="1" applyNumberFormat="1" applyFont="1" applyFill="1" applyBorder="1" applyAlignment="1">
      <alignment horizontal="right" vertical="center"/>
    </xf>
    <xf numFmtId="176" fontId="5" fillId="0" borderId="39" xfId="1" applyNumberFormat="1" applyFont="1" applyFill="1" applyBorder="1" applyAlignment="1">
      <alignment horizontal="right" vertical="center"/>
    </xf>
    <xf numFmtId="183" fontId="5" fillId="0" borderId="40" xfId="1" applyNumberFormat="1" applyFont="1" applyFill="1" applyBorder="1" applyAlignment="1">
      <alignment horizontal="right" vertical="center"/>
    </xf>
    <xf numFmtId="183" fontId="5" fillId="0" borderId="41" xfId="1" applyNumberFormat="1" applyFont="1" applyFill="1" applyBorder="1" applyAlignment="1">
      <alignment horizontal="right" vertical="center"/>
    </xf>
    <xf numFmtId="183" fontId="5" fillId="0" borderId="42" xfId="1" applyNumberFormat="1" applyFont="1" applyFill="1" applyBorder="1" applyAlignment="1">
      <alignment horizontal="right" vertical="center"/>
    </xf>
    <xf numFmtId="49" fontId="7" fillId="0" borderId="0" xfId="1" applyNumberFormat="1" applyFont="1" applyFill="1">
      <alignment vertical="center"/>
    </xf>
    <xf numFmtId="183" fontId="5" fillId="0" borderId="43" xfId="1" applyNumberFormat="1" applyFont="1" applyFill="1" applyBorder="1" applyAlignment="1">
      <alignment horizontal="right" vertical="center"/>
    </xf>
    <xf numFmtId="183" fontId="5" fillId="0" borderId="44" xfId="1" applyNumberFormat="1" applyFont="1" applyFill="1" applyBorder="1" applyAlignment="1">
      <alignment horizontal="right" vertical="center"/>
    </xf>
    <xf numFmtId="0" fontId="5" fillId="0" borderId="22" xfId="1" applyFont="1" applyFill="1" applyBorder="1" applyAlignment="1">
      <alignment horizontal="center" vertical="center" shrinkToFit="1"/>
    </xf>
    <xf numFmtId="0" fontId="8" fillId="0" borderId="18" xfId="3" applyFont="1" applyFill="1" applyBorder="1" applyAlignment="1">
      <alignment vertical="center"/>
    </xf>
    <xf numFmtId="0" fontId="8" fillId="0" borderId="18" xfId="3" applyFont="1" applyFill="1" applyBorder="1" applyAlignment="1">
      <alignment horizontal="center" vertical="center"/>
    </xf>
    <xf numFmtId="0" fontId="8" fillId="0" borderId="19" xfId="3" applyFont="1" applyFill="1" applyBorder="1" applyAlignment="1">
      <alignment vertical="center"/>
    </xf>
    <xf numFmtId="0" fontId="8" fillId="0" borderId="20" xfId="3" applyFont="1" applyFill="1" applyBorder="1" applyAlignment="1">
      <alignment vertical="center"/>
    </xf>
    <xf numFmtId="0" fontId="5" fillId="0" borderId="18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5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horizontal="right" vertical="center"/>
    </xf>
    <xf numFmtId="0" fontId="9" fillId="0" borderId="0" xfId="1" applyFont="1" applyFill="1">
      <alignment vertical="center"/>
    </xf>
    <xf numFmtId="176" fontId="5" fillId="0" borderId="8" xfId="1" applyNumberFormat="1" applyFont="1" applyFill="1" applyBorder="1" applyAlignment="1">
      <alignment vertical="center"/>
    </xf>
    <xf numFmtId="176" fontId="8" fillId="0" borderId="4" xfId="1" applyNumberFormat="1" applyFont="1" applyFill="1" applyBorder="1" applyAlignment="1">
      <alignment horizontal="center" vertical="center"/>
    </xf>
    <xf numFmtId="176" fontId="8" fillId="0" borderId="16" xfId="1" applyNumberFormat="1" applyFont="1" applyFill="1" applyBorder="1" applyAlignment="1">
      <alignment horizontal="center" vertical="center"/>
    </xf>
    <xf numFmtId="176" fontId="8" fillId="0" borderId="17" xfId="1" applyNumberFormat="1" applyFont="1" applyFill="1" applyBorder="1" applyAlignment="1">
      <alignment horizontal="center" vertical="center"/>
    </xf>
    <xf numFmtId="176" fontId="6" fillId="0" borderId="26" xfId="1" applyNumberFormat="1" applyFont="1" applyFill="1" applyBorder="1" applyAlignment="1">
      <alignment horizontal="center" vertical="center"/>
    </xf>
    <xf numFmtId="176" fontId="6" fillId="0" borderId="27" xfId="1" applyNumberFormat="1" applyFont="1" applyFill="1" applyBorder="1" applyAlignment="1">
      <alignment horizontal="center" vertical="center"/>
    </xf>
    <xf numFmtId="176" fontId="6" fillId="0" borderId="23" xfId="1" applyNumberFormat="1" applyFont="1" applyFill="1" applyBorder="1" applyAlignment="1">
      <alignment horizontal="center" vertical="center"/>
    </xf>
    <xf numFmtId="176" fontId="8" fillId="0" borderId="17" xfId="1" applyNumberFormat="1" applyFont="1" applyFill="1" applyBorder="1" applyAlignment="1">
      <alignment horizontal="center" vertical="center" wrapText="1"/>
    </xf>
    <xf numFmtId="176" fontId="8" fillId="0" borderId="5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</cellXfs>
  <cellStyles count="8">
    <cellStyle name="桁区切り 2" xfId="4"/>
    <cellStyle name="標準" xfId="0" builtinId="0"/>
    <cellStyle name="標準 2" xfId="1"/>
    <cellStyle name="標準 3" xfId="2"/>
    <cellStyle name="標準 4" xfId="3"/>
    <cellStyle name="標準 5" xfId="6"/>
    <cellStyle name="標準 6" xfId="7"/>
    <cellStyle name="標準 8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showGridLines="0" tabSelected="1" zoomScale="110" zoomScaleNormal="110" workbookViewId="0">
      <selection activeCell="A4" sqref="A4"/>
    </sheetView>
  </sheetViews>
  <sheetFormatPr defaultRowHeight="18.75" x14ac:dyDescent="0.15"/>
  <cols>
    <col min="1" max="1" width="10" style="3" customWidth="1"/>
    <col min="2" max="2" width="12.5" style="4" customWidth="1"/>
    <col min="3" max="3" width="8.625" style="4" customWidth="1"/>
    <col min="4" max="4" width="12.5" style="4" customWidth="1"/>
    <col min="5" max="5" width="8.75" style="4" customWidth="1"/>
    <col min="6" max="6" width="12.5" style="4" customWidth="1"/>
    <col min="7" max="7" width="8.75" style="4" customWidth="1"/>
    <col min="8" max="8" width="12.5" style="3" customWidth="1"/>
    <col min="9" max="9" width="8.75" style="3" customWidth="1"/>
    <col min="10" max="10" width="12.5" style="3" customWidth="1"/>
    <col min="11" max="11" width="8.625" style="3" customWidth="1"/>
    <col min="12" max="12" width="12.5" style="3" customWidth="1"/>
    <col min="13" max="13" width="8.75" style="3" customWidth="1"/>
    <col min="14" max="14" width="12.5" style="3" customWidth="1"/>
    <col min="15" max="15" width="8.875" style="3" customWidth="1"/>
    <col min="16" max="16" width="12.5" style="3" customWidth="1"/>
    <col min="17" max="17" width="8.875" style="3" customWidth="1"/>
    <col min="18" max="18" width="12.5" style="3" customWidth="1"/>
    <col min="19" max="19" width="8.75" style="3" customWidth="1"/>
    <col min="20" max="16384" width="9" style="3"/>
  </cols>
  <sheetData>
    <row r="1" spans="1:19" ht="21" customHeight="1" x14ac:dyDescent="0.15">
      <c r="A1" s="42" t="s">
        <v>61</v>
      </c>
      <c r="B1" s="3"/>
      <c r="H1" s="4"/>
      <c r="I1" s="4"/>
      <c r="J1" s="4"/>
      <c r="K1" s="4"/>
      <c r="L1" s="4"/>
      <c r="M1" s="4"/>
      <c r="N1" s="4"/>
    </row>
    <row r="2" spans="1:19" ht="8.25" customHeight="1" x14ac:dyDescent="0.15">
      <c r="A2" s="9"/>
      <c r="B2" s="5"/>
      <c r="C2" s="5"/>
    </row>
    <row r="3" spans="1:19" ht="15.75" customHeight="1" x14ac:dyDescent="0.15">
      <c r="A3" s="2" t="s">
        <v>0</v>
      </c>
    </row>
    <row r="4" spans="1:19" ht="6" customHeight="1" thickBot="1" x14ac:dyDescent="0.2">
      <c r="A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9.5" thickBot="1" x14ac:dyDescent="0.2">
      <c r="A5" s="46"/>
      <c r="B5" s="62" t="s">
        <v>11</v>
      </c>
      <c r="C5" s="63"/>
      <c r="D5" s="63"/>
      <c r="E5" s="63"/>
      <c r="F5" s="63"/>
      <c r="G5" s="64"/>
      <c r="H5" s="62" t="s">
        <v>8</v>
      </c>
      <c r="I5" s="63"/>
      <c r="J5" s="63"/>
      <c r="K5" s="63"/>
      <c r="L5" s="63"/>
      <c r="M5" s="64"/>
      <c r="N5" s="67" t="s">
        <v>9</v>
      </c>
      <c r="O5" s="68"/>
      <c r="P5" s="68"/>
      <c r="Q5" s="68"/>
      <c r="R5" s="68"/>
      <c r="S5" s="69"/>
    </row>
    <row r="6" spans="1:19" ht="18" customHeight="1" x14ac:dyDescent="0.15">
      <c r="A6" s="47" t="s">
        <v>10</v>
      </c>
      <c r="B6" s="59" t="s">
        <v>1</v>
      </c>
      <c r="C6" s="60"/>
      <c r="D6" s="61" t="s">
        <v>3</v>
      </c>
      <c r="E6" s="60"/>
      <c r="F6" s="65" t="s">
        <v>7</v>
      </c>
      <c r="G6" s="66"/>
      <c r="H6" s="59" t="s">
        <v>1</v>
      </c>
      <c r="I6" s="60"/>
      <c r="J6" s="61" t="s">
        <v>3</v>
      </c>
      <c r="K6" s="60"/>
      <c r="L6" s="65" t="s">
        <v>7</v>
      </c>
      <c r="M6" s="66"/>
      <c r="N6" s="59" t="s">
        <v>1</v>
      </c>
      <c r="O6" s="60"/>
      <c r="P6" s="61" t="s">
        <v>3</v>
      </c>
      <c r="Q6" s="60"/>
      <c r="R6" s="65" t="s">
        <v>7</v>
      </c>
      <c r="S6" s="66"/>
    </row>
    <row r="7" spans="1:19" ht="18" customHeight="1" x14ac:dyDescent="0.15">
      <c r="A7" s="48"/>
      <c r="B7" s="12"/>
      <c r="C7" s="17" t="s">
        <v>2</v>
      </c>
      <c r="D7" s="13"/>
      <c r="E7" s="17" t="s">
        <v>2</v>
      </c>
      <c r="F7" s="13"/>
      <c r="G7" s="18" t="s">
        <v>2</v>
      </c>
      <c r="H7" s="12"/>
      <c r="I7" s="17" t="s">
        <v>2</v>
      </c>
      <c r="J7" s="13"/>
      <c r="K7" s="17" t="s">
        <v>2</v>
      </c>
      <c r="L7" s="13"/>
      <c r="M7" s="18" t="s">
        <v>2</v>
      </c>
      <c r="N7" s="12"/>
      <c r="O7" s="17" t="s">
        <v>2</v>
      </c>
      <c r="P7" s="13"/>
      <c r="Q7" s="17" t="s">
        <v>2</v>
      </c>
      <c r="R7" s="13"/>
      <c r="S7" s="18" t="s">
        <v>2</v>
      </c>
    </row>
    <row r="8" spans="1:19" ht="27" customHeight="1" thickBot="1" x14ac:dyDescent="0.2">
      <c r="A8" s="49"/>
      <c r="B8" s="58"/>
      <c r="C8" s="6" t="s">
        <v>5</v>
      </c>
      <c r="D8" s="6" t="s">
        <v>4</v>
      </c>
      <c r="E8" s="7" t="s">
        <v>5</v>
      </c>
      <c r="F8" s="6" t="s">
        <v>12</v>
      </c>
      <c r="G8" s="7" t="s">
        <v>5</v>
      </c>
      <c r="H8" s="10"/>
      <c r="I8" s="7" t="s">
        <v>5</v>
      </c>
      <c r="J8" s="6" t="s">
        <v>4</v>
      </c>
      <c r="K8" s="7" t="s">
        <v>5</v>
      </c>
      <c r="L8" s="6" t="s">
        <v>12</v>
      </c>
      <c r="M8" s="7" t="s">
        <v>5</v>
      </c>
      <c r="N8" s="10"/>
      <c r="O8" s="7" t="s">
        <v>5</v>
      </c>
      <c r="P8" s="6" t="s">
        <v>4</v>
      </c>
      <c r="Q8" s="7" t="s">
        <v>5</v>
      </c>
      <c r="R8" s="6" t="s">
        <v>12</v>
      </c>
      <c r="S8" s="8" t="s">
        <v>5</v>
      </c>
    </row>
    <row r="9" spans="1:19" ht="18.75" customHeight="1" thickBot="1" x14ac:dyDescent="0.2">
      <c r="A9" s="45" t="s">
        <v>6</v>
      </c>
      <c r="B9" s="27">
        <v>1039079</v>
      </c>
      <c r="C9" s="26">
        <f>B9/1039079*100</f>
        <v>100</v>
      </c>
      <c r="D9" s="28">
        <v>8569694</v>
      </c>
      <c r="E9" s="26">
        <f>D9/8569694*100</f>
        <v>100</v>
      </c>
      <c r="F9" s="28">
        <v>4788284</v>
      </c>
      <c r="G9" s="43">
        <f>F9/4788284*100</f>
        <v>100</v>
      </c>
      <c r="H9" s="27">
        <v>263883</v>
      </c>
      <c r="I9" s="26">
        <f>H9/263883*100</f>
        <v>100</v>
      </c>
      <c r="J9" s="28">
        <v>2758769</v>
      </c>
      <c r="K9" s="26">
        <f>J9/2758769*100</f>
        <v>100</v>
      </c>
      <c r="L9" s="28">
        <v>3566516</v>
      </c>
      <c r="M9" s="43">
        <f>L9/3566516*100</f>
        <v>100</v>
      </c>
      <c r="N9" s="27">
        <v>775196</v>
      </c>
      <c r="O9" s="26">
        <f>N9/775196*100</f>
        <v>100</v>
      </c>
      <c r="P9" s="28">
        <v>5810925</v>
      </c>
      <c r="Q9" s="26">
        <f>P9/5810925*100</f>
        <v>100</v>
      </c>
      <c r="R9" s="28">
        <v>1221767</v>
      </c>
      <c r="S9" s="43">
        <f t="shared" ref="S9:S10" si="0">R9/1221787*100</f>
        <v>99.998363053461858</v>
      </c>
    </row>
    <row r="10" spans="1:19" ht="12" customHeight="1" x14ac:dyDescent="0.15">
      <c r="A10" s="50" t="s">
        <v>13</v>
      </c>
      <c r="B10" s="36">
        <v>42769</v>
      </c>
      <c r="C10" s="37">
        <f>B10/1039079*100</f>
        <v>4.1160489240952804</v>
      </c>
      <c r="D10" s="38">
        <v>358174</v>
      </c>
      <c r="E10" s="39">
        <f>D10/8569694*100</f>
        <v>4.179542466743853</v>
      </c>
      <c r="F10" s="38">
        <v>164552</v>
      </c>
      <c r="G10" s="11">
        <f>F10/4788284*100</f>
        <v>3.4365547239888028</v>
      </c>
      <c r="H10" s="36">
        <v>10827</v>
      </c>
      <c r="I10" s="39">
        <f>H10/263883*100</f>
        <v>4.1029547185684567</v>
      </c>
      <c r="J10" s="38">
        <v>92807</v>
      </c>
      <c r="K10" s="39">
        <f>J10/2758769*100</f>
        <v>3.3640728890313034</v>
      </c>
      <c r="L10" s="38">
        <v>105738</v>
      </c>
      <c r="M10" s="35">
        <f>L10/3566516*100</f>
        <v>2.9647420620011236</v>
      </c>
      <c r="N10" s="36">
        <v>31942</v>
      </c>
      <c r="O10" s="39">
        <f>N10/775196*100</f>
        <v>4.1205062977621143</v>
      </c>
      <c r="P10" s="38">
        <v>265367</v>
      </c>
      <c r="Q10" s="37">
        <f>P10/5810925*100</f>
        <v>4.5666911894405793</v>
      </c>
      <c r="R10" s="38">
        <v>58814</v>
      </c>
      <c r="S10" s="35">
        <f t="shared" si="0"/>
        <v>4.8137686847216417</v>
      </c>
    </row>
    <row r="11" spans="1:19" ht="12" customHeight="1" x14ac:dyDescent="0.15">
      <c r="A11" s="51" t="s">
        <v>14</v>
      </c>
      <c r="B11" s="22">
        <v>12913</v>
      </c>
      <c r="C11" s="34">
        <f t="shared" ref="C11:C56" si="1">B11/1039079*100</f>
        <v>1.2427351529575712</v>
      </c>
      <c r="D11" s="24">
        <v>88344</v>
      </c>
      <c r="E11" s="19">
        <f t="shared" ref="E11:E56" si="2">D11/8569694*100</f>
        <v>1.0308886174932266</v>
      </c>
      <c r="F11" s="24">
        <v>29943</v>
      </c>
      <c r="G11" s="11">
        <f>F11/4788284*100</f>
        <v>0.62533884790459382</v>
      </c>
      <c r="H11" s="22">
        <v>2799</v>
      </c>
      <c r="I11" s="19">
        <f t="shared" ref="I11:I56" si="3">H11/263883*100</f>
        <v>1.060697354509385</v>
      </c>
      <c r="J11" s="24">
        <v>23375</v>
      </c>
      <c r="K11" s="19">
        <f t="shared" ref="K11:K56" si="4">J11/2758769*100</f>
        <v>0.84729819713067667</v>
      </c>
      <c r="L11" s="24">
        <v>17592</v>
      </c>
      <c r="M11" s="35">
        <f>L11/3566516*100</f>
        <v>0.49325448140426115</v>
      </c>
      <c r="N11" s="22">
        <v>10114</v>
      </c>
      <c r="O11" s="19">
        <f t="shared" ref="O11:O56" si="5">N11/775196*100</f>
        <v>1.3047022946454832</v>
      </c>
      <c r="P11" s="24">
        <v>64969</v>
      </c>
      <c r="Q11" s="34">
        <f t="shared" ref="Q11:Q56" si="6">P11/5810925*100</f>
        <v>1.1180491918240212</v>
      </c>
      <c r="R11" s="24">
        <v>12350</v>
      </c>
      <c r="S11" s="35">
        <f>R11/1221787*100</f>
        <v>1.0108144873042519</v>
      </c>
    </row>
    <row r="12" spans="1:19" ht="12" customHeight="1" x14ac:dyDescent="0.15">
      <c r="A12" s="51" t="s">
        <v>15</v>
      </c>
      <c r="B12" s="22">
        <v>12789</v>
      </c>
      <c r="C12" s="19">
        <f t="shared" si="1"/>
        <v>1.2308015078737997</v>
      </c>
      <c r="D12" s="24">
        <v>86544</v>
      </c>
      <c r="E12" s="19">
        <f t="shared" si="2"/>
        <v>1.0098843669330551</v>
      </c>
      <c r="F12" s="24">
        <v>28558</v>
      </c>
      <c r="G12" s="11">
        <f t="shared" ref="G12:G56" si="7">F12/4788284*100</f>
        <v>0.5964140807019801</v>
      </c>
      <c r="H12" s="22">
        <v>2598</v>
      </c>
      <c r="I12" s="19">
        <f t="shared" si="3"/>
        <v>0.98452723366037231</v>
      </c>
      <c r="J12" s="24">
        <v>22034</v>
      </c>
      <c r="K12" s="19">
        <f t="shared" si="4"/>
        <v>0.79868956045250605</v>
      </c>
      <c r="L12" s="24">
        <v>16053</v>
      </c>
      <c r="M12" s="35">
        <f t="shared" ref="M12:M56" si="8">L12/3566516*100</f>
        <v>0.4501031258516715</v>
      </c>
      <c r="N12" s="22">
        <v>10191</v>
      </c>
      <c r="O12" s="19">
        <f t="shared" si="5"/>
        <v>1.3146352664358434</v>
      </c>
      <c r="P12" s="24">
        <v>64510</v>
      </c>
      <c r="Q12" s="19">
        <f t="shared" si="6"/>
        <v>1.1101502772794349</v>
      </c>
      <c r="R12" s="24">
        <v>12504</v>
      </c>
      <c r="S12" s="35">
        <f t="shared" ref="S12:S56" si="9">R12/1221787*100</f>
        <v>1.0234189756479648</v>
      </c>
    </row>
    <row r="13" spans="1:19" ht="12" customHeight="1" x14ac:dyDescent="0.15">
      <c r="A13" s="51" t="s">
        <v>16</v>
      </c>
      <c r="B13" s="22">
        <v>19941</v>
      </c>
      <c r="C13" s="19">
        <f t="shared" si="1"/>
        <v>1.9191033598022864</v>
      </c>
      <c r="D13" s="24">
        <v>160363</v>
      </c>
      <c r="E13" s="19">
        <f t="shared" si="2"/>
        <v>1.871280351433785</v>
      </c>
      <c r="F13" s="24">
        <v>100441</v>
      </c>
      <c r="G13" s="11">
        <f t="shared" si="7"/>
        <v>2.097640824980306</v>
      </c>
      <c r="H13" s="22">
        <v>5930</v>
      </c>
      <c r="I13" s="19">
        <f t="shared" si="3"/>
        <v>2.2472080429584325</v>
      </c>
      <c r="J13" s="24">
        <v>55005</v>
      </c>
      <c r="K13" s="19">
        <f t="shared" si="4"/>
        <v>1.9938240570341337</v>
      </c>
      <c r="L13" s="24">
        <v>76815</v>
      </c>
      <c r="M13" s="35">
        <f t="shared" si="8"/>
        <v>2.1537825710020648</v>
      </c>
      <c r="N13" s="22">
        <v>14011</v>
      </c>
      <c r="O13" s="19">
        <f t="shared" si="5"/>
        <v>1.8074138669446178</v>
      </c>
      <c r="P13" s="24">
        <v>105358</v>
      </c>
      <c r="Q13" s="19">
        <f t="shared" si="6"/>
        <v>1.8131020448551651</v>
      </c>
      <c r="R13" s="24">
        <v>23627</v>
      </c>
      <c r="S13" s="35">
        <f t="shared" si="9"/>
        <v>1.9338067928370493</v>
      </c>
    </row>
    <row r="14" spans="1:19" ht="12" customHeight="1" x14ac:dyDescent="0.15">
      <c r="A14" s="52" t="s">
        <v>17</v>
      </c>
      <c r="B14" s="30">
        <v>11030</v>
      </c>
      <c r="C14" s="29">
        <f t="shared" si="1"/>
        <v>1.0615169780161087</v>
      </c>
      <c r="D14" s="31">
        <v>71074</v>
      </c>
      <c r="E14" s="29">
        <f t="shared" si="2"/>
        <v>0.82936450239646831</v>
      </c>
      <c r="F14" s="31">
        <v>20755</v>
      </c>
      <c r="G14" s="41">
        <f t="shared" si="7"/>
        <v>0.43345382187021492</v>
      </c>
      <c r="H14" s="30">
        <v>2176</v>
      </c>
      <c r="I14" s="29">
        <f t="shared" si="3"/>
        <v>0.82460787545995762</v>
      </c>
      <c r="J14" s="31">
        <v>15586</v>
      </c>
      <c r="K14" s="29">
        <f t="shared" si="4"/>
        <v>0.56496212622368891</v>
      </c>
      <c r="L14" s="31">
        <v>10248</v>
      </c>
      <c r="M14" s="41">
        <f t="shared" si="8"/>
        <v>0.2873392408726051</v>
      </c>
      <c r="N14" s="30">
        <v>8854</v>
      </c>
      <c r="O14" s="29">
        <f t="shared" si="5"/>
        <v>1.1421627562577723</v>
      </c>
      <c r="P14" s="31">
        <v>55488</v>
      </c>
      <c r="Q14" s="29">
        <f t="shared" si="6"/>
        <v>0.9548910027233185</v>
      </c>
      <c r="R14" s="31">
        <v>10507</v>
      </c>
      <c r="S14" s="41">
        <f t="shared" si="9"/>
        <v>0.85996986381423279</v>
      </c>
    </row>
    <row r="15" spans="1:19" ht="12" customHeight="1" x14ac:dyDescent="0.15">
      <c r="A15" s="51" t="s">
        <v>18</v>
      </c>
      <c r="B15" s="22">
        <v>12248</v>
      </c>
      <c r="C15" s="19">
        <f t="shared" si="1"/>
        <v>1.1787361692421847</v>
      </c>
      <c r="D15" s="24">
        <v>76358</v>
      </c>
      <c r="E15" s="19">
        <f t="shared" si="2"/>
        <v>0.89102364681866109</v>
      </c>
      <c r="F15" s="24">
        <v>23600</v>
      </c>
      <c r="G15" s="11">
        <f t="shared" si="7"/>
        <v>0.49286967940915788</v>
      </c>
      <c r="H15" s="22">
        <v>2547</v>
      </c>
      <c r="I15" s="19">
        <f t="shared" si="3"/>
        <v>0.96520048657927937</v>
      </c>
      <c r="J15" s="24">
        <v>18925</v>
      </c>
      <c r="K15" s="19">
        <f t="shared" si="4"/>
        <v>0.68599436922772439</v>
      </c>
      <c r="L15" s="24">
        <v>12175</v>
      </c>
      <c r="M15" s="35">
        <f t="shared" si="8"/>
        <v>0.34136956065807639</v>
      </c>
      <c r="N15" s="22">
        <v>9701</v>
      </c>
      <c r="O15" s="19">
        <f t="shared" si="5"/>
        <v>1.2514254459517336</v>
      </c>
      <c r="P15" s="24">
        <v>57433</v>
      </c>
      <c r="Q15" s="19">
        <f t="shared" si="6"/>
        <v>0.98836243799395107</v>
      </c>
      <c r="R15" s="24">
        <v>11425</v>
      </c>
      <c r="S15" s="35">
        <f t="shared" si="9"/>
        <v>0.93510570991506703</v>
      </c>
    </row>
    <row r="16" spans="1:19" ht="12" customHeight="1" x14ac:dyDescent="0.15">
      <c r="A16" s="51" t="s">
        <v>19</v>
      </c>
      <c r="B16" s="22">
        <v>17599</v>
      </c>
      <c r="C16" s="34">
        <f t="shared" si="1"/>
        <v>1.6937114502362189</v>
      </c>
      <c r="D16" s="24">
        <v>117265</v>
      </c>
      <c r="E16" s="19">
        <f t="shared" si="2"/>
        <v>1.3683685788547408</v>
      </c>
      <c r="F16" s="24">
        <v>41986</v>
      </c>
      <c r="G16" s="11">
        <f t="shared" si="7"/>
        <v>0.87684857456241105</v>
      </c>
      <c r="H16" s="22">
        <v>3783</v>
      </c>
      <c r="I16" s="19">
        <f t="shared" si="3"/>
        <v>1.4335898864269392</v>
      </c>
      <c r="J16" s="24">
        <v>29772</v>
      </c>
      <c r="K16" s="19">
        <f t="shared" si="4"/>
        <v>1.0791769807475724</v>
      </c>
      <c r="L16" s="24">
        <v>22572</v>
      </c>
      <c r="M16" s="35">
        <f t="shared" si="8"/>
        <v>0.63288654810464895</v>
      </c>
      <c r="N16" s="22">
        <v>13816</v>
      </c>
      <c r="O16" s="19">
        <f t="shared" si="5"/>
        <v>1.782258938384615</v>
      </c>
      <c r="P16" s="24">
        <v>87493</v>
      </c>
      <c r="Q16" s="19">
        <f t="shared" si="6"/>
        <v>1.5056639003256795</v>
      </c>
      <c r="R16" s="24">
        <v>19414</v>
      </c>
      <c r="S16" s="35">
        <f t="shared" si="9"/>
        <v>1.5889840045769026</v>
      </c>
    </row>
    <row r="17" spans="1:19" ht="12" customHeight="1" x14ac:dyDescent="0.15">
      <c r="A17" s="53" t="s">
        <v>20</v>
      </c>
      <c r="B17" s="22">
        <v>23572</v>
      </c>
      <c r="C17" s="19">
        <f t="shared" si="1"/>
        <v>2.268547434795622</v>
      </c>
      <c r="D17" s="24">
        <v>171419</v>
      </c>
      <c r="E17" s="34">
        <f t="shared" si="2"/>
        <v>2.0002931259855954</v>
      </c>
      <c r="F17" s="24">
        <v>62488</v>
      </c>
      <c r="G17" s="11">
        <f t="shared" si="7"/>
        <v>1.3050186663948922</v>
      </c>
      <c r="H17" s="22">
        <v>5050</v>
      </c>
      <c r="I17" s="34">
        <f t="shared" si="3"/>
        <v>1.9137269168533022</v>
      </c>
      <c r="J17" s="24">
        <v>39675</v>
      </c>
      <c r="K17" s="34">
        <f t="shared" si="4"/>
        <v>1.4381414319212664</v>
      </c>
      <c r="L17" s="24">
        <v>34625</v>
      </c>
      <c r="M17" s="35">
        <f t="shared" si="8"/>
        <v>0.97083540351424191</v>
      </c>
      <c r="N17" s="22">
        <v>18522</v>
      </c>
      <c r="O17" s="34">
        <f t="shared" si="5"/>
        <v>2.3893312142993515</v>
      </c>
      <c r="P17" s="24">
        <v>131744</v>
      </c>
      <c r="Q17" s="34">
        <f t="shared" si="6"/>
        <v>2.2671777729019049</v>
      </c>
      <c r="R17" s="24">
        <v>27863</v>
      </c>
      <c r="S17" s="35">
        <f t="shared" si="9"/>
        <v>2.2805120696160626</v>
      </c>
    </row>
    <row r="18" spans="1:19" ht="12" customHeight="1" x14ac:dyDescent="0.15">
      <c r="A18" s="51" t="s">
        <v>21</v>
      </c>
      <c r="B18" s="22">
        <v>17698</v>
      </c>
      <c r="C18" s="19">
        <f t="shared" si="1"/>
        <v>1.7032391184885847</v>
      </c>
      <c r="D18" s="24">
        <v>126656</v>
      </c>
      <c r="E18" s="19">
        <f t="shared" si="2"/>
        <v>1.4779524216383921</v>
      </c>
      <c r="F18" s="24">
        <v>45654</v>
      </c>
      <c r="G18" s="11">
        <f t="shared" si="7"/>
        <v>0.95345221795532598</v>
      </c>
      <c r="H18" s="22">
        <v>4062</v>
      </c>
      <c r="I18" s="19">
        <f t="shared" si="3"/>
        <v>1.5393185616352703</v>
      </c>
      <c r="J18" s="24">
        <v>32515</v>
      </c>
      <c r="K18" s="19">
        <f t="shared" si="4"/>
        <v>1.1786053852279768</v>
      </c>
      <c r="L18" s="24">
        <v>25944</v>
      </c>
      <c r="M18" s="35">
        <f t="shared" si="8"/>
        <v>0.72743259808732108</v>
      </c>
      <c r="N18" s="22">
        <v>13636</v>
      </c>
      <c r="O18" s="19">
        <f t="shared" si="5"/>
        <v>1.7590390043292277</v>
      </c>
      <c r="P18" s="24">
        <v>94141</v>
      </c>
      <c r="Q18" s="19">
        <f t="shared" si="6"/>
        <v>1.62006909399106</v>
      </c>
      <c r="R18" s="24">
        <v>19710</v>
      </c>
      <c r="S18" s="35">
        <f t="shared" si="9"/>
        <v>1.6132108133414418</v>
      </c>
    </row>
    <row r="19" spans="1:19" ht="12" customHeight="1" x14ac:dyDescent="0.15">
      <c r="A19" s="52" t="s">
        <v>22</v>
      </c>
      <c r="B19" s="30">
        <v>17597</v>
      </c>
      <c r="C19" s="29">
        <f t="shared" si="1"/>
        <v>1.6935189720897064</v>
      </c>
      <c r="D19" s="31">
        <v>129411</v>
      </c>
      <c r="E19" s="29">
        <f t="shared" si="2"/>
        <v>1.5101005940235439</v>
      </c>
      <c r="F19" s="31">
        <v>61555</v>
      </c>
      <c r="G19" s="41">
        <f t="shared" si="7"/>
        <v>1.2855336066114709</v>
      </c>
      <c r="H19" s="30">
        <v>3973</v>
      </c>
      <c r="I19" s="29">
        <f t="shared" si="3"/>
        <v>1.5055914931996377</v>
      </c>
      <c r="J19" s="31">
        <v>33557</v>
      </c>
      <c r="K19" s="29">
        <f t="shared" si="4"/>
        <v>1.2163758545931174</v>
      </c>
      <c r="L19" s="31">
        <v>41340</v>
      </c>
      <c r="M19" s="41">
        <f t="shared" si="8"/>
        <v>1.1591143850188812</v>
      </c>
      <c r="N19" s="30">
        <v>13624</v>
      </c>
      <c r="O19" s="29">
        <f t="shared" si="5"/>
        <v>1.7574910087255351</v>
      </c>
      <c r="P19" s="31">
        <v>95854</v>
      </c>
      <c r="Q19" s="29">
        <f t="shared" si="6"/>
        <v>1.6495480495790256</v>
      </c>
      <c r="R19" s="31">
        <v>20215</v>
      </c>
      <c r="S19" s="41">
        <f t="shared" si="9"/>
        <v>1.6545437134295911</v>
      </c>
    </row>
    <row r="20" spans="1:19" ht="12" customHeight="1" x14ac:dyDescent="0.15">
      <c r="A20" s="51" t="s">
        <v>23</v>
      </c>
      <c r="B20" s="22">
        <v>41999</v>
      </c>
      <c r="C20" s="19">
        <f t="shared" si="1"/>
        <v>4.041944837687991</v>
      </c>
      <c r="D20" s="24">
        <v>380174</v>
      </c>
      <c r="E20" s="19">
        <f t="shared" si="2"/>
        <v>4.4362610847015072</v>
      </c>
      <c r="F20" s="24">
        <v>143335</v>
      </c>
      <c r="G20" s="11">
        <f t="shared" si="7"/>
        <v>2.9934523516148999</v>
      </c>
      <c r="H20" s="22">
        <v>9811</v>
      </c>
      <c r="I20" s="19">
        <f t="shared" si="3"/>
        <v>3.7179356002470789</v>
      </c>
      <c r="J20" s="24">
        <v>90527</v>
      </c>
      <c r="K20" s="19">
        <f t="shared" si="4"/>
        <v>3.2814273322630489</v>
      </c>
      <c r="L20" s="24">
        <v>82805</v>
      </c>
      <c r="M20" s="35">
        <f t="shared" si="8"/>
        <v>2.3217335909890773</v>
      </c>
      <c r="N20" s="22">
        <v>32188</v>
      </c>
      <c r="O20" s="19">
        <f t="shared" si="5"/>
        <v>4.1522402076378109</v>
      </c>
      <c r="P20" s="24">
        <v>289647</v>
      </c>
      <c r="Q20" s="19">
        <f t="shared" si="6"/>
        <v>4.9845248389886292</v>
      </c>
      <c r="R20" s="24">
        <v>60530</v>
      </c>
      <c r="S20" s="35">
        <f t="shared" si="9"/>
        <v>4.9542186976944427</v>
      </c>
    </row>
    <row r="21" spans="1:19" ht="12" customHeight="1" x14ac:dyDescent="0.15">
      <c r="A21" s="51" t="s">
        <v>24</v>
      </c>
      <c r="B21" s="22">
        <v>35950</v>
      </c>
      <c r="C21" s="19">
        <f t="shared" si="1"/>
        <v>3.4597946835611153</v>
      </c>
      <c r="D21" s="24">
        <v>322671</v>
      </c>
      <c r="E21" s="19">
        <f t="shared" si="2"/>
        <v>3.7652569625006445</v>
      </c>
      <c r="F21" s="24">
        <v>106258</v>
      </c>
      <c r="G21" s="11">
        <f t="shared" si="7"/>
        <v>2.2191248472312837</v>
      </c>
      <c r="H21" s="22">
        <v>7674</v>
      </c>
      <c r="I21" s="19">
        <f t="shared" si="3"/>
        <v>2.9081070019667807</v>
      </c>
      <c r="J21" s="24">
        <v>65366</v>
      </c>
      <c r="K21" s="19">
        <f t="shared" si="4"/>
        <v>2.3693901156639066</v>
      </c>
      <c r="L21" s="24">
        <v>53370</v>
      </c>
      <c r="M21" s="35">
        <f t="shared" si="8"/>
        <v>1.4964183533734323</v>
      </c>
      <c r="N21" s="22">
        <v>28276</v>
      </c>
      <c r="O21" s="19">
        <f t="shared" si="5"/>
        <v>3.6475936408340597</v>
      </c>
      <c r="P21" s="24">
        <v>257305</v>
      </c>
      <c r="Q21" s="19">
        <f t="shared" si="6"/>
        <v>4.4279525204679118</v>
      </c>
      <c r="R21" s="24">
        <v>52888</v>
      </c>
      <c r="S21" s="35">
        <f t="shared" si="9"/>
        <v>4.3287414254694152</v>
      </c>
    </row>
    <row r="22" spans="1:19" ht="12" customHeight="1" x14ac:dyDescent="0.15">
      <c r="A22" s="51" t="s">
        <v>25</v>
      </c>
      <c r="B22" s="22">
        <v>106460</v>
      </c>
      <c r="C22" s="19">
        <f t="shared" si="1"/>
        <v>10.2456117388572</v>
      </c>
      <c r="D22" s="24">
        <v>1299880</v>
      </c>
      <c r="E22" s="19">
        <f t="shared" si="2"/>
        <v>15.16833623230888</v>
      </c>
      <c r="F22" s="24">
        <v>1678596</v>
      </c>
      <c r="G22" s="11">
        <f t="shared" si="7"/>
        <v>35.056316626165028</v>
      </c>
      <c r="H22" s="22">
        <v>36504</v>
      </c>
      <c r="I22" s="19">
        <f t="shared" si="3"/>
        <v>13.83340344016098</v>
      </c>
      <c r="J22" s="24">
        <v>686677</v>
      </c>
      <c r="K22" s="19">
        <f t="shared" si="4"/>
        <v>24.890703063576545</v>
      </c>
      <c r="L22" s="24">
        <v>1520045</v>
      </c>
      <c r="M22" s="35">
        <f t="shared" si="8"/>
        <v>42.619884503532305</v>
      </c>
      <c r="N22" s="22">
        <v>69956</v>
      </c>
      <c r="O22" s="19">
        <f t="shared" si="5"/>
        <v>9.0242983709926268</v>
      </c>
      <c r="P22" s="24">
        <v>613203</v>
      </c>
      <c r="Q22" s="19">
        <f t="shared" si="6"/>
        <v>10.552588443320126</v>
      </c>
      <c r="R22" s="24">
        <v>158551</v>
      </c>
      <c r="S22" s="35">
        <f t="shared" si="9"/>
        <v>12.976975528467726</v>
      </c>
    </row>
    <row r="23" spans="1:19" ht="12" customHeight="1" x14ac:dyDescent="0.15">
      <c r="A23" s="51" t="s">
        <v>26</v>
      </c>
      <c r="B23" s="22">
        <v>48275</v>
      </c>
      <c r="C23" s="19">
        <f t="shared" si="1"/>
        <v>4.6459412614440287</v>
      </c>
      <c r="D23" s="24">
        <v>476534</v>
      </c>
      <c r="E23" s="34">
        <f t="shared" si="2"/>
        <v>5.5606886313560322</v>
      </c>
      <c r="F23" s="24">
        <v>169338</v>
      </c>
      <c r="G23" s="11">
        <f t="shared" si="7"/>
        <v>3.5365070242283041</v>
      </c>
      <c r="H23" s="22">
        <v>10572</v>
      </c>
      <c r="I23" s="19">
        <f t="shared" si="3"/>
        <v>4.0063209831629925</v>
      </c>
      <c r="J23" s="24">
        <v>107218</v>
      </c>
      <c r="K23" s="19">
        <f t="shared" si="4"/>
        <v>3.8864435550783698</v>
      </c>
      <c r="L23" s="24">
        <v>93249</v>
      </c>
      <c r="M23" s="35">
        <f t="shared" si="8"/>
        <v>2.6145683911133442</v>
      </c>
      <c r="N23" s="22">
        <v>37703</v>
      </c>
      <c r="O23" s="34">
        <f t="shared" si="5"/>
        <v>4.8636731871681489</v>
      </c>
      <c r="P23" s="24">
        <v>369316</v>
      </c>
      <c r="Q23" s="19">
        <f t="shared" si="6"/>
        <v>6.3555458038092034</v>
      </c>
      <c r="R23" s="24">
        <v>76089</v>
      </c>
      <c r="S23" s="35">
        <f t="shared" si="9"/>
        <v>6.2276812570439857</v>
      </c>
    </row>
    <row r="24" spans="1:19" ht="12" customHeight="1" x14ac:dyDescent="0.15">
      <c r="A24" s="54" t="s">
        <v>27</v>
      </c>
      <c r="B24" s="30">
        <v>24587</v>
      </c>
      <c r="C24" s="40">
        <f t="shared" si="1"/>
        <v>2.3662300941506853</v>
      </c>
      <c r="D24" s="31">
        <v>170114</v>
      </c>
      <c r="E24" s="29">
        <f t="shared" si="2"/>
        <v>1.9850650443294708</v>
      </c>
      <c r="F24" s="31">
        <v>61983</v>
      </c>
      <c r="G24" s="41">
        <f t="shared" si="7"/>
        <v>1.2944720906278744</v>
      </c>
      <c r="H24" s="30">
        <v>5869</v>
      </c>
      <c r="I24" s="40">
        <f t="shared" si="3"/>
        <v>2.2240917376261446</v>
      </c>
      <c r="J24" s="31">
        <v>50353</v>
      </c>
      <c r="K24" s="40">
        <f t="shared" si="4"/>
        <v>1.825198122785924</v>
      </c>
      <c r="L24" s="31">
        <v>39134</v>
      </c>
      <c r="M24" s="41">
        <f t="shared" si="8"/>
        <v>1.097261304870075</v>
      </c>
      <c r="N24" s="30">
        <v>18718</v>
      </c>
      <c r="O24" s="29">
        <f t="shared" si="5"/>
        <v>2.4146151424929951</v>
      </c>
      <c r="P24" s="31">
        <v>119761</v>
      </c>
      <c r="Q24" s="40">
        <f t="shared" si="6"/>
        <v>2.0609627554993395</v>
      </c>
      <c r="R24" s="31">
        <v>22849</v>
      </c>
      <c r="S24" s="41">
        <f t="shared" si="9"/>
        <v>1.8701295725032268</v>
      </c>
    </row>
    <row r="25" spans="1:19" ht="12" customHeight="1" x14ac:dyDescent="0.15">
      <c r="A25" s="51" t="s">
        <v>28</v>
      </c>
      <c r="B25" s="22">
        <v>11093</v>
      </c>
      <c r="C25" s="19">
        <f t="shared" si="1"/>
        <v>1.0675800396312503</v>
      </c>
      <c r="D25" s="24">
        <v>72669</v>
      </c>
      <c r="E25" s="19">
        <f t="shared" si="2"/>
        <v>0.84797660219839821</v>
      </c>
      <c r="F25" s="24">
        <v>27584</v>
      </c>
      <c r="G25" s="11">
        <f t="shared" si="7"/>
        <v>0.57607276427212761</v>
      </c>
      <c r="H25" s="22">
        <v>2550</v>
      </c>
      <c r="I25" s="19">
        <f t="shared" si="3"/>
        <v>0.96633735405463783</v>
      </c>
      <c r="J25" s="24">
        <v>21385</v>
      </c>
      <c r="K25" s="19">
        <f t="shared" si="4"/>
        <v>0.77516457521452509</v>
      </c>
      <c r="L25" s="24">
        <v>16993</v>
      </c>
      <c r="M25" s="35">
        <f t="shared" si="8"/>
        <v>0.47645937940555994</v>
      </c>
      <c r="N25" s="22">
        <v>8543</v>
      </c>
      <c r="O25" s="19">
        <f t="shared" si="5"/>
        <v>1.1020438701954085</v>
      </c>
      <c r="P25" s="24">
        <v>51284</v>
      </c>
      <c r="Q25" s="19">
        <f t="shared" si="6"/>
        <v>0.88254451743913409</v>
      </c>
      <c r="R25" s="24">
        <v>10591</v>
      </c>
      <c r="S25" s="35">
        <f t="shared" si="9"/>
        <v>0.8668450392744399</v>
      </c>
    </row>
    <row r="26" spans="1:19" ht="12" customHeight="1" x14ac:dyDescent="0.15">
      <c r="A26" s="51" t="s">
        <v>29</v>
      </c>
      <c r="B26" s="22">
        <v>11835</v>
      </c>
      <c r="C26" s="19">
        <f t="shared" si="1"/>
        <v>1.1389894319873659</v>
      </c>
      <c r="D26" s="24">
        <v>84191</v>
      </c>
      <c r="E26" s="19">
        <f t="shared" si="2"/>
        <v>0.982427143839675</v>
      </c>
      <c r="F26" s="24">
        <v>34694</v>
      </c>
      <c r="G26" s="11">
        <f t="shared" si="7"/>
        <v>0.72456019734836119</v>
      </c>
      <c r="H26" s="22">
        <v>3058</v>
      </c>
      <c r="I26" s="19">
        <f t="shared" si="3"/>
        <v>1.1588469132153265</v>
      </c>
      <c r="J26" s="24">
        <v>26615</v>
      </c>
      <c r="K26" s="19">
        <f t="shared" si="4"/>
        <v>0.96474188306451181</v>
      </c>
      <c r="L26" s="24">
        <v>22948</v>
      </c>
      <c r="M26" s="35">
        <f t="shared" si="8"/>
        <v>0.64342904952620428</v>
      </c>
      <c r="N26" s="22">
        <v>8777</v>
      </c>
      <c r="O26" s="19">
        <f t="shared" si="5"/>
        <v>1.1322297844674121</v>
      </c>
      <c r="P26" s="24">
        <v>57576</v>
      </c>
      <c r="Q26" s="19">
        <f t="shared" si="6"/>
        <v>0.99082331986731897</v>
      </c>
      <c r="R26" s="24">
        <v>11746</v>
      </c>
      <c r="S26" s="35">
        <f t="shared" si="9"/>
        <v>0.96137870185228691</v>
      </c>
    </row>
    <row r="27" spans="1:19" ht="12" customHeight="1" x14ac:dyDescent="0.15">
      <c r="A27" s="51" t="s">
        <v>30</v>
      </c>
      <c r="B27" s="22">
        <v>8568</v>
      </c>
      <c r="C27" s="34">
        <f t="shared" si="1"/>
        <v>0.82457637965929442</v>
      </c>
      <c r="D27" s="24">
        <v>57297</v>
      </c>
      <c r="E27" s="19">
        <f t="shared" si="2"/>
        <v>0.66860030241453194</v>
      </c>
      <c r="F27" s="24">
        <v>18431</v>
      </c>
      <c r="G27" s="11">
        <f t="shared" si="7"/>
        <v>0.38491868903348253</v>
      </c>
      <c r="H27" s="22">
        <v>2067</v>
      </c>
      <c r="I27" s="34">
        <f t="shared" si="3"/>
        <v>0.78330169052193577</v>
      </c>
      <c r="J27" s="24">
        <v>16791</v>
      </c>
      <c r="K27" s="34">
        <f t="shared" si="4"/>
        <v>0.60864102793673547</v>
      </c>
      <c r="L27" s="24">
        <v>11133</v>
      </c>
      <c r="M27" s="35">
        <f t="shared" si="8"/>
        <v>0.31215337320791497</v>
      </c>
      <c r="N27" s="22">
        <v>6501</v>
      </c>
      <c r="O27" s="34">
        <f t="shared" si="5"/>
        <v>0.83862661830040408</v>
      </c>
      <c r="P27" s="24">
        <v>40506</v>
      </c>
      <c r="Q27" s="34">
        <f t="shared" si="6"/>
        <v>0.69706630183662666</v>
      </c>
      <c r="R27" s="24">
        <v>7297</v>
      </c>
      <c r="S27" s="35">
        <f t="shared" si="9"/>
        <v>0.59723994444203454</v>
      </c>
    </row>
    <row r="28" spans="1:19" ht="12" customHeight="1" x14ac:dyDescent="0.15">
      <c r="A28" s="53" t="s">
        <v>31</v>
      </c>
      <c r="B28" s="22">
        <v>8167</v>
      </c>
      <c r="C28" s="19">
        <f t="shared" si="1"/>
        <v>0.78598451128355018</v>
      </c>
      <c r="D28" s="24">
        <v>54062</v>
      </c>
      <c r="E28" s="34">
        <f t="shared" si="2"/>
        <v>0.63085099654666787</v>
      </c>
      <c r="F28" s="24">
        <v>16120</v>
      </c>
      <c r="G28" s="11">
        <f t="shared" si="7"/>
        <v>0.33665505220659431</v>
      </c>
      <c r="H28" s="22">
        <v>1846</v>
      </c>
      <c r="I28" s="19">
        <f t="shared" si="3"/>
        <v>0.69955245317053394</v>
      </c>
      <c r="J28" s="24">
        <v>13108</v>
      </c>
      <c r="K28" s="19">
        <f t="shared" si="4"/>
        <v>0.4751394553150336</v>
      </c>
      <c r="L28" s="24">
        <v>8371</v>
      </c>
      <c r="M28" s="35">
        <f t="shared" si="8"/>
        <v>0.23471084946765974</v>
      </c>
      <c r="N28" s="22">
        <v>6321</v>
      </c>
      <c r="O28" s="19">
        <f t="shared" si="5"/>
        <v>0.81540668424501672</v>
      </c>
      <c r="P28" s="24">
        <v>40954</v>
      </c>
      <c r="Q28" s="19">
        <f t="shared" si="6"/>
        <v>0.70477591777556925</v>
      </c>
      <c r="R28" s="24">
        <v>7750</v>
      </c>
      <c r="S28" s="35">
        <f t="shared" si="9"/>
        <v>0.63431678353100829</v>
      </c>
    </row>
    <row r="29" spans="1:19" ht="12" customHeight="1" x14ac:dyDescent="0.15">
      <c r="A29" s="52" t="s">
        <v>32</v>
      </c>
      <c r="B29" s="30">
        <v>19989</v>
      </c>
      <c r="C29" s="29">
        <f t="shared" si="1"/>
        <v>1.9237228353185851</v>
      </c>
      <c r="D29" s="31">
        <v>141126</v>
      </c>
      <c r="E29" s="29">
        <f t="shared" si="2"/>
        <v>1.6468032580859948</v>
      </c>
      <c r="F29" s="31">
        <v>49948</v>
      </c>
      <c r="G29" s="41">
        <f t="shared" si="7"/>
        <v>1.0431294384376533</v>
      </c>
      <c r="H29" s="30">
        <v>4562</v>
      </c>
      <c r="I29" s="29">
        <f t="shared" si="3"/>
        <v>1.7287964741950033</v>
      </c>
      <c r="J29" s="31">
        <v>36173</v>
      </c>
      <c r="K29" s="29">
        <f t="shared" si="4"/>
        <v>1.3112007565693249</v>
      </c>
      <c r="L29" s="31">
        <v>28454</v>
      </c>
      <c r="M29" s="41">
        <f t="shared" si="8"/>
        <v>0.79780940278972534</v>
      </c>
      <c r="N29" s="30">
        <v>15427</v>
      </c>
      <c r="O29" s="29">
        <f t="shared" si="5"/>
        <v>1.9900773481803313</v>
      </c>
      <c r="P29" s="31">
        <v>104953</v>
      </c>
      <c r="Q29" s="29">
        <f t="shared" si="6"/>
        <v>1.8061324143746478</v>
      </c>
      <c r="R29" s="31">
        <v>21495</v>
      </c>
      <c r="S29" s="41">
        <f t="shared" si="9"/>
        <v>1.7593082918708418</v>
      </c>
    </row>
    <row r="30" spans="1:19" ht="12" customHeight="1" x14ac:dyDescent="0.15">
      <c r="A30" s="51" t="s">
        <v>33</v>
      </c>
      <c r="B30" s="22">
        <v>19778</v>
      </c>
      <c r="C30" s="19">
        <f t="shared" si="1"/>
        <v>1.9034163908615225</v>
      </c>
      <c r="D30" s="24">
        <v>136016</v>
      </c>
      <c r="E30" s="19">
        <f t="shared" si="2"/>
        <v>1.5871745245512849</v>
      </c>
      <c r="F30" s="24">
        <v>41778</v>
      </c>
      <c r="G30" s="11">
        <f t="shared" si="7"/>
        <v>0.87250463840490666</v>
      </c>
      <c r="H30" s="22">
        <v>4925</v>
      </c>
      <c r="I30" s="19">
        <f t="shared" si="3"/>
        <v>1.8663574387133692</v>
      </c>
      <c r="J30" s="24">
        <v>37216</v>
      </c>
      <c r="K30" s="19">
        <f t="shared" si="4"/>
        <v>1.3490074739856799</v>
      </c>
      <c r="L30" s="24">
        <v>22759</v>
      </c>
      <c r="M30" s="35">
        <f t="shared" si="8"/>
        <v>0.63812976024781609</v>
      </c>
      <c r="N30" s="22">
        <v>14853</v>
      </c>
      <c r="O30" s="19">
        <f t="shared" si="5"/>
        <v>1.9160315584703742</v>
      </c>
      <c r="P30" s="24">
        <v>98800</v>
      </c>
      <c r="Q30" s="19">
        <f t="shared" si="6"/>
        <v>1.700245657963233</v>
      </c>
      <c r="R30" s="24">
        <v>19019</v>
      </c>
      <c r="S30" s="35">
        <f t="shared" si="9"/>
        <v>1.556654310448548</v>
      </c>
    </row>
    <row r="31" spans="1:19" ht="12" customHeight="1" x14ac:dyDescent="0.15">
      <c r="A31" s="51" t="s">
        <v>34</v>
      </c>
      <c r="B31" s="22">
        <v>35498</v>
      </c>
      <c r="C31" s="19">
        <f t="shared" si="1"/>
        <v>3.4162946224493034</v>
      </c>
      <c r="D31" s="24">
        <v>246117</v>
      </c>
      <c r="E31" s="19">
        <f t="shared" si="2"/>
        <v>2.8719461861765425</v>
      </c>
      <c r="F31" s="24">
        <v>94518</v>
      </c>
      <c r="G31" s="11">
        <f t="shared" si="7"/>
        <v>1.9739430660336774</v>
      </c>
      <c r="H31" s="22">
        <v>8730</v>
      </c>
      <c r="I31" s="19">
        <f t="shared" si="3"/>
        <v>3.3082843532929367</v>
      </c>
      <c r="J31" s="24">
        <v>69380</v>
      </c>
      <c r="K31" s="19">
        <f t="shared" si="4"/>
        <v>2.514889793237491</v>
      </c>
      <c r="L31" s="24">
        <v>57293</v>
      </c>
      <c r="M31" s="35">
        <f t="shared" si="8"/>
        <v>1.6064136541095004</v>
      </c>
      <c r="N31" s="22">
        <v>26768</v>
      </c>
      <c r="O31" s="19">
        <f t="shared" si="5"/>
        <v>3.4530621933033712</v>
      </c>
      <c r="P31" s="24">
        <v>176737</v>
      </c>
      <c r="Q31" s="19">
        <f t="shared" si="6"/>
        <v>3.0414606968770035</v>
      </c>
      <c r="R31" s="24">
        <v>37225</v>
      </c>
      <c r="S31" s="35">
        <f t="shared" si="9"/>
        <v>3.0467667441215203</v>
      </c>
    </row>
    <row r="32" spans="1:19" ht="12" customHeight="1" x14ac:dyDescent="0.15">
      <c r="A32" s="51" t="s">
        <v>35</v>
      </c>
      <c r="B32" s="22">
        <v>57499</v>
      </c>
      <c r="C32" s="19">
        <f t="shared" si="1"/>
        <v>5.5336504731594038</v>
      </c>
      <c r="D32" s="24">
        <v>530606</v>
      </c>
      <c r="E32" s="19">
        <f t="shared" si="2"/>
        <v>6.1916563181835897</v>
      </c>
      <c r="F32" s="24">
        <v>356738</v>
      </c>
      <c r="G32" s="11">
        <f t="shared" si="7"/>
        <v>7.4502264276722103</v>
      </c>
      <c r="H32" s="22">
        <v>17851</v>
      </c>
      <c r="I32" s="19">
        <f t="shared" si="3"/>
        <v>6.7647404342075852</v>
      </c>
      <c r="J32" s="24">
        <v>204253</v>
      </c>
      <c r="K32" s="19">
        <f t="shared" si="4"/>
        <v>7.4037732046430857</v>
      </c>
      <c r="L32" s="24">
        <v>283702</v>
      </c>
      <c r="M32" s="35">
        <f t="shared" si="8"/>
        <v>7.9545977082396373</v>
      </c>
      <c r="N32" s="22">
        <v>39648</v>
      </c>
      <c r="O32" s="19">
        <f t="shared" si="5"/>
        <v>5.1145774745999715</v>
      </c>
      <c r="P32" s="24">
        <v>326353</v>
      </c>
      <c r="Q32" s="19">
        <f t="shared" si="6"/>
        <v>5.6161970770574392</v>
      </c>
      <c r="R32" s="24">
        <v>73036</v>
      </c>
      <c r="S32" s="35">
        <f t="shared" si="9"/>
        <v>5.9778013679962214</v>
      </c>
    </row>
    <row r="33" spans="1:19" ht="12" customHeight="1" x14ac:dyDescent="0.15">
      <c r="A33" s="51" t="s">
        <v>36</v>
      </c>
      <c r="B33" s="22">
        <v>16523</v>
      </c>
      <c r="C33" s="19">
        <f t="shared" si="1"/>
        <v>1.590158207412526</v>
      </c>
      <c r="D33" s="24">
        <v>114145</v>
      </c>
      <c r="E33" s="34">
        <f t="shared" si="2"/>
        <v>1.33196121121711</v>
      </c>
      <c r="F33" s="24">
        <v>34717</v>
      </c>
      <c r="G33" s="11">
        <f t="shared" si="7"/>
        <v>0.72504053644270061</v>
      </c>
      <c r="H33" s="22">
        <v>3526</v>
      </c>
      <c r="I33" s="19">
        <f t="shared" si="3"/>
        <v>1.3361982393712364</v>
      </c>
      <c r="J33" s="24">
        <v>25611</v>
      </c>
      <c r="K33" s="34">
        <f t="shared" si="4"/>
        <v>0.92834883964550852</v>
      </c>
      <c r="L33" s="24">
        <v>17222</v>
      </c>
      <c r="M33" s="35">
        <f t="shared" si="8"/>
        <v>0.4828802113883689</v>
      </c>
      <c r="N33" s="22">
        <v>12997</v>
      </c>
      <c r="O33" s="34">
        <f t="shared" si="5"/>
        <v>1.6766082384326026</v>
      </c>
      <c r="P33" s="24">
        <v>88534</v>
      </c>
      <c r="Q33" s="34">
        <f t="shared" si="6"/>
        <v>1.5235784320052315</v>
      </c>
      <c r="R33" s="24">
        <v>17495</v>
      </c>
      <c r="S33" s="35">
        <f t="shared" si="9"/>
        <v>1.4319189842419342</v>
      </c>
    </row>
    <row r="34" spans="1:19" ht="12" customHeight="1" x14ac:dyDescent="0.15">
      <c r="A34" s="54" t="s">
        <v>37</v>
      </c>
      <c r="B34" s="30">
        <v>10118</v>
      </c>
      <c r="C34" s="40">
        <f t="shared" si="1"/>
        <v>0.97374694320643573</v>
      </c>
      <c r="D34" s="31">
        <v>83279</v>
      </c>
      <c r="E34" s="29">
        <f t="shared" si="2"/>
        <v>0.97178499022252141</v>
      </c>
      <c r="F34" s="31">
        <v>23339</v>
      </c>
      <c r="G34" s="41">
        <f t="shared" si="7"/>
        <v>0.48741887490382774</v>
      </c>
      <c r="H34" s="30">
        <v>1968</v>
      </c>
      <c r="I34" s="40">
        <f t="shared" si="3"/>
        <v>0.74578506383510879</v>
      </c>
      <c r="J34" s="31">
        <v>15246</v>
      </c>
      <c r="K34" s="29">
        <f t="shared" si="4"/>
        <v>0.55263778881087899</v>
      </c>
      <c r="L34" s="31">
        <v>10665</v>
      </c>
      <c r="M34" s="41">
        <f t="shared" si="8"/>
        <v>0.29903132356619178</v>
      </c>
      <c r="N34" s="30">
        <v>8150</v>
      </c>
      <c r="O34" s="29">
        <f t="shared" si="5"/>
        <v>1.0513470141744796</v>
      </c>
      <c r="P34" s="31">
        <v>68033</v>
      </c>
      <c r="Q34" s="29">
        <f t="shared" si="6"/>
        <v>1.1707774579778607</v>
      </c>
      <c r="R34" s="31">
        <v>12673</v>
      </c>
      <c r="S34" s="41">
        <f t="shared" si="9"/>
        <v>1.0372511738952861</v>
      </c>
    </row>
    <row r="35" spans="1:19" ht="12" customHeight="1" x14ac:dyDescent="0.15">
      <c r="A35" s="51" t="s">
        <v>38</v>
      </c>
      <c r="B35" s="22">
        <v>22139</v>
      </c>
      <c r="C35" s="19">
        <f t="shared" si="1"/>
        <v>2.1306368428194582</v>
      </c>
      <c r="D35" s="24">
        <v>180114</v>
      </c>
      <c r="E35" s="19">
        <f t="shared" si="2"/>
        <v>2.1017553252193135</v>
      </c>
      <c r="F35" s="24">
        <v>59729</v>
      </c>
      <c r="G35" s="11">
        <f t="shared" si="7"/>
        <v>1.2473988593826097</v>
      </c>
      <c r="H35" s="22">
        <v>5293</v>
      </c>
      <c r="I35" s="19">
        <f t="shared" si="3"/>
        <v>2.0058131823573326</v>
      </c>
      <c r="J35" s="24">
        <v>51970</v>
      </c>
      <c r="K35" s="19">
        <f t="shared" si="4"/>
        <v>1.8838112215991989</v>
      </c>
      <c r="L35" s="24">
        <v>34192</v>
      </c>
      <c r="M35" s="35">
        <f t="shared" si="8"/>
        <v>0.95869470373888699</v>
      </c>
      <c r="N35" s="22">
        <v>16846</v>
      </c>
      <c r="O35" s="19">
        <f t="shared" si="5"/>
        <v>2.1731278283169675</v>
      </c>
      <c r="P35" s="24">
        <v>128144</v>
      </c>
      <c r="Q35" s="19">
        <f t="shared" si="6"/>
        <v>2.205225501963973</v>
      </c>
      <c r="R35" s="24">
        <v>25537</v>
      </c>
      <c r="S35" s="35">
        <f t="shared" si="9"/>
        <v>2.0901351872298526</v>
      </c>
    </row>
    <row r="36" spans="1:19" ht="12" customHeight="1" x14ac:dyDescent="0.15">
      <c r="A36" s="51" t="s">
        <v>39</v>
      </c>
      <c r="B36" s="22">
        <v>69616</v>
      </c>
      <c r="C36" s="19">
        <f t="shared" si="1"/>
        <v>6.6997793238050232</v>
      </c>
      <c r="D36" s="24">
        <v>668205</v>
      </c>
      <c r="E36" s="19">
        <f t="shared" si="2"/>
        <v>7.7973029141997374</v>
      </c>
      <c r="F36" s="24">
        <v>473031</v>
      </c>
      <c r="G36" s="11">
        <f t="shared" si="7"/>
        <v>9.8789253101946333</v>
      </c>
      <c r="H36" s="22">
        <v>24056</v>
      </c>
      <c r="I36" s="19">
        <f t="shared" si="3"/>
        <v>9.1161613290738703</v>
      </c>
      <c r="J36" s="24">
        <v>295413</v>
      </c>
      <c r="K36" s="19">
        <f t="shared" si="4"/>
        <v>10.708145553324689</v>
      </c>
      <c r="L36" s="24">
        <v>389017</v>
      </c>
      <c r="M36" s="35">
        <f t="shared" si="8"/>
        <v>10.907479456141511</v>
      </c>
      <c r="N36" s="22">
        <v>45560</v>
      </c>
      <c r="O36" s="19">
        <f t="shared" si="5"/>
        <v>5.8772233086858039</v>
      </c>
      <c r="P36" s="24">
        <v>372792</v>
      </c>
      <c r="Q36" s="19">
        <f t="shared" si="6"/>
        <v>6.4153641631926064</v>
      </c>
      <c r="R36" s="24">
        <v>84014</v>
      </c>
      <c r="S36" s="35">
        <f t="shared" si="9"/>
        <v>6.8763213227837587</v>
      </c>
    </row>
    <row r="37" spans="1:19" ht="12" customHeight="1" x14ac:dyDescent="0.15">
      <c r="A37" s="51" t="s">
        <v>40</v>
      </c>
      <c r="B37" s="22">
        <v>41549</v>
      </c>
      <c r="C37" s="19">
        <f t="shared" si="1"/>
        <v>3.9986372547226923</v>
      </c>
      <c r="D37" s="24">
        <v>326123</v>
      </c>
      <c r="E37" s="19">
        <f t="shared" si="2"/>
        <v>3.8055384474638188</v>
      </c>
      <c r="F37" s="24">
        <v>121079</v>
      </c>
      <c r="G37" s="11">
        <f t="shared" si="7"/>
        <v>2.5286511827619247</v>
      </c>
      <c r="H37" s="22">
        <v>9329</v>
      </c>
      <c r="I37" s="19">
        <f t="shared" si="3"/>
        <v>3.5352788925394965</v>
      </c>
      <c r="J37" s="24">
        <v>78838</v>
      </c>
      <c r="K37" s="19">
        <f t="shared" si="4"/>
        <v>2.8577238616208898</v>
      </c>
      <c r="L37" s="24">
        <v>71507</v>
      </c>
      <c r="M37" s="35">
        <f t="shared" si="8"/>
        <v>2.0049538541254264</v>
      </c>
      <c r="N37" s="22">
        <v>32220</v>
      </c>
      <c r="O37" s="19">
        <f t="shared" si="5"/>
        <v>4.1563681959143235</v>
      </c>
      <c r="P37" s="24">
        <v>247285</v>
      </c>
      <c r="Q37" s="19">
        <f t="shared" si="6"/>
        <v>4.2555186996906693</v>
      </c>
      <c r="R37" s="24">
        <v>49573</v>
      </c>
      <c r="S37" s="35">
        <f t="shared" si="9"/>
        <v>4.0574175367719585</v>
      </c>
    </row>
    <row r="38" spans="1:19" ht="12" customHeight="1" x14ac:dyDescent="0.15">
      <c r="A38" s="51" t="s">
        <v>41</v>
      </c>
      <c r="B38" s="22">
        <v>9351</v>
      </c>
      <c r="C38" s="19">
        <f t="shared" si="1"/>
        <v>0.89993157401891488</v>
      </c>
      <c r="D38" s="24">
        <v>68911</v>
      </c>
      <c r="E38" s="19">
        <f t="shared" si="2"/>
        <v>0.8041243946399953</v>
      </c>
      <c r="F38" s="24">
        <v>18429</v>
      </c>
      <c r="G38" s="11">
        <f t="shared" si="7"/>
        <v>0.38487692041658345</v>
      </c>
      <c r="H38" s="22">
        <v>1634</v>
      </c>
      <c r="I38" s="19">
        <f t="shared" si="3"/>
        <v>0.61921381824520716</v>
      </c>
      <c r="J38" s="24">
        <v>12700</v>
      </c>
      <c r="K38" s="19">
        <f t="shared" si="4"/>
        <v>0.46035025041966182</v>
      </c>
      <c r="L38" s="24">
        <v>7765</v>
      </c>
      <c r="M38" s="35">
        <f t="shared" si="8"/>
        <v>0.21771947749568485</v>
      </c>
      <c r="N38" s="22">
        <v>7717</v>
      </c>
      <c r="O38" s="19">
        <f t="shared" si="5"/>
        <v>0.99549017280790919</v>
      </c>
      <c r="P38" s="24">
        <v>56211</v>
      </c>
      <c r="Q38" s="19">
        <f t="shared" si="6"/>
        <v>0.96733308380335326</v>
      </c>
      <c r="R38" s="24">
        <v>10665</v>
      </c>
      <c r="S38" s="35">
        <f t="shared" si="9"/>
        <v>0.87290174146557464</v>
      </c>
    </row>
    <row r="39" spans="1:19" ht="12" customHeight="1" x14ac:dyDescent="0.15">
      <c r="A39" s="52" t="s">
        <v>42</v>
      </c>
      <c r="B39" s="30">
        <v>10568</v>
      </c>
      <c r="C39" s="29">
        <f t="shared" si="1"/>
        <v>1.0170545261717348</v>
      </c>
      <c r="D39" s="31">
        <v>61877</v>
      </c>
      <c r="E39" s="29">
        <f t="shared" si="2"/>
        <v>0.72204445106207993</v>
      </c>
      <c r="F39" s="31">
        <v>18242</v>
      </c>
      <c r="G39" s="41">
        <f t="shared" si="7"/>
        <v>0.38097155473651939</v>
      </c>
      <c r="H39" s="30">
        <v>2111</v>
      </c>
      <c r="I39" s="40">
        <f t="shared" si="3"/>
        <v>0.7999757468271923</v>
      </c>
      <c r="J39" s="31">
        <v>14687</v>
      </c>
      <c r="K39" s="40">
        <f t="shared" si="4"/>
        <v>0.53237512818217103</v>
      </c>
      <c r="L39" s="31">
        <v>9593</v>
      </c>
      <c r="M39" s="41">
        <f t="shared" si="8"/>
        <v>0.2689739790877147</v>
      </c>
      <c r="N39" s="30">
        <v>8457</v>
      </c>
      <c r="O39" s="29">
        <f t="shared" si="5"/>
        <v>1.0909499017022792</v>
      </c>
      <c r="P39" s="31">
        <v>47190</v>
      </c>
      <c r="Q39" s="29">
        <f t="shared" si="6"/>
        <v>0.8120910182113863</v>
      </c>
      <c r="R39" s="31">
        <v>8649</v>
      </c>
      <c r="S39" s="35">
        <f t="shared" si="9"/>
        <v>0.70789753042060521</v>
      </c>
    </row>
    <row r="40" spans="1:19" ht="12" customHeight="1" x14ac:dyDescent="0.15">
      <c r="A40" s="53" t="s">
        <v>43</v>
      </c>
      <c r="B40" s="22">
        <v>5622</v>
      </c>
      <c r="C40" s="34">
        <f t="shared" si="1"/>
        <v>0.54105606984646981</v>
      </c>
      <c r="D40" s="24">
        <v>38147</v>
      </c>
      <c r="E40" s="34">
        <f t="shared" si="2"/>
        <v>0.44513841451048308</v>
      </c>
      <c r="F40" s="24">
        <v>11628</v>
      </c>
      <c r="G40" s="11">
        <f t="shared" si="7"/>
        <v>0.24284273865125794</v>
      </c>
      <c r="H40" s="22">
        <v>1230</v>
      </c>
      <c r="I40" s="19">
        <f t="shared" si="3"/>
        <v>0.466115664896943</v>
      </c>
      <c r="J40" s="24">
        <v>10007</v>
      </c>
      <c r="K40" s="19">
        <f t="shared" si="4"/>
        <v>0.36273424849996505</v>
      </c>
      <c r="L40" s="24">
        <v>6191</v>
      </c>
      <c r="M40" s="35">
        <f t="shared" si="8"/>
        <v>0.17358677207672699</v>
      </c>
      <c r="N40" s="22">
        <v>4392</v>
      </c>
      <c r="O40" s="34">
        <f t="shared" si="5"/>
        <v>0.56656639095144967</v>
      </c>
      <c r="P40" s="24">
        <v>28140</v>
      </c>
      <c r="Q40" s="34">
        <f t="shared" si="6"/>
        <v>0.48426025116483179</v>
      </c>
      <c r="R40" s="24">
        <v>5438</v>
      </c>
      <c r="S40" s="44">
        <f t="shared" si="9"/>
        <v>0.44508576372149977</v>
      </c>
    </row>
    <row r="41" spans="1:19" ht="12" customHeight="1" x14ac:dyDescent="0.15">
      <c r="A41" s="51" t="s">
        <v>44</v>
      </c>
      <c r="B41" s="22">
        <v>8212</v>
      </c>
      <c r="C41" s="19">
        <f t="shared" si="1"/>
        <v>0.79031526958008003</v>
      </c>
      <c r="D41" s="24">
        <v>48217</v>
      </c>
      <c r="E41" s="19">
        <f t="shared" si="2"/>
        <v>0.56264552736655471</v>
      </c>
      <c r="F41" s="24">
        <v>13817</v>
      </c>
      <c r="G41" s="11">
        <f t="shared" si="7"/>
        <v>0.28855848984730231</v>
      </c>
      <c r="H41" s="22">
        <v>1591</v>
      </c>
      <c r="I41" s="19">
        <f t="shared" si="3"/>
        <v>0.60291871776507011</v>
      </c>
      <c r="J41" s="24">
        <v>11560</v>
      </c>
      <c r="K41" s="19">
        <f t="shared" si="4"/>
        <v>0.41902747203553475</v>
      </c>
      <c r="L41" s="24">
        <v>7126</v>
      </c>
      <c r="M41" s="35">
        <f t="shared" si="8"/>
        <v>0.19980283279256283</v>
      </c>
      <c r="N41" s="22">
        <v>6621</v>
      </c>
      <c r="O41" s="19">
        <f t="shared" si="5"/>
        <v>0.85410657433732884</v>
      </c>
      <c r="P41" s="24">
        <v>36657</v>
      </c>
      <c r="Q41" s="19">
        <f t="shared" si="6"/>
        <v>0.63082899882548826</v>
      </c>
      <c r="R41" s="24">
        <v>6690</v>
      </c>
      <c r="S41" s="35">
        <f t="shared" si="9"/>
        <v>0.54755861700934771</v>
      </c>
    </row>
    <row r="42" spans="1:19" ht="12" customHeight="1" x14ac:dyDescent="0.15">
      <c r="A42" s="51" t="s">
        <v>45</v>
      </c>
      <c r="B42" s="22">
        <v>16533</v>
      </c>
      <c r="C42" s="19">
        <f t="shared" si="1"/>
        <v>1.591120598145088</v>
      </c>
      <c r="D42" s="24">
        <v>127313</v>
      </c>
      <c r="E42" s="19">
        <f t="shared" si="2"/>
        <v>1.4856189730928548</v>
      </c>
      <c r="F42" s="24">
        <v>45796</v>
      </c>
      <c r="G42" s="11">
        <f t="shared" si="7"/>
        <v>0.95641778975516079</v>
      </c>
      <c r="H42" s="22">
        <v>3892</v>
      </c>
      <c r="I42" s="19">
        <f t="shared" si="3"/>
        <v>1.474896071364961</v>
      </c>
      <c r="J42" s="24">
        <v>33630</v>
      </c>
      <c r="K42" s="19">
        <f t="shared" si="4"/>
        <v>1.2190219623317502</v>
      </c>
      <c r="L42" s="24">
        <v>27111</v>
      </c>
      <c r="M42" s="35">
        <f t="shared" si="8"/>
        <v>0.76015360648879748</v>
      </c>
      <c r="N42" s="22">
        <v>12641</v>
      </c>
      <c r="O42" s="19">
        <f t="shared" si="5"/>
        <v>1.6306843688563926</v>
      </c>
      <c r="P42" s="24">
        <v>93683</v>
      </c>
      <c r="Q42" s="19">
        <f t="shared" si="6"/>
        <v>1.612187388410623</v>
      </c>
      <c r="R42" s="24">
        <v>18685</v>
      </c>
      <c r="S42" s="35">
        <f t="shared" si="9"/>
        <v>1.5293173032615341</v>
      </c>
    </row>
    <row r="43" spans="1:19" ht="12" customHeight="1" x14ac:dyDescent="0.15">
      <c r="A43" s="51" t="s">
        <v>46</v>
      </c>
      <c r="B43" s="22">
        <v>26273</v>
      </c>
      <c r="C43" s="19">
        <f t="shared" si="1"/>
        <v>2.5284891716606728</v>
      </c>
      <c r="D43" s="24">
        <v>206917</v>
      </c>
      <c r="E43" s="19">
        <f t="shared" si="2"/>
        <v>2.4145202850883591</v>
      </c>
      <c r="F43" s="24">
        <v>104562</v>
      </c>
      <c r="G43" s="11">
        <f t="shared" si="7"/>
        <v>2.1837050601008627</v>
      </c>
      <c r="H43" s="22">
        <v>7101</v>
      </c>
      <c r="I43" s="19">
        <f t="shared" si="3"/>
        <v>2.6909653141733267</v>
      </c>
      <c r="J43" s="24">
        <v>65916</v>
      </c>
      <c r="K43" s="19">
        <f t="shared" si="4"/>
        <v>2.3893265438316873</v>
      </c>
      <c r="L43" s="24">
        <v>76473</v>
      </c>
      <c r="M43" s="35">
        <f t="shared" si="8"/>
        <v>2.1441933808792673</v>
      </c>
      <c r="N43" s="22">
        <v>19172</v>
      </c>
      <c r="O43" s="19">
        <f t="shared" si="5"/>
        <v>2.4731809761660277</v>
      </c>
      <c r="P43" s="24">
        <v>141001</v>
      </c>
      <c r="Q43" s="19">
        <f t="shared" si="6"/>
        <v>2.4264811540331359</v>
      </c>
      <c r="R43" s="24">
        <v>28090</v>
      </c>
      <c r="S43" s="35">
        <f t="shared" si="9"/>
        <v>2.2990914128240028</v>
      </c>
    </row>
    <row r="44" spans="1:19" ht="12" customHeight="1" x14ac:dyDescent="0.15">
      <c r="A44" s="52" t="s">
        <v>47</v>
      </c>
      <c r="B44" s="30">
        <v>13734</v>
      </c>
      <c r="C44" s="29">
        <f t="shared" si="1"/>
        <v>1.3217474321009277</v>
      </c>
      <c r="D44" s="31">
        <v>90021</v>
      </c>
      <c r="E44" s="29">
        <f t="shared" si="2"/>
        <v>1.0504575775984535</v>
      </c>
      <c r="F44" s="31">
        <v>27814</v>
      </c>
      <c r="G44" s="41">
        <f t="shared" si="7"/>
        <v>0.58087615521552194</v>
      </c>
      <c r="H44" s="30">
        <v>2910</v>
      </c>
      <c r="I44" s="29">
        <f t="shared" si="3"/>
        <v>1.1027614510976456</v>
      </c>
      <c r="J44" s="31">
        <v>22535</v>
      </c>
      <c r="K44" s="29">
        <f t="shared" si="4"/>
        <v>0.8168498341107937</v>
      </c>
      <c r="L44" s="31">
        <v>14959</v>
      </c>
      <c r="M44" s="41">
        <f t="shared" si="8"/>
        <v>0.419428932885763</v>
      </c>
      <c r="N44" s="30">
        <v>10824</v>
      </c>
      <c r="O44" s="29">
        <f t="shared" si="5"/>
        <v>1.396292034530622</v>
      </c>
      <c r="P44" s="31">
        <v>67486</v>
      </c>
      <c r="Q44" s="29">
        <f t="shared" si="6"/>
        <v>1.1613641545881248</v>
      </c>
      <c r="R44" s="31">
        <v>12855</v>
      </c>
      <c r="S44" s="35">
        <f t="shared" si="9"/>
        <v>1.0521473873924014</v>
      </c>
    </row>
    <row r="45" spans="1:19" ht="12" customHeight="1" x14ac:dyDescent="0.15">
      <c r="A45" s="51" t="s">
        <v>48</v>
      </c>
      <c r="B45" s="22">
        <v>7369</v>
      </c>
      <c r="C45" s="19">
        <f t="shared" si="1"/>
        <v>0.7091857308250864</v>
      </c>
      <c r="D45" s="24">
        <v>45128</v>
      </c>
      <c r="E45" s="19">
        <f t="shared" si="2"/>
        <v>0.52659989959968234</v>
      </c>
      <c r="F45" s="24">
        <v>13433</v>
      </c>
      <c r="G45" s="11">
        <f t="shared" si="7"/>
        <v>0.28053891540267872</v>
      </c>
      <c r="H45" s="22">
        <v>1516</v>
      </c>
      <c r="I45" s="19">
        <f t="shared" si="3"/>
        <v>0.57449703088111015</v>
      </c>
      <c r="J45" s="24">
        <v>11685</v>
      </c>
      <c r="K45" s="19">
        <f t="shared" si="4"/>
        <v>0.42355847843730299</v>
      </c>
      <c r="L45" s="24">
        <v>7229</v>
      </c>
      <c r="M45" s="35">
        <f t="shared" si="8"/>
        <v>0.20269080525644637</v>
      </c>
      <c r="N45" s="22">
        <v>5853</v>
      </c>
      <c r="O45" s="19">
        <f t="shared" si="5"/>
        <v>0.75503485570100981</v>
      </c>
      <c r="P45" s="24">
        <v>33443</v>
      </c>
      <c r="Q45" s="19">
        <f t="shared" si="6"/>
        <v>0.57551938804923486</v>
      </c>
      <c r="R45" s="24">
        <v>6205</v>
      </c>
      <c r="S45" s="44">
        <f t="shared" si="9"/>
        <v>0.50786266345934272</v>
      </c>
    </row>
    <row r="46" spans="1:19" ht="12" customHeight="1" x14ac:dyDescent="0.15">
      <c r="A46" s="51" t="s">
        <v>49</v>
      </c>
      <c r="B46" s="22">
        <v>9608</v>
      </c>
      <c r="C46" s="19">
        <f t="shared" si="1"/>
        <v>0.92466501584576344</v>
      </c>
      <c r="D46" s="24">
        <v>69690</v>
      </c>
      <c r="E46" s="19">
        <f t="shared" si="2"/>
        <v>0.81321456752131405</v>
      </c>
      <c r="F46" s="24">
        <v>30447</v>
      </c>
      <c r="G46" s="11">
        <f t="shared" si="7"/>
        <v>0.63586453936316223</v>
      </c>
      <c r="H46" s="22">
        <v>2646</v>
      </c>
      <c r="I46" s="19">
        <f t="shared" si="3"/>
        <v>1.0027171132661066</v>
      </c>
      <c r="J46" s="24">
        <v>21567</v>
      </c>
      <c r="K46" s="19">
        <f t="shared" si="4"/>
        <v>0.78176172053549975</v>
      </c>
      <c r="L46" s="24">
        <v>20419</v>
      </c>
      <c r="M46" s="35">
        <f t="shared" si="8"/>
        <v>0.57251951203920015</v>
      </c>
      <c r="N46" s="22">
        <v>6962</v>
      </c>
      <c r="O46" s="19">
        <f t="shared" si="5"/>
        <v>0.89809544940892372</v>
      </c>
      <c r="P46" s="24">
        <v>48123</v>
      </c>
      <c r="Q46" s="19">
        <f t="shared" si="6"/>
        <v>0.82814698176280033</v>
      </c>
      <c r="R46" s="24">
        <v>10028</v>
      </c>
      <c r="S46" s="35">
        <f t="shared" si="9"/>
        <v>0.82076499422567106</v>
      </c>
    </row>
    <row r="47" spans="1:19" ht="12" customHeight="1" x14ac:dyDescent="0.15">
      <c r="A47" s="51" t="s">
        <v>50</v>
      </c>
      <c r="B47" s="22">
        <v>13051</v>
      </c>
      <c r="C47" s="19">
        <f t="shared" si="1"/>
        <v>1.2560161450669294</v>
      </c>
      <c r="D47" s="24">
        <v>88768</v>
      </c>
      <c r="E47" s="19">
        <f t="shared" si="2"/>
        <v>1.0358362854029559</v>
      </c>
      <c r="F47" s="24">
        <v>31373</v>
      </c>
      <c r="G47" s="11">
        <f t="shared" si="7"/>
        <v>0.65520340898743679</v>
      </c>
      <c r="H47" s="22">
        <v>3063</v>
      </c>
      <c r="I47" s="19">
        <f t="shared" si="3"/>
        <v>1.1607416923409239</v>
      </c>
      <c r="J47" s="24">
        <v>23502</v>
      </c>
      <c r="K47" s="19">
        <f t="shared" si="4"/>
        <v>0.85190169963487339</v>
      </c>
      <c r="L47" s="24">
        <v>19287</v>
      </c>
      <c r="M47" s="35">
        <f t="shared" si="8"/>
        <v>0.54077985350409197</v>
      </c>
      <c r="N47" s="22">
        <v>9988</v>
      </c>
      <c r="O47" s="19">
        <f t="shared" si="5"/>
        <v>1.288448340806712</v>
      </c>
      <c r="P47" s="24">
        <v>65266</v>
      </c>
      <c r="Q47" s="19">
        <f t="shared" si="6"/>
        <v>1.1231602541764005</v>
      </c>
      <c r="R47" s="24">
        <v>12087</v>
      </c>
      <c r="S47" s="35">
        <f t="shared" si="9"/>
        <v>0.98928864032765129</v>
      </c>
    </row>
    <row r="48" spans="1:19" ht="12" customHeight="1" x14ac:dyDescent="0.15">
      <c r="A48" s="51" t="s">
        <v>51</v>
      </c>
      <c r="B48" s="22">
        <v>8081</v>
      </c>
      <c r="C48" s="19">
        <f t="shared" si="1"/>
        <v>0.77770795098351519</v>
      </c>
      <c r="D48" s="24">
        <v>50131</v>
      </c>
      <c r="E48" s="19">
        <f t="shared" si="2"/>
        <v>0.58498004712887064</v>
      </c>
      <c r="F48" s="24">
        <v>14347</v>
      </c>
      <c r="G48" s="11">
        <f t="shared" si="7"/>
        <v>0.29962717332555883</v>
      </c>
      <c r="H48" s="22">
        <v>1572</v>
      </c>
      <c r="I48" s="19">
        <f t="shared" si="3"/>
        <v>0.5957185570878003</v>
      </c>
      <c r="J48" s="24">
        <v>11704</v>
      </c>
      <c r="K48" s="19">
        <f t="shared" si="4"/>
        <v>0.42424719141037182</v>
      </c>
      <c r="L48" s="24">
        <v>7608</v>
      </c>
      <c r="M48" s="35">
        <f t="shared" si="8"/>
        <v>0.21331742238083329</v>
      </c>
      <c r="N48" s="22">
        <v>6509</v>
      </c>
      <c r="O48" s="19">
        <f t="shared" si="5"/>
        <v>0.83965861536953235</v>
      </c>
      <c r="P48" s="24">
        <v>38427</v>
      </c>
      <c r="Q48" s="19">
        <f t="shared" si="6"/>
        <v>0.66128886536997122</v>
      </c>
      <c r="R48" s="24">
        <v>6738</v>
      </c>
      <c r="S48" s="35">
        <f t="shared" si="9"/>
        <v>0.5514872887008947</v>
      </c>
    </row>
    <row r="49" spans="1:19" ht="12" customHeight="1" x14ac:dyDescent="0.15">
      <c r="A49" s="52" t="s">
        <v>52</v>
      </c>
      <c r="B49" s="30">
        <v>43427</v>
      </c>
      <c r="C49" s="29">
        <f t="shared" si="1"/>
        <v>4.1793742342978737</v>
      </c>
      <c r="D49" s="31">
        <v>348707</v>
      </c>
      <c r="E49" s="29">
        <f t="shared" si="2"/>
        <v>4.0690717778254388</v>
      </c>
      <c r="F49" s="31">
        <v>182235</v>
      </c>
      <c r="G49" s="41">
        <f t="shared" si="7"/>
        <v>3.8058519503020292</v>
      </c>
      <c r="H49" s="30">
        <v>12263</v>
      </c>
      <c r="I49" s="29">
        <f t="shared" si="3"/>
        <v>4.6471352834400088</v>
      </c>
      <c r="J49" s="31">
        <v>116017</v>
      </c>
      <c r="K49" s="29">
        <f t="shared" si="4"/>
        <v>4.2053901577116459</v>
      </c>
      <c r="L49" s="31">
        <v>134627</v>
      </c>
      <c r="M49" s="41">
        <f t="shared" si="8"/>
        <v>3.7747482417014249</v>
      </c>
      <c r="N49" s="30">
        <v>31164</v>
      </c>
      <c r="O49" s="29">
        <f t="shared" si="5"/>
        <v>4.0201445827893849</v>
      </c>
      <c r="P49" s="31">
        <v>232690</v>
      </c>
      <c r="Q49" s="29">
        <f t="shared" si="6"/>
        <v>4.0043538679298045</v>
      </c>
      <c r="R49" s="31">
        <v>47608</v>
      </c>
      <c r="S49" s="41">
        <f t="shared" si="9"/>
        <v>3.8965875393992571</v>
      </c>
    </row>
    <row r="50" spans="1:19" ht="12" customHeight="1" x14ac:dyDescent="0.15">
      <c r="A50" s="51" t="s">
        <v>53</v>
      </c>
      <c r="B50" s="22">
        <v>8402</v>
      </c>
      <c r="C50" s="19">
        <f t="shared" si="1"/>
        <v>0.80860069349876185</v>
      </c>
      <c r="D50" s="24">
        <v>54331</v>
      </c>
      <c r="E50" s="19">
        <f t="shared" si="2"/>
        <v>0.63398996510260464</v>
      </c>
      <c r="F50" s="24">
        <v>14654</v>
      </c>
      <c r="G50" s="11">
        <f t="shared" si="7"/>
        <v>0.30603865601956776</v>
      </c>
      <c r="H50" s="22">
        <v>1789</v>
      </c>
      <c r="I50" s="19">
        <f t="shared" si="3"/>
        <v>0.67795197113872441</v>
      </c>
      <c r="J50" s="24">
        <v>13883</v>
      </c>
      <c r="K50" s="19">
        <f t="shared" si="4"/>
        <v>0.50323169500599729</v>
      </c>
      <c r="L50" s="24">
        <v>7563</v>
      </c>
      <c r="M50" s="35">
        <f t="shared" si="8"/>
        <v>0.2120556868383599</v>
      </c>
      <c r="N50" s="22">
        <v>6613</v>
      </c>
      <c r="O50" s="19">
        <f t="shared" si="5"/>
        <v>0.85307457726820057</v>
      </c>
      <c r="P50" s="24">
        <v>40448</v>
      </c>
      <c r="Q50" s="19">
        <f t="shared" si="6"/>
        <v>0.69606818191595998</v>
      </c>
      <c r="R50" s="24">
        <v>7090</v>
      </c>
      <c r="S50" s="35">
        <f t="shared" si="9"/>
        <v>0.58029754777223852</v>
      </c>
    </row>
    <row r="51" spans="1:19" ht="12" customHeight="1" x14ac:dyDescent="0.15">
      <c r="A51" s="51" t="s">
        <v>54</v>
      </c>
      <c r="B51" s="22">
        <v>14231</v>
      </c>
      <c r="C51" s="19">
        <f t="shared" si="1"/>
        <v>1.3695782515092692</v>
      </c>
      <c r="D51" s="24">
        <v>90933</v>
      </c>
      <c r="E51" s="19">
        <f t="shared" si="2"/>
        <v>1.061099731215607</v>
      </c>
      <c r="F51" s="24">
        <v>27878</v>
      </c>
      <c r="G51" s="11">
        <f t="shared" si="7"/>
        <v>0.58221275095629244</v>
      </c>
      <c r="H51" s="22">
        <v>2902</v>
      </c>
      <c r="I51" s="19">
        <f t="shared" si="3"/>
        <v>1.0997298044966897</v>
      </c>
      <c r="J51" s="24">
        <v>22599</v>
      </c>
      <c r="K51" s="19">
        <f t="shared" si="4"/>
        <v>0.81916970938849898</v>
      </c>
      <c r="L51" s="24">
        <v>14450</v>
      </c>
      <c r="M51" s="35">
        <f t="shared" si="8"/>
        <v>0.4051573019720085</v>
      </c>
      <c r="N51" s="22">
        <v>11329</v>
      </c>
      <c r="O51" s="19">
        <f t="shared" si="5"/>
        <v>1.4614368495193475</v>
      </c>
      <c r="P51" s="24">
        <v>68334</v>
      </c>
      <c r="Q51" s="19">
        <f t="shared" si="6"/>
        <v>1.1759573561868377</v>
      </c>
      <c r="R51" s="24">
        <v>13429</v>
      </c>
      <c r="S51" s="35">
        <f t="shared" si="9"/>
        <v>1.0991277530371497</v>
      </c>
    </row>
    <row r="52" spans="1:19" ht="12" customHeight="1" x14ac:dyDescent="0.15">
      <c r="A52" s="51" t="s">
        <v>55</v>
      </c>
      <c r="B52" s="22">
        <v>16417</v>
      </c>
      <c r="C52" s="19">
        <f t="shared" si="1"/>
        <v>1.5799568656473668</v>
      </c>
      <c r="D52" s="24">
        <v>113089</v>
      </c>
      <c r="E52" s="19">
        <f t="shared" si="2"/>
        <v>1.3196387175551427</v>
      </c>
      <c r="F52" s="24">
        <v>36699</v>
      </c>
      <c r="G52" s="11">
        <f t="shared" si="7"/>
        <v>0.76643323578969003</v>
      </c>
      <c r="H52" s="22">
        <v>3509</v>
      </c>
      <c r="I52" s="19">
        <f t="shared" si="3"/>
        <v>1.3297559903442056</v>
      </c>
      <c r="J52" s="24">
        <v>28221</v>
      </c>
      <c r="K52" s="19">
        <f t="shared" si="4"/>
        <v>1.0229562533144312</v>
      </c>
      <c r="L52" s="24">
        <v>20524</v>
      </c>
      <c r="M52" s="35">
        <f t="shared" si="8"/>
        <v>0.5754635616383047</v>
      </c>
      <c r="N52" s="22">
        <v>12908</v>
      </c>
      <c r="O52" s="19">
        <f t="shared" si="5"/>
        <v>1.6651272710385503</v>
      </c>
      <c r="P52" s="24">
        <v>84868</v>
      </c>
      <c r="Q52" s="19">
        <f t="shared" si="6"/>
        <v>1.4604903694334379</v>
      </c>
      <c r="R52" s="24">
        <v>16175</v>
      </c>
      <c r="S52" s="35">
        <f t="shared" si="9"/>
        <v>1.3238805127243947</v>
      </c>
    </row>
    <row r="53" spans="1:19" ht="12" customHeight="1" x14ac:dyDescent="0.15">
      <c r="A53" s="51" t="s">
        <v>56</v>
      </c>
      <c r="B53" s="22">
        <v>11290</v>
      </c>
      <c r="C53" s="19">
        <f t="shared" si="1"/>
        <v>1.0865391370627258</v>
      </c>
      <c r="D53" s="24">
        <v>76230</v>
      </c>
      <c r="E53" s="19">
        <f t="shared" si="2"/>
        <v>0.88953001122327124</v>
      </c>
      <c r="F53" s="24">
        <v>21540</v>
      </c>
      <c r="G53" s="11">
        <f t="shared" si="7"/>
        <v>0.44984800400310426</v>
      </c>
      <c r="H53" s="22">
        <v>2375</v>
      </c>
      <c r="I53" s="19">
        <f t="shared" si="3"/>
        <v>0.9000200846587314</v>
      </c>
      <c r="J53" s="24">
        <v>17974</v>
      </c>
      <c r="K53" s="19">
        <f t="shared" si="4"/>
        <v>0.65152247252307094</v>
      </c>
      <c r="L53" s="24">
        <v>10690</v>
      </c>
      <c r="M53" s="35">
        <f t="shared" si="8"/>
        <v>0.29973228775645477</v>
      </c>
      <c r="N53" s="22">
        <v>8915</v>
      </c>
      <c r="O53" s="19">
        <f t="shared" si="5"/>
        <v>1.1500317339098758</v>
      </c>
      <c r="P53" s="24">
        <v>58256</v>
      </c>
      <c r="Q53" s="19">
        <f t="shared" si="6"/>
        <v>1.002525415488928</v>
      </c>
      <c r="R53" s="24">
        <v>10850</v>
      </c>
      <c r="S53" s="35">
        <f t="shared" si="9"/>
        <v>0.88804349694341156</v>
      </c>
    </row>
    <row r="54" spans="1:19" ht="12" customHeight="1" x14ac:dyDescent="0.15">
      <c r="A54" s="52" t="s">
        <v>57</v>
      </c>
      <c r="B54" s="30">
        <v>10999</v>
      </c>
      <c r="C54" s="29">
        <f t="shared" si="1"/>
        <v>1.0585335667451656</v>
      </c>
      <c r="D54" s="31">
        <v>74274</v>
      </c>
      <c r="E54" s="29">
        <f t="shared" si="2"/>
        <v>0.86670539228121801</v>
      </c>
      <c r="F54" s="31">
        <v>24048</v>
      </c>
      <c r="G54" s="41">
        <f t="shared" si="7"/>
        <v>0.50222584959455208</v>
      </c>
      <c r="H54" s="30">
        <v>2285</v>
      </c>
      <c r="I54" s="29">
        <f t="shared" si="3"/>
        <v>0.86591406039797947</v>
      </c>
      <c r="J54" s="31">
        <v>17954</v>
      </c>
      <c r="K54" s="29">
        <f t="shared" si="4"/>
        <v>0.65079751149878806</v>
      </c>
      <c r="L54" s="31">
        <v>13372</v>
      </c>
      <c r="M54" s="41">
        <f t="shared" si="8"/>
        <v>0.3749317260878684</v>
      </c>
      <c r="N54" s="30">
        <v>8714</v>
      </c>
      <c r="O54" s="29">
        <f t="shared" si="5"/>
        <v>1.1241028075480266</v>
      </c>
      <c r="P54" s="31">
        <v>56320</v>
      </c>
      <c r="Q54" s="29">
        <f t="shared" si="6"/>
        <v>0.96920886089564062</v>
      </c>
      <c r="R54" s="31">
        <v>10675</v>
      </c>
      <c r="S54" s="41">
        <f t="shared" si="9"/>
        <v>0.873720214734647</v>
      </c>
    </row>
    <row r="55" spans="1:19" ht="12" customHeight="1" x14ac:dyDescent="0.15">
      <c r="A55" s="51" t="s">
        <v>58</v>
      </c>
      <c r="B55" s="22">
        <v>16867</v>
      </c>
      <c r="C55" s="19">
        <f t="shared" si="1"/>
        <v>1.6232644486126657</v>
      </c>
      <c r="D55" s="24">
        <v>107533</v>
      </c>
      <c r="E55" s="19">
        <f t="shared" si="2"/>
        <v>1.2548055974927459</v>
      </c>
      <c r="F55" s="24">
        <v>37106</v>
      </c>
      <c r="G55" s="11">
        <f t="shared" si="7"/>
        <v>0.77493314932865309</v>
      </c>
      <c r="H55" s="22">
        <v>3479</v>
      </c>
      <c r="I55" s="19">
        <f t="shared" si="3"/>
        <v>1.3183873155906216</v>
      </c>
      <c r="J55" s="24">
        <v>26674</v>
      </c>
      <c r="K55" s="19">
        <f t="shared" si="4"/>
        <v>0.96688051808614639</v>
      </c>
      <c r="L55" s="24">
        <v>22500</v>
      </c>
      <c r="M55" s="35">
        <f t="shared" si="8"/>
        <v>0.63086777123669147</v>
      </c>
      <c r="N55" s="22">
        <v>13388</v>
      </c>
      <c r="O55" s="19">
        <f t="shared" si="5"/>
        <v>1.7270470951862498</v>
      </c>
      <c r="P55" s="24">
        <v>80859</v>
      </c>
      <c r="Q55" s="19">
        <f t="shared" si="6"/>
        <v>1.3914996321583912</v>
      </c>
      <c r="R55" s="24">
        <v>14606</v>
      </c>
      <c r="S55" s="35">
        <f t="shared" si="9"/>
        <v>1.1954620568069558</v>
      </c>
    </row>
    <row r="56" spans="1:19" ht="12" customHeight="1" x14ac:dyDescent="0.15">
      <c r="A56" s="51" t="s">
        <v>59</v>
      </c>
      <c r="B56" s="22">
        <v>11245</v>
      </c>
      <c r="C56" s="19">
        <f t="shared" si="1"/>
        <v>1.0822083787661958</v>
      </c>
      <c r="D56" s="24">
        <v>80546</v>
      </c>
      <c r="E56" s="19">
        <f t="shared" si="2"/>
        <v>0.93989353645532736</v>
      </c>
      <c r="F56" s="24">
        <v>23488</v>
      </c>
      <c r="G56" s="11">
        <f t="shared" si="7"/>
        <v>0.49053063686280934</v>
      </c>
      <c r="H56" s="22">
        <v>2079</v>
      </c>
      <c r="I56" s="19">
        <f t="shared" si="3"/>
        <v>0.78784916042336939</v>
      </c>
      <c r="J56" s="24">
        <v>20563</v>
      </c>
      <c r="K56" s="19">
        <f t="shared" si="4"/>
        <v>0.74536867711649657</v>
      </c>
      <c r="L56" s="24">
        <v>13071</v>
      </c>
      <c r="M56" s="35">
        <f t="shared" si="8"/>
        <v>0.36649211723710196</v>
      </c>
      <c r="N56" s="22">
        <v>9166</v>
      </c>
      <c r="O56" s="19">
        <f t="shared" si="5"/>
        <v>1.1824106419537768</v>
      </c>
      <c r="P56" s="24">
        <v>59983</v>
      </c>
      <c r="Q56" s="19">
        <f t="shared" si="6"/>
        <v>1.032245296574986</v>
      </c>
      <c r="R56" s="24">
        <v>10417</v>
      </c>
      <c r="S56" s="35">
        <f t="shared" si="9"/>
        <v>0.85260360439258243</v>
      </c>
    </row>
    <row r="57" spans="1:19" ht="9" customHeight="1" thickBot="1" x14ac:dyDescent="0.2">
      <c r="A57" s="55"/>
      <c r="B57" s="33"/>
      <c r="C57" s="20"/>
      <c r="D57" s="32"/>
      <c r="E57" s="20"/>
      <c r="F57" s="32"/>
      <c r="G57" s="16"/>
      <c r="H57" s="23"/>
      <c r="I57" s="21"/>
      <c r="J57" s="25"/>
      <c r="K57" s="21"/>
      <c r="L57" s="25"/>
      <c r="M57" s="15"/>
      <c r="N57" s="23"/>
      <c r="O57" s="21"/>
      <c r="P57" s="25"/>
      <c r="Q57" s="21"/>
      <c r="R57" s="25"/>
      <c r="S57" s="15"/>
    </row>
    <row r="58" spans="1:19" s="57" customFormat="1" x14ac:dyDescent="0.15">
      <c r="A58" s="1" t="s">
        <v>60</v>
      </c>
      <c r="B58" s="56"/>
      <c r="C58" s="56"/>
      <c r="D58" s="56"/>
      <c r="E58" s="56"/>
      <c r="F58" s="56"/>
      <c r="G58" s="56"/>
    </row>
  </sheetData>
  <mergeCells count="12">
    <mergeCell ref="R6:S6"/>
    <mergeCell ref="N5:S5"/>
    <mergeCell ref="H6:I6"/>
    <mergeCell ref="J6:K6"/>
    <mergeCell ref="L6:M6"/>
    <mergeCell ref="H5:M5"/>
    <mergeCell ref="N6:O6"/>
    <mergeCell ref="B6:C6"/>
    <mergeCell ref="D6:E6"/>
    <mergeCell ref="B5:G5"/>
    <mergeCell ref="F6:G6"/>
    <mergeCell ref="P6:Q6"/>
  </mergeCells>
  <phoneticPr fontId="2"/>
  <pageMargins left="0.7" right="0.7" top="0.75" bottom="0.75" header="0.3" footer="0.3"/>
  <pageSetup paperSize="8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４（府２）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2016-03-24T06:12:48Z</dcterms:created>
  <dcterms:modified xsi:type="dcterms:W3CDTF">2016-03-24T06:12:50Z</dcterms:modified>
</cp:coreProperties>
</file>