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'基本情報'!$A$1:$AR$29</definedName>
    <definedName name="_xlnm.Print_Area" localSheetId="1">'収支情報'!$A$1:$I$137</definedName>
  </definedNames>
  <calcPr fullCalcOnLoad="1"/>
</workbook>
</file>

<file path=xl/sharedStrings.xml><?xml version="1.0" encoding="utf-8"?>
<sst xmlns="http://schemas.openxmlformats.org/spreadsheetml/2006/main" count="262" uniqueCount="214">
  <si>
    <t>区分</t>
  </si>
  <si>
    <t>府収入</t>
  </si>
  <si>
    <t>施設使用料</t>
  </si>
  <si>
    <t>指定管理者納付金</t>
  </si>
  <si>
    <t>行政財産目的外使用料</t>
  </si>
  <si>
    <t>雑入</t>
  </si>
  <si>
    <t>合　　計</t>
  </si>
  <si>
    <t>府支出</t>
  </si>
  <si>
    <t>管理運営委託料</t>
  </si>
  <si>
    <t>補助金・委託料</t>
  </si>
  <si>
    <t>小　計</t>
  </si>
  <si>
    <t>その他
法人</t>
  </si>
  <si>
    <t>直接</t>
  </si>
  <si>
    <t>その他</t>
  </si>
  <si>
    <t>府費負担（府支出－府収入）</t>
  </si>
  <si>
    <t>府支出（補修費）</t>
  </si>
  <si>
    <t>備考欄</t>
  </si>
  <si>
    <t>■大阪府の決算</t>
  </si>
  <si>
    <t>貸借対照表</t>
  </si>
  <si>
    <t>Ⅰ流動資産</t>
  </si>
  <si>
    <t>現金預金等</t>
  </si>
  <si>
    <t>未収金</t>
  </si>
  <si>
    <t>不納欠損等引当金</t>
  </si>
  <si>
    <t>短期貸付金</t>
  </si>
  <si>
    <t>その他流動資産</t>
  </si>
  <si>
    <t>Ⅱ固定資産</t>
  </si>
  <si>
    <t>　</t>
  </si>
  <si>
    <t>土地</t>
  </si>
  <si>
    <t>建物</t>
  </si>
  <si>
    <t>工作物・立木竹・浮標等</t>
  </si>
  <si>
    <t>地上権</t>
  </si>
  <si>
    <t>重要物品</t>
  </si>
  <si>
    <t>リース資産・ソフトウェア等</t>
  </si>
  <si>
    <t>建設仮勘定</t>
  </si>
  <si>
    <t>出資金</t>
  </si>
  <si>
    <t>長期貸付金</t>
  </si>
  <si>
    <t>基金</t>
  </si>
  <si>
    <t>資産合計</t>
  </si>
  <si>
    <t>Ⅰ流動負債</t>
  </si>
  <si>
    <t>地方債</t>
  </si>
  <si>
    <t>賞与等引当金</t>
  </si>
  <si>
    <t>リース債務</t>
  </si>
  <si>
    <t>その他流動負債</t>
  </si>
  <si>
    <t>Ⅱ固定負債</t>
  </si>
  <si>
    <t>退職手当引当金</t>
  </si>
  <si>
    <t>純資産</t>
  </si>
  <si>
    <t>負債及び純資産の合計</t>
  </si>
  <si>
    <t>※府人口は国勢調査に基づいている</t>
  </si>
  <si>
    <t>■大阪府の決算</t>
  </si>
  <si>
    <t>府収入</t>
  </si>
  <si>
    <t>行政収入</t>
  </si>
  <si>
    <t>分担金及び負担金</t>
  </si>
  <si>
    <t>使用料及び手数料</t>
  </si>
  <si>
    <t>国庫支出金</t>
  </si>
  <si>
    <t>財産収入</t>
  </si>
  <si>
    <t>寄附金・繰入金</t>
  </si>
  <si>
    <t>その他行政収入</t>
  </si>
  <si>
    <t>（うち、指定管理者からの納付金）</t>
  </si>
  <si>
    <t>金融収入</t>
  </si>
  <si>
    <t>受取利息及び配当金</t>
  </si>
  <si>
    <t>特別収入</t>
  </si>
  <si>
    <t>固定資産売却益</t>
  </si>
  <si>
    <t>その他特別収入</t>
  </si>
  <si>
    <t>給与関係費</t>
  </si>
  <si>
    <t>物件費</t>
  </si>
  <si>
    <t>（うち、指定管理者への委託料）</t>
  </si>
  <si>
    <t>維持補修費</t>
  </si>
  <si>
    <t>社会保障扶助費</t>
  </si>
  <si>
    <t>負担金・補助金・交付金等</t>
  </si>
  <si>
    <t>国直轄事業負担金</t>
  </si>
  <si>
    <t>繰出金</t>
  </si>
  <si>
    <t>減価償却費</t>
  </si>
  <si>
    <t>各種引当金繰入額</t>
  </si>
  <si>
    <t>その他行政費用</t>
  </si>
  <si>
    <t>地方債利息・手数料</t>
  </si>
  <si>
    <t>特別費用</t>
  </si>
  <si>
    <t>固定資産売却損・除却損</t>
  </si>
  <si>
    <t>その他特別費用</t>
  </si>
  <si>
    <t>法人収入</t>
  </si>
  <si>
    <t>指定管理者</t>
  </si>
  <si>
    <t>利用料金収入</t>
  </si>
  <si>
    <t>自主事業収入</t>
  </si>
  <si>
    <t>管理運営委託料</t>
  </si>
  <si>
    <t>補助金・委託料</t>
  </si>
  <si>
    <t>その他</t>
  </si>
  <si>
    <t>法人支出</t>
  </si>
  <si>
    <t>管理運営費</t>
  </si>
  <si>
    <t>施設維持費</t>
  </si>
  <si>
    <t>人件費</t>
  </si>
  <si>
    <t>事業費等</t>
  </si>
  <si>
    <t>総数</t>
  </si>
  <si>
    <t>常勤</t>
  </si>
  <si>
    <t>非常勤</t>
  </si>
  <si>
    <t>調査実施</t>
  </si>
  <si>
    <t>実施時期</t>
  </si>
  <si>
    <t>対象者数</t>
  </si>
  <si>
    <t>調査手法</t>
  </si>
  <si>
    <t>調査結果</t>
  </si>
  <si>
    <t>その他法人</t>
  </si>
  <si>
    <t>令和元年度</t>
  </si>
  <si>
    <t>資
産
の
部</t>
  </si>
  <si>
    <t>負
債
及
び
純
資
産
の
部</t>
  </si>
  <si>
    <t>■大阪府の予算</t>
  </si>
  <si>
    <t>府の決算（財務諸表等）はこちら</t>
  </si>
  <si>
    <t>行政コスト計算書</t>
  </si>
  <si>
    <t>施設職員数（4月1日時点）</t>
  </si>
  <si>
    <t>令和元年度</t>
  </si>
  <si>
    <t>令和2年度</t>
  </si>
  <si>
    <t>令和3年度</t>
  </si>
  <si>
    <t>令和4年度</t>
  </si>
  <si>
    <t>令和2年度</t>
  </si>
  <si>
    <t>平成30年度</t>
  </si>
  <si>
    <t>令和3年度</t>
  </si>
  <si>
    <t>3．施設運営に係る収支</t>
  </si>
  <si>
    <t>4．施設職員数</t>
  </si>
  <si>
    <t>5．主な代替・類似施設</t>
  </si>
  <si>
    <t>6．利用者の満足度調査</t>
  </si>
  <si>
    <r>
      <t>負債合計　</t>
    </r>
    <r>
      <rPr>
        <b/>
        <sz val="11"/>
        <color indexed="8"/>
        <rFont val="HG丸ｺﾞｼｯｸM-PRO"/>
        <family val="3"/>
      </rPr>
      <t>②</t>
    </r>
  </si>
  <si>
    <r>
      <t>金融費用　</t>
    </r>
    <r>
      <rPr>
        <b/>
        <sz val="11"/>
        <color indexed="8"/>
        <rFont val="HG丸ｺﾞｼｯｸM-PRO"/>
        <family val="3"/>
      </rPr>
      <t>④</t>
    </r>
  </si>
  <si>
    <r>
      <t>行政費用　</t>
    </r>
    <r>
      <rPr>
        <b/>
        <sz val="11"/>
        <color indexed="8"/>
        <rFont val="HG丸ｺﾞｼｯｸM-PRO"/>
        <family val="3"/>
      </rPr>
      <t>③</t>
    </r>
  </si>
  <si>
    <r>
      <t>府民1人あたり負債額　（</t>
    </r>
    <r>
      <rPr>
        <b/>
        <sz val="11"/>
        <color indexed="8"/>
        <rFont val="HG丸ｺﾞｼｯｸM-PRO"/>
        <family val="3"/>
      </rPr>
      <t>②</t>
    </r>
    <r>
      <rPr>
        <b/>
        <sz val="11"/>
        <color indexed="8"/>
        <rFont val="游ゴシック"/>
        <family val="3"/>
      </rPr>
      <t>/府人口）</t>
    </r>
  </si>
  <si>
    <t>令和元年度</t>
  </si>
  <si>
    <t>令和2年度</t>
  </si>
  <si>
    <t>令和3年度</t>
  </si>
  <si>
    <t>令和4年度</t>
  </si>
  <si>
    <t>■施設の管理運営を受託等している法人の決算</t>
  </si>
  <si>
    <r>
      <t>利用者1人あたり
通常費用額　｛</t>
    </r>
    <r>
      <rPr>
        <b/>
        <sz val="12"/>
        <rFont val="HG丸ｺﾞｼｯｸM-PRO"/>
        <family val="3"/>
      </rPr>
      <t>（③＋④）/①</t>
    </r>
    <r>
      <rPr>
        <b/>
        <sz val="12"/>
        <rFont val="游ゴシック"/>
        <family val="3"/>
      </rPr>
      <t>｝</t>
    </r>
  </si>
  <si>
    <r>
      <t>利用者1人あたり
一般財源等配分調整額　（</t>
    </r>
    <r>
      <rPr>
        <b/>
        <sz val="12"/>
        <rFont val="HG丸ｺﾞｼｯｸM-PRO"/>
        <family val="3"/>
      </rPr>
      <t>⑤/①</t>
    </r>
    <r>
      <rPr>
        <b/>
        <sz val="12"/>
        <rFont val="游ゴシック"/>
        <family val="3"/>
      </rPr>
      <t>）</t>
    </r>
  </si>
  <si>
    <t>平成29年度~令和元年度</t>
  </si>
  <si>
    <r>
      <t>収支　</t>
    </r>
    <r>
      <rPr>
        <b/>
        <sz val="11"/>
        <color indexed="8"/>
        <rFont val="HG丸ｺﾞｼｯｸM-PRO"/>
        <family val="3"/>
      </rPr>
      <t>Ｃ（Ａ－Ｂ）</t>
    </r>
    <r>
      <rPr>
        <b/>
        <sz val="11"/>
        <color indexed="8"/>
        <rFont val="游ゴシック"/>
        <family val="3"/>
      </rPr>
      <t>　</t>
    </r>
  </si>
  <si>
    <r>
      <t>調整後収支 　</t>
    </r>
    <r>
      <rPr>
        <b/>
        <sz val="11"/>
        <color indexed="8"/>
        <rFont val="HG丸ｺﾞｼｯｸM-PRO"/>
        <family val="3"/>
      </rPr>
      <t>Ｅ（Ｃ+Ｄ）</t>
    </r>
  </si>
  <si>
    <r>
      <t>小計　</t>
    </r>
    <r>
      <rPr>
        <b/>
        <sz val="11"/>
        <color indexed="8"/>
        <rFont val="HG丸ｺﾞｼｯｸM-PRO"/>
        <family val="3"/>
      </rPr>
      <t>（Ａ＋Ｂ＋Ｃ）</t>
    </r>
  </si>
  <si>
    <r>
      <t>合　　計　</t>
    </r>
    <r>
      <rPr>
        <b/>
        <sz val="11"/>
        <color indexed="8"/>
        <rFont val="HG丸ｺﾞｼｯｸM-PRO"/>
        <family val="3"/>
      </rPr>
      <t>Ａ</t>
    </r>
  </si>
  <si>
    <r>
      <t>合　　計　</t>
    </r>
    <r>
      <rPr>
        <b/>
        <sz val="11"/>
        <color indexed="8"/>
        <rFont val="HG丸ｺﾞｼｯｸM-PRO"/>
        <family val="3"/>
      </rPr>
      <t>Ｂ</t>
    </r>
  </si>
  <si>
    <r>
      <t>一般財源等配分調整額　</t>
    </r>
    <r>
      <rPr>
        <b/>
        <sz val="11"/>
        <color indexed="8"/>
        <rFont val="HG丸ｺﾞｼｯｸM-PRO"/>
        <family val="3"/>
      </rPr>
      <t>Ｄ</t>
    </r>
    <r>
      <rPr>
        <b/>
        <sz val="11"/>
        <color indexed="8"/>
        <rFont val="游ゴシック"/>
        <family val="3"/>
      </rPr>
      <t>　</t>
    </r>
    <r>
      <rPr>
        <b/>
        <sz val="11"/>
        <color indexed="8"/>
        <rFont val="HG丸ｺﾞｼｯｸM-PRO"/>
        <family val="3"/>
      </rPr>
      <t>⑤</t>
    </r>
  </si>
  <si>
    <r>
      <t>小計　</t>
    </r>
    <r>
      <rPr>
        <b/>
        <sz val="11"/>
        <color indexed="8"/>
        <rFont val="HG丸ｺﾞｼｯｸM-PRO"/>
        <family val="3"/>
      </rPr>
      <t>A</t>
    </r>
  </si>
  <si>
    <r>
      <t>事業費　</t>
    </r>
    <r>
      <rPr>
        <b/>
        <sz val="11"/>
        <color indexed="8"/>
        <rFont val="HG丸ｺﾞｼｯｸM-PRO"/>
        <family val="3"/>
      </rPr>
      <t>B</t>
    </r>
  </si>
  <si>
    <r>
      <t>その他　</t>
    </r>
    <r>
      <rPr>
        <b/>
        <sz val="11"/>
        <color indexed="8"/>
        <rFont val="HG丸ｺﾞｼｯｸM-PRO"/>
        <family val="3"/>
      </rPr>
      <t>C</t>
    </r>
  </si>
  <si>
    <t>※単位未満は四捨五入としたため、内訳の計と合計が一致しない場合がある。(以下すべての表も同様）</t>
  </si>
  <si>
    <t>　       平成27年度調査：</t>
  </si>
  <si>
    <t>　       令和2年度調査  ：</t>
  </si>
  <si>
    <t>特になし</t>
  </si>
  <si>
    <t>平成30年度</t>
  </si>
  <si>
    <t>令和元年度</t>
  </si>
  <si>
    <t>令和2年度</t>
  </si>
  <si>
    <t>令和3年度</t>
  </si>
  <si>
    <t>公の施設基本情報</t>
  </si>
  <si>
    <t>施設名（愛称）</t>
  </si>
  <si>
    <t>大阪府立母子・父子福祉センター</t>
  </si>
  <si>
    <t>担当部・課
　・グループ</t>
  </si>
  <si>
    <t>根拠条例・規則名</t>
  </si>
  <si>
    <t>大阪府社会福祉施設設置条例</t>
  </si>
  <si>
    <t>大阪府立母子・父子福祉センター管理規則</t>
  </si>
  <si>
    <t>条例等に規定された設置目的</t>
  </si>
  <si>
    <t>ひとり親家庭等からの相談に応じるなど、その自立促進に関する業務を行うことで、ひとり親家庭等の生活の安定及び福祉の増進を諮ることを設置目的としています。</t>
  </si>
  <si>
    <t>所在地等</t>
  </si>
  <si>
    <t>敷地面積（敷地所有者）</t>
  </si>
  <si>
    <t>2,372㎡（大阪府）</t>
  </si>
  <si>
    <t>建物規模（施設構造）</t>
  </si>
  <si>
    <t>４階建（鉄骨鉄筋コンクリート構造）</t>
  </si>
  <si>
    <t>延床面積（建物所有者）</t>
  </si>
  <si>
    <t>3,829㎡ うち大阪府立母子・父子福祉センターの面積：611㎡（大阪府）</t>
  </si>
  <si>
    <t>主な施設内容</t>
  </si>
  <si>
    <t>2階　事務室、技能習得室、保育室、相談室、会議室
※なお、4階にある有料会議室の利用の承認は、福祉情報センターの指定管理者が行いますが、センターの指定管理者も利用の承認を受けて利用することができます。</t>
  </si>
  <si>
    <t>施設建設時の財源内訳</t>
  </si>
  <si>
    <t>合　　　計</t>
  </si>
  <si>
    <t>左の財源内訳</t>
  </si>
  <si>
    <t>地方債</t>
  </si>
  <si>
    <t>国　　庫</t>
  </si>
  <si>
    <t>一般財源</t>
  </si>
  <si>
    <t>億円</t>
  </si>
  <si>
    <t>管理運営形態</t>
  </si>
  <si>
    <t>施設で実施している主な事業</t>
  </si>
  <si>
    <t>母子家庭等就業・自立支援センター事業、ひとり親家庭等日常生活支援事業、ひとり親家庭等生活向上事業</t>
  </si>
  <si>
    <t>開館日・開館時間</t>
  </si>
  <si>
    <t>平日、土曜日　9時から17時</t>
  </si>
  <si>
    <t>利用者数（過去5年間）</t>
  </si>
  <si>
    <t>年度</t>
  </si>
  <si>
    <t>令和２年度</t>
  </si>
  <si>
    <t>利用者数　①</t>
  </si>
  <si>
    <t>人</t>
  </si>
  <si>
    <t>料金区分</t>
  </si>
  <si>
    <t>導入なし</t>
  </si>
  <si>
    <t>料金水準の考え方</t>
  </si>
  <si>
    <t>主な料金</t>
  </si>
  <si>
    <t>利用料金制</t>
  </si>
  <si>
    <r>
      <t xml:space="preserve">開設年月日（経過年数）
</t>
    </r>
    <r>
      <rPr>
        <b/>
        <sz val="10"/>
        <rFont val="游ゴシック"/>
        <family val="3"/>
      </rPr>
      <t>[改築・大規模改修等の実施年度］</t>
    </r>
  </si>
  <si>
    <t>指定管理業務として委託している事業が国庫補助金の対象であるため補助金分を雑入に計上
補助率：二分の一</t>
  </si>
  <si>
    <t>平成30年度</t>
  </si>
  <si>
    <t>令和元年度</t>
  </si>
  <si>
    <t>令和３年度</t>
  </si>
  <si>
    <t>人</t>
  </si>
  <si>
    <t>当センターと同じ建築物の中に大阪府福祉情報コミュニケーションセンターが整備され、光熱水費やメンテナンスなど建物全体の管理については福祉情報コミュニケーションセンターが行っています。</t>
  </si>
  <si>
    <t>特になし</t>
  </si>
  <si>
    <t>あり</t>
  </si>
  <si>
    <t>アンケート</t>
  </si>
  <si>
    <t>利用者全員</t>
  </si>
  <si>
    <t>（千円）</t>
  </si>
  <si>
    <t>その他法人</t>
  </si>
  <si>
    <t>福祉部　子ども家庭局
子育て支援課　事業推進グループ</t>
  </si>
  <si>
    <t>〒537-0025　大阪市東成区中道１丁目３番５９号           TEL 06-6748-0263</t>
  </si>
  <si>
    <t>令和２年６月１５日（R5.4.1 現在経過年数2年）
[大規模改修実施：未実施］</t>
  </si>
  <si>
    <t>【R５】 指定管理者：社会福祉法人大阪府母子寡婦福祉連合会
（指定期間：R2.6.15～R7.3.31）</t>
  </si>
  <si>
    <t>（【R４】 同上）</t>
  </si>
  <si>
    <t>令和４年度</t>
  </si>
  <si>
    <t>令和5年度</t>
  </si>
  <si>
    <t>令和4年度</t>
  </si>
  <si>
    <t>令和4年度</t>
  </si>
  <si>
    <t>令和5年度</t>
  </si>
  <si>
    <t>（令和4年度集計結果）
相談員の対応：非常に良い 89%、良い 10％、普通 1%、あまり良くない 0％、非常に悪い 0%
相談内容に関する満足度：非常に満足 88%、満足 11％、普通 1%、あまり満足していない 0%、満足していない 0%</t>
  </si>
  <si>
    <t>１．施設の概要（令和5年4月1日時点）</t>
  </si>
  <si>
    <t>２．料金体系（令和5年４月１日時点）</t>
  </si>
  <si>
    <t>随時</t>
  </si>
  <si>
    <t>令和2年度~令和4年度</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</si>
</sst>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Red]\(#,##0.00\)"/>
    <numFmt numFmtId="179" formatCode="0.00_);[Red]\(0.00\)"/>
    <numFmt numFmtId="180" formatCode="0.0%"/>
    <numFmt numFmtId="181" formatCode="#,##0&quot;人&quot;"/>
    <numFmt numFmtId="182" formatCode="0.0"/>
    <numFmt numFmtId="183" formatCode="@&quot;決算&quot;"/>
    <numFmt numFmtId="184" formatCode="&quot;Yes&quot;;&quot;Yes&quot;;&quot;No&quot;"/>
    <numFmt numFmtId="185" formatCode="&quot;True&quot;;&quot;True&quot;;&quot;False&quot;"/>
    <numFmt numFmtId="186" formatCode="&quot;On&quot;;&quot;On&quot;;&quot;Off&quot;"/>
    <numFmt numFmtId="187" formatCode="[$€-2]\ #,##0.00_);[Red]\([$€-2]\ #,##0.00\)"/>
    <numFmt numFmtId="188" formatCode="#,##0_ &quot;億円&quot;"/>
    <numFmt numFmtId="189" formatCode="#,##0_ &quot;人&quot;"/>
    <numFmt numFmtId="190" formatCode="#,##0_ &quot;％&quot;"/>
    <numFmt numFmtId="191" formatCode="#,##0.0_ &quot;億円&quot;"/>
    <numFmt numFmtId="192" formatCode="#,##0.00_ &quot;億円&quot;"/>
    <numFmt numFmtId="193" formatCode="#,##0.000_ &quot;億円&quot;"/>
    <numFmt numFmtId="194" formatCode="#,##0;&quot;▲ &quot;#,##0"/>
    <numFmt numFmtId="195" formatCode="#,##0.0;[Red]\-#,##0.0"/>
    <numFmt numFmtId="196" formatCode="#,##0,;&quot;▲ &quot;#,##0,"/>
    <numFmt numFmtId="197" formatCode="#,##0&quot;円&quot;"/>
    <numFmt numFmtId="198" formatCode="[$]ggge&quot;年&quot;m&quot;月&quot;d&quot;日&quot;;@"/>
    <numFmt numFmtId="199" formatCode="[$-411]gge&quot;年&quot;m&quot;月&quot;d&quot;日&quot;;@"/>
    <numFmt numFmtId="200" formatCode="[$]gge&quot;年&quot;m&quot;月&quot;d&quot;日&quot;;@"/>
    <numFmt numFmtId="201" formatCode="###,##0_ &quot;％&quot;"/>
    <numFmt numFmtId="202" formatCode="#,###,#00_ &quot;％&quot;"/>
    <numFmt numFmtId="203" formatCode="###,#00_ &quot;％&quot;"/>
    <numFmt numFmtId="204" formatCode="#,###,##0_ &quot;％&quot;"/>
    <numFmt numFmtId="205" formatCode="##,##0_ &quot;％&quot;"/>
  </numFmts>
  <fonts count="82">
    <font>
      <sz val="11"/>
      <color theme="1"/>
      <name val="Calibri"/>
      <family val="3"/>
    </font>
    <font>
      <sz val="11"/>
      <color indexed="8"/>
      <name val="游ゴシック"/>
      <family val="3"/>
    </font>
    <font>
      <sz val="6"/>
      <name val="游ゴシック"/>
      <family val="3"/>
    </font>
    <font>
      <sz val="6"/>
      <name val="ＭＳ Ｐゴシック"/>
      <family val="3"/>
    </font>
    <font>
      <b/>
      <sz val="12"/>
      <name val="ＭＳ Ｐゴシック"/>
      <family val="3"/>
    </font>
    <font>
      <sz val="11"/>
      <name val="ＭＳ Ｐゴシック"/>
      <family val="3"/>
    </font>
    <font>
      <u val="single"/>
      <sz val="11"/>
      <color indexed="12"/>
      <name val="ＭＳ Ｐゴシック"/>
      <family val="3"/>
    </font>
    <font>
      <b/>
      <sz val="14"/>
      <name val="ＭＳ Ｐゴシック"/>
      <family val="3"/>
    </font>
    <font>
      <b/>
      <sz val="11"/>
      <color indexed="8"/>
      <name val="游ゴシック"/>
      <family val="3"/>
    </font>
    <font>
      <b/>
      <sz val="12"/>
      <name val="游ゴシック"/>
      <family val="3"/>
    </font>
    <font>
      <b/>
      <sz val="11"/>
      <color indexed="8"/>
      <name val="HG丸ｺﾞｼｯｸM-PRO"/>
      <family val="3"/>
    </font>
    <font>
      <b/>
      <sz val="12"/>
      <name val="HG丸ｺﾞｼｯｸM-PRO"/>
      <family val="3"/>
    </font>
    <font>
      <b/>
      <sz val="10"/>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b/>
      <sz val="14"/>
      <color indexed="8"/>
      <name val="ＭＳ Ｐゴシック"/>
      <family val="3"/>
    </font>
    <font>
      <b/>
      <sz val="12"/>
      <color indexed="8"/>
      <name val="ＭＳ Ｐゴシック"/>
      <family val="3"/>
    </font>
    <font>
      <b/>
      <u val="single"/>
      <sz val="11"/>
      <color indexed="8"/>
      <name val="游ゴシック"/>
      <family val="3"/>
    </font>
    <font>
      <sz val="9"/>
      <color indexed="8"/>
      <name val="游ゴシック"/>
      <family val="3"/>
    </font>
    <font>
      <b/>
      <sz val="9"/>
      <color indexed="8"/>
      <name val="游ゴシック"/>
      <family val="3"/>
    </font>
    <font>
      <sz val="9"/>
      <color indexed="8"/>
      <name val="ＭＳ Ｐゴシック"/>
      <family val="3"/>
    </font>
    <font>
      <sz val="11"/>
      <color indexed="8"/>
      <name val="ＭＳ Ｐゴシック"/>
      <family val="3"/>
    </font>
    <font>
      <sz val="10"/>
      <color indexed="8"/>
      <name val="游ゴシック"/>
      <family val="3"/>
    </font>
    <font>
      <sz val="11"/>
      <name val="游ゴシック"/>
      <family val="3"/>
    </font>
    <font>
      <b/>
      <sz val="11"/>
      <name val="游ゴシック"/>
      <family val="3"/>
    </font>
    <font>
      <b/>
      <sz val="24"/>
      <color indexed="8"/>
      <name val="ＭＳ Ｐゴシック"/>
      <family val="3"/>
    </font>
    <font>
      <sz val="24"/>
      <color indexed="8"/>
      <name val="ＭＳ Ｐゴシック"/>
      <family val="3"/>
    </font>
    <font>
      <sz val="12"/>
      <color indexed="8"/>
      <name val="ＭＳ Ｐゴシック"/>
      <family val="3"/>
    </font>
    <font>
      <u val="single"/>
      <sz val="11"/>
      <color indexed="12"/>
      <name val="游ゴシック"/>
      <family val="3"/>
    </font>
    <font>
      <sz val="10.5"/>
      <color indexed="8"/>
      <name val="游ゴシック"/>
      <family val="3"/>
    </font>
    <font>
      <b/>
      <i/>
      <sz val="10"/>
      <name val="游ゴシック"/>
      <family val="3"/>
    </font>
    <font>
      <b/>
      <sz val="10"/>
      <color indexed="8"/>
      <name val="游ゴシック"/>
      <family val="3"/>
    </font>
    <font>
      <b/>
      <sz val="14"/>
      <color indexed="8"/>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ＭＳ Ｐゴシック"/>
      <family val="3"/>
    </font>
    <font>
      <b/>
      <sz val="12"/>
      <color theme="1"/>
      <name val="ＭＳ Ｐゴシック"/>
      <family val="3"/>
    </font>
    <font>
      <b/>
      <sz val="12"/>
      <name val="Calibri"/>
      <family val="3"/>
    </font>
    <font>
      <b/>
      <u val="single"/>
      <sz val="11"/>
      <color theme="1"/>
      <name val="Calibri"/>
      <family val="3"/>
    </font>
    <font>
      <sz val="9"/>
      <color theme="1"/>
      <name val="Calibri"/>
      <family val="3"/>
    </font>
    <font>
      <b/>
      <sz val="9"/>
      <color theme="1"/>
      <name val="Calibri"/>
      <family val="3"/>
    </font>
    <font>
      <sz val="9"/>
      <color theme="1"/>
      <name val="ＭＳ Ｐゴシック"/>
      <family val="3"/>
    </font>
    <font>
      <sz val="11"/>
      <color theme="1"/>
      <name val="ＭＳ Ｐゴシック"/>
      <family val="3"/>
    </font>
    <font>
      <sz val="10"/>
      <color theme="1"/>
      <name val="Calibri"/>
      <family val="3"/>
    </font>
    <font>
      <sz val="11"/>
      <name val="Calibri"/>
      <family val="3"/>
    </font>
    <font>
      <b/>
      <sz val="11"/>
      <name val="Calibri"/>
      <family val="3"/>
    </font>
    <font>
      <u val="single"/>
      <sz val="11"/>
      <color indexed="12"/>
      <name val="Calibri"/>
      <family val="3"/>
    </font>
    <font>
      <b/>
      <sz val="24"/>
      <color theme="1"/>
      <name val="ＭＳ Ｐゴシック"/>
      <family val="3"/>
    </font>
    <font>
      <sz val="24"/>
      <color theme="1"/>
      <name val="ＭＳ Ｐゴシック"/>
      <family val="3"/>
    </font>
    <font>
      <sz val="12"/>
      <color theme="1"/>
      <name val="ＭＳ Ｐゴシック"/>
      <family val="3"/>
    </font>
    <font>
      <sz val="10.5"/>
      <color theme="1"/>
      <name val="Calibri"/>
      <family val="3"/>
    </font>
    <font>
      <b/>
      <sz val="10"/>
      <color theme="1"/>
      <name val="Calibri"/>
      <family val="3"/>
    </font>
    <font>
      <b/>
      <i/>
      <sz val="1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rgb="FFCCCCFF"/>
        <bgColor indexed="64"/>
      </patternFill>
    </fill>
    <fill>
      <patternFill patternType="solid">
        <fgColor theme="0"/>
        <bgColor indexed="64"/>
      </patternFill>
    </fill>
    <fill>
      <patternFill patternType="solid">
        <fgColor theme="0" tint="-0.2499700039625167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style="thin"/>
      <right/>
      <top/>
      <bottom/>
    </border>
    <border>
      <left style="thin"/>
      <right/>
      <top/>
      <bottom style="thin"/>
    </border>
    <border>
      <left style="thin"/>
      <right style="thin"/>
      <top/>
      <bottom style="thin"/>
    </border>
    <border>
      <left/>
      <right/>
      <top style="thin"/>
      <bottom/>
    </border>
    <border>
      <left style="thin"/>
      <right style="thin"/>
      <top style="thin"/>
      <bottom/>
    </border>
    <border>
      <left style="thin"/>
      <right/>
      <top style="thin"/>
      <bottom/>
    </border>
    <border>
      <left style="thin"/>
      <right style="thin"/>
      <top/>
      <bottom/>
    </border>
    <border>
      <left/>
      <right/>
      <top/>
      <bottom style="thin"/>
    </border>
    <border diagonalUp="1">
      <left style="thin"/>
      <right style="thin"/>
      <top style="thin"/>
      <bottom style="thin"/>
      <diagonal style="thin"/>
    </border>
    <border diagonalUp="1">
      <left style="thin"/>
      <right style="thin"/>
      <top style="thin"/>
      <bottom/>
      <diagonal style="thin"/>
    </border>
    <border diagonalUp="1">
      <left style="thin"/>
      <right style="thin"/>
      <top/>
      <bottom style="thin"/>
      <diagonal style="thin"/>
    </border>
    <border>
      <left style="thin"/>
      <right style="thin"/>
      <top style="medium"/>
      <bottom style="medium"/>
    </border>
    <border>
      <left style="thin"/>
      <right style="thin"/>
      <top style="medium"/>
      <bottom>
        <color indexed="63"/>
      </bottom>
    </border>
    <border>
      <left/>
      <right style="thin"/>
      <top style="medium"/>
      <bottom style="medium"/>
    </border>
    <border>
      <left style="medium"/>
      <right/>
      <top style="medium"/>
      <bottom>
        <color indexed="63"/>
      </bottom>
    </border>
    <border>
      <left/>
      <right/>
      <top style="medium"/>
      <bottom>
        <color indexed="63"/>
      </bottom>
    </border>
    <border>
      <left/>
      <right style="thin"/>
      <top style="medium"/>
      <bottom>
        <color indexed="63"/>
      </bottom>
    </border>
    <border>
      <left style="thin"/>
      <right style="medium"/>
      <top style="medium"/>
      <bottom style="medium"/>
    </border>
    <border>
      <left style="thin"/>
      <right style="medium"/>
      <top style="medium"/>
      <bottom>
        <color indexed="63"/>
      </bottom>
    </border>
    <border diagonalUp="1">
      <left style="thin"/>
      <right style="thin"/>
      <top/>
      <bottom/>
      <diagonal style="thin"/>
    </border>
    <border diagonalUp="1">
      <left style="thin"/>
      <right style="thin"/>
      <top style="medium"/>
      <bottom style="medium"/>
      <diagonal style="thin"/>
    </border>
    <border diagonalUp="1">
      <left style="thin"/>
      <right style="thin"/>
      <top style="medium"/>
      <bottom>
        <color indexed="63"/>
      </bottom>
      <diagonal style="thin"/>
    </border>
    <border diagonalUp="1">
      <left/>
      <right style="thin"/>
      <top style="medium"/>
      <bottom style="medium"/>
      <diagonal style="thin"/>
    </border>
    <border>
      <left/>
      <right style="thin"/>
      <top/>
      <bottom/>
    </border>
    <border>
      <left/>
      <right style="thin"/>
      <top style="thin"/>
      <bottom/>
    </border>
    <border>
      <left style="thin"/>
      <right>
        <color indexed="63"/>
      </right>
      <top style="medium"/>
      <bottom style="medium"/>
    </border>
    <border>
      <left style="thin"/>
      <right>
        <color indexed="63"/>
      </right>
      <top style="medium"/>
      <bottom>
        <color indexed="63"/>
      </bottom>
    </border>
    <border>
      <left>
        <color indexed="63"/>
      </left>
      <right style="thin"/>
      <top>
        <color indexed="63"/>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style="thin"/>
      <top style="medium"/>
      <bottom style="medium"/>
    </border>
    <border>
      <left style="medium"/>
      <right/>
      <top style="medium"/>
      <bottom style="medium"/>
    </border>
    <border>
      <left/>
      <right/>
      <top style="medium"/>
      <bottom style="medium"/>
    </border>
    <border>
      <left style="medium"/>
      <right style="thin"/>
      <top style="medium"/>
      <bottom>
        <color indexed="63"/>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5"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418">
    <xf numFmtId="0" fontId="0" fillId="0" borderId="0" xfId="0" applyFont="1" applyAlignment="1">
      <alignment/>
    </xf>
    <xf numFmtId="0" fontId="4" fillId="0" borderId="0" xfId="0" applyFont="1" applyBorder="1" applyAlignment="1">
      <alignment vertical="center"/>
    </xf>
    <xf numFmtId="0" fontId="0" fillId="0" borderId="0" xfId="0" applyFont="1" applyFill="1" applyBorder="1" applyAlignment="1">
      <alignment vertical="center" shrinkToFit="1"/>
    </xf>
    <xf numFmtId="0" fontId="4" fillId="0" borderId="0" xfId="0" applyFont="1" applyFill="1" applyBorder="1" applyAlignment="1">
      <alignment vertical="center"/>
    </xf>
    <xf numFmtId="0" fontId="0" fillId="0" borderId="0" xfId="0" applyFont="1" applyAlignment="1">
      <alignment vertical="center"/>
    </xf>
    <xf numFmtId="0" fontId="7"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horizontal="left" vertical="center" shrinkToFit="1"/>
    </xf>
    <xf numFmtId="181" fontId="0" fillId="0" borderId="0" xfId="0" applyNumberFormat="1" applyFont="1" applyFill="1" applyBorder="1" applyAlignment="1">
      <alignment horizontal="right"/>
    </xf>
    <xf numFmtId="0" fontId="0" fillId="0" borderId="0" xfId="0" applyFont="1" applyFill="1" applyBorder="1" applyAlignment="1">
      <alignment vertical="center"/>
    </xf>
    <xf numFmtId="0" fontId="0" fillId="0" borderId="10"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64" fillId="0" borderId="0" xfId="0" applyFont="1" applyAlignment="1">
      <alignment/>
    </xf>
    <xf numFmtId="181" fontId="0" fillId="0" borderId="10" xfId="0" applyNumberFormat="1" applyFont="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94" fontId="0" fillId="0" borderId="0" xfId="49" applyNumberFormat="1" applyFont="1" applyAlignment="1">
      <alignment/>
    </xf>
    <xf numFmtId="196" fontId="0" fillId="0" borderId="0" xfId="49" applyNumberFormat="1" applyFont="1" applyAlignment="1">
      <alignment/>
    </xf>
    <xf numFmtId="194" fontId="0" fillId="0" borderId="0" xfId="49" applyNumberFormat="1" applyFont="1" applyAlignment="1">
      <alignment/>
    </xf>
    <xf numFmtId="196" fontId="0" fillId="0" borderId="0" xfId="49" applyNumberFormat="1" applyFont="1" applyAlignment="1">
      <alignment/>
    </xf>
    <xf numFmtId="0" fontId="0" fillId="33" borderId="10"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196" fontId="0" fillId="0" borderId="0" xfId="49" applyNumberFormat="1" applyFont="1" applyAlignment="1">
      <alignment vertical="center"/>
    </xf>
    <xf numFmtId="0" fontId="0" fillId="0" borderId="0" xfId="0" applyAlignment="1">
      <alignment vertical="center"/>
    </xf>
    <xf numFmtId="194" fontId="0" fillId="0" borderId="0" xfId="49" applyNumberFormat="1" applyFont="1" applyAlignment="1">
      <alignment horizontal="left" vertical="center"/>
    </xf>
    <xf numFmtId="196" fontId="0" fillId="0" borderId="0" xfId="49" applyNumberFormat="1" applyFont="1" applyAlignment="1">
      <alignment horizontal="left" vertical="center"/>
    </xf>
    <xf numFmtId="194" fontId="58" fillId="33" borderId="11" xfId="49" applyNumberFormat="1" applyFont="1" applyFill="1" applyBorder="1" applyAlignment="1">
      <alignment horizontal="center" vertical="center"/>
    </xf>
    <xf numFmtId="196" fontId="58" fillId="33" borderId="11" xfId="49" applyNumberFormat="1" applyFont="1" applyFill="1" applyBorder="1" applyAlignment="1">
      <alignment horizontal="center" vertical="center"/>
    </xf>
    <xf numFmtId="0" fontId="58" fillId="33" borderId="10" xfId="0" applyFont="1" applyFill="1" applyBorder="1" applyAlignment="1">
      <alignment horizontal="center" vertical="center" shrinkToFit="1"/>
    </xf>
    <xf numFmtId="0" fontId="58" fillId="33" borderId="14" xfId="0" applyFont="1" applyFill="1" applyBorder="1" applyAlignment="1">
      <alignment shrinkToFit="1"/>
    </xf>
    <xf numFmtId="0" fontId="58" fillId="33" borderId="15" xfId="0" applyFont="1" applyFill="1" applyBorder="1" applyAlignment="1">
      <alignment shrinkToFit="1"/>
    </xf>
    <xf numFmtId="0" fontId="58" fillId="33" borderId="0" xfId="0" applyFont="1" applyFill="1" applyAlignment="1">
      <alignment shrinkToFit="1"/>
    </xf>
    <xf numFmtId="0" fontId="58" fillId="33" borderId="11" xfId="0" applyFont="1" applyFill="1" applyBorder="1" applyAlignment="1">
      <alignment horizontal="center" vertical="center" shrinkToFit="1"/>
    </xf>
    <xf numFmtId="0" fontId="58" fillId="33" borderId="0" xfId="0" applyFont="1" applyFill="1" applyAlignment="1">
      <alignment/>
    </xf>
    <xf numFmtId="0" fontId="58" fillId="33" borderId="14" xfId="0" applyFont="1" applyFill="1" applyBorder="1" applyAlignment="1">
      <alignment/>
    </xf>
    <xf numFmtId="0" fontId="58" fillId="33" borderId="12" xfId="0" applyFont="1" applyFill="1" applyBorder="1" applyAlignment="1">
      <alignment/>
    </xf>
    <xf numFmtId="0" fontId="58" fillId="33" borderId="10" xfId="0" applyFont="1" applyFill="1" applyBorder="1" applyAlignment="1">
      <alignment/>
    </xf>
    <xf numFmtId="0" fontId="58" fillId="33" borderId="13" xfId="0" applyFont="1" applyFill="1" applyBorder="1" applyAlignment="1">
      <alignment/>
    </xf>
    <xf numFmtId="194" fontId="58" fillId="33" borderId="11" xfId="49" applyNumberFormat="1" applyFont="1" applyFill="1" applyBorder="1" applyAlignment="1">
      <alignment horizontal="center"/>
    </xf>
    <xf numFmtId="196" fontId="58" fillId="33" borderId="11" xfId="49" applyNumberFormat="1" applyFont="1" applyFill="1" applyBorder="1" applyAlignment="1">
      <alignment horizontal="center"/>
    </xf>
    <xf numFmtId="176" fontId="58" fillId="34" borderId="16" xfId="51" applyNumberFormat="1" applyFont="1" applyFill="1" applyBorder="1" applyAlignment="1">
      <alignment vertical="center"/>
    </xf>
    <xf numFmtId="176" fontId="58" fillId="34" borderId="11" xfId="51" applyNumberFormat="1" applyFont="1" applyFill="1" applyBorder="1" applyAlignment="1">
      <alignment vertical="center"/>
    </xf>
    <xf numFmtId="176" fontId="58" fillId="34" borderId="17" xfId="51" applyNumberFormat="1" applyFont="1" applyFill="1" applyBorder="1" applyAlignment="1">
      <alignment vertical="center" textRotation="255" wrapText="1"/>
    </xf>
    <xf numFmtId="194" fontId="0" fillId="0" borderId="11" xfId="49" applyNumberFormat="1" applyFont="1" applyBorder="1" applyAlignment="1">
      <alignment vertical="center"/>
    </xf>
    <xf numFmtId="194" fontId="0" fillId="0" borderId="18" xfId="49" applyNumberFormat="1" applyFont="1" applyBorder="1" applyAlignment="1">
      <alignment vertical="center"/>
    </xf>
    <xf numFmtId="194" fontId="0" fillId="0" borderId="0" xfId="49" applyNumberFormat="1" applyFont="1" applyAlignment="1">
      <alignment vertical="center"/>
    </xf>
    <xf numFmtId="196" fontId="0" fillId="0" borderId="11" xfId="49" applyNumberFormat="1" applyFont="1" applyBorder="1" applyAlignment="1">
      <alignment vertical="center"/>
    </xf>
    <xf numFmtId="196" fontId="0" fillId="0" borderId="18" xfId="49" applyNumberFormat="1" applyFont="1" applyBorder="1" applyAlignment="1">
      <alignment vertical="center"/>
    </xf>
    <xf numFmtId="194" fontId="0" fillId="0" borderId="16" xfId="49" applyNumberFormat="1" applyFont="1" applyBorder="1" applyAlignment="1">
      <alignment vertical="center"/>
    </xf>
    <xf numFmtId="0" fontId="65" fillId="0" borderId="0" xfId="0" applyFont="1" applyAlignment="1">
      <alignment/>
    </xf>
    <xf numFmtId="0" fontId="58" fillId="34" borderId="10" xfId="0" applyFont="1" applyFill="1" applyBorder="1" applyAlignment="1">
      <alignment vertical="center"/>
    </xf>
    <xf numFmtId="0" fontId="58" fillId="34" borderId="12" xfId="0" applyFont="1" applyFill="1" applyBorder="1" applyAlignment="1">
      <alignment vertical="center"/>
    </xf>
    <xf numFmtId="0" fontId="58" fillId="33" borderId="19" xfId="0" applyFont="1" applyFill="1" applyBorder="1" applyAlignment="1">
      <alignment vertical="center" shrinkToFit="1"/>
    </xf>
    <xf numFmtId="0" fontId="58" fillId="33" borderId="17" xfId="0" applyFont="1" applyFill="1" applyBorder="1" applyAlignment="1">
      <alignment vertical="center" shrinkToFit="1"/>
    </xf>
    <xf numFmtId="0" fontId="58" fillId="33" borderId="20" xfId="0" applyFont="1" applyFill="1" applyBorder="1" applyAlignment="1">
      <alignment vertical="center" shrinkToFit="1"/>
    </xf>
    <xf numFmtId="0" fontId="58" fillId="33" borderId="10" xfId="0" applyFont="1" applyFill="1" applyBorder="1" applyAlignment="1">
      <alignment vertical="center" shrinkToFit="1"/>
    </xf>
    <xf numFmtId="0" fontId="58" fillId="33" borderId="12" xfId="0" applyFont="1" applyFill="1" applyBorder="1" applyAlignment="1">
      <alignment vertical="center" shrinkToFit="1"/>
    </xf>
    <xf numFmtId="0" fontId="58" fillId="33" borderId="16" xfId="0" applyFont="1" applyFill="1" applyBorder="1" applyAlignment="1">
      <alignment vertical="center" shrinkToFit="1"/>
    </xf>
    <xf numFmtId="181" fontId="66" fillId="35" borderId="10" xfId="0" applyNumberFormat="1" applyFont="1" applyFill="1" applyBorder="1" applyAlignment="1">
      <alignment vertical="center"/>
    </xf>
    <xf numFmtId="181" fontId="66" fillId="35" borderId="11" xfId="0" applyNumberFormat="1" applyFont="1" applyFill="1" applyBorder="1" applyAlignment="1">
      <alignment vertical="center"/>
    </xf>
    <xf numFmtId="0" fontId="58" fillId="33" borderId="10" xfId="0" applyFont="1" applyFill="1" applyBorder="1" applyAlignment="1">
      <alignment vertical="center"/>
    </xf>
    <xf numFmtId="194" fontId="58" fillId="8" borderId="11" xfId="49" applyNumberFormat="1" applyFont="1" applyFill="1" applyBorder="1" applyAlignment="1">
      <alignment vertical="center"/>
    </xf>
    <xf numFmtId="196" fontId="58" fillId="8" borderId="11" xfId="49" applyNumberFormat="1" applyFont="1" applyFill="1" applyBorder="1" applyAlignment="1">
      <alignment vertical="center"/>
    </xf>
    <xf numFmtId="196" fontId="58" fillId="8" borderId="16" xfId="49" applyNumberFormat="1" applyFont="1" applyFill="1" applyBorder="1" applyAlignment="1">
      <alignment vertical="center"/>
    </xf>
    <xf numFmtId="194" fontId="58" fillId="8" borderId="18" xfId="49" applyNumberFormat="1" applyFont="1" applyFill="1" applyBorder="1" applyAlignment="1">
      <alignment vertical="center"/>
    </xf>
    <xf numFmtId="176" fontId="58" fillId="34" borderId="11" xfId="0" applyNumberFormat="1" applyFont="1" applyFill="1" applyBorder="1" applyAlignment="1">
      <alignment horizontal="left" vertical="center" shrinkToFit="1"/>
    </xf>
    <xf numFmtId="176" fontId="58" fillId="34" borderId="18" xfId="0" applyNumberFormat="1" applyFont="1" applyFill="1" applyBorder="1" applyAlignment="1">
      <alignment horizontal="left" vertical="center" shrinkToFit="1"/>
    </xf>
    <xf numFmtId="194" fontId="0" fillId="0" borderId="0" xfId="49" applyNumberFormat="1" applyFont="1" applyAlignment="1">
      <alignment horizontal="right" vertical="center"/>
    </xf>
    <xf numFmtId="9" fontId="58" fillId="0" borderId="0" xfId="42" applyFont="1" applyAlignment="1">
      <alignment/>
    </xf>
    <xf numFmtId="9" fontId="0" fillId="0" borderId="0" xfId="42" applyFont="1" applyAlignment="1">
      <alignment/>
    </xf>
    <xf numFmtId="9" fontId="0" fillId="0" borderId="0" xfId="42" applyFont="1" applyAlignment="1">
      <alignment/>
    </xf>
    <xf numFmtId="196" fontId="67" fillId="0" borderId="21" xfId="49" applyNumberFormat="1" applyFont="1" applyBorder="1" applyAlignment="1">
      <alignment horizontal="center"/>
    </xf>
    <xf numFmtId="196" fontId="67" fillId="0" borderId="0" xfId="49" applyNumberFormat="1" applyFont="1" applyFill="1" applyBorder="1" applyAlignment="1">
      <alignment/>
    </xf>
    <xf numFmtId="196" fontId="58" fillId="0" borderId="0" xfId="49" applyNumberFormat="1" applyFont="1" applyFill="1" applyBorder="1" applyAlignment="1">
      <alignment/>
    </xf>
    <xf numFmtId="196" fontId="58" fillId="8" borderId="22" xfId="49" applyNumberFormat="1" applyFont="1" applyFill="1" applyBorder="1" applyAlignment="1">
      <alignment vertical="center"/>
    </xf>
    <xf numFmtId="196" fontId="0" fillId="0" borderId="22" xfId="49" applyNumberFormat="1" applyFont="1" applyBorder="1" applyAlignment="1">
      <alignment vertical="center"/>
    </xf>
    <xf numFmtId="196" fontId="0" fillId="0" borderId="23" xfId="49" applyNumberFormat="1" applyFont="1" applyBorder="1" applyAlignment="1">
      <alignment vertical="center"/>
    </xf>
    <xf numFmtId="196" fontId="58" fillId="8" borderId="24" xfId="49" applyNumberFormat="1" applyFont="1" applyFill="1" applyBorder="1" applyAlignment="1">
      <alignment vertical="center"/>
    </xf>
    <xf numFmtId="176" fontId="58" fillId="34" borderId="16" xfId="0" applyNumberFormat="1" applyFont="1" applyFill="1" applyBorder="1" applyAlignment="1">
      <alignment horizontal="left" vertical="center" shrinkToFit="1"/>
    </xf>
    <xf numFmtId="0" fontId="68" fillId="0" borderId="0" xfId="0" applyFont="1" applyAlignment="1">
      <alignment vertical="center"/>
    </xf>
    <xf numFmtId="194" fontId="68" fillId="0" borderId="0" xfId="49" applyNumberFormat="1" applyFont="1" applyAlignment="1">
      <alignment horizontal="left" vertical="center"/>
    </xf>
    <xf numFmtId="194" fontId="68" fillId="0" borderId="0" xfId="49" applyNumberFormat="1" applyFont="1" applyAlignment="1">
      <alignment horizontal="right" vertical="center"/>
    </xf>
    <xf numFmtId="196" fontId="68" fillId="0" borderId="0" xfId="49" applyNumberFormat="1" applyFont="1" applyAlignment="1">
      <alignment horizontal="left" vertical="center"/>
    </xf>
    <xf numFmtId="196" fontId="68" fillId="0" borderId="0" xfId="49" applyNumberFormat="1" applyFont="1" applyAlignment="1">
      <alignment vertical="center"/>
    </xf>
    <xf numFmtId="0" fontId="68" fillId="0" borderId="0" xfId="0" applyFont="1" applyAlignment="1">
      <alignment horizontal="left" vertical="center"/>
    </xf>
    <xf numFmtId="0" fontId="69" fillId="0" borderId="0" xfId="0" applyFont="1" applyAlignment="1">
      <alignment vertical="center"/>
    </xf>
    <xf numFmtId="0" fontId="64" fillId="0" borderId="0" xfId="0" applyFont="1" applyAlignment="1">
      <alignment/>
    </xf>
    <xf numFmtId="194" fontId="58" fillId="8" borderId="25" xfId="49" applyNumberFormat="1" applyFont="1" applyFill="1" applyBorder="1" applyAlignment="1">
      <alignment vertical="center"/>
    </xf>
    <xf numFmtId="194" fontId="58" fillId="8" borderId="26" xfId="49" applyNumberFormat="1" applyFont="1" applyFill="1" applyBorder="1" applyAlignment="1">
      <alignment vertical="center"/>
    </xf>
    <xf numFmtId="196" fontId="58" fillId="8" borderId="25" xfId="49" applyNumberFormat="1" applyFont="1" applyFill="1" applyBorder="1" applyAlignment="1">
      <alignment vertical="center"/>
    </xf>
    <xf numFmtId="196" fontId="58" fillId="8" borderId="27" xfId="49" applyNumberFormat="1" applyFont="1" applyFill="1" applyBorder="1" applyAlignment="1">
      <alignment vertical="center"/>
    </xf>
    <xf numFmtId="176" fontId="58" fillId="33" borderId="28" xfId="0" applyNumberFormat="1" applyFont="1" applyFill="1" applyBorder="1" applyAlignment="1">
      <alignment vertical="center"/>
    </xf>
    <xf numFmtId="0" fontId="58" fillId="33" borderId="29" xfId="0" applyFont="1" applyFill="1" applyBorder="1" applyAlignment="1">
      <alignment/>
    </xf>
    <xf numFmtId="0" fontId="58" fillId="33" borderId="30" xfId="0" applyFont="1" applyFill="1" applyBorder="1" applyAlignment="1">
      <alignment/>
    </xf>
    <xf numFmtId="196" fontId="58" fillId="8" borderId="26" xfId="49" applyNumberFormat="1" applyFont="1" applyFill="1" applyBorder="1" applyAlignment="1">
      <alignment vertical="center"/>
    </xf>
    <xf numFmtId="196" fontId="0" fillId="0" borderId="20" xfId="49" applyNumberFormat="1" applyFont="1" applyBorder="1" applyAlignment="1">
      <alignment vertical="center"/>
    </xf>
    <xf numFmtId="194" fontId="58" fillId="8" borderId="31" xfId="49" applyNumberFormat="1" applyFont="1" applyFill="1" applyBorder="1" applyAlignment="1">
      <alignment vertical="center"/>
    </xf>
    <xf numFmtId="194" fontId="58" fillId="8" borderId="32" xfId="49" applyNumberFormat="1" applyFont="1" applyFill="1" applyBorder="1" applyAlignment="1">
      <alignment vertical="center"/>
    </xf>
    <xf numFmtId="194" fontId="0" fillId="0" borderId="0" xfId="49" applyNumberFormat="1" applyFont="1" applyBorder="1" applyAlignment="1">
      <alignment vertical="center"/>
    </xf>
    <xf numFmtId="196" fontId="0" fillId="0" borderId="21" xfId="49" applyNumberFormat="1" applyFont="1" applyBorder="1" applyAlignment="1">
      <alignment/>
    </xf>
    <xf numFmtId="196" fontId="0" fillId="0" borderId="33" xfId="49" applyNumberFormat="1" applyFont="1" applyBorder="1" applyAlignment="1">
      <alignment vertical="center"/>
    </xf>
    <xf numFmtId="0" fontId="70" fillId="0" borderId="0" xfId="0" applyFont="1" applyAlignment="1">
      <alignment vertical="center"/>
    </xf>
    <xf numFmtId="194" fontId="0" fillId="0" borderId="11" xfId="49" applyNumberFormat="1" applyFont="1" applyBorder="1" applyAlignment="1">
      <alignment vertical="center"/>
    </xf>
    <xf numFmtId="194" fontId="0" fillId="0" borderId="22" xfId="49" applyNumberFormat="1" applyFont="1" applyBorder="1" applyAlignment="1">
      <alignment vertical="center"/>
    </xf>
    <xf numFmtId="194" fontId="0" fillId="0" borderId="23" xfId="49" applyNumberFormat="1" applyFont="1" applyBorder="1" applyAlignment="1">
      <alignment vertical="center"/>
    </xf>
    <xf numFmtId="194" fontId="58" fillId="8" borderId="34" xfId="49" applyNumberFormat="1" applyFont="1" applyFill="1" applyBorder="1" applyAlignment="1">
      <alignment vertical="center"/>
    </xf>
    <xf numFmtId="194" fontId="0" fillId="0" borderId="24" xfId="49" applyNumberFormat="1" applyFont="1" applyBorder="1" applyAlignment="1">
      <alignment vertical="center"/>
    </xf>
    <xf numFmtId="194" fontId="58" fillId="8" borderId="22" xfId="49" applyNumberFormat="1" applyFont="1" applyFill="1" applyBorder="1" applyAlignment="1">
      <alignment vertical="center"/>
    </xf>
    <xf numFmtId="194" fontId="58" fillId="8" borderId="35" xfId="49" applyNumberFormat="1" applyFont="1" applyFill="1" applyBorder="1" applyAlignment="1">
      <alignment vertical="center"/>
    </xf>
    <xf numFmtId="196" fontId="58" fillId="8" borderId="34" xfId="49" applyNumberFormat="1" applyFont="1" applyFill="1" applyBorder="1" applyAlignment="1">
      <alignment vertical="center"/>
    </xf>
    <xf numFmtId="194" fontId="58" fillId="8" borderId="24" xfId="49" applyNumberFormat="1" applyFont="1" applyFill="1" applyBorder="1" applyAlignment="1">
      <alignment vertical="center"/>
    </xf>
    <xf numFmtId="194" fontId="58" fillId="8" borderId="36" xfId="49" applyNumberFormat="1" applyFont="1" applyFill="1" applyBorder="1" applyAlignment="1">
      <alignment vertical="center"/>
    </xf>
    <xf numFmtId="196" fontId="58" fillId="8" borderId="36" xfId="49" applyNumberFormat="1" applyFont="1" applyFill="1" applyBorder="1" applyAlignment="1">
      <alignment vertical="center"/>
    </xf>
    <xf numFmtId="196" fontId="58" fillId="8" borderId="35" xfId="49" applyNumberFormat="1" applyFont="1" applyFill="1" applyBorder="1" applyAlignment="1">
      <alignment vertical="center"/>
    </xf>
    <xf numFmtId="194" fontId="0" fillId="0" borderId="33" xfId="49" applyNumberFormat="1" applyFont="1" applyBorder="1" applyAlignment="1">
      <alignment vertical="center"/>
    </xf>
    <xf numFmtId="196" fontId="58" fillId="8" borderId="23" xfId="49" applyNumberFormat="1" applyFont="1" applyFill="1" applyBorder="1" applyAlignment="1">
      <alignment vertical="center"/>
    </xf>
    <xf numFmtId="181" fontId="66" fillId="35" borderId="22" xfId="0" applyNumberFormat="1" applyFont="1" applyFill="1" applyBorder="1" applyAlignment="1">
      <alignment vertical="center"/>
    </xf>
    <xf numFmtId="181" fontId="0" fillId="0" borderId="22" xfId="0" applyNumberFormat="1" applyFont="1" applyBorder="1" applyAlignment="1">
      <alignment vertical="center"/>
    </xf>
    <xf numFmtId="0" fontId="71" fillId="0" borderId="0" xfId="62" applyFont="1" applyAlignment="1">
      <alignment vertical="center" wrapText="1"/>
      <protection/>
    </xf>
    <xf numFmtId="0" fontId="71" fillId="0" borderId="0" xfId="62" applyFont="1" applyAlignment="1">
      <alignment vertical="center"/>
      <protection/>
    </xf>
    <xf numFmtId="178" fontId="0" fillId="0" borderId="19" xfId="62" applyNumberFormat="1" applyFont="1" applyBorder="1" applyAlignment="1">
      <alignment vertical="center"/>
      <protection/>
    </xf>
    <xf numFmtId="178" fontId="0" fillId="0" borderId="17" xfId="62" applyNumberFormat="1" applyFont="1" applyBorder="1" applyAlignment="1">
      <alignment vertical="center"/>
      <protection/>
    </xf>
    <xf numFmtId="176" fontId="0" fillId="0" borderId="17" xfId="62" applyNumberFormat="1" applyFont="1" applyBorder="1" applyAlignment="1">
      <alignment horizontal="center" vertical="center"/>
      <protection/>
    </xf>
    <xf numFmtId="0" fontId="0" fillId="0" borderId="17" xfId="62" applyFont="1" applyBorder="1" applyAlignment="1">
      <alignment horizontal="center" vertical="center"/>
      <protection/>
    </xf>
    <xf numFmtId="179" fontId="0" fillId="0" borderId="17" xfId="62" applyNumberFormat="1" applyFont="1" applyBorder="1" applyAlignment="1">
      <alignment vertical="center"/>
      <protection/>
    </xf>
    <xf numFmtId="0" fontId="72" fillId="0" borderId="0" xfId="62" applyFont="1" applyAlignment="1">
      <alignment vertical="center" wrapText="1"/>
      <protection/>
    </xf>
    <xf numFmtId="0" fontId="72" fillId="0" borderId="37" xfId="62" applyFont="1" applyBorder="1" applyAlignment="1">
      <alignment vertical="center" wrapText="1"/>
      <protection/>
    </xf>
    <xf numFmtId="0" fontId="73" fillId="0" borderId="0" xfId="62" applyFont="1" applyAlignment="1">
      <alignment vertical="center" wrapText="1"/>
      <protection/>
    </xf>
    <xf numFmtId="0" fontId="73" fillId="0" borderId="38" xfId="62" applyFont="1" applyBorder="1" applyAlignment="1">
      <alignment vertical="center" wrapText="1"/>
      <protection/>
    </xf>
    <xf numFmtId="0" fontId="73" fillId="0" borderId="13" xfId="62" applyFont="1" applyBorder="1" applyAlignment="1">
      <alignment vertical="center"/>
      <protection/>
    </xf>
    <xf numFmtId="0" fontId="73" fillId="0" borderId="37" xfId="62" applyFont="1" applyBorder="1" applyAlignment="1">
      <alignment vertical="center" wrapText="1"/>
      <protection/>
    </xf>
    <xf numFmtId="196" fontId="72" fillId="0" borderId="0" xfId="49" applyNumberFormat="1" applyFont="1" applyAlignment="1">
      <alignment horizontal="right"/>
    </xf>
    <xf numFmtId="181" fontId="68" fillId="0" borderId="0" xfId="49" applyNumberFormat="1" applyFont="1" applyAlignment="1">
      <alignment horizontal="left" vertical="center"/>
    </xf>
    <xf numFmtId="197" fontId="58" fillId="8" borderId="22" xfId="49" applyNumberFormat="1" applyFont="1" applyFill="1" applyBorder="1" applyAlignment="1">
      <alignment vertical="center"/>
    </xf>
    <xf numFmtId="197" fontId="58" fillId="8" borderId="11" xfId="49" applyNumberFormat="1" applyFont="1" applyFill="1" applyBorder="1" applyAlignment="1">
      <alignment vertical="center"/>
    </xf>
    <xf numFmtId="197" fontId="58" fillId="8" borderId="22" xfId="49" applyNumberFormat="1" applyFont="1" applyFill="1" applyBorder="1" applyAlignment="1">
      <alignment horizontal="right" vertical="center"/>
    </xf>
    <xf numFmtId="197" fontId="58" fillId="8" borderId="11" xfId="49" applyNumberFormat="1" applyFont="1" applyFill="1" applyBorder="1" applyAlignment="1">
      <alignment horizontal="right" vertical="center"/>
    </xf>
    <xf numFmtId="196" fontId="58" fillId="8" borderId="18" xfId="49" applyNumberFormat="1" applyFont="1" applyFill="1" applyBorder="1" applyAlignment="1">
      <alignment vertical="center"/>
    </xf>
    <xf numFmtId="196" fontId="0" fillId="0" borderId="16" xfId="49" applyNumberFormat="1" applyFont="1" applyBorder="1" applyAlignment="1">
      <alignment vertical="center"/>
    </xf>
    <xf numFmtId="196" fontId="58" fillId="8" borderId="31" xfId="49" applyNumberFormat="1" applyFont="1" applyFill="1" applyBorder="1" applyAlignment="1">
      <alignment vertical="center"/>
    </xf>
    <xf numFmtId="196" fontId="74" fillId="8" borderId="11" xfId="49" applyNumberFormat="1" applyFont="1" applyFill="1" applyBorder="1" applyAlignment="1">
      <alignment vertical="center"/>
    </xf>
    <xf numFmtId="196" fontId="73" fillId="0" borderId="11" xfId="49" applyNumberFormat="1" applyFont="1" applyBorder="1" applyAlignment="1">
      <alignment vertical="center"/>
    </xf>
    <xf numFmtId="196" fontId="73" fillId="0" borderId="18" xfId="49" applyNumberFormat="1" applyFont="1" applyBorder="1" applyAlignment="1">
      <alignment vertical="center"/>
    </xf>
    <xf numFmtId="196" fontId="74" fillId="8" borderId="16" xfId="49" applyNumberFormat="1" applyFont="1" applyFill="1" applyBorder="1" applyAlignment="1">
      <alignment vertical="center"/>
    </xf>
    <xf numFmtId="196" fontId="73" fillId="0" borderId="0" xfId="49" applyNumberFormat="1" applyFont="1" applyBorder="1" applyAlignment="1">
      <alignment vertical="center"/>
    </xf>
    <xf numFmtId="197" fontId="74" fillId="8" borderId="11" xfId="49" applyNumberFormat="1" applyFont="1" applyFill="1" applyBorder="1" applyAlignment="1">
      <alignment vertical="center"/>
    </xf>
    <xf numFmtId="196" fontId="73" fillId="0" borderId="0" xfId="49" applyNumberFormat="1" applyFont="1" applyBorder="1" applyAlignment="1">
      <alignment/>
    </xf>
    <xf numFmtId="196" fontId="74" fillId="33" borderId="11" xfId="49" applyNumberFormat="1" applyFont="1" applyFill="1" applyBorder="1" applyAlignment="1">
      <alignment horizontal="center" vertical="center"/>
    </xf>
    <xf numFmtId="197" fontId="74" fillId="8" borderId="11" xfId="49" applyNumberFormat="1" applyFont="1" applyFill="1" applyBorder="1" applyAlignment="1">
      <alignment horizontal="right" vertical="center"/>
    </xf>
    <xf numFmtId="9" fontId="73" fillId="0" borderId="0" xfId="42" applyFont="1" applyBorder="1" applyAlignment="1">
      <alignment/>
    </xf>
    <xf numFmtId="196" fontId="74" fillId="33" borderId="11" xfId="49" applyNumberFormat="1" applyFont="1" applyFill="1" applyBorder="1" applyAlignment="1">
      <alignment horizontal="center"/>
    </xf>
    <xf numFmtId="0" fontId="58" fillId="33" borderId="11" xfId="0" applyFont="1" applyFill="1" applyBorder="1" applyAlignment="1">
      <alignment vertical="center"/>
    </xf>
    <xf numFmtId="194" fontId="0" fillId="0" borderId="10" xfId="49" applyNumberFormat="1" applyFont="1" applyBorder="1" applyAlignment="1">
      <alignment vertical="center"/>
    </xf>
    <xf numFmtId="194" fontId="0" fillId="0" borderId="19" xfId="49" applyNumberFormat="1" applyFont="1" applyBorder="1" applyAlignment="1">
      <alignment vertical="center"/>
    </xf>
    <xf numFmtId="194" fontId="58" fillId="8" borderId="39" xfId="49" applyNumberFormat="1" applyFont="1" applyFill="1" applyBorder="1" applyAlignment="1">
      <alignment vertical="center"/>
    </xf>
    <xf numFmtId="194" fontId="0" fillId="0" borderId="15" xfId="49" applyNumberFormat="1" applyFont="1" applyBorder="1" applyAlignment="1">
      <alignment vertical="center"/>
    </xf>
    <xf numFmtId="194" fontId="58" fillId="8" borderId="10" xfId="49" applyNumberFormat="1" applyFont="1" applyFill="1" applyBorder="1" applyAlignment="1">
      <alignment vertical="center"/>
    </xf>
    <xf numFmtId="194" fontId="58" fillId="8" borderId="40" xfId="49" applyNumberFormat="1" applyFont="1" applyFill="1" applyBorder="1" applyAlignment="1">
      <alignment vertical="center"/>
    </xf>
    <xf numFmtId="196" fontId="74" fillId="8" borderId="39" xfId="49" applyNumberFormat="1" applyFont="1" applyFill="1" applyBorder="1" applyAlignment="1">
      <alignment vertical="center"/>
    </xf>
    <xf numFmtId="196" fontId="74" fillId="8" borderId="15" xfId="49" applyNumberFormat="1" applyFont="1" applyFill="1" applyBorder="1" applyAlignment="1">
      <alignment vertical="center"/>
    </xf>
    <xf numFmtId="196" fontId="73" fillId="0" borderId="10" xfId="49" applyNumberFormat="1" applyFont="1" applyBorder="1" applyAlignment="1">
      <alignment vertical="center"/>
    </xf>
    <xf numFmtId="196" fontId="74" fillId="8" borderId="10" xfId="49" applyNumberFormat="1" applyFont="1" applyFill="1" applyBorder="1" applyAlignment="1">
      <alignment vertical="center"/>
    </xf>
    <xf numFmtId="196" fontId="73" fillId="0" borderId="19" xfId="49" applyNumberFormat="1" applyFont="1" applyBorder="1" applyAlignment="1">
      <alignment vertical="center"/>
    </xf>
    <xf numFmtId="196" fontId="74" fillId="8" borderId="40" xfId="49" applyNumberFormat="1" applyFont="1" applyFill="1" applyBorder="1" applyAlignment="1">
      <alignment vertical="center"/>
    </xf>
    <xf numFmtId="196" fontId="73" fillId="0" borderId="14" xfId="49" applyNumberFormat="1" applyFont="1" applyBorder="1" applyAlignment="1">
      <alignment vertical="center"/>
    </xf>
    <xf numFmtId="196" fontId="58" fillId="8" borderId="39" xfId="49" applyNumberFormat="1" applyFont="1" applyFill="1" applyBorder="1" applyAlignment="1">
      <alignment vertical="center"/>
    </xf>
    <xf numFmtId="196" fontId="74" fillId="8" borderId="31" xfId="49" applyNumberFormat="1" applyFont="1" applyFill="1" applyBorder="1" applyAlignment="1">
      <alignment vertical="center"/>
    </xf>
    <xf numFmtId="196" fontId="74" fillId="8" borderId="32" xfId="49" applyNumberFormat="1" applyFont="1" applyFill="1" applyBorder="1" applyAlignment="1">
      <alignment vertical="center"/>
    </xf>
    <xf numFmtId="196" fontId="73" fillId="0" borderId="20" xfId="49" applyNumberFormat="1" applyFont="1" applyBorder="1" applyAlignment="1">
      <alignment vertical="center"/>
    </xf>
    <xf numFmtId="176" fontId="73" fillId="0" borderId="10" xfId="62" applyNumberFormat="1" applyFont="1" applyBorder="1" applyAlignment="1">
      <alignment horizontal="center" vertical="center" shrinkToFit="1"/>
      <protection/>
    </xf>
    <xf numFmtId="0" fontId="73" fillId="0" borderId="12" xfId="62" applyFont="1" applyBorder="1" applyAlignment="1">
      <alignment horizontal="center" vertical="center" shrinkToFit="1"/>
      <protection/>
    </xf>
    <xf numFmtId="0" fontId="73" fillId="0" borderId="13" xfId="62" applyFont="1" applyBorder="1" applyAlignment="1">
      <alignment horizontal="center" vertical="center" shrinkToFit="1"/>
      <protection/>
    </xf>
    <xf numFmtId="0" fontId="58" fillId="34" borderId="19" xfId="62" applyFont="1" applyFill="1" applyBorder="1" applyAlignment="1">
      <alignment horizontal="left" vertical="center" wrapText="1"/>
      <protection/>
    </xf>
    <xf numFmtId="0" fontId="58" fillId="34" borderId="17" xfId="62" applyFont="1" applyFill="1" applyBorder="1" applyAlignment="1">
      <alignment horizontal="left" vertical="center" wrapText="1"/>
      <protection/>
    </xf>
    <xf numFmtId="0" fontId="58" fillId="34" borderId="38" xfId="62" applyFont="1" applyFill="1" applyBorder="1" applyAlignment="1">
      <alignment horizontal="left" vertical="center" wrapText="1"/>
      <protection/>
    </xf>
    <xf numFmtId="0" fontId="58" fillId="34" borderId="14" xfId="62" applyFont="1" applyFill="1" applyBorder="1" applyAlignment="1">
      <alignment horizontal="left" vertical="center" wrapText="1"/>
      <protection/>
    </xf>
    <xf numFmtId="0" fontId="58" fillId="34" borderId="0" xfId="62" applyFont="1" applyFill="1" applyAlignment="1">
      <alignment horizontal="left" vertical="center" wrapText="1"/>
      <protection/>
    </xf>
    <xf numFmtId="0" fontId="58" fillId="34" borderId="37" xfId="62" applyFont="1" applyFill="1" applyBorder="1" applyAlignment="1">
      <alignment horizontal="left" vertical="center" wrapText="1"/>
      <protection/>
    </xf>
    <xf numFmtId="0" fontId="58" fillId="34" borderId="11" xfId="62" applyFont="1" applyFill="1" applyBorder="1" applyAlignment="1">
      <alignment vertical="center" wrapText="1"/>
      <protection/>
    </xf>
    <xf numFmtId="0" fontId="0" fillId="0" borderId="10" xfId="62" applyFont="1" applyBorder="1" applyAlignment="1">
      <alignment vertical="center" wrapText="1"/>
      <protection/>
    </xf>
    <xf numFmtId="0" fontId="0" fillId="0" borderId="12" xfId="62" applyFont="1" applyBorder="1" applyAlignment="1">
      <alignment vertical="center" wrapText="1"/>
      <protection/>
    </xf>
    <xf numFmtId="0" fontId="0" fillId="0" borderId="13" xfId="62" applyFont="1" applyBorder="1" applyAlignment="1">
      <alignment vertical="center" wrapText="1"/>
      <protection/>
    </xf>
    <xf numFmtId="0" fontId="0" fillId="0" borderId="10" xfId="62" applyFont="1" applyBorder="1" applyAlignment="1">
      <alignment horizontal="left" vertical="center" wrapText="1"/>
      <protection/>
    </xf>
    <xf numFmtId="0" fontId="0" fillId="0" borderId="12" xfId="62" applyFont="1" applyBorder="1" applyAlignment="1">
      <alignment horizontal="left" vertical="center" wrapText="1"/>
      <protection/>
    </xf>
    <xf numFmtId="176" fontId="73" fillId="0" borderId="10" xfId="62" applyNumberFormat="1" applyFont="1" applyBorder="1" applyAlignment="1">
      <alignment vertical="center"/>
      <protection/>
    </xf>
    <xf numFmtId="176" fontId="73" fillId="0" borderId="12" xfId="62" applyNumberFormat="1" applyFont="1" applyBorder="1" applyAlignment="1">
      <alignment vertical="center"/>
      <protection/>
    </xf>
    <xf numFmtId="0" fontId="5" fillId="0" borderId="17" xfId="62" applyBorder="1" applyAlignment="1">
      <alignment vertical="center" wrapText="1"/>
      <protection/>
    </xf>
    <xf numFmtId="0" fontId="7" fillId="0" borderId="21" xfId="62" applyFont="1" applyBorder="1" applyAlignment="1">
      <alignment horizontal="left" vertical="center"/>
      <protection/>
    </xf>
    <xf numFmtId="0" fontId="5" fillId="0" borderId="21" xfId="62" applyBorder="1" applyAlignment="1">
      <alignment vertical="center"/>
      <protection/>
    </xf>
    <xf numFmtId="0" fontId="74" fillId="34" borderId="11" xfId="62" applyFont="1" applyFill="1" applyBorder="1" applyAlignment="1">
      <alignment horizontal="left" vertical="center" wrapText="1"/>
      <protection/>
    </xf>
    <xf numFmtId="0" fontId="73" fillId="0" borderId="10" xfId="62" applyFont="1" applyBorder="1" applyAlignment="1">
      <alignment horizontal="left" vertical="center" wrapText="1"/>
      <protection/>
    </xf>
    <xf numFmtId="0" fontId="73" fillId="0" borderId="12" xfId="62" applyFont="1" applyBorder="1" applyAlignment="1">
      <alignment horizontal="left" vertical="center" wrapText="1"/>
      <protection/>
    </xf>
    <xf numFmtId="0" fontId="73" fillId="0" borderId="12" xfId="62" applyFont="1" applyBorder="1" applyAlignment="1">
      <alignment vertical="center" wrapText="1"/>
      <protection/>
    </xf>
    <xf numFmtId="0" fontId="73" fillId="0" borderId="13" xfId="62" applyFont="1" applyBorder="1" applyAlignment="1">
      <alignment vertical="center" wrapText="1"/>
      <protection/>
    </xf>
    <xf numFmtId="0" fontId="74" fillId="34" borderId="19" xfId="62" applyFont="1" applyFill="1" applyBorder="1" applyAlignment="1">
      <alignment horizontal="left" vertical="center" wrapText="1"/>
      <protection/>
    </xf>
    <xf numFmtId="0" fontId="74" fillId="34" borderId="17" xfId="62" applyFont="1" applyFill="1" applyBorder="1" applyAlignment="1">
      <alignment horizontal="left" vertical="center" wrapText="1"/>
      <protection/>
    </xf>
    <xf numFmtId="0" fontId="74" fillId="34" borderId="38" xfId="62" applyFont="1" applyFill="1" applyBorder="1" applyAlignment="1">
      <alignment horizontal="left" vertical="center" wrapText="1"/>
      <protection/>
    </xf>
    <xf numFmtId="0" fontId="74" fillId="34" borderId="11" xfId="62" applyFont="1" applyFill="1" applyBorder="1" applyAlignment="1">
      <alignment vertical="center" wrapText="1"/>
      <protection/>
    </xf>
    <xf numFmtId="0" fontId="73" fillId="0" borderId="19" xfId="62" applyFont="1" applyBorder="1" applyAlignment="1">
      <alignment vertical="center" wrapText="1"/>
      <protection/>
    </xf>
    <xf numFmtId="0" fontId="73" fillId="0" borderId="17" xfId="62" applyFont="1" applyBorder="1" applyAlignment="1">
      <alignment vertical="center" wrapText="1"/>
      <protection/>
    </xf>
    <xf numFmtId="0" fontId="73" fillId="0" borderId="38" xfId="62" applyFont="1" applyBorder="1" applyAlignment="1">
      <alignment vertical="center" wrapText="1"/>
      <protection/>
    </xf>
    <xf numFmtId="0" fontId="58" fillId="34" borderId="10" xfId="62" applyFont="1" applyFill="1" applyBorder="1" applyAlignment="1">
      <alignment horizontal="left" vertical="center" wrapText="1"/>
      <protection/>
    </xf>
    <xf numFmtId="0" fontId="58" fillId="34" borderId="12" xfId="62" applyFont="1" applyFill="1" applyBorder="1" applyAlignment="1">
      <alignment horizontal="left" vertical="center" wrapText="1"/>
      <protection/>
    </xf>
    <xf numFmtId="0" fontId="58" fillId="34" borderId="13" xfId="62" applyFont="1" applyFill="1" applyBorder="1" applyAlignment="1">
      <alignment horizontal="left" vertical="center" wrapText="1"/>
      <protection/>
    </xf>
    <xf numFmtId="0" fontId="75" fillId="36" borderId="10" xfId="43" applyFont="1" applyFill="1" applyBorder="1" applyAlignment="1" applyProtection="1">
      <alignment horizontal="left" vertical="center" wrapText="1"/>
      <protection/>
    </xf>
    <xf numFmtId="0" fontId="75" fillId="36" borderId="12" xfId="43" applyFont="1" applyFill="1" applyBorder="1" applyAlignment="1" applyProtection="1">
      <alignment horizontal="left" vertical="center" wrapText="1"/>
      <protection/>
    </xf>
    <xf numFmtId="0" fontId="75" fillId="36" borderId="13" xfId="43" applyFont="1" applyFill="1" applyBorder="1" applyAlignment="1" applyProtection="1">
      <alignment horizontal="left" vertical="center" wrapText="1"/>
      <protection/>
    </xf>
    <xf numFmtId="0" fontId="74" fillId="34" borderId="14" xfId="62" applyFont="1" applyFill="1" applyBorder="1" applyAlignment="1">
      <alignment horizontal="left" vertical="center" wrapText="1"/>
      <protection/>
    </xf>
    <xf numFmtId="0" fontId="74" fillId="34" borderId="0" xfId="62" applyFont="1" applyFill="1" applyAlignment="1">
      <alignment horizontal="left" vertical="center" wrapText="1"/>
      <protection/>
    </xf>
    <xf numFmtId="0" fontId="74" fillId="34" borderId="37" xfId="62" applyFont="1" applyFill="1" applyBorder="1" applyAlignment="1">
      <alignment horizontal="left" vertical="center" wrapText="1"/>
      <protection/>
    </xf>
    <xf numFmtId="179" fontId="0" fillId="0" borderId="10" xfId="62" applyNumberFormat="1" applyFont="1" applyBorder="1" applyAlignment="1">
      <alignment vertical="center"/>
      <protection/>
    </xf>
    <xf numFmtId="179" fontId="0" fillId="0" borderId="12" xfId="62" applyNumberFormat="1" applyFont="1" applyBorder="1" applyAlignment="1">
      <alignment vertical="center"/>
      <protection/>
    </xf>
    <xf numFmtId="0" fontId="73" fillId="37" borderId="10" xfId="62" applyFont="1" applyFill="1" applyBorder="1" applyAlignment="1">
      <alignment horizontal="center" vertical="center"/>
      <protection/>
    </xf>
    <xf numFmtId="0" fontId="73" fillId="37" borderId="12" xfId="62" applyFont="1" applyFill="1" applyBorder="1" applyAlignment="1">
      <alignment horizontal="center" vertical="center"/>
      <protection/>
    </xf>
    <xf numFmtId="0" fontId="73" fillId="37" borderId="13" xfId="62" applyFont="1" applyFill="1" applyBorder="1" applyAlignment="1">
      <alignment horizontal="center" vertical="center"/>
      <protection/>
    </xf>
    <xf numFmtId="176" fontId="0" fillId="0" borderId="12" xfId="62" applyNumberFormat="1" applyFont="1" applyBorder="1" applyAlignment="1">
      <alignment horizontal="center" vertical="center"/>
      <protection/>
    </xf>
    <xf numFmtId="0" fontId="0" fillId="0" borderId="13" xfId="62" applyFont="1" applyBorder="1" applyAlignment="1">
      <alignment horizontal="center" vertical="center"/>
      <protection/>
    </xf>
    <xf numFmtId="0" fontId="73" fillId="36" borderId="19" xfId="62" applyFont="1" applyFill="1" applyBorder="1" applyAlignment="1">
      <alignment horizontal="left" vertical="center" wrapText="1"/>
      <protection/>
    </xf>
    <xf numFmtId="0" fontId="73" fillId="36" borderId="17" xfId="62" applyFont="1" applyFill="1" applyBorder="1" applyAlignment="1">
      <alignment vertical="center" wrapText="1"/>
      <protection/>
    </xf>
    <xf numFmtId="0" fontId="73" fillId="36" borderId="38" xfId="62" applyFont="1" applyFill="1" applyBorder="1" applyAlignment="1">
      <alignment vertical="center" wrapText="1"/>
      <protection/>
    </xf>
    <xf numFmtId="0" fontId="73" fillId="36" borderId="14" xfId="62" applyFont="1" applyFill="1" applyBorder="1" applyAlignment="1">
      <alignment horizontal="left" vertical="center" wrapText="1"/>
      <protection/>
    </xf>
    <xf numFmtId="0" fontId="73" fillId="36" borderId="0" xfId="62" applyFont="1" applyFill="1" applyAlignment="1">
      <alignment vertical="center" wrapText="1"/>
      <protection/>
    </xf>
    <xf numFmtId="0" fontId="73" fillId="36" borderId="37" xfId="62" applyFont="1" applyFill="1" applyBorder="1" applyAlignment="1">
      <alignment vertical="center" wrapText="1"/>
      <protection/>
    </xf>
    <xf numFmtId="0" fontId="58" fillId="0" borderId="14" xfId="62" applyFont="1" applyBorder="1" applyAlignment="1">
      <alignment horizontal="left" vertical="center" wrapText="1"/>
      <protection/>
    </xf>
    <xf numFmtId="0" fontId="58" fillId="0" borderId="0" xfId="62" applyFont="1" applyAlignment="1">
      <alignment horizontal="left" vertical="center" wrapText="1"/>
      <protection/>
    </xf>
    <xf numFmtId="0" fontId="58" fillId="0" borderId="37" xfId="62" applyFont="1" applyBorder="1" applyAlignment="1">
      <alignment horizontal="left" vertical="center" wrapText="1"/>
      <protection/>
    </xf>
    <xf numFmtId="0" fontId="58" fillId="0" borderId="15" xfId="62" applyFont="1" applyBorder="1" applyAlignment="1">
      <alignment horizontal="left" vertical="center" wrapText="1"/>
      <protection/>
    </xf>
    <xf numFmtId="0" fontId="58" fillId="0" borderId="21" xfId="62" applyFont="1" applyBorder="1" applyAlignment="1">
      <alignment horizontal="left" vertical="center" wrapText="1"/>
      <protection/>
    </xf>
    <xf numFmtId="0" fontId="58" fillId="0" borderId="41" xfId="62" applyFont="1" applyBorder="1" applyAlignment="1">
      <alignment horizontal="left" vertical="center" wrapText="1"/>
      <protection/>
    </xf>
    <xf numFmtId="0" fontId="0" fillId="0" borderId="19" xfId="62" applyFont="1" applyBorder="1" applyAlignment="1">
      <alignment horizontal="center" vertical="center"/>
      <protection/>
    </xf>
    <xf numFmtId="0" fontId="0" fillId="0" borderId="17" xfId="62" applyFont="1" applyBorder="1" applyAlignment="1">
      <alignment horizontal="center" vertical="center"/>
      <protection/>
    </xf>
    <xf numFmtId="0" fontId="0" fillId="0" borderId="38" xfId="62" applyFont="1" applyBorder="1" applyAlignment="1">
      <alignment horizontal="center" vertical="center"/>
      <protection/>
    </xf>
    <xf numFmtId="0" fontId="0" fillId="0" borderId="15" xfId="62" applyFont="1" applyBorder="1" applyAlignment="1">
      <alignment horizontal="center" vertical="center"/>
      <protection/>
    </xf>
    <xf numFmtId="0" fontId="0" fillId="0" borderId="21" xfId="62" applyFont="1" applyBorder="1" applyAlignment="1">
      <alignment horizontal="center" vertical="center"/>
      <protection/>
    </xf>
    <xf numFmtId="0" fontId="0" fillId="0" borderId="41" xfId="62" applyFont="1" applyBorder="1" applyAlignment="1">
      <alignment horizontal="center" vertical="center"/>
      <protection/>
    </xf>
    <xf numFmtId="0" fontId="0" fillId="0" borderId="11" xfId="62" applyFont="1" applyBorder="1" applyAlignment="1">
      <alignment horizontal="center" vertical="center"/>
      <protection/>
    </xf>
    <xf numFmtId="0" fontId="0" fillId="0" borderId="11" xfId="62" applyFont="1" applyBorder="1" applyAlignment="1">
      <alignment vertical="center"/>
      <protection/>
    </xf>
    <xf numFmtId="0" fontId="58" fillId="34" borderId="11" xfId="62" applyFont="1" applyFill="1" applyBorder="1" applyAlignment="1">
      <alignment horizontal="left" vertical="center" wrapText="1"/>
      <protection/>
    </xf>
    <xf numFmtId="0" fontId="0" fillId="0" borderId="19" xfId="62" applyFont="1" applyBorder="1" applyAlignment="1">
      <alignment horizontal="left" vertical="center" wrapText="1"/>
      <protection/>
    </xf>
    <xf numFmtId="0" fontId="0" fillId="0" borderId="17" xfId="62" applyFont="1" applyBorder="1" applyAlignment="1">
      <alignment horizontal="left" vertical="center" wrapText="1"/>
      <protection/>
    </xf>
    <xf numFmtId="0" fontId="0" fillId="0" borderId="17" xfId="62" applyFont="1" applyBorder="1" applyAlignment="1">
      <alignment vertical="center" wrapText="1"/>
      <protection/>
    </xf>
    <xf numFmtId="0" fontId="0" fillId="0" borderId="38" xfId="62" applyFont="1" applyBorder="1" applyAlignment="1">
      <alignment vertical="center" wrapText="1"/>
      <protection/>
    </xf>
    <xf numFmtId="0" fontId="72" fillId="0" borderId="19" xfId="62" applyFont="1" applyBorder="1" applyAlignment="1">
      <alignment vertical="center" wrapText="1"/>
      <protection/>
    </xf>
    <xf numFmtId="0" fontId="72" fillId="0" borderId="17" xfId="62" applyFont="1" applyBorder="1" applyAlignment="1">
      <alignment vertical="center" wrapText="1"/>
      <protection/>
    </xf>
    <xf numFmtId="0" fontId="72" fillId="0" borderId="38" xfId="62" applyFont="1" applyBorder="1" applyAlignment="1">
      <alignment vertical="center" wrapText="1"/>
      <protection/>
    </xf>
    <xf numFmtId="0" fontId="72" fillId="0" borderId="14" xfId="62" applyFont="1" applyBorder="1" applyAlignment="1">
      <alignment vertical="center" wrapText="1"/>
      <protection/>
    </xf>
    <xf numFmtId="0" fontId="72" fillId="0" borderId="0" xfId="62" applyFont="1" applyAlignment="1">
      <alignment vertical="center" wrapText="1"/>
      <protection/>
    </xf>
    <xf numFmtId="0" fontId="72" fillId="0" borderId="37" xfId="62" applyFont="1" applyBorder="1" applyAlignment="1">
      <alignment vertical="center" wrapText="1"/>
      <protection/>
    </xf>
    <xf numFmtId="0" fontId="72" fillId="0" borderId="15" xfId="62" applyFont="1" applyBorder="1" applyAlignment="1">
      <alignment vertical="center" wrapText="1"/>
      <protection/>
    </xf>
    <xf numFmtId="0" fontId="72" fillId="0" borderId="21" xfId="62" applyFont="1" applyBorder="1" applyAlignment="1">
      <alignment vertical="center" wrapText="1"/>
      <protection/>
    </xf>
    <xf numFmtId="0" fontId="72" fillId="0" borderId="41" xfId="62" applyFont="1" applyBorder="1" applyAlignment="1">
      <alignment vertical="center" wrapText="1"/>
      <protection/>
    </xf>
    <xf numFmtId="178" fontId="0" fillId="0" borderId="10" xfId="62" applyNumberFormat="1" applyFont="1" applyBorder="1" applyAlignment="1">
      <alignment vertical="center"/>
      <protection/>
    </xf>
    <xf numFmtId="178" fontId="0" fillId="0" borderId="12" xfId="62" applyNumberFormat="1" applyFont="1" applyBorder="1" applyAlignment="1">
      <alignment vertical="center"/>
      <protection/>
    </xf>
    <xf numFmtId="49" fontId="73" fillId="36" borderId="10" xfId="62" applyNumberFormat="1" applyFont="1" applyFill="1" applyBorder="1" applyAlignment="1">
      <alignment horizontal="left" vertical="center" wrapText="1"/>
      <protection/>
    </xf>
    <xf numFmtId="49" fontId="73" fillId="36" borderId="12" xfId="62" applyNumberFormat="1" applyFont="1" applyFill="1" applyBorder="1" applyAlignment="1">
      <alignment horizontal="left" vertical="center" wrapText="1"/>
      <protection/>
    </xf>
    <xf numFmtId="0" fontId="73" fillId="36" borderId="12" xfId="62" applyFont="1" applyFill="1" applyBorder="1" applyAlignment="1">
      <alignment vertical="center" wrapText="1"/>
      <protection/>
    </xf>
    <xf numFmtId="0" fontId="73" fillId="36" borderId="13" xfId="62" applyFont="1" applyFill="1" applyBorder="1" applyAlignment="1">
      <alignment vertical="center" wrapText="1"/>
      <protection/>
    </xf>
    <xf numFmtId="0" fontId="75" fillId="0" borderId="10" xfId="43" applyFont="1" applyBorder="1" applyAlignment="1" applyProtection="1">
      <alignment horizontal="left" vertical="center" wrapText="1"/>
      <protection/>
    </xf>
    <xf numFmtId="0" fontId="75" fillId="0" borderId="12" xfId="43" applyFont="1" applyBorder="1" applyAlignment="1" applyProtection="1">
      <alignment horizontal="left" vertical="center" wrapText="1"/>
      <protection/>
    </xf>
    <xf numFmtId="0" fontId="6" fillId="0" borderId="12" xfId="43" applyBorder="1" applyAlignment="1" applyProtection="1">
      <alignment horizontal="left" vertical="center" wrapText="1"/>
      <protection/>
    </xf>
    <xf numFmtId="0" fontId="6" fillId="0" borderId="13" xfId="43" applyBorder="1" applyAlignment="1" applyProtection="1">
      <alignment horizontal="left" vertical="center" wrapText="1"/>
      <protection/>
    </xf>
    <xf numFmtId="0" fontId="76" fillId="0" borderId="0" xfId="62" applyFont="1" applyAlignment="1">
      <alignment horizontal="center" vertical="center" wrapText="1"/>
      <protection/>
    </xf>
    <xf numFmtId="0" fontId="77" fillId="0" borderId="0" xfId="62" applyFont="1" applyAlignment="1">
      <alignment vertical="center" wrapText="1"/>
      <protection/>
    </xf>
    <xf numFmtId="0" fontId="78" fillId="0" borderId="21" xfId="62" applyFont="1" applyBorder="1" applyAlignment="1">
      <alignment horizontal="right" vertical="center" wrapText="1"/>
      <protection/>
    </xf>
    <xf numFmtId="0" fontId="58" fillId="34" borderId="11" xfId="62" applyFont="1" applyFill="1" applyBorder="1" applyAlignment="1">
      <alignment horizontal="left" vertical="center"/>
      <protection/>
    </xf>
    <xf numFmtId="0" fontId="75" fillId="0" borderId="11" xfId="43" applyFont="1" applyFill="1" applyBorder="1" applyAlignment="1" applyProtection="1">
      <alignment horizontal="left" vertical="center" wrapText="1"/>
      <protection/>
    </xf>
    <xf numFmtId="176" fontId="73" fillId="0" borderId="42" xfId="62" applyNumberFormat="1" applyFont="1" applyBorder="1" applyAlignment="1">
      <alignment horizontal="center" vertical="center"/>
      <protection/>
    </xf>
    <xf numFmtId="176" fontId="73" fillId="0" borderId="43" xfId="62" applyNumberFormat="1" applyFont="1" applyBorder="1" applyAlignment="1">
      <alignment horizontal="center" vertical="center"/>
      <protection/>
    </xf>
    <xf numFmtId="176" fontId="73" fillId="0" borderId="44" xfId="62" applyNumberFormat="1" applyFont="1" applyBorder="1" applyAlignment="1">
      <alignment horizontal="center" vertical="center"/>
      <protection/>
    </xf>
    <xf numFmtId="0" fontId="71" fillId="0" borderId="17" xfId="62" applyFont="1" applyBorder="1" applyAlignment="1">
      <alignment vertical="center" wrapText="1"/>
      <protection/>
    </xf>
    <xf numFmtId="0" fontId="64" fillId="0" borderId="21" xfId="62" applyFont="1" applyBorder="1" applyAlignment="1">
      <alignment horizontal="left" vertical="center"/>
      <protection/>
    </xf>
    <xf numFmtId="0" fontId="71" fillId="0" borderId="21" xfId="62" applyFont="1" applyBorder="1" applyAlignment="1">
      <alignment vertical="center"/>
      <protection/>
    </xf>
    <xf numFmtId="0" fontId="79" fillId="0" borderId="19" xfId="62" applyFont="1" applyBorder="1" applyAlignment="1">
      <alignment horizontal="left" vertical="center" wrapText="1"/>
      <protection/>
    </xf>
    <xf numFmtId="0" fontId="79" fillId="0" borderId="17" xfId="62" applyFont="1" applyBorder="1" applyAlignment="1">
      <alignment horizontal="left" vertical="center" wrapText="1"/>
      <protection/>
    </xf>
    <xf numFmtId="0" fontId="79" fillId="0" borderId="17" xfId="62" applyFont="1" applyBorder="1" applyAlignment="1">
      <alignment vertical="center" wrapText="1"/>
      <protection/>
    </xf>
    <xf numFmtId="0" fontId="79" fillId="0" borderId="38" xfId="62" applyFont="1" applyBorder="1" applyAlignment="1">
      <alignment vertical="center" wrapText="1"/>
      <protection/>
    </xf>
    <xf numFmtId="176" fontId="58" fillId="34" borderId="18" xfId="51" applyNumberFormat="1" applyFont="1" applyFill="1" applyBorder="1" applyAlignment="1">
      <alignment horizontal="center" vertical="center" textRotation="255"/>
    </xf>
    <xf numFmtId="176" fontId="58" fillId="34" borderId="20" xfId="51" applyNumberFormat="1" applyFont="1" applyFill="1" applyBorder="1" applyAlignment="1">
      <alignment horizontal="center" vertical="center" textRotation="255"/>
    </xf>
    <xf numFmtId="176" fontId="58" fillId="34" borderId="15" xfId="51" applyNumberFormat="1" applyFont="1" applyFill="1" applyBorder="1" applyAlignment="1">
      <alignment horizontal="center" vertical="center" textRotation="255"/>
    </xf>
    <xf numFmtId="176" fontId="80" fillId="34" borderId="20" xfId="51" applyNumberFormat="1" applyFont="1" applyFill="1" applyBorder="1" applyAlignment="1">
      <alignment horizontal="center" vertical="center" textRotation="255" shrinkToFit="1"/>
    </xf>
    <xf numFmtId="176" fontId="80" fillId="34" borderId="16" xfId="51" applyNumberFormat="1" applyFont="1" applyFill="1" applyBorder="1" applyAlignment="1">
      <alignment horizontal="center" vertical="center" textRotation="255" shrinkToFit="1"/>
    </xf>
    <xf numFmtId="176" fontId="58" fillId="34" borderId="10" xfId="51" applyNumberFormat="1" applyFont="1" applyFill="1" applyBorder="1" applyAlignment="1">
      <alignment vertical="center"/>
    </xf>
    <xf numFmtId="176" fontId="58" fillId="34" borderId="13" xfId="51" applyNumberFormat="1" applyFont="1" applyFill="1" applyBorder="1" applyAlignment="1">
      <alignment vertical="center"/>
    </xf>
    <xf numFmtId="176" fontId="58" fillId="34" borderId="10" xfId="0" applyNumberFormat="1" applyFont="1" applyFill="1" applyBorder="1" applyAlignment="1">
      <alignment vertical="center" shrinkToFit="1"/>
    </xf>
    <xf numFmtId="176" fontId="58" fillId="34" borderId="13" xfId="0" applyNumberFormat="1" applyFont="1" applyFill="1" applyBorder="1" applyAlignment="1">
      <alignment vertical="center" shrinkToFit="1"/>
    </xf>
    <xf numFmtId="176" fontId="58" fillId="34" borderId="19" xfId="51" applyNumberFormat="1" applyFont="1" applyFill="1" applyBorder="1" applyAlignment="1">
      <alignment vertical="center"/>
    </xf>
    <xf numFmtId="176" fontId="58" fillId="34" borderId="38" xfId="51" applyNumberFormat="1" applyFont="1" applyFill="1" applyBorder="1" applyAlignment="1">
      <alignment vertical="center"/>
    </xf>
    <xf numFmtId="176" fontId="58" fillId="34" borderId="20" xfId="51" applyNumberFormat="1" applyFont="1" applyFill="1" applyBorder="1" applyAlignment="1">
      <alignment horizontal="center" vertical="center" textRotation="255" wrapText="1"/>
    </xf>
    <xf numFmtId="176" fontId="58" fillId="34" borderId="16" xfId="51" applyNumberFormat="1" applyFont="1" applyFill="1" applyBorder="1" applyAlignment="1">
      <alignment horizontal="center" vertical="center" textRotation="255" wrapText="1"/>
    </xf>
    <xf numFmtId="176" fontId="58" fillId="33" borderId="45" xfId="51" applyNumberFormat="1" applyFont="1" applyFill="1" applyBorder="1" applyAlignment="1">
      <alignment horizontal="left" vertical="center" wrapText="1"/>
    </xf>
    <xf numFmtId="176" fontId="58" fillId="33" borderId="25" xfId="51" applyNumberFormat="1" applyFont="1" applyFill="1" applyBorder="1" applyAlignment="1">
      <alignment horizontal="left" vertical="center" wrapText="1"/>
    </xf>
    <xf numFmtId="176" fontId="58" fillId="34" borderId="10" xfId="0" applyNumberFormat="1" applyFont="1" applyFill="1" applyBorder="1" applyAlignment="1">
      <alignment vertical="center"/>
    </xf>
    <xf numFmtId="176" fontId="58" fillId="34" borderId="13" xfId="0" applyNumberFormat="1" applyFont="1" applyFill="1" applyBorder="1" applyAlignment="1">
      <alignment vertical="center"/>
    </xf>
    <xf numFmtId="176" fontId="58" fillId="34" borderId="19" xfId="0" applyNumberFormat="1" applyFont="1" applyFill="1" applyBorder="1" applyAlignment="1">
      <alignment vertical="center"/>
    </xf>
    <xf numFmtId="176" fontId="58" fillId="34" borderId="38" xfId="0" applyNumberFormat="1" applyFont="1" applyFill="1" applyBorder="1" applyAlignment="1">
      <alignment vertical="center"/>
    </xf>
    <xf numFmtId="176" fontId="58" fillId="34" borderId="45" xfId="0" applyNumberFormat="1" applyFont="1" applyFill="1" applyBorder="1" applyAlignment="1">
      <alignment horizontal="left" vertical="center"/>
    </xf>
    <xf numFmtId="176" fontId="58" fillId="34" borderId="25" xfId="0" applyNumberFormat="1" applyFont="1" applyFill="1" applyBorder="1" applyAlignment="1">
      <alignment horizontal="left" vertical="center"/>
    </xf>
    <xf numFmtId="176" fontId="81" fillId="33" borderId="10" xfId="0" applyNumberFormat="1" applyFont="1" applyFill="1" applyBorder="1" applyAlignment="1">
      <alignment vertical="center" wrapText="1"/>
    </xf>
    <xf numFmtId="176" fontId="81" fillId="33" borderId="13" xfId="0" applyNumberFormat="1" applyFont="1" applyFill="1" applyBorder="1" applyAlignment="1">
      <alignment vertical="center" wrapText="1"/>
    </xf>
    <xf numFmtId="176" fontId="81" fillId="33" borderId="14" xfId="0" applyNumberFormat="1" applyFont="1" applyFill="1" applyBorder="1" applyAlignment="1">
      <alignment vertical="center" wrapText="1"/>
    </xf>
    <xf numFmtId="176" fontId="81" fillId="33" borderId="37" xfId="0" applyNumberFormat="1" applyFont="1" applyFill="1" applyBorder="1" applyAlignment="1">
      <alignment vertical="center" wrapText="1"/>
    </xf>
    <xf numFmtId="176" fontId="58" fillId="33" borderId="45" xfId="0" applyNumberFormat="1" applyFont="1" applyFill="1" applyBorder="1" applyAlignment="1">
      <alignment horizontal="left" vertical="center" shrinkToFit="1"/>
    </xf>
    <xf numFmtId="176" fontId="58" fillId="33" borderId="25" xfId="0" applyNumberFormat="1" applyFont="1" applyFill="1" applyBorder="1" applyAlignment="1">
      <alignment horizontal="left" vertical="center" shrinkToFit="1"/>
    </xf>
    <xf numFmtId="176" fontId="58" fillId="33" borderId="14" xfId="0" applyNumberFormat="1" applyFont="1" applyFill="1" applyBorder="1" applyAlignment="1">
      <alignment horizontal="left" vertical="center" shrinkToFit="1"/>
    </xf>
    <xf numFmtId="176" fontId="58" fillId="33" borderId="0" xfId="0" applyNumberFormat="1" applyFont="1" applyFill="1" applyBorder="1" applyAlignment="1">
      <alignment horizontal="left" vertical="center" shrinkToFit="1"/>
    </xf>
    <xf numFmtId="176" fontId="58" fillId="33" borderId="37" xfId="0" applyNumberFormat="1" applyFont="1" applyFill="1" applyBorder="1" applyAlignment="1">
      <alignment horizontal="left" vertical="center" shrinkToFit="1"/>
    </xf>
    <xf numFmtId="0" fontId="58" fillId="34" borderId="10" xfId="0" applyFont="1" applyFill="1" applyBorder="1" applyAlignment="1">
      <alignment horizontal="center" vertical="center"/>
    </xf>
    <xf numFmtId="0" fontId="58" fillId="34" borderId="12" xfId="0" applyFont="1" applyFill="1" applyBorder="1" applyAlignment="1">
      <alignment horizontal="center" vertical="center"/>
    </xf>
    <xf numFmtId="0" fontId="58" fillId="34" borderId="13" xfId="0" applyFont="1" applyFill="1" applyBorder="1" applyAlignment="1">
      <alignment horizontal="center" vertical="center"/>
    </xf>
    <xf numFmtId="0" fontId="66" fillId="33" borderId="10" xfId="0" applyFont="1" applyFill="1" applyBorder="1" applyAlignment="1">
      <alignment horizontal="center" vertical="center" wrapText="1" shrinkToFit="1"/>
    </xf>
    <xf numFmtId="0" fontId="66" fillId="33" borderId="12" xfId="0" applyFont="1" applyFill="1" applyBorder="1" applyAlignment="1">
      <alignment horizontal="center" vertical="center" wrapText="1" shrinkToFit="1"/>
    </xf>
    <xf numFmtId="0" fontId="66" fillId="33" borderId="13" xfId="0" applyFont="1" applyFill="1" applyBorder="1" applyAlignment="1">
      <alignment horizontal="center" vertical="center" wrapText="1" shrinkToFit="1"/>
    </xf>
    <xf numFmtId="176" fontId="58" fillId="34" borderId="18" xfId="0" applyNumberFormat="1" applyFont="1" applyFill="1" applyBorder="1" applyAlignment="1">
      <alignment horizontal="center" vertical="center" textRotation="255"/>
    </xf>
    <xf numFmtId="176" fontId="58" fillId="34" borderId="20" xfId="0" applyNumberFormat="1" applyFont="1" applyFill="1" applyBorder="1" applyAlignment="1">
      <alignment horizontal="center" vertical="center" textRotation="255"/>
    </xf>
    <xf numFmtId="176" fontId="58" fillId="34" borderId="14" xfId="0" applyNumberFormat="1" applyFont="1" applyFill="1" applyBorder="1" applyAlignment="1">
      <alignment horizontal="center" vertical="center" textRotation="255"/>
    </xf>
    <xf numFmtId="176" fontId="81" fillId="33" borderId="10" xfId="0" applyNumberFormat="1" applyFont="1" applyFill="1" applyBorder="1" applyAlignment="1">
      <alignment horizontal="left" vertical="center"/>
    </xf>
    <xf numFmtId="176" fontId="81" fillId="33" borderId="13" xfId="0" applyNumberFormat="1" applyFont="1" applyFill="1" applyBorder="1" applyAlignment="1">
      <alignment horizontal="left" vertical="center"/>
    </xf>
    <xf numFmtId="176" fontId="81" fillId="33" borderId="10" xfId="0" applyNumberFormat="1" applyFont="1" applyFill="1" applyBorder="1" applyAlignment="1">
      <alignment horizontal="left" vertical="center" shrinkToFit="1"/>
    </xf>
    <xf numFmtId="176" fontId="81" fillId="33" borderId="13" xfId="0" applyNumberFormat="1" applyFont="1" applyFill="1" applyBorder="1" applyAlignment="1">
      <alignment horizontal="left" vertical="center" shrinkToFit="1"/>
    </xf>
    <xf numFmtId="176" fontId="81" fillId="33" borderId="10" xfId="0" applyNumberFormat="1" applyFont="1" applyFill="1" applyBorder="1" applyAlignment="1">
      <alignment horizontal="left" vertical="center" wrapText="1"/>
    </xf>
    <xf numFmtId="176" fontId="81" fillId="33" borderId="13" xfId="0" applyNumberFormat="1" applyFont="1" applyFill="1" applyBorder="1" applyAlignment="1">
      <alignment horizontal="left" vertical="center" wrapText="1"/>
    </xf>
    <xf numFmtId="176" fontId="58" fillId="33" borderId="14" xfId="0" applyNumberFormat="1" applyFont="1" applyFill="1" applyBorder="1" applyAlignment="1">
      <alignment horizontal="left" vertical="center" wrapText="1"/>
    </xf>
    <xf numFmtId="176" fontId="58" fillId="33" borderId="0" xfId="0" applyNumberFormat="1" applyFont="1" applyFill="1" applyBorder="1" applyAlignment="1">
      <alignment horizontal="left" vertical="center" wrapText="1"/>
    </xf>
    <xf numFmtId="176" fontId="58" fillId="33" borderId="37" xfId="0" applyNumberFormat="1" applyFont="1" applyFill="1" applyBorder="1" applyAlignment="1">
      <alignment horizontal="left" vertical="center" wrapText="1"/>
    </xf>
    <xf numFmtId="176" fontId="58" fillId="33" borderId="19" xfId="0" applyNumberFormat="1" applyFont="1" applyFill="1" applyBorder="1" applyAlignment="1">
      <alignment horizontal="left" vertical="center" wrapText="1"/>
    </xf>
    <xf numFmtId="176" fontId="58" fillId="33" borderId="17" xfId="0" applyNumberFormat="1" applyFont="1" applyFill="1" applyBorder="1" applyAlignment="1">
      <alignment horizontal="left" vertical="center" wrapText="1"/>
    </xf>
    <xf numFmtId="176" fontId="58" fillId="33" borderId="38" xfId="0" applyNumberFormat="1" applyFont="1" applyFill="1" applyBorder="1" applyAlignment="1">
      <alignment horizontal="left" vertical="center" wrapText="1"/>
    </xf>
    <xf numFmtId="176" fontId="81" fillId="33" borderId="10" xfId="0" applyNumberFormat="1" applyFont="1" applyFill="1" applyBorder="1" applyAlignment="1">
      <alignment vertical="center"/>
    </xf>
    <xf numFmtId="176" fontId="81" fillId="33" borderId="13" xfId="0" applyNumberFormat="1" applyFont="1" applyFill="1" applyBorder="1" applyAlignment="1">
      <alignment vertical="center"/>
    </xf>
    <xf numFmtId="176" fontId="81" fillId="33" borderId="19" xfId="0" applyNumberFormat="1" applyFont="1" applyFill="1" applyBorder="1" applyAlignment="1">
      <alignment vertical="center"/>
    </xf>
    <xf numFmtId="176" fontId="81" fillId="33" borderId="38" xfId="0" applyNumberFormat="1" applyFont="1" applyFill="1" applyBorder="1" applyAlignment="1">
      <alignment vertical="center"/>
    </xf>
    <xf numFmtId="176" fontId="81" fillId="33" borderId="10" xfId="0" applyNumberFormat="1" applyFont="1" applyFill="1" applyBorder="1" applyAlignment="1">
      <alignment horizontal="left" vertical="top"/>
    </xf>
    <xf numFmtId="176" fontId="81" fillId="33" borderId="13" xfId="0" applyNumberFormat="1" applyFont="1" applyFill="1" applyBorder="1" applyAlignment="1">
      <alignment horizontal="left" vertical="top"/>
    </xf>
    <xf numFmtId="176" fontId="58" fillId="33" borderId="46" xfId="0" applyNumberFormat="1" applyFont="1" applyFill="1" applyBorder="1" applyAlignment="1">
      <alignment horizontal="left" vertical="center"/>
    </xf>
    <xf numFmtId="176" fontId="58" fillId="33" borderId="47" xfId="0" applyNumberFormat="1" applyFont="1" applyFill="1" applyBorder="1" applyAlignment="1">
      <alignment horizontal="left" vertical="center"/>
    </xf>
    <xf numFmtId="176" fontId="58" fillId="33" borderId="27" xfId="0" applyNumberFormat="1" applyFont="1" applyFill="1" applyBorder="1" applyAlignment="1">
      <alignment horizontal="left" vertical="center"/>
    </xf>
    <xf numFmtId="176" fontId="81" fillId="33" borderId="10" xfId="0" applyNumberFormat="1" applyFont="1" applyFill="1" applyBorder="1" applyAlignment="1">
      <alignment vertical="center" shrinkToFit="1"/>
    </xf>
    <xf numFmtId="176" fontId="81" fillId="33" borderId="13" xfId="0" applyNumberFormat="1" applyFont="1" applyFill="1" applyBorder="1" applyAlignment="1">
      <alignment vertical="center" shrinkToFit="1"/>
    </xf>
    <xf numFmtId="176" fontId="58" fillId="33" borderId="19" xfId="0" applyNumberFormat="1" applyFont="1" applyFill="1" applyBorder="1" applyAlignment="1">
      <alignment horizontal="left" vertical="center"/>
    </xf>
    <xf numFmtId="176" fontId="58" fillId="33" borderId="17" xfId="0" applyNumberFormat="1" applyFont="1" applyFill="1" applyBorder="1" applyAlignment="1">
      <alignment horizontal="left" vertical="center"/>
    </xf>
    <xf numFmtId="176" fontId="58" fillId="33" borderId="38" xfId="0" applyNumberFormat="1" applyFont="1" applyFill="1" applyBorder="1" applyAlignment="1">
      <alignment horizontal="left" vertical="center"/>
    </xf>
    <xf numFmtId="0" fontId="58" fillId="33" borderId="18" xfId="0" applyFont="1" applyFill="1" applyBorder="1" applyAlignment="1">
      <alignment horizontal="center" vertical="center" wrapText="1"/>
    </xf>
    <xf numFmtId="0" fontId="58" fillId="33" borderId="20"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10" xfId="0" applyFont="1" applyFill="1" applyBorder="1" applyAlignment="1">
      <alignment horizontal="left" vertical="center" shrinkToFit="1"/>
    </xf>
    <xf numFmtId="0" fontId="58" fillId="33" borderId="12" xfId="0" applyFont="1" applyFill="1" applyBorder="1" applyAlignment="1">
      <alignment horizontal="left" vertical="center" shrinkToFit="1"/>
    </xf>
    <xf numFmtId="0" fontId="58" fillId="33" borderId="13" xfId="0" applyFont="1" applyFill="1" applyBorder="1" applyAlignment="1">
      <alignment horizontal="left" vertical="center" shrinkToFit="1"/>
    </xf>
    <xf numFmtId="0" fontId="58" fillId="34" borderId="10" xfId="0" applyFont="1" applyFill="1" applyBorder="1" applyAlignment="1">
      <alignment horizontal="left" vertical="center"/>
    </xf>
    <xf numFmtId="0" fontId="58" fillId="34" borderId="12" xfId="0" applyFont="1" applyFill="1" applyBorder="1" applyAlignment="1">
      <alignment horizontal="left" vertical="center"/>
    </xf>
    <xf numFmtId="0" fontId="58" fillId="34" borderId="13" xfId="0" applyFont="1" applyFill="1" applyBorder="1" applyAlignment="1">
      <alignment horizontal="left" vertical="center"/>
    </xf>
    <xf numFmtId="176" fontId="58" fillId="34" borderId="18" xfId="0" applyNumberFormat="1" applyFont="1" applyFill="1" applyBorder="1" applyAlignment="1">
      <alignment horizontal="center" vertical="center" textRotation="255" wrapText="1"/>
    </xf>
    <xf numFmtId="176" fontId="58" fillId="34" borderId="20" xfId="0" applyNumberFormat="1" applyFont="1" applyFill="1" applyBorder="1" applyAlignment="1">
      <alignment horizontal="center" vertical="center" textRotation="255" wrapText="1"/>
    </xf>
    <xf numFmtId="176" fontId="58" fillId="34" borderId="15" xfId="0" applyNumberFormat="1" applyFont="1" applyFill="1" applyBorder="1" applyAlignment="1">
      <alignment horizontal="center" vertical="center" textRotation="255" wrapText="1"/>
    </xf>
    <xf numFmtId="0" fontId="81" fillId="33" borderId="10" xfId="0" applyFont="1" applyFill="1" applyBorder="1" applyAlignment="1">
      <alignment vertical="center" shrinkToFit="1"/>
    </xf>
    <xf numFmtId="0" fontId="81" fillId="33" borderId="13" xfId="0" applyFont="1" applyFill="1" applyBorder="1" applyAlignment="1">
      <alignment vertical="center" shrinkToFit="1"/>
    </xf>
    <xf numFmtId="0" fontId="81" fillId="33" borderId="19" xfId="0" applyFont="1" applyFill="1" applyBorder="1" applyAlignment="1">
      <alignment vertical="center" shrinkToFit="1"/>
    </xf>
    <xf numFmtId="0" fontId="81" fillId="33" borderId="38" xfId="0" applyFont="1" applyFill="1" applyBorder="1" applyAlignment="1">
      <alignment vertical="center" shrinkToFit="1"/>
    </xf>
    <xf numFmtId="0" fontId="58" fillId="33" borderId="45" xfId="0" applyFont="1" applyFill="1" applyBorder="1" applyAlignment="1">
      <alignment horizontal="center" vertical="center" shrinkToFit="1"/>
    </xf>
    <xf numFmtId="0" fontId="58" fillId="33" borderId="25" xfId="0" applyFont="1" applyFill="1" applyBorder="1" applyAlignment="1">
      <alignment horizontal="center" vertical="center" shrinkToFit="1"/>
    </xf>
    <xf numFmtId="0" fontId="58" fillId="33" borderId="45" xfId="0" applyFont="1" applyFill="1" applyBorder="1" applyAlignment="1">
      <alignment vertical="center" shrinkToFit="1"/>
    </xf>
    <xf numFmtId="0" fontId="58" fillId="33" borderId="25" xfId="0" applyFont="1" applyFill="1" applyBorder="1" applyAlignment="1">
      <alignment vertical="center" shrinkToFit="1"/>
    </xf>
    <xf numFmtId="0" fontId="58" fillId="33" borderId="14" xfId="0" applyFont="1" applyFill="1" applyBorder="1" applyAlignment="1">
      <alignment horizontal="left" vertical="center" shrinkToFit="1"/>
    </xf>
    <xf numFmtId="0" fontId="58" fillId="33" borderId="0" xfId="0" applyFont="1" applyFill="1" applyBorder="1" applyAlignment="1">
      <alignment horizontal="left" vertical="center" shrinkToFit="1"/>
    </xf>
    <xf numFmtId="0" fontId="58" fillId="33" borderId="37" xfId="0" applyFont="1" applyFill="1" applyBorder="1" applyAlignment="1">
      <alignment horizontal="left" vertical="center" shrinkToFit="1"/>
    </xf>
    <xf numFmtId="0" fontId="58" fillId="33" borderId="19" xfId="0" applyFont="1" applyFill="1" applyBorder="1" applyAlignment="1">
      <alignment horizontal="left" vertical="center" shrinkToFit="1"/>
    </xf>
    <xf numFmtId="0" fontId="58" fillId="33" borderId="17" xfId="0" applyFont="1" applyFill="1" applyBorder="1" applyAlignment="1">
      <alignment horizontal="left" vertical="center" shrinkToFit="1"/>
    </xf>
    <xf numFmtId="0" fontId="58" fillId="33" borderId="38" xfId="0" applyFont="1" applyFill="1" applyBorder="1" applyAlignment="1">
      <alignment horizontal="left" vertical="center" shrinkToFit="1"/>
    </xf>
    <xf numFmtId="176" fontId="58" fillId="34" borderId="12" xfId="0" applyNumberFormat="1" applyFont="1" applyFill="1" applyBorder="1" applyAlignment="1">
      <alignment vertical="center" shrinkToFit="1"/>
    </xf>
    <xf numFmtId="176" fontId="58" fillId="34" borderId="19" xfId="0" applyNumberFormat="1" applyFont="1" applyFill="1" applyBorder="1" applyAlignment="1">
      <alignment vertical="center" shrinkToFit="1"/>
    </xf>
    <xf numFmtId="176" fontId="58" fillId="34" borderId="17" xfId="0" applyNumberFormat="1" applyFont="1" applyFill="1" applyBorder="1" applyAlignment="1">
      <alignment vertical="center" shrinkToFit="1"/>
    </xf>
    <xf numFmtId="176" fontId="58" fillId="34" borderId="38" xfId="0" applyNumberFormat="1" applyFont="1" applyFill="1" applyBorder="1" applyAlignment="1">
      <alignment vertical="center" shrinkToFit="1"/>
    </xf>
    <xf numFmtId="176" fontId="58" fillId="33" borderId="45" xfId="0" applyNumberFormat="1" applyFont="1" applyFill="1" applyBorder="1" applyAlignment="1">
      <alignment vertical="center" shrinkToFit="1"/>
    </xf>
    <xf numFmtId="176" fontId="58" fillId="33" borderId="25" xfId="0" applyNumberFormat="1" applyFont="1" applyFill="1" applyBorder="1" applyAlignment="1">
      <alignment vertical="center" shrinkToFit="1"/>
    </xf>
    <xf numFmtId="176" fontId="58" fillId="34" borderId="45" xfId="0" applyNumberFormat="1" applyFont="1" applyFill="1" applyBorder="1" applyAlignment="1">
      <alignment horizontal="left" vertical="center" shrinkToFit="1"/>
    </xf>
    <xf numFmtId="176" fontId="58" fillId="34" borderId="25" xfId="0" applyNumberFormat="1" applyFont="1" applyFill="1" applyBorder="1" applyAlignment="1">
      <alignment horizontal="left" vertical="center" shrinkToFit="1"/>
    </xf>
    <xf numFmtId="176" fontId="58" fillId="34" borderId="10" xfId="0" applyNumberFormat="1" applyFont="1" applyFill="1" applyBorder="1" applyAlignment="1">
      <alignment horizontal="left" vertical="center"/>
    </xf>
    <xf numFmtId="176" fontId="58" fillId="34" borderId="12" xfId="0" applyNumberFormat="1" applyFont="1" applyFill="1" applyBorder="1" applyAlignment="1">
      <alignment horizontal="left" vertical="center"/>
    </xf>
    <xf numFmtId="176" fontId="58" fillId="34" borderId="13" xfId="0" applyNumberFormat="1" applyFont="1" applyFill="1" applyBorder="1" applyAlignment="1">
      <alignment horizontal="left" vertical="center"/>
    </xf>
    <xf numFmtId="0" fontId="58" fillId="33" borderId="10" xfId="0" applyFont="1" applyFill="1" applyBorder="1" applyAlignment="1">
      <alignment horizontal="left" vertical="center"/>
    </xf>
    <xf numFmtId="0" fontId="58" fillId="33" borderId="12" xfId="0" applyFont="1" applyFill="1" applyBorder="1" applyAlignment="1">
      <alignment horizontal="left" vertical="center"/>
    </xf>
    <xf numFmtId="0" fontId="58" fillId="33" borderId="13" xfId="0" applyFont="1" applyFill="1" applyBorder="1" applyAlignment="1">
      <alignment horizontal="left" vertical="center"/>
    </xf>
    <xf numFmtId="0" fontId="6" fillId="0" borderId="0" xfId="43" applyAlignment="1" applyProtection="1">
      <alignment/>
      <protection/>
    </xf>
    <xf numFmtId="0" fontId="65" fillId="0" borderId="21" xfId="0" applyFont="1" applyBorder="1" applyAlignment="1">
      <alignment horizontal="left"/>
    </xf>
    <xf numFmtId="0" fontId="58" fillId="0" borderId="0" xfId="0" applyFont="1" applyBorder="1" applyAlignment="1">
      <alignment horizontal="left"/>
    </xf>
    <xf numFmtId="0" fontId="58" fillId="0" borderId="21" xfId="0" applyFont="1" applyBorder="1" applyAlignment="1">
      <alignment horizontal="left"/>
    </xf>
    <xf numFmtId="176" fontId="58" fillId="34" borderId="16" xfId="0" applyNumberFormat="1" applyFont="1" applyFill="1" applyBorder="1" applyAlignment="1">
      <alignment horizontal="left" vertical="center" shrinkToFit="1"/>
    </xf>
    <xf numFmtId="176" fontId="58" fillId="34" borderId="11" xfId="0" applyNumberFormat="1" applyFont="1" applyFill="1" applyBorder="1" applyAlignment="1">
      <alignment horizontal="left" vertical="center" shrinkToFit="1"/>
    </xf>
    <xf numFmtId="176" fontId="58" fillId="34" borderId="19" xfId="0" applyNumberFormat="1" applyFont="1" applyFill="1" applyBorder="1" applyAlignment="1">
      <alignment horizontal="center" vertical="center" textRotation="255" shrinkToFit="1"/>
    </xf>
    <xf numFmtId="176" fontId="58" fillId="34" borderId="14" xfId="0" applyNumberFormat="1" applyFont="1" applyFill="1" applyBorder="1" applyAlignment="1">
      <alignment horizontal="center" vertical="center" textRotation="255" shrinkToFit="1"/>
    </xf>
    <xf numFmtId="176" fontId="58" fillId="34" borderId="15" xfId="0" applyNumberFormat="1" applyFont="1" applyFill="1" applyBorder="1" applyAlignment="1">
      <alignment horizontal="center" vertical="center" textRotation="255" shrinkToFit="1"/>
    </xf>
    <xf numFmtId="176" fontId="58" fillId="34" borderId="18" xfId="0" applyNumberFormat="1" applyFont="1" applyFill="1" applyBorder="1" applyAlignment="1">
      <alignment horizontal="center" vertical="center" textRotation="255" shrinkToFit="1"/>
    </xf>
    <xf numFmtId="176" fontId="58" fillId="34" borderId="20" xfId="0" applyNumberFormat="1" applyFont="1" applyFill="1" applyBorder="1" applyAlignment="1">
      <alignment horizontal="center" vertical="center" textRotation="255" shrinkToFit="1"/>
    </xf>
    <xf numFmtId="176" fontId="58" fillId="34" borderId="11" xfId="0" applyNumberFormat="1" applyFont="1" applyFill="1" applyBorder="1" applyAlignment="1">
      <alignment horizontal="left" vertical="center" wrapText="1" shrinkToFit="1"/>
    </xf>
    <xf numFmtId="176" fontId="58" fillId="34" borderId="18" xfId="0" applyNumberFormat="1" applyFont="1" applyFill="1" applyBorder="1" applyAlignment="1">
      <alignment horizontal="left" vertical="center" shrinkToFit="1"/>
    </xf>
    <xf numFmtId="176" fontId="58" fillId="33" borderId="48" xfId="0" applyNumberFormat="1" applyFont="1" applyFill="1" applyBorder="1" applyAlignment="1">
      <alignment horizontal="left" vertical="center" shrinkToFit="1"/>
    </xf>
    <xf numFmtId="176" fontId="58" fillId="33" borderId="26" xfId="0" applyNumberFormat="1" applyFont="1" applyFill="1" applyBorder="1" applyAlignment="1">
      <alignment horizontal="left" vertical="center" shrinkToFit="1"/>
    </xf>
    <xf numFmtId="0" fontId="58" fillId="33" borderId="10" xfId="0" applyFont="1" applyFill="1" applyBorder="1" applyAlignment="1">
      <alignment horizontal="left"/>
    </xf>
    <xf numFmtId="0" fontId="58" fillId="33" borderId="12" xfId="0" applyFont="1" applyFill="1" applyBorder="1" applyAlignment="1">
      <alignment horizontal="left"/>
    </xf>
    <xf numFmtId="0" fontId="58" fillId="33" borderId="13" xfId="0" applyFont="1" applyFill="1" applyBorder="1" applyAlignment="1">
      <alignment horizontal="left"/>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58" fillId="33" borderId="10" xfId="0" applyFont="1" applyFill="1" applyBorder="1" applyAlignment="1">
      <alignment horizontal="left" wrapText="1"/>
    </xf>
    <xf numFmtId="0" fontId="58" fillId="33" borderId="12" xfId="0" applyFont="1" applyFill="1" applyBorder="1" applyAlignment="1">
      <alignment horizontal="left" wrapText="1"/>
    </xf>
    <xf numFmtId="0" fontId="58" fillId="33" borderId="13" xfId="0" applyFont="1" applyFill="1" applyBorder="1" applyAlignment="1">
      <alignment horizontal="left" wrapText="1"/>
    </xf>
    <xf numFmtId="0" fontId="0" fillId="0" borderId="10" xfId="0" applyFont="1" applyBorder="1" applyAlignment="1">
      <alignment horizontal="left" vertical="top"/>
    </xf>
    <xf numFmtId="0" fontId="0" fillId="0" borderId="12" xfId="0" applyFont="1" applyBorder="1" applyAlignment="1">
      <alignment horizontal="left" vertical="top"/>
    </xf>
    <xf numFmtId="0" fontId="0" fillId="0" borderId="13" xfId="0" applyFont="1" applyBorder="1" applyAlignment="1">
      <alignment horizontal="left" vertical="top"/>
    </xf>
    <xf numFmtId="176" fontId="58" fillId="34" borderId="11" xfId="0" applyNumberFormat="1" applyFont="1" applyFill="1" applyBorder="1" applyAlignment="1">
      <alignment horizontal="center" vertical="center" textRotation="255" wrapText="1"/>
    </xf>
    <xf numFmtId="0" fontId="0" fillId="36" borderId="12" xfId="0" applyFont="1" applyFill="1" applyBorder="1" applyAlignment="1">
      <alignment horizontal="left" vertical="center" wrapText="1"/>
    </xf>
    <xf numFmtId="0" fontId="0" fillId="36" borderId="13" xfId="0" applyFont="1" applyFill="1" applyBorder="1" applyAlignment="1">
      <alignment horizontal="left" vertical="center" wrapText="1"/>
    </xf>
    <xf numFmtId="0" fontId="0" fillId="0" borderId="11" xfId="0" applyFont="1" applyFill="1" applyBorder="1" applyAlignment="1">
      <alignment vertical="center"/>
    </xf>
    <xf numFmtId="0" fontId="0" fillId="0" borderId="11" xfId="0" applyFont="1" applyFill="1" applyBorder="1" applyAlignment="1">
      <alignment horizontal="left" vertical="top" wrapText="1"/>
    </xf>
    <xf numFmtId="0" fontId="0" fillId="0" borderId="10" xfId="0" applyFont="1" applyFill="1" applyBorder="1" applyAlignment="1">
      <alignment horizontal="center" vertical="center" wrapText="1"/>
    </xf>
    <xf numFmtId="0" fontId="0" fillId="0" borderId="1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5"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12</xdr:col>
      <xdr:colOff>66675</xdr:colOff>
      <xdr:row>1</xdr:row>
      <xdr:rowOff>19050</xdr:rowOff>
    </xdr:to>
    <xdr:sp>
      <xdr:nvSpPr>
        <xdr:cNvPr id="1" name="テキスト ボックス 9"/>
        <xdr:cNvSpPr txBox="1">
          <a:spLocks noChangeArrowheads="1"/>
        </xdr:cNvSpPr>
      </xdr:nvSpPr>
      <xdr:spPr>
        <a:xfrm>
          <a:off x="9525" y="0"/>
          <a:ext cx="2428875" cy="48577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指定管理者制度導入施設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sakafu-boshiren.jp/" TargetMode="External" /><Relationship Id="rId2" Type="http://schemas.openxmlformats.org/officeDocument/2006/relationships/hyperlink" Target="https://www.pref.osaka.lg.jp/houbun/reiki/reiki_honbun/k201RG00000441.html" TargetMode="External" /><Relationship Id="rId3" Type="http://schemas.openxmlformats.org/officeDocument/2006/relationships/hyperlink" Target="https://www.pref.osaka.lg.jp/kosodateshien2/" TargetMode="External" /><Relationship Id="rId4" Type="http://schemas.openxmlformats.org/officeDocument/2006/relationships/hyperlink" Target="https://www.pref.osaka.lg.jp/houbun/reiki/reiki_honbun/k201RG00002066.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59/R04_z07-29bosifusifukusi.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R29"/>
  <sheetViews>
    <sheetView tabSelected="1" view="pageBreakPreview" zoomScaleSheetLayoutView="100" zoomScalePageLayoutView="0" workbookViewId="0" topLeftCell="A1">
      <selection activeCell="A1" sqref="A1:AR1"/>
    </sheetView>
  </sheetViews>
  <sheetFormatPr defaultColWidth="2.421875" defaultRowHeight="15"/>
  <cols>
    <col min="1" max="2" width="3.140625" style="121" customWidth="1"/>
    <col min="3" max="5" width="2.421875" style="121" customWidth="1"/>
    <col min="6" max="6" width="3.7109375" style="121" customWidth="1"/>
    <col min="7" max="9" width="2.421875" style="121" customWidth="1"/>
    <col min="10" max="10" width="6.140625" style="121" customWidth="1"/>
    <col min="11" max="44" width="2.421875" style="121" customWidth="1"/>
    <col min="45" max="16384" width="2.421875" style="121" customWidth="1"/>
  </cols>
  <sheetData>
    <row r="1" spans="1:44" s="120" customFormat="1" ht="36.75" customHeight="1">
      <c r="A1" s="263" t="s">
        <v>146</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row>
    <row r="2" spans="1:44" s="120" customFormat="1" ht="14.25" customHeight="1">
      <c r="A2" s="265"/>
      <c r="B2" s="265"/>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row>
    <row r="3" spans="1:44" s="120" customFormat="1" ht="51" customHeight="1">
      <c r="A3" s="266" t="s">
        <v>147</v>
      </c>
      <c r="B3" s="266"/>
      <c r="C3" s="266"/>
      <c r="D3" s="266"/>
      <c r="E3" s="266"/>
      <c r="F3" s="267" t="s">
        <v>148</v>
      </c>
      <c r="G3" s="267"/>
      <c r="H3" s="267"/>
      <c r="I3" s="267"/>
      <c r="J3" s="267"/>
      <c r="K3" s="267"/>
      <c r="L3" s="267"/>
      <c r="M3" s="267"/>
      <c r="N3" s="267"/>
      <c r="O3" s="267"/>
      <c r="P3" s="267"/>
      <c r="Q3" s="267"/>
      <c r="R3" s="267"/>
      <c r="S3" s="203" t="s">
        <v>149</v>
      </c>
      <c r="T3" s="204"/>
      <c r="U3" s="204"/>
      <c r="V3" s="204"/>
      <c r="W3" s="204"/>
      <c r="X3" s="204"/>
      <c r="Y3" s="205"/>
      <c r="Z3" s="206" t="s">
        <v>199</v>
      </c>
      <c r="AA3" s="207"/>
      <c r="AB3" s="207"/>
      <c r="AC3" s="207"/>
      <c r="AD3" s="207"/>
      <c r="AE3" s="207"/>
      <c r="AF3" s="207"/>
      <c r="AG3" s="207"/>
      <c r="AH3" s="207"/>
      <c r="AI3" s="207"/>
      <c r="AJ3" s="207"/>
      <c r="AK3" s="207"/>
      <c r="AL3" s="207"/>
      <c r="AM3" s="207"/>
      <c r="AN3" s="207"/>
      <c r="AO3" s="207"/>
      <c r="AP3" s="207"/>
      <c r="AQ3" s="207"/>
      <c r="AR3" s="208"/>
    </row>
    <row r="4" spans="1:44" s="120" customFormat="1" ht="9.75" customHeight="1">
      <c r="A4" s="271"/>
      <c r="B4" s="271"/>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row>
    <row r="5" spans="1:44" s="120" customFormat="1" ht="21" customHeight="1">
      <c r="A5" s="272" t="s">
        <v>210</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row>
    <row r="6" spans="1:44" s="120" customFormat="1" ht="34.5" customHeight="1">
      <c r="A6" s="180" t="s">
        <v>150</v>
      </c>
      <c r="B6" s="180"/>
      <c r="C6" s="180"/>
      <c r="D6" s="180"/>
      <c r="E6" s="180"/>
      <c r="F6" s="180"/>
      <c r="G6" s="180"/>
      <c r="H6" s="180"/>
      <c r="I6" s="180"/>
      <c r="J6" s="180"/>
      <c r="K6" s="259" t="s">
        <v>151</v>
      </c>
      <c r="L6" s="260"/>
      <c r="M6" s="260"/>
      <c r="N6" s="260"/>
      <c r="O6" s="260"/>
      <c r="P6" s="260"/>
      <c r="Q6" s="260"/>
      <c r="R6" s="260"/>
      <c r="S6" s="260"/>
      <c r="T6" s="260"/>
      <c r="U6" s="260"/>
      <c r="V6" s="260"/>
      <c r="W6" s="260"/>
      <c r="X6" s="261" t="s">
        <v>152</v>
      </c>
      <c r="Y6" s="261"/>
      <c r="Z6" s="261"/>
      <c r="AA6" s="261"/>
      <c r="AB6" s="261"/>
      <c r="AC6" s="261"/>
      <c r="AD6" s="261"/>
      <c r="AE6" s="261"/>
      <c r="AF6" s="261"/>
      <c r="AG6" s="261"/>
      <c r="AH6" s="261"/>
      <c r="AI6" s="261"/>
      <c r="AJ6" s="261"/>
      <c r="AK6" s="261"/>
      <c r="AL6" s="261"/>
      <c r="AM6" s="261"/>
      <c r="AN6" s="261"/>
      <c r="AO6" s="261"/>
      <c r="AP6" s="261"/>
      <c r="AQ6" s="261"/>
      <c r="AR6" s="262"/>
    </row>
    <row r="7" spans="1:44" s="120" customFormat="1" ht="36" customHeight="1">
      <c r="A7" s="180" t="s">
        <v>153</v>
      </c>
      <c r="B7" s="180"/>
      <c r="C7" s="180"/>
      <c r="D7" s="180"/>
      <c r="E7" s="180"/>
      <c r="F7" s="180"/>
      <c r="G7" s="180"/>
      <c r="H7" s="180"/>
      <c r="I7" s="180"/>
      <c r="J7" s="180"/>
      <c r="K7" s="181" t="s">
        <v>154</v>
      </c>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3"/>
    </row>
    <row r="8" spans="1:44" s="120" customFormat="1" ht="45" customHeight="1">
      <c r="A8" s="191" t="s">
        <v>186</v>
      </c>
      <c r="B8" s="191"/>
      <c r="C8" s="191"/>
      <c r="D8" s="191"/>
      <c r="E8" s="191"/>
      <c r="F8" s="191"/>
      <c r="G8" s="191"/>
      <c r="H8" s="191"/>
      <c r="I8" s="191"/>
      <c r="J8" s="191"/>
      <c r="K8" s="255" t="s">
        <v>201</v>
      </c>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7"/>
      <c r="AP8" s="257"/>
      <c r="AQ8" s="257"/>
      <c r="AR8" s="258"/>
    </row>
    <row r="9" spans="1:44" s="120" customFormat="1" ht="30.75" customHeight="1">
      <c r="A9" s="239" t="s">
        <v>155</v>
      </c>
      <c r="B9" s="239"/>
      <c r="C9" s="239"/>
      <c r="D9" s="239"/>
      <c r="E9" s="239"/>
      <c r="F9" s="239"/>
      <c r="G9" s="239"/>
      <c r="H9" s="239"/>
      <c r="I9" s="239"/>
      <c r="J9" s="239"/>
      <c r="K9" s="184" t="s">
        <v>200</v>
      </c>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2"/>
      <c r="AP9" s="182"/>
      <c r="AQ9" s="182"/>
      <c r="AR9" s="183"/>
    </row>
    <row r="10" spans="1:44" s="120" customFormat="1" ht="30" customHeight="1">
      <c r="A10" s="239" t="s">
        <v>156</v>
      </c>
      <c r="B10" s="239"/>
      <c r="C10" s="239"/>
      <c r="D10" s="239"/>
      <c r="E10" s="239"/>
      <c r="F10" s="239"/>
      <c r="G10" s="239"/>
      <c r="H10" s="239"/>
      <c r="I10" s="239"/>
      <c r="J10" s="239"/>
      <c r="K10" s="184" t="s">
        <v>157</v>
      </c>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2"/>
      <c r="AP10" s="182"/>
      <c r="AQ10" s="182"/>
      <c r="AR10" s="183"/>
    </row>
    <row r="11" spans="1:44" s="120" customFormat="1" ht="103.5" customHeight="1">
      <c r="A11" s="239" t="s">
        <v>158</v>
      </c>
      <c r="B11" s="239"/>
      <c r="C11" s="239"/>
      <c r="D11" s="239"/>
      <c r="E11" s="239"/>
      <c r="F11" s="239"/>
      <c r="G11" s="239"/>
      <c r="H11" s="239"/>
      <c r="I11" s="239"/>
      <c r="J11" s="239"/>
      <c r="K11" s="274" t="s">
        <v>159</v>
      </c>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6"/>
      <c r="AP11" s="276"/>
      <c r="AQ11" s="276"/>
      <c r="AR11" s="277"/>
    </row>
    <row r="12" spans="1:44" s="120" customFormat="1" ht="29.25" customHeight="1">
      <c r="A12" s="239" t="s">
        <v>160</v>
      </c>
      <c r="B12" s="239"/>
      <c r="C12" s="239"/>
      <c r="D12" s="239"/>
      <c r="E12" s="239"/>
      <c r="F12" s="239"/>
      <c r="G12" s="239"/>
      <c r="H12" s="239"/>
      <c r="I12" s="239"/>
      <c r="J12" s="239"/>
      <c r="K12" s="184" t="s">
        <v>161</v>
      </c>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185"/>
      <c r="AM12" s="185"/>
      <c r="AN12" s="185"/>
      <c r="AO12" s="182"/>
      <c r="AP12" s="182"/>
      <c r="AQ12" s="182"/>
      <c r="AR12" s="183"/>
    </row>
    <row r="13" spans="1:44" s="120" customFormat="1" ht="63.75" customHeight="1">
      <c r="A13" s="239" t="s">
        <v>162</v>
      </c>
      <c r="B13" s="239"/>
      <c r="C13" s="239"/>
      <c r="D13" s="239"/>
      <c r="E13" s="239"/>
      <c r="F13" s="239"/>
      <c r="G13" s="239"/>
      <c r="H13" s="239"/>
      <c r="I13" s="239"/>
      <c r="J13" s="239"/>
      <c r="K13" s="240" t="s">
        <v>163</v>
      </c>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2"/>
      <c r="AP13" s="242"/>
      <c r="AQ13" s="242"/>
      <c r="AR13" s="243"/>
    </row>
    <row r="14" spans="1:44" s="120" customFormat="1" ht="15" customHeight="1">
      <c r="A14" s="174" t="s">
        <v>164</v>
      </c>
      <c r="B14" s="175"/>
      <c r="C14" s="175"/>
      <c r="D14" s="175"/>
      <c r="E14" s="175"/>
      <c r="F14" s="175"/>
      <c r="G14" s="175"/>
      <c r="H14" s="175"/>
      <c r="I14" s="175"/>
      <c r="J14" s="176"/>
      <c r="K14" s="231" t="s">
        <v>165</v>
      </c>
      <c r="L14" s="232"/>
      <c r="M14" s="232"/>
      <c r="N14" s="232"/>
      <c r="O14" s="232"/>
      <c r="P14" s="232"/>
      <c r="Q14" s="233"/>
      <c r="R14" s="237" t="s">
        <v>166</v>
      </c>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44"/>
      <c r="AQ14" s="245"/>
      <c r="AR14" s="246"/>
    </row>
    <row r="15" spans="1:44" s="120" customFormat="1" ht="15" customHeight="1">
      <c r="A15" s="177"/>
      <c r="B15" s="178"/>
      <c r="C15" s="178"/>
      <c r="D15" s="178"/>
      <c r="E15" s="178"/>
      <c r="F15" s="178"/>
      <c r="G15" s="178"/>
      <c r="H15" s="178"/>
      <c r="I15" s="178"/>
      <c r="J15" s="179"/>
      <c r="K15" s="234"/>
      <c r="L15" s="235"/>
      <c r="M15" s="235"/>
      <c r="N15" s="235"/>
      <c r="O15" s="235"/>
      <c r="P15" s="235"/>
      <c r="Q15" s="236"/>
      <c r="R15" s="237" t="s">
        <v>167</v>
      </c>
      <c r="S15" s="237"/>
      <c r="T15" s="237"/>
      <c r="U15" s="237"/>
      <c r="V15" s="237"/>
      <c r="W15" s="237"/>
      <c r="X15" s="237" t="s">
        <v>168</v>
      </c>
      <c r="Y15" s="237"/>
      <c r="Z15" s="237"/>
      <c r="AA15" s="237"/>
      <c r="AB15" s="237"/>
      <c r="AC15" s="237"/>
      <c r="AD15" s="237" t="s">
        <v>13</v>
      </c>
      <c r="AE15" s="237"/>
      <c r="AF15" s="237"/>
      <c r="AG15" s="237"/>
      <c r="AH15" s="237"/>
      <c r="AI15" s="237"/>
      <c r="AJ15" s="237" t="s">
        <v>169</v>
      </c>
      <c r="AK15" s="237"/>
      <c r="AL15" s="237"/>
      <c r="AM15" s="237"/>
      <c r="AN15" s="237"/>
      <c r="AO15" s="237"/>
      <c r="AP15" s="247"/>
      <c r="AQ15" s="248"/>
      <c r="AR15" s="249"/>
    </row>
    <row r="16" spans="1:44" s="120" customFormat="1" ht="18.75" customHeight="1">
      <c r="A16" s="225"/>
      <c r="B16" s="226"/>
      <c r="C16" s="226"/>
      <c r="D16" s="226"/>
      <c r="E16" s="226"/>
      <c r="F16" s="226"/>
      <c r="G16" s="226"/>
      <c r="H16" s="226"/>
      <c r="I16" s="226"/>
      <c r="J16" s="227"/>
      <c r="K16" s="253">
        <v>17.4</v>
      </c>
      <c r="L16" s="254"/>
      <c r="M16" s="254"/>
      <c r="N16" s="254"/>
      <c r="O16" s="254"/>
      <c r="P16" s="217" t="s">
        <v>170</v>
      </c>
      <c r="Q16" s="218"/>
      <c r="R16" s="212">
        <v>11.44</v>
      </c>
      <c r="S16" s="213"/>
      <c r="T16" s="213"/>
      <c r="U16" s="213"/>
      <c r="V16" s="217" t="s">
        <v>170</v>
      </c>
      <c r="W16" s="218"/>
      <c r="X16" s="212">
        <v>0</v>
      </c>
      <c r="Y16" s="213"/>
      <c r="Z16" s="213"/>
      <c r="AA16" s="213"/>
      <c r="AB16" s="217" t="s">
        <v>170</v>
      </c>
      <c r="AC16" s="218"/>
      <c r="AD16" s="212">
        <v>3.17</v>
      </c>
      <c r="AE16" s="213"/>
      <c r="AF16" s="213"/>
      <c r="AG16" s="213"/>
      <c r="AH16" s="217" t="s">
        <v>170</v>
      </c>
      <c r="AI16" s="218"/>
      <c r="AJ16" s="212">
        <v>2.79</v>
      </c>
      <c r="AK16" s="213"/>
      <c r="AL16" s="213"/>
      <c r="AM16" s="213"/>
      <c r="AN16" s="217" t="s">
        <v>170</v>
      </c>
      <c r="AO16" s="218"/>
      <c r="AP16" s="250"/>
      <c r="AQ16" s="251"/>
      <c r="AR16" s="252"/>
    </row>
    <row r="17" spans="1:44" s="120" customFormat="1" ht="15" customHeight="1">
      <c r="A17" s="228"/>
      <c r="B17" s="229"/>
      <c r="C17" s="229"/>
      <c r="D17" s="229"/>
      <c r="E17" s="229"/>
      <c r="F17" s="229"/>
      <c r="G17" s="229"/>
      <c r="H17" s="229"/>
      <c r="I17" s="229"/>
      <c r="J17" s="230"/>
      <c r="K17" s="122"/>
      <c r="L17" s="123"/>
      <c r="M17" s="123"/>
      <c r="N17" s="123"/>
      <c r="O17" s="123"/>
      <c r="P17" s="124"/>
      <c r="Q17" s="125"/>
      <c r="R17" s="126"/>
      <c r="S17" s="126"/>
      <c r="T17" s="126"/>
      <c r="U17" s="126"/>
      <c r="V17" s="124"/>
      <c r="W17" s="125"/>
      <c r="X17" s="126"/>
      <c r="Y17" s="126"/>
      <c r="Z17" s="126"/>
      <c r="AA17" s="126"/>
      <c r="AB17" s="124"/>
      <c r="AC17" s="125"/>
      <c r="AD17" s="126"/>
      <c r="AE17" s="126"/>
      <c r="AF17" s="126"/>
      <c r="AG17" s="126"/>
      <c r="AH17" s="124"/>
      <c r="AI17" s="125"/>
      <c r="AJ17" s="126"/>
      <c r="AK17" s="126"/>
      <c r="AL17" s="126"/>
      <c r="AM17" s="126"/>
      <c r="AN17" s="124"/>
      <c r="AO17" s="125"/>
      <c r="AP17" s="127"/>
      <c r="AQ17" s="127"/>
      <c r="AR17" s="128"/>
    </row>
    <row r="18" spans="1:44" s="120" customFormat="1" ht="32.25" customHeight="1">
      <c r="A18" s="174" t="s">
        <v>171</v>
      </c>
      <c r="B18" s="175"/>
      <c r="C18" s="175"/>
      <c r="D18" s="175"/>
      <c r="E18" s="175"/>
      <c r="F18" s="175"/>
      <c r="G18" s="175"/>
      <c r="H18" s="175"/>
      <c r="I18" s="175"/>
      <c r="J18" s="176"/>
      <c r="K18" s="219" t="s">
        <v>202</v>
      </c>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1"/>
    </row>
    <row r="19" spans="1:44" s="120" customFormat="1" ht="19.5" customHeight="1">
      <c r="A19" s="177"/>
      <c r="B19" s="178"/>
      <c r="C19" s="178"/>
      <c r="D19" s="178"/>
      <c r="E19" s="178"/>
      <c r="F19" s="178"/>
      <c r="G19" s="178"/>
      <c r="H19" s="178"/>
      <c r="I19" s="178"/>
      <c r="J19" s="179"/>
      <c r="K19" s="222" t="s">
        <v>203</v>
      </c>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4"/>
    </row>
    <row r="20" spans="1:44" s="120" customFormat="1" ht="38.25" customHeight="1">
      <c r="A20" s="174" t="s">
        <v>172</v>
      </c>
      <c r="B20" s="175"/>
      <c r="C20" s="175"/>
      <c r="D20" s="175"/>
      <c r="E20" s="175"/>
      <c r="F20" s="175"/>
      <c r="G20" s="175"/>
      <c r="H20" s="175"/>
      <c r="I20" s="175"/>
      <c r="J20" s="176"/>
      <c r="K20" s="184" t="s">
        <v>173</v>
      </c>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2"/>
      <c r="AP20" s="182"/>
      <c r="AQ20" s="182"/>
      <c r="AR20" s="183"/>
    </row>
    <row r="21" spans="1:44" s="120" customFormat="1" ht="47.25" customHeight="1">
      <c r="A21" s="191" t="s">
        <v>174</v>
      </c>
      <c r="B21" s="191"/>
      <c r="C21" s="191"/>
      <c r="D21" s="191"/>
      <c r="E21" s="191"/>
      <c r="F21" s="191"/>
      <c r="G21" s="191"/>
      <c r="H21" s="191"/>
      <c r="I21" s="191"/>
      <c r="J21" s="191"/>
      <c r="K21" s="192" t="s">
        <v>175</v>
      </c>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3"/>
      <c r="AN21" s="193"/>
      <c r="AO21" s="194"/>
      <c r="AP21" s="194"/>
      <c r="AQ21" s="194"/>
      <c r="AR21" s="195"/>
    </row>
    <row r="22" spans="1:44" s="120" customFormat="1" ht="24.75" customHeight="1">
      <c r="A22" s="196" t="s">
        <v>176</v>
      </c>
      <c r="B22" s="197"/>
      <c r="C22" s="197"/>
      <c r="D22" s="197"/>
      <c r="E22" s="197"/>
      <c r="F22" s="197"/>
      <c r="G22" s="197"/>
      <c r="H22" s="197"/>
      <c r="I22" s="197"/>
      <c r="J22" s="198"/>
      <c r="K22" s="214" t="s">
        <v>177</v>
      </c>
      <c r="L22" s="215"/>
      <c r="M22" s="215"/>
      <c r="N22" s="216"/>
      <c r="O22" s="214" t="s">
        <v>188</v>
      </c>
      <c r="P22" s="215"/>
      <c r="Q22" s="215"/>
      <c r="R22" s="215"/>
      <c r="S22" s="216"/>
      <c r="T22" s="214" t="s">
        <v>189</v>
      </c>
      <c r="U22" s="215"/>
      <c r="V22" s="215"/>
      <c r="W22" s="215"/>
      <c r="X22" s="216"/>
      <c r="Y22" s="214" t="s">
        <v>178</v>
      </c>
      <c r="Z22" s="215"/>
      <c r="AA22" s="215"/>
      <c r="AB22" s="215"/>
      <c r="AC22" s="216"/>
      <c r="AD22" s="214" t="s">
        <v>190</v>
      </c>
      <c r="AE22" s="215"/>
      <c r="AF22" s="215"/>
      <c r="AG22" s="215"/>
      <c r="AH22" s="216"/>
      <c r="AI22" s="214" t="s">
        <v>204</v>
      </c>
      <c r="AJ22" s="215"/>
      <c r="AK22" s="215"/>
      <c r="AL22" s="215"/>
      <c r="AM22" s="216"/>
      <c r="AN22" s="129"/>
      <c r="AO22" s="129"/>
      <c r="AP22" s="129"/>
      <c r="AQ22" s="129"/>
      <c r="AR22" s="130"/>
    </row>
    <row r="23" spans="1:44" s="120" customFormat="1" ht="24.75" customHeight="1">
      <c r="A23" s="209"/>
      <c r="B23" s="210"/>
      <c r="C23" s="210"/>
      <c r="D23" s="210"/>
      <c r="E23" s="210"/>
      <c r="F23" s="210"/>
      <c r="G23" s="210"/>
      <c r="H23" s="210"/>
      <c r="I23" s="210"/>
      <c r="J23" s="211"/>
      <c r="K23" s="171" t="s">
        <v>179</v>
      </c>
      <c r="L23" s="172"/>
      <c r="M23" s="172"/>
      <c r="N23" s="173"/>
      <c r="O23" s="268"/>
      <c r="P23" s="269"/>
      <c r="Q23" s="269"/>
      <c r="R23" s="269"/>
      <c r="S23" s="270"/>
      <c r="T23" s="268"/>
      <c r="U23" s="269"/>
      <c r="V23" s="269"/>
      <c r="W23" s="269"/>
      <c r="X23" s="270"/>
      <c r="Y23" s="186">
        <v>1166</v>
      </c>
      <c r="Z23" s="187"/>
      <c r="AA23" s="187"/>
      <c r="AB23" s="187"/>
      <c r="AC23" s="131" t="s">
        <v>191</v>
      </c>
      <c r="AD23" s="186">
        <v>2962</v>
      </c>
      <c r="AE23" s="187"/>
      <c r="AF23" s="187"/>
      <c r="AG23" s="187"/>
      <c r="AH23" s="131" t="s">
        <v>191</v>
      </c>
      <c r="AI23" s="186">
        <v>2792</v>
      </c>
      <c r="AJ23" s="187"/>
      <c r="AK23" s="187"/>
      <c r="AL23" s="187"/>
      <c r="AM23" s="131" t="s">
        <v>180</v>
      </c>
      <c r="AN23" s="129"/>
      <c r="AO23" s="129"/>
      <c r="AP23" s="129"/>
      <c r="AQ23" s="129"/>
      <c r="AR23" s="132"/>
    </row>
    <row r="24" spans="1:44" s="120" customFormat="1" ht="9.75" customHeight="1">
      <c r="A24" s="188"/>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row>
    <row r="25" spans="1:44" s="120" customFormat="1" ht="22.5" customHeight="1">
      <c r="A25" s="189" t="s">
        <v>211</v>
      </c>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row>
    <row r="26" spans="1:44" s="120" customFormat="1" ht="27" customHeight="1">
      <c r="A26" s="191" t="s">
        <v>181</v>
      </c>
      <c r="B26" s="191"/>
      <c r="C26" s="191"/>
      <c r="D26" s="191"/>
      <c r="E26" s="191"/>
      <c r="F26" s="191"/>
      <c r="G26" s="191"/>
      <c r="H26" s="191"/>
      <c r="I26" s="191"/>
      <c r="J26" s="191"/>
      <c r="K26" s="192" t="s">
        <v>182</v>
      </c>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4"/>
      <c r="AP26" s="194"/>
      <c r="AQ26" s="194"/>
      <c r="AR26" s="195"/>
    </row>
    <row r="27" spans="1:44" s="120" customFormat="1" ht="27" customHeight="1">
      <c r="A27" s="196" t="s">
        <v>183</v>
      </c>
      <c r="B27" s="197"/>
      <c r="C27" s="197"/>
      <c r="D27" s="197"/>
      <c r="E27" s="197"/>
      <c r="F27" s="197"/>
      <c r="G27" s="197"/>
      <c r="H27" s="197"/>
      <c r="I27" s="197"/>
      <c r="J27" s="198"/>
      <c r="K27" s="192" t="s">
        <v>182</v>
      </c>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4"/>
      <c r="AP27" s="194"/>
      <c r="AQ27" s="194"/>
      <c r="AR27" s="195"/>
    </row>
    <row r="28" spans="1:44" s="120" customFormat="1" ht="111" customHeight="1">
      <c r="A28" s="199" t="s">
        <v>184</v>
      </c>
      <c r="B28" s="199"/>
      <c r="C28" s="199"/>
      <c r="D28" s="199"/>
      <c r="E28" s="199"/>
      <c r="F28" s="199"/>
      <c r="G28" s="199"/>
      <c r="H28" s="199"/>
      <c r="I28" s="199"/>
      <c r="J28" s="199"/>
      <c r="K28" s="200" t="s">
        <v>182</v>
      </c>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202"/>
    </row>
    <row r="29" spans="1:44" s="120" customFormat="1" ht="30" customHeight="1">
      <c r="A29" s="180" t="s">
        <v>185</v>
      </c>
      <c r="B29" s="180"/>
      <c r="C29" s="180"/>
      <c r="D29" s="180"/>
      <c r="E29" s="180"/>
      <c r="F29" s="180"/>
      <c r="G29" s="180"/>
      <c r="H29" s="180"/>
      <c r="I29" s="180"/>
      <c r="J29" s="180"/>
      <c r="K29" s="181" t="s">
        <v>182</v>
      </c>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3"/>
    </row>
  </sheetData>
  <sheetProtection/>
  <mergeCells count="73">
    <mergeCell ref="A1:AR1"/>
    <mergeCell ref="A2:AR2"/>
    <mergeCell ref="A3:E3"/>
    <mergeCell ref="F3:R3"/>
    <mergeCell ref="O23:S23"/>
    <mergeCell ref="T23:X23"/>
    <mergeCell ref="A4:AR4"/>
    <mergeCell ref="A5:AR5"/>
    <mergeCell ref="A6:J6"/>
    <mergeCell ref="K11:AR11"/>
    <mergeCell ref="A7:J7"/>
    <mergeCell ref="K7:AR7"/>
    <mergeCell ref="A8:J8"/>
    <mergeCell ref="K8:AR8"/>
    <mergeCell ref="K6:W6"/>
    <mergeCell ref="X6:AR6"/>
    <mergeCell ref="R15:W15"/>
    <mergeCell ref="X15:AC15"/>
    <mergeCell ref="AD15:AI15"/>
    <mergeCell ref="AJ15:AO15"/>
    <mergeCell ref="K16:O16"/>
    <mergeCell ref="A9:J9"/>
    <mergeCell ref="K9:AR9"/>
    <mergeCell ref="A10:J10"/>
    <mergeCell ref="K10:AR10"/>
    <mergeCell ref="A11:J11"/>
    <mergeCell ref="R16:U16"/>
    <mergeCell ref="V16:W16"/>
    <mergeCell ref="X16:AA16"/>
    <mergeCell ref="P16:Q16"/>
    <mergeCell ref="AB16:AC16"/>
    <mergeCell ref="A12:J12"/>
    <mergeCell ref="K12:AR12"/>
    <mergeCell ref="A13:J13"/>
    <mergeCell ref="K13:AR13"/>
    <mergeCell ref="AP14:AR16"/>
    <mergeCell ref="AH16:AI16"/>
    <mergeCell ref="K18:AR18"/>
    <mergeCell ref="K19:AR19"/>
    <mergeCell ref="K22:N22"/>
    <mergeCell ref="O22:S22"/>
    <mergeCell ref="A14:J17"/>
    <mergeCell ref="K14:Q15"/>
    <mergeCell ref="R14:AO14"/>
    <mergeCell ref="AJ16:AM16"/>
    <mergeCell ref="AN16:AO16"/>
    <mergeCell ref="S3:Y3"/>
    <mergeCell ref="Z3:AR3"/>
    <mergeCell ref="A21:J21"/>
    <mergeCell ref="K21:AR21"/>
    <mergeCell ref="A22:J23"/>
    <mergeCell ref="AD16:AG16"/>
    <mergeCell ref="T22:X22"/>
    <mergeCell ref="Y22:AC22"/>
    <mergeCell ref="AD22:AH22"/>
    <mergeCell ref="AI22:AM22"/>
    <mergeCell ref="A25:AR25"/>
    <mergeCell ref="A26:J26"/>
    <mergeCell ref="K26:AR26"/>
    <mergeCell ref="A27:J27"/>
    <mergeCell ref="K27:AR27"/>
    <mergeCell ref="A28:J28"/>
    <mergeCell ref="K28:AR28"/>
    <mergeCell ref="K23:N23"/>
    <mergeCell ref="A18:J19"/>
    <mergeCell ref="A29:J29"/>
    <mergeCell ref="K29:AR29"/>
    <mergeCell ref="A20:J20"/>
    <mergeCell ref="K20:AR20"/>
    <mergeCell ref="AD23:AG23"/>
    <mergeCell ref="AI23:AL23"/>
    <mergeCell ref="A24:AR24"/>
    <mergeCell ref="Y23:AB23"/>
  </mergeCells>
  <hyperlinks>
    <hyperlink ref="F3:R3" r:id="rId1" display="大阪府立母子・父子福祉センター"/>
    <hyperlink ref="K6:T6" r:id="rId2" display="大阪府社会福祉施設設置条例"/>
    <hyperlink ref="Z3:AR3" r:id="rId3" display="https://www.pref.osaka.lg.jp/kosodateshien2/"/>
    <hyperlink ref="X6:AR6" r:id="rId4" display="大阪府立母子・父子福祉センター管理規則"/>
  </hyperlinks>
  <printOptions horizontalCentered="1"/>
  <pageMargins left="0.5905511811023623" right="0.5905511811023623" top="0.5905511811023623" bottom="0.1968503937007874" header="0.5118110236220472" footer="0.1968503937007874"/>
  <pageSetup cellComments="asDisplayed" horizontalDpi="300" verticalDpi="300" orientation="portrait" paperSize="9" scale="70" r:id="rId6"/>
  <headerFooter alignWithMargins="0">
    <oddHeader>&amp;R母子・父子福祉センター</oddHeader>
  </headerFooter>
  <drawing r:id="rId5"/>
</worksheet>
</file>

<file path=xl/worksheets/sheet2.xml><?xml version="1.0" encoding="utf-8"?>
<worksheet xmlns="http://schemas.openxmlformats.org/spreadsheetml/2006/main" xmlns:r="http://schemas.openxmlformats.org/officeDocument/2006/relationships">
  <dimension ref="A1:I137"/>
  <sheetViews>
    <sheetView view="pageBreakPreview" zoomScaleSheetLayoutView="100" workbookViewId="0" topLeftCell="A1">
      <selection activeCell="I125" sqref="I125"/>
    </sheetView>
  </sheetViews>
  <sheetFormatPr defaultColWidth="9.140625" defaultRowHeight="15"/>
  <cols>
    <col min="1" max="1" width="4.140625" style="0" customWidth="1"/>
    <col min="2" max="2" width="6.421875" style="0" customWidth="1"/>
    <col min="3" max="3" width="6.140625" style="0" customWidth="1"/>
    <col min="4" max="4" width="16.140625" style="0" customWidth="1"/>
    <col min="5" max="6" width="17.140625" style="17" customWidth="1"/>
    <col min="7" max="8" width="17.140625" style="18" customWidth="1"/>
    <col min="9" max="9" width="17.140625" style="20" customWidth="1"/>
  </cols>
  <sheetData>
    <row r="1" ht="18.75">
      <c r="A1" s="13" t="s">
        <v>113</v>
      </c>
    </row>
    <row r="2" spans="1:8" ht="11.25" customHeight="1">
      <c r="A2" s="103" t="s">
        <v>138</v>
      </c>
      <c r="B2" s="88"/>
      <c r="C2" s="88"/>
      <c r="D2" s="88"/>
      <c r="E2" s="88"/>
      <c r="F2" s="88"/>
      <c r="G2" s="88"/>
      <c r="H2" s="20"/>
    </row>
    <row r="3" spans="1:9" ht="18" customHeight="1">
      <c r="A3" s="385" t="s">
        <v>102</v>
      </c>
      <c r="B3" s="385"/>
      <c r="C3" s="385"/>
      <c r="D3" s="385"/>
      <c r="E3" s="19"/>
      <c r="F3" s="19"/>
      <c r="G3" s="20"/>
      <c r="H3" s="133"/>
      <c r="I3" s="133" t="s">
        <v>197</v>
      </c>
    </row>
    <row r="4" spans="1:9" ht="16.5" customHeight="1">
      <c r="A4" s="347" t="s">
        <v>0</v>
      </c>
      <c r="B4" s="348"/>
      <c r="C4" s="348"/>
      <c r="D4" s="349"/>
      <c r="E4" s="28" t="s">
        <v>121</v>
      </c>
      <c r="F4" s="28" t="s">
        <v>122</v>
      </c>
      <c r="G4" s="29" t="s">
        <v>123</v>
      </c>
      <c r="H4" s="29" t="s">
        <v>124</v>
      </c>
      <c r="I4" s="29" t="s">
        <v>205</v>
      </c>
    </row>
    <row r="5" spans="1:9" ht="16.5" customHeight="1">
      <c r="A5" s="390" t="s">
        <v>1</v>
      </c>
      <c r="B5" s="285" t="s">
        <v>2</v>
      </c>
      <c r="C5" s="370"/>
      <c r="D5" s="286"/>
      <c r="E5" s="105"/>
      <c r="F5" s="45">
        <v>0</v>
      </c>
      <c r="G5" s="45">
        <v>0</v>
      </c>
      <c r="H5" s="154">
        <v>0</v>
      </c>
      <c r="I5" s="104">
        <v>0</v>
      </c>
    </row>
    <row r="6" spans="1:9" ht="16.5" customHeight="1">
      <c r="A6" s="391"/>
      <c r="B6" s="285" t="s">
        <v>3</v>
      </c>
      <c r="C6" s="370"/>
      <c r="D6" s="286"/>
      <c r="E6" s="105"/>
      <c r="F6" s="45">
        <v>0</v>
      </c>
      <c r="G6" s="45">
        <v>0</v>
      </c>
      <c r="H6" s="154">
        <v>0</v>
      </c>
      <c r="I6" s="104">
        <v>0</v>
      </c>
    </row>
    <row r="7" spans="1:9" ht="16.5" customHeight="1">
      <c r="A7" s="391"/>
      <c r="B7" s="285" t="s">
        <v>4</v>
      </c>
      <c r="C7" s="370"/>
      <c r="D7" s="286"/>
      <c r="E7" s="105"/>
      <c r="F7" s="45">
        <v>0</v>
      </c>
      <c r="G7" s="45">
        <v>0</v>
      </c>
      <c r="H7" s="154">
        <v>0</v>
      </c>
      <c r="I7" s="104">
        <v>0</v>
      </c>
    </row>
    <row r="8" spans="1:9" ht="16.5" customHeight="1" thickBot="1">
      <c r="A8" s="391"/>
      <c r="B8" s="371" t="s">
        <v>5</v>
      </c>
      <c r="C8" s="372"/>
      <c r="D8" s="373"/>
      <c r="E8" s="106"/>
      <c r="F8" s="46">
        <v>9890</v>
      </c>
      <c r="G8" s="46">
        <v>12448</v>
      </c>
      <c r="H8" s="155">
        <v>12448</v>
      </c>
      <c r="I8" s="46">
        <v>12448</v>
      </c>
    </row>
    <row r="9" spans="1:9" ht="16.5" customHeight="1" thickBot="1">
      <c r="A9" s="392"/>
      <c r="B9" s="374" t="s">
        <v>6</v>
      </c>
      <c r="C9" s="375"/>
      <c r="D9" s="375"/>
      <c r="E9" s="107"/>
      <c r="F9" s="89">
        <f>SUM(F5:F8)</f>
        <v>9890</v>
      </c>
      <c r="G9" s="89">
        <f>SUM(G5:G8)</f>
        <v>12448</v>
      </c>
      <c r="H9" s="156">
        <f>SUM(H5:H8)</f>
        <v>12448</v>
      </c>
      <c r="I9" s="98">
        <f>SUM(I5:I8)</f>
        <v>12448</v>
      </c>
    </row>
    <row r="10" spans="1:9" ht="16.5" customHeight="1">
      <c r="A10" s="393" t="s">
        <v>7</v>
      </c>
      <c r="B10" s="388" t="s">
        <v>79</v>
      </c>
      <c r="C10" s="388"/>
      <c r="D10" s="80" t="s">
        <v>8</v>
      </c>
      <c r="E10" s="108"/>
      <c r="F10" s="50">
        <v>18071</v>
      </c>
      <c r="G10" s="50">
        <v>22747</v>
      </c>
      <c r="H10" s="157">
        <v>22747</v>
      </c>
      <c r="I10" s="50">
        <v>22747</v>
      </c>
    </row>
    <row r="11" spans="1:9" ht="16.5" customHeight="1">
      <c r="A11" s="394"/>
      <c r="B11" s="389"/>
      <c r="C11" s="389"/>
      <c r="D11" s="67" t="s">
        <v>9</v>
      </c>
      <c r="E11" s="105"/>
      <c r="F11" s="45">
        <v>0</v>
      </c>
      <c r="G11" s="45">
        <v>0</v>
      </c>
      <c r="H11" s="154">
        <v>0</v>
      </c>
      <c r="I11" s="104">
        <v>0</v>
      </c>
    </row>
    <row r="12" spans="1:9" ht="16.5" customHeight="1">
      <c r="A12" s="394"/>
      <c r="B12" s="389"/>
      <c r="C12" s="389"/>
      <c r="D12" s="67" t="s">
        <v>10</v>
      </c>
      <c r="E12" s="109"/>
      <c r="F12" s="63">
        <f>SUM(F10:F11)</f>
        <v>18071</v>
      </c>
      <c r="G12" s="63">
        <f>SUM(G10:G11)</f>
        <v>22747</v>
      </c>
      <c r="H12" s="158">
        <f>SUM(H10:H11)</f>
        <v>22747</v>
      </c>
      <c r="I12" s="63">
        <f>SUM(I10:I11)</f>
        <v>22747</v>
      </c>
    </row>
    <row r="13" spans="1:9" ht="16.5" customHeight="1">
      <c r="A13" s="394"/>
      <c r="B13" s="395" t="s">
        <v>198</v>
      </c>
      <c r="C13" s="395"/>
      <c r="D13" s="67" t="s">
        <v>9</v>
      </c>
      <c r="E13" s="105"/>
      <c r="F13" s="45">
        <v>0</v>
      </c>
      <c r="G13" s="45">
        <v>0</v>
      </c>
      <c r="H13" s="154">
        <v>0</v>
      </c>
      <c r="I13" s="104">
        <v>0</v>
      </c>
    </row>
    <row r="14" spans="1:9" ht="16.5" customHeight="1" thickBot="1">
      <c r="A14" s="394"/>
      <c r="B14" s="396" t="s">
        <v>12</v>
      </c>
      <c r="C14" s="396"/>
      <c r="D14" s="68" t="s">
        <v>13</v>
      </c>
      <c r="E14" s="106"/>
      <c r="F14" s="46">
        <v>1710</v>
      </c>
      <c r="G14" s="46">
        <v>2151</v>
      </c>
      <c r="H14" s="155">
        <v>2151</v>
      </c>
      <c r="I14" s="46">
        <v>2151</v>
      </c>
    </row>
    <row r="15" spans="1:9" ht="16.5" customHeight="1" thickBot="1">
      <c r="A15" s="391"/>
      <c r="B15" s="397" t="s">
        <v>6</v>
      </c>
      <c r="C15" s="398"/>
      <c r="D15" s="398"/>
      <c r="E15" s="110"/>
      <c r="F15" s="90">
        <f>F12+F13+F14</f>
        <v>19781</v>
      </c>
      <c r="G15" s="90">
        <f>G12+G13+G14</f>
        <v>24898</v>
      </c>
      <c r="H15" s="159">
        <f>H12+H13+H14</f>
        <v>24898</v>
      </c>
      <c r="I15" s="99">
        <f>I12+I13+I14</f>
        <v>24898</v>
      </c>
    </row>
    <row r="16" spans="1:9" ht="16.5" customHeight="1" thickBot="1">
      <c r="A16" s="376" t="s">
        <v>14</v>
      </c>
      <c r="B16" s="377"/>
      <c r="C16" s="377"/>
      <c r="D16" s="377"/>
      <c r="E16" s="107"/>
      <c r="F16" s="89">
        <f>F15-F9</f>
        <v>9891</v>
      </c>
      <c r="G16" s="89">
        <f>G15-G9</f>
        <v>12450</v>
      </c>
      <c r="H16" s="156">
        <f>H15-H9</f>
        <v>12450</v>
      </c>
      <c r="I16" s="98">
        <f>I15-I9</f>
        <v>12450</v>
      </c>
    </row>
    <row r="17" spans="1:9" ht="8.25" customHeight="1">
      <c r="A17" s="6"/>
      <c r="B17" s="6"/>
      <c r="C17" s="6"/>
      <c r="D17" s="6"/>
      <c r="E17" s="47"/>
      <c r="F17" s="47"/>
      <c r="G17" s="47"/>
      <c r="H17" s="100"/>
      <c r="I17" s="100"/>
    </row>
    <row r="18" spans="1:9" ht="16.5" customHeight="1">
      <c r="A18" s="378" t="s">
        <v>15</v>
      </c>
      <c r="B18" s="379"/>
      <c r="C18" s="379"/>
      <c r="D18" s="380"/>
      <c r="E18" s="105"/>
      <c r="F18" s="45">
        <v>0</v>
      </c>
      <c r="G18" s="45">
        <v>0</v>
      </c>
      <c r="H18" s="45">
        <v>0</v>
      </c>
      <c r="I18" s="104">
        <v>0</v>
      </c>
    </row>
    <row r="19" spans="1:9" ht="8.25" customHeight="1">
      <c r="A19" s="6"/>
      <c r="B19" s="6"/>
      <c r="C19" s="6"/>
      <c r="D19" s="6"/>
      <c r="H19" s="101"/>
      <c r="I19" s="101"/>
    </row>
    <row r="20" spans="1:9" ht="18" customHeight="1">
      <c r="A20" s="399" t="s">
        <v>16</v>
      </c>
      <c r="B20" s="400"/>
      <c r="C20" s="400"/>
      <c r="D20" s="400"/>
      <c r="E20" s="400"/>
      <c r="F20" s="400"/>
      <c r="G20" s="400"/>
      <c r="H20" s="400"/>
      <c r="I20" s="401"/>
    </row>
    <row r="21" spans="1:9" ht="51" customHeight="1">
      <c r="A21" s="402" t="s">
        <v>187</v>
      </c>
      <c r="B21" s="403"/>
      <c r="C21" s="403"/>
      <c r="D21" s="403"/>
      <c r="E21" s="403"/>
      <c r="F21" s="403"/>
      <c r="G21" s="403"/>
      <c r="H21" s="403"/>
      <c r="I21" s="404"/>
    </row>
    <row r="22" ht="6" customHeight="1"/>
    <row r="23" ht="18">
      <c r="A23" s="1" t="s">
        <v>17</v>
      </c>
    </row>
    <row r="24" spans="1:9" ht="18" customHeight="1">
      <c r="A24" s="386" t="s">
        <v>18</v>
      </c>
      <c r="B24" s="386"/>
      <c r="C24" s="386"/>
      <c r="G24" s="74"/>
      <c r="H24" s="75"/>
      <c r="I24" s="75"/>
    </row>
    <row r="25" spans="1:9" ht="18" customHeight="1">
      <c r="A25" s="384" t="s">
        <v>103</v>
      </c>
      <c r="B25" s="384"/>
      <c r="C25" s="384"/>
      <c r="D25" s="384"/>
      <c r="E25" s="19"/>
      <c r="F25" s="19"/>
      <c r="G25" s="73"/>
      <c r="H25" s="133"/>
      <c r="I25" s="133" t="s">
        <v>197</v>
      </c>
    </row>
    <row r="26" spans="1:9" ht="16.5" customHeight="1">
      <c r="A26" s="381" t="s">
        <v>0</v>
      </c>
      <c r="B26" s="382"/>
      <c r="C26" s="382"/>
      <c r="D26" s="383"/>
      <c r="E26" s="28" t="s">
        <v>142</v>
      </c>
      <c r="F26" s="28" t="s">
        <v>143</v>
      </c>
      <c r="G26" s="29" t="s">
        <v>144</v>
      </c>
      <c r="H26" s="29" t="s">
        <v>145</v>
      </c>
      <c r="I26" s="29" t="s">
        <v>206</v>
      </c>
    </row>
    <row r="27" spans="1:9" ht="16.5" customHeight="1">
      <c r="A27" s="343" t="s">
        <v>100</v>
      </c>
      <c r="B27" s="367" t="s">
        <v>19</v>
      </c>
      <c r="C27" s="368"/>
      <c r="D27" s="369"/>
      <c r="E27" s="109"/>
      <c r="F27" s="76"/>
      <c r="G27" s="64">
        <f>SUM(G28:G32)</f>
        <v>0</v>
      </c>
      <c r="H27" s="142">
        <f>SUM(H28:H32)</f>
        <v>0</v>
      </c>
      <c r="I27" s="142">
        <f>SUM(I28:I32)</f>
        <v>0</v>
      </c>
    </row>
    <row r="28" spans="1:9" ht="16.5" customHeight="1">
      <c r="A28" s="344"/>
      <c r="B28" s="31"/>
      <c r="C28" s="356" t="s">
        <v>20</v>
      </c>
      <c r="D28" s="357"/>
      <c r="E28" s="105"/>
      <c r="F28" s="77"/>
      <c r="G28" s="48">
        <v>0</v>
      </c>
      <c r="H28" s="143">
        <v>0</v>
      </c>
      <c r="I28" s="143">
        <v>0</v>
      </c>
    </row>
    <row r="29" spans="1:9" ht="16.5" customHeight="1">
      <c r="A29" s="344"/>
      <c r="B29" s="31"/>
      <c r="C29" s="356" t="s">
        <v>21</v>
      </c>
      <c r="D29" s="357"/>
      <c r="E29" s="105"/>
      <c r="F29" s="77"/>
      <c r="G29" s="48">
        <v>0</v>
      </c>
      <c r="H29" s="143">
        <v>0</v>
      </c>
      <c r="I29" s="143">
        <v>0</v>
      </c>
    </row>
    <row r="30" spans="1:9" ht="16.5" customHeight="1">
      <c r="A30" s="344"/>
      <c r="B30" s="31"/>
      <c r="C30" s="356" t="s">
        <v>22</v>
      </c>
      <c r="D30" s="357"/>
      <c r="E30" s="105"/>
      <c r="F30" s="77"/>
      <c r="G30" s="48">
        <v>0</v>
      </c>
      <c r="H30" s="143">
        <v>0</v>
      </c>
      <c r="I30" s="143">
        <v>0</v>
      </c>
    </row>
    <row r="31" spans="1:9" ht="16.5" customHeight="1">
      <c r="A31" s="344"/>
      <c r="B31" s="31"/>
      <c r="C31" s="356" t="s">
        <v>23</v>
      </c>
      <c r="D31" s="357"/>
      <c r="E31" s="105"/>
      <c r="F31" s="77"/>
      <c r="G31" s="48">
        <v>0</v>
      </c>
      <c r="H31" s="143">
        <v>0</v>
      </c>
      <c r="I31" s="143">
        <v>0</v>
      </c>
    </row>
    <row r="32" spans="1:9" ht="16.5" customHeight="1">
      <c r="A32" s="344"/>
      <c r="B32" s="32"/>
      <c r="C32" s="356" t="s">
        <v>24</v>
      </c>
      <c r="D32" s="357"/>
      <c r="E32" s="105"/>
      <c r="F32" s="77"/>
      <c r="G32" s="48">
        <v>0</v>
      </c>
      <c r="H32" s="143">
        <v>0</v>
      </c>
      <c r="I32" s="143">
        <v>0</v>
      </c>
    </row>
    <row r="33" spans="1:9" ht="16.5" customHeight="1">
      <c r="A33" s="344"/>
      <c r="B33" s="367" t="s">
        <v>25</v>
      </c>
      <c r="C33" s="368"/>
      <c r="D33" s="369"/>
      <c r="E33" s="109"/>
      <c r="F33" s="76"/>
      <c r="G33" s="64">
        <f>SUM(G34:G43)</f>
        <v>0</v>
      </c>
      <c r="H33" s="142">
        <f>SUM(H34:H43)</f>
        <v>0</v>
      </c>
      <c r="I33" s="142">
        <f>SUM(I34:I43)</f>
        <v>0</v>
      </c>
    </row>
    <row r="34" spans="1:9" ht="16.5" customHeight="1">
      <c r="A34" s="344"/>
      <c r="B34" s="33"/>
      <c r="C34" s="356" t="s">
        <v>27</v>
      </c>
      <c r="D34" s="357"/>
      <c r="E34" s="105"/>
      <c r="F34" s="77"/>
      <c r="G34" s="48">
        <v>0</v>
      </c>
      <c r="H34" s="143">
        <v>0</v>
      </c>
      <c r="I34" s="143">
        <v>0</v>
      </c>
    </row>
    <row r="35" spans="1:9" ht="16.5" customHeight="1">
      <c r="A35" s="344"/>
      <c r="B35" s="33"/>
      <c r="C35" s="356" t="s">
        <v>28</v>
      </c>
      <c r="D35" s="357"/>
      <c r="E35" s="105"/>
      <c r="F35" s="77"/>
      <c r="G35" s="48">
        <v>0</v>
      </c>
      <c r="H35" s="143">
        <v>0</v>
      </c>
      <c r="I35" s="143">
        <v>0</v>
      </c>
    </row>
    <row r="36" spans="1:9" ht="16.5" customHeight="1">
      <c r="A36" s="344"/>
      <c r="B36" s="33"/>
      <c r="C36" s="356" t="s">
        <v>29</v>
      </c>
      <c r="D36" s="357"/>
      <c r="E36" s="105"/>
      <c r="F36" s="77"/>
      <c r="G36" s="48">
        <v>0</v>
      </c>
      <c r="H36" s="143">
        <v>0</v>
      </c>
      <c r="I36" s="143">
        <v>0</v>
      </c>
    </row>
    <row r="37" spans="1:9" ht="16.5" customHeight="1">
      <c r="A37" s="344"/>
      <c r="B37" s="33"/>
      <c r="C37" s="356" t="s">
        <v>30</v>
      </c>
      <c r="D37" s="357"/>
      <c r="E37" s="105"/>
      <c r="F37" s="77"/>
      <c r="G37" s="48">
        <v>0</v>
      </c>
      <c r="H37" s="143">
        <v>0</v>
      </c>
      <c r="I37" s="143">
        <v>0</v>
      </c>
    </row>
    <row r="38" spans="1:9" ht="16.5" customHeight="1">
      <c r="A38" s="344"/>
      <c r="B38" s="33"/>
      <c r="C38" s="356" t="s">
        <v>31</v>
      </c>
      <c r="D38" s="357"/>
      <c r="E38" s="105"/>
      <c r="F38" s="77"/>
      <c r="G38" s="48">
        <v>0</v>
      </c>
      <c r="H38" s="143">
        <v>0</v>
      </c>
      <c r="I38" s="143">
        <v>0</v>
      </c>
    </row>
    <row r="39" spans="1:9" ht="16.5" customHeight="1">
      <c r="A39" s="344"/>
      <c r="B39" s="33"/>
      <c r="C39" s="356" t="s">
        <v>32</v>
      </c>
      <c r="D39" s="357"/>
      <c r="E39" s="105"/>
      <c r="F39" s="77"/>
      <c r="G39" s="48">
        <v>0</v>
      </c>
      <c r="H39" s="143">
        <v>0</v>
      </c>
      <c r="I39" s="143">
        <v>0</v>
      </c>
    </row>
    <row r="40" spans="1:9" ht="16.5" customHeight="1">
      <c r="A40" s="344"/>
      <c r="B40" s="33"/>
      <c r="C40" s="356" t="s">
        <v>33</v>
      </c>
      <c r="D40" s="357"/>
      <c r="E40" s="105"/>
      <c r="F40" s="77"/>
      <c r="G40" s="48">
        <v>0</v>
      </c>
      <c r="H40" s="143">
        <v>0</v>
      </c>
      <c r="I40" s="143">
        <v>0</v>
      </c>
    </row>
    <row r="41" spans="1:9" ht="16.5" customHeight="1">
      <c r="A41" s="344"/>
      <c r="B41" s="33"/>
      <c r="C41" s="356" t="s">
        <v>34</v>
      </c>
      <c r="D41" s="357"/>
      <c r="E41" s="105"/>
      <c r="F41" s="77"/>
      <c r="G41" s="48">
        <v>0</v>
      </c>
      <c r="H41" s="143">
        <v>0</v>
      </c>
      <c r="I41" s="143">
        <v>0</v>
      </c>
    </row>
    <row r="42" spans="1:9" ht="16.5" customHeight="1">
      <c r="A42" s="344"/>
      <c r="B42" s="33"/>
      <c r="C42" s="356" t="s">
        <v>35</v>
      </c>
      <c r="D42" s="357"/>
      <c r="E42" s="105"/>
      <c r="F42" s="77"/>
      <c r="G42" s="48">
        <v>0</v>
      </c>
      <c r="H42" s="143">
        <v>0</v>
      </c>
      <c r="I42" s="143">
        <v>0</v>
      </c>
    </row>
    <row r="43" spans="1:9" ht="16.5" customHeight="1" thickBot="1">
      <c r="A43" s="344"/>
      <c r="B43" s="33"/>
      <c r="C43" s="358" t="s">
        <v>36</v>
      </c>
      <c r="D43" s="359"/>
      <c r="E43" s="106"/>
      <c r="F43" s="78"/>
      <c r="G43" s="49">
        <v>0</v>
      </c>
      <c r="H43" s="144">
        <v>0</v>
      </c>
      <c r="I43" s="143">
        <v>0</v>
      </c>
    </row>
    <row r="44" spans="1:9" ht="16.5" customHeight="1" thickBot="1">
      <c r="A44" s="346"/>
      <c r="B44" s="360" t="s">
        <v>37</v>
      </c>
      <c r="C44" s="361"/>
      <c r="D44" s="361"/>
      <c r="E44" s="107"/>
      <c r="F44" s="111"/>
      <c r="G44" s="91">
        <f>G27+G33</f>
        <v>0</v>
      </c>
      <c r="H44" s="160">
        <f>H27+H33</f>
        <v>0</v>
      </c>
      <c r="I44" s="168">
        <f>I27+I33</f>
        <v>0</v>
      </c>
    </row>
    <row r="45" spans="1:9" ht="16.5" customHeight="1">
      <c r="A45" s="343" t="s">
        <v>101</v>
      </c>
      <c r="B45" s="364" t="s">
        <v>38</v>
      </c>
      <c r="C45" s="365"/>
      <c r="D45" s="366"/>
      <c r="E45" s="112"/>
      <c r="F45" s="79"/>
      <c r="G45" s="65">
        <f>SUM(G46:G49)</f>
        <v>4658965</v>
      </c>
      <c r="H45" s="161">
        <f>SUM(H46:H49)</f>
        <v>4448133</v>
      </c>
      <c r="I45" s="145">
        <f>SUM(I46:I49)</f>
        <v>4524385</v>
      </c>
    </row>
    <row r="46" spans="1:9" ht="16.5" customHeight="1">
      <c r="A46" s="344"/>
      <c r="B46" s="33"/>
      <c r="C46" s="356" t="s">
        <v>39</v>
      </c>
      <c r="D46" s="357"/>
      <c r="E46" s="105"/>
      <c r="F46" s="77"/>
      <c r="G46" s="48">
        <v>0</v>
      </c>
      <c r="H46" s="162">
        <v>0</v>
      </c>
      <c r="I46" s="143">
        <v>0</v>
      </c>
    </row>
    <row r="47" spans="1:9" ht="16.5" customHeight="1">
      <c r="A47" s="344"/>
      <c r="B47" s="33"/>
      <c r="C47" s="356" t="s">
        <v>40</v>
      </c>
      <c r="D47" s="357"/>
      <c r="E47" s="105"/>
      <c r="F47" s="77"/>
      <c r="G47" s="48">
        <v>4658965</v>
      </c>
      <c r="H47" s="162">
        <v>4448133</v>
      </c>
      <c r="I47" s="143">
        <v>4524385</v>
      </c>
    </row>
    <row r="48" spans="1:9" ht="16.5" customHeight="1">
      <c r="A48" s="344"/>
      <c r="B48" s="33"/>
      <c r="C48" s="356" t="s">
        <v>41</v>
      </c>
      <c r="D48" s="357"/>
      <c r="E48" s="105"/>
      <c r="F48" s="77"/>
      <c r="G48" s="48">
        <v>0</v>
      </c>
      <c r="H48" s="162">
        <v>0</v>
      </c>
      <c r="I48" s="143">
        <v>0</v>
      </c>
    </row>
    <row r="49" spans="1:9" ht="16.5" customHeight="1">
      <c r="A49" s="344"/>
      <c r="B49" s="33"/>
      <c r="C49" s="356" t="s">
        <v>42</v>
      </c>
      <c r="D49" s="357"/>
      <c r="E49" s="105"/>
      <c r="F49" s="77"/>
      <c r="G49" s="48">
        <v>0</v>
      </c>
      <c r="H49" s="162">
        <v>0</v>
      </c>
      <c r="I49" s="143">
        <v>0</v>
      </c>
    </row>
    <row r="50" spans="1:9" ht="16.5" customHeight="1">
      <c r="A50" s="344"/>
      <c r="B50" s="367" t="s">
        <v>43</v>
      </c>
      <c r="C50" s="368"/>
      <c r="D50" s="369"/>
      <c r="E50" s="109"/>
      <c r="F50" s="76"/>
      <c r="G50" s="64">
        <f>SUM(G51:G53)</f>
        <v>54387049</v>
      </c>
      <c r="H50" s="163">
        <f>SUM(H51:H53)</f>
        <v>50995705</v>
      </c>
      <c r="I50" s="142">
        <f>SUM(I51:I53)</f>
        <v>48282605</v>
      </c>
    </row>
    <row r="51" spans="1:9" ht="16.5" customHeight="1">
      <c r="A51" s="344"/>
      <c r="B51" s="33"/>
      <c r="C51" s="356" t="s">
        <v>39</v>
      </c>
      <c r="D51" s="357"/>
      <c r="E51" s="105"/>
      <c r="F51" s="77"/>
      <c r="G51" s="48">
        <v>0</v>
      </c>
      <c r="H51" s="162">
        <v>0</v>
      </c>
      <c r="I51" s="143">
        <v>0</v>
      </c>
    </row>
    <row r="52" spans="1:9" ht="16.5" customHeight="1">
      <c r="A52" s="344"/>
      <c r="B52" s="33"/>
      <c r="C52" s="356" t="s">
        <v>44</v>
      </c>
      <c r="D52" s="357"/>
      <c r="E52" s="105"/>
      <c r="F52" s="77"/>
      <c r="G52" s="48">
        <v>54387049</v>
      </c>
      <c r="H52" s="162">
        <v>50995705</v>
      </c>
      <c r="I52" s="143">
        <v>48282605</v>
      </c>
    </row>
    <row r="53" spans="1:9" ht="16.5" customHeight="1" thickBot="1">
      <c r="A53" s="344"/>
      <c r="B53" s="33"/>
      <c r="C53" s="358" t="s">
        <v>41</v>
      </c>
      <c r="D53" s="359"/>
      <c r="E53" s="106"/>
      <c r="F53" s="78"/>
      <c r="G53" s="49">
        <v>0</v>
      </c>
      <c r="H53" s="164">
        <v>0</v>
      </c>
      <c r="I53" s="144">
        <v>0</v>
      </c>
    </row>
    <row r="54" spans="1:9" ht="16.5" customHeight="1" thickBot="1">
      <c r="A54" s="345"/>
      <c r="B54" s="360" t="s">
        <v>117</v>
      </c>
      <c r="C54" s="361"/>
      <c r="D54" s="361"/>
      <c r="E54" s="107"/>
      <c r="F54" s="111"/>
      <c r="G54" s="91">
        <f>G45+G50</f>
        <v>59046014</v>
      </c>
      <c r="H54" s="160">
        <f>H45+H50</f>
        <v>55443838</v>
      </c>
      <c r="I54" s="168">
        <f>I45+I50</f>
        <v>52806990</v>
      </c>
    </row>
    <row r="55" spans="1:9" ht="16.5" customHeight="1" thickBot="1">
      <c r="A55" s="345"/>
      <c r="B55" s="362" t="s">
        <v>45</v>
      </c>
      <c r="C55" s="363"/>
      <c r="D55" s="363"/>
      <c r="E55" s="107"/>
      <c r="F55" s="111"/>
      <c r="G55" s="91">
        <f>G44-G54</f>
        <v>-59046014</v>
      </c>
      <c r="H55" s="160">
        <f>H44-H54</f>
        <v>-55443838</v>
      </c>
      <c r="I55" s="168">
        <f>I44-I54</f>
        <v>-52806990</v>
      </c>
    </row>
    <row r="56" spans="1:9" ht="16.5" customHeight="1" thickBot="1">
      <c r="A56" s="346"/>
      <c r="B56" s="362" t="s">
        <v>46</v>
      </c>
      <c r="C56" s="363"/>
      <c r="D56" s="363"/>
      <c r="E56" s="107"/>
      <c r="F56" s="111"/>
      <c r="G56" s="91">
        <f>SUM(G54:G55)</f>
        <v>0</v>
      </c>
      <c r="H56" s="160">
        <f>SUM(H54:H55)</f>
        <v>0</v>
      </c>
      <c r="I56" s="168">
        <f>SUM(I54:I55)</f>
        <v>0</v>
      </c>
    </row>
    <row r="57" spans="1:9" ht="8.25" customHeight="1">
      <c r="A57" s="12"/>
      <c r="B57" s="6"/>
      <c r="C57" s="6"/>
      <c r="D57" s="6"/>
      <c r="E57" s="47"/>
      <c r="F57" s="47"/>
      <c r="G57" s="24"/>
      <c r="H57" s="146"/>
      <c r="I57" s="146"/>
    </row>
    <row r="58" spans="1:9" ht="16.5" customHeight="1">
      <c r="A58" s="347" t="s">
        <v>120</v>
      </c>
      <c r="B58" s="348"/>
      <c r="C58" s="348"/>
      <c r="D58" s="349"/>
      <c r="E58" s="135"/>
      <c r="F58" s="135"/>
      <c r="G58" s="136">
        <f>G54/D63</f>
        <v>6.681162996870787</v>
      </c>
      <c r="H58" s="147">
        <f>H54/D63</f>
        <v>6.273570284525868</v>
      </c>
      <c r="I58" s="147">
        <f>I54/D63</f>
        <v>5.975206176730671</v>
      </c>
    </row>
    <row r="59" spans="1:9" s="25" customFormat="1" ht="12" customHeight="1">
      <c r="A59" s="87" t="s">
        <v>47</v>
      </c>
      <c r="B59" s="4"/>
      <c r="C59" s="4"/>
      <c r="D59" s="4"/>
      <c r="E59" s="69"/>
      <c r="F59" s="26"/>
      <c r="G59" s="27"/>
      <c r="H59" s="24"/>
      <c r="I59" s="24"/>
    </row>
    <row r="60" spans="1:9" s="25" customFormat="1" ht="13.5" customHeight="1">
      <c r="A60" s="81" t="s">
        <v>128</v>
      </c>
      <c r="B60" s="81"/>
      <c r="C60" s="81"/>
      <c r="D60" s="81"/>
      <c r="E60" s="83"/>
      <c r="F60" s="82"/>
      <c r="G60" s="84"/>
      <c r="H60" s="85"/>
      <c r="I60" s="85"/>
    </row>
    <row r="61" spans="1:9" s="25" customFormat="1" ht="13.5" customHeight="1">
      <c r="A61" s="86" t="s">
        <v>139</v>
      </c>
      <c r="B61" s="81"/>
      <c r="C61" s="81"/>
      <c r="D61" s="134">
        <v>8839469</v>
      </c>
      <c r="E61" s="83"/>
      <c r="F61" s="82"/>
      <c r="G61" s="84"/>
      <c r="H61" s="85"/>
      <c r="I61" s="85"/>
    </row>
    <row r="62" spans="1:9" s="25" customFormat="1" ht="13.5" customHeight="1">
      <c r="A62" s="81" t="s">
        <v>213</v>
      </c>
      <c r="B62" s="81"/>
      <c r="C62" s="81"/>
      <c r="D62" s="81"/>
      <c r="E62" s="83"/>
      <c r="F62" s="82"/>
      <c r="G62" s="84"/>
      <c r="H62" s="85"/>
      <c r="I62" s="85"/>
    </row>
    <row r="63" spans="1:9" s="25" customFormat="1" ht="13.5" customHeight="1">
      <c r="A63" s="86" t="s">
        <v>140</v>
      </c>
      <c r="B63" s="81"/>
      <c r="C63" s="81"/>
      <c r="D63" s="134">
        <v>8837685</v>
      </c>
      <c r="E63" s="83"/>
      <c r="F63" s="82"/>
      <c r="G63" s="84"/>
      <c r="H63" s="85"/>
      <c r="I63" s="85"/>
    </row>
    <row r="64" spans="1:8" ht="18">
      <c r="A64" s="51" t="s">
        <v>48</v>
      </c>
      <c r="B64" s="6"/>
      <c r="C64" s="6"/>
      <c r="D64" s="6"/>
      <c r="E64" s="19"/>
      <c r="F64" s="19"/>
      <c r="G64" s="20"/>
      <c r="H64" s="20"/>
    </row>
    <row r="65" spans="1:9" ht="18" customHeight="1">
      <c r="A65" s="387" t="s">
        <v>104</v>
      </c>
      <c r="B65" s="387"/>
      <c r="C65" s="387"/>
      <c r="D65" s="387"/>
      <c r="E65" s="19"/>
      <c r="F65" s="19"/>
      <c r="G65" s="20"/>
      <c r="H65" s="133"/>
      <c r="I65" s="133" t="s">
        <v>197</v>
      </c>
    </row>
    <row r="66" spans="1:9" ht="16.5" customHeight="1">
      <c r="A66" s="350" t="s">
        <v>0</v>
      </c>
      <c r="B66" s="351"/>
      <c r="C66" s="351"/>
      <c r="D66" s="352"/>
      <c r="E66" s="28" t="s">
        <v>142</v>
      </c>
      <c r="F66" s="28" t="s">
        <v>143</v>
      </c>
      <c r="G66" s="29" t="s">
        <v>144</v>
      </c>
      <c r="H66" s="29" t="s">
        <v>145</v>
      </c>
      <c r="I66" s="29" t="s">
        <v>206</v>
      </c>
    </row>
    <row r="67" spans="1:9" ht="16.5" customHeight="1">
      <c r="A67" s="353" t="s">
        <v>49</v>
      </c>
      <c r="B67" s="340" t="s">
        <v>50</v>
      </c>
      <c r="C67" s="341"/>
      <c r="D67" s="342"/>
      <c r="E67" s="109"/>
      <c r="F67" s="76"/>
      <c r="G67" s="64">
        <f>SUM(G68:G73)</f>
        <v>0</v>
      </c>
      <c r="H67" s="142">
        <f>SUM(H68:H73)</f>
        <v>4650</v>
      </c>
      <c r="I67" s="142">
        <f>SUM(I68:I73)</f>
        <v>1460</v>
      </c>
    </row>
    <row r="68" spans="1:9" ht="16.5" customHeight="1">
      <c r="A68" s="354"/>
      <c r="B68" s="35"/>
      <c r="C68" s="329" t="s">
        <v>51</v>
      </c>
      <c r="D68" s="330"/>
      <c r="E68" s="105"/>
      <c r="F68" s="77"/>
      <c r="G68" s="48">
        <v>0</v>
      </c>
      <c r="H68" s="143">
        <v>0</v>
      </c>
      <c r="I68" s="143">
        <v>0</v>
      </c>
    </row>
    <row r="69" spans="1:9" ht="16.5" customHeight="1">
      <c r="A69" s="354"/>
      <c r="B69" s="35"/>
      <c r="C69" s="329" t="s">
        <v>52</v>
      </c>
      <c r="D69" s="330"/>
      <c r="E69" s="105"/>
      <c r="F69" s="77"/>
      <c r="G69" s="48">
        <v>0</v>
      </c>
      <c r="H69" s="143">
        <v>0</v>
      </c>
      <c r="I69" s="143">
        <v>0</v>
      </c>
    </row>
    <row r="70" spans="1:9" ht="16.5" customHeight="1">
      <c r="A70" s="354"/>
      <c r="B70" s="35"/>
      <c r="C70" s="329" t="s">
        <v>53</v>
      </c>
      <c r="D70" s="330"/>
      <c r="E70" s="105"/>
      <c r="F70" s="77"/>
      <c r="G70" s="48">
        <v>0</v>
      </c>
      <c r="H70" s="143">
        <v>0</v>
      </c>
      <c r="I70" s="143">
        <v>0</v>
      </c>
    </row>
    <row r="71" spans="1:9" ht="16.5" customHeight="1">
      <c r="A71" s="354"/>
      <c r="B71" s="35"/>
      <c r="C71" s="329" t="s">
        <v>54</v>
      </c>
      <c r="D71" s="330"/>
      <c r="E71" s="105"/>
      <c r="F71" s="77"/>
      <c r="G71" s="48">
        <v>0</v>
      </c>
      <c r="H71" s="143">
        <v>0</v>
      </c>
      <c r="I71" s="143">
        <v>0</v>
      </c>
    </row>
    <row r="72" spans="1:9" ht="16.5" customHeight="1">
      <c r="A72" s="354"/>
      <c r="B72" s="35"/>
      <c r="C72" s="329" t="s">
        <v>55</v>
      </c>
      <c r="D72" s="330"/>
      <c r="E72" s="105"/>
      <c r="F72" s="77"/>
      <c r="G72" s="48">
        <v>0</v>
      </c>
      <c r="H72" s="143">
        <v>0</v>
      </c>
      <c r="I72" s="143">
        <v>0</v>
      </c>
    </row>
    <row r="73" spans="1:9" ht="16.5" customHeight="1">
      <c r="A73" s="354"/>
      <c r="B73" s="35"/>
      <c r="C73" s="329" t="s">
        <v>56</v>
      </c>
      <c r="D73" s="330"/>
      <c r="E73" s="105"/>
      <c r="F73" s="77"/>
      <c r="G73" s="48">
        <v>0</v>
      </c>
      <c r="H73" s="143">
        <v>4650</v>
      </c>
      <c r="I73" s="143">
        <v>1460</v>
      </c>
    </row>
    <row r="74" spans="1:9" ht="16.5" customHeight="1">
      <c r="A74" s="354"/>
      <c r="B74" s="35"/>
      <c r="C74" s="338" t="s">
        <v>57</v>
      </c>
      <c r="D74" s="339"/>
      <c r="E74" s="105"/>
      <c r="F74" s="77"/>
      <c r="G74" s="48">
        <v>0</v>
      </c>
      <c r="H74" s="143">
        <v>0</v>
      </c>
      <c r="I74" s="143">
        <v>0</v>
      </c>
    </row>
    <row r="75" spans="1:9" ht="16.5" customHeight="1">
      <c r="A75" s="354"/>
      <c r="B75" s="340" t="s">
        <v>58</v>
      </c>
      <c r="C75" s="341"/>
      <c r="D75" s="342"/>
      <c r="E75" s="109"/>
      <c r="F75" s="76"/>
      <c r="G75" s="64">
        <f>G76</f>
        <v>0</v>
      </c>
      <c r="H75" s="142">
        <f>H76</f>
        <v>0</v>
      </c>
      <c r="I75" s="142">
        <f>I76</f>
        <v>0</v>
      </c>
    </row>
    <row r="76" spans="1:9" ht="16.5" customHeight="1">
      <c r="A76" s="354"/>
      <c r="B76" s="36"/>
      <c r="C76" s="333" t="s">
        <v>59</v>
      </c>
      <c r="D76" s="334"/>
      <c r="E76" s="105"/>
      <c r="F76" s="77"/>
      <c r="G76" s="48">
        <v>0</v>
      </c>
      <c r="H76" s="143">
        <v>0</v>
      </c>
      <c r="I76" s="143">
        <v>0</v>
      </c>
    </row>
    <row r="77" spans="1:9" ht="16.5" customHeight="1">
      <c r="A77" s="354"/>
      <c r="B77" s="340" t="s">
        <v>60</v>
      </c>
      <c r="C77" s="341"/>
      <c r="D77" s="342"/>
      <c r="E77" s="109"/>
      <c r="F77" s="76"/>
      <c r="G77" s="64">
        <f>SUM(G78:G81)</f>
        <v>0</v>
      </c>
      <c r="H77" s="142">
        <f>SUM(H78:H81)</f>
        <v>0</v>
      </c>
      <c r="I77" s="142">
        <f>SUM(I78:I81)</f>
        <v>0</v>
      </c>
    </row>
    <row r="78" spans="1:9" ht="16.5" customHeight="1">
      <c r="A78" s="354"/>
      <c r="B78" s="35"/>
      <c r="C78" s="329" t="s">
        <v>51</v>
      </c>
      <c r="D78" s="330"/>
      <c r="E78" s="105"/>
      <c r="F78" s="77"/>
      <c r="G78" s="48">
        <v>0</v>
      </c>
      <c r="H78" s="143">
        <v>0</v>
      </c>
      <c r="I78" s="143">
        <v>0</v>
      </c>
    </row>
    <row r="79" spans="1:9" ht="16.5" customHeight="1">
      <c r="A79" s="354"/>
      <c r="B79" s="35"/>
      <c r="C79" s="329" t="s">
        <v>53</v>
      </c>
      <c r="D79" s="330"/>
      <c r="E79" s="105"/>
      <c r="F79" s="77"/>
      <c r="G79" s="48">
        <v>0</v>
      </c>
      <c r="H79" s="143">
        <v>0</v>
      </c>
      <c r="I79" s="143">
        <v>0</v>
      </c>
    </row>
    <row r="80" spans="1:9" ht="16.5" customHeight="1">
      <c r="A80" s="354"/>
      <c r="B80" s="35"/>
      <c r="C80" s="329" t="s">
        <v>61</v>
      </c>
      <c r="D80" s="330"/>
      <c r="E80" s="105"/>
      <c r="F80" s="77"/>
      <c r="G80" s="48">
        <v>0</v>
      </c>
      <c r="H80" s="143">
        <v>0</v>
      </c>
      <c r="I80" s="143">
        <v>0</v>
      </c>
    </row>
    <row r="81" spans="1:9" ht="16.5" customHeight="1" thickBot="1">
      <c r="A81" s="354"/>
      <c r="B81" s="35"/>
      <c r="C81" s="331" t="s">
        <v>62</v>
      </c>
      <c r="D81" s="332"/>
      <c r="E81" s="106"/>
      <c r="F81" s="78"/>
      <c r="G81" s="49">
        <v>0</v>
      </c>
      <c r="H81" s="144">
        <v>0</v>
      </c>
      <c r="I81" s="143">
        <v>0</v>
      </c>
    </row>
    <row r="82" spans="1:9" ht="16.5" customHeight="1" thickBot="1">
      <c r="A82" s="355"/>
      <c r="B82" s="335" t="s">
        <v>132</v>
      </c>
      <c r="C82" s="336"/>
      <c r="D82" s="337"/>
      <c r="E82" s="113"/>
      <c r="F82" s="114"/>
      <c r="G82" s="92">
        <f>SUM(G67,G75,G77)</f>
        <v>0</v>
      </c>
      <c r="H82" s="160">
        <f>SUM(H67,H75,H77)</f>
        <v>4650</v>
      </c>
      <c r="I82" s="168">
        <f>SUM(I67,I75,I77)</f>
        <v>1460</v>
      </c>
    </row>
    <row r="83" spans="1:9" ht="16.5" customHeight="1">
      <c r="A83" s="314" t="s">
        <v>7</v>
      </c>
      <c r="B83" s="323" t="s">
        <v>119</v>
      </c>
      <c r="C83" s="324"/>
      <c r="D83" s="325"/>
      <c r="E83" s="112"/>
      <c r="F83" s="79"/>
      <c r="G83" s="65">
        <f>SUM(G84:G94)-G86</f>
        <v>146799540</v>
      </c>
      <c r="H83" s="145">
        <f>SUM(H84:H94)-H86</f>
        <v>87406603</v>
      </c>
      <c r="I83" s="145">
        <f>SUM(I84:I94)-I86</f>
        <v>85615618</v>
      </c>
    </row>
    <row r="84" spans="1:9" ht="16.5" customHeight="1">
      <c r="A84" s="315"/>
      <c r="B84" s="35"/>
      <c r="C84" s="321" t="s">
        <v>63</v>
      </c>
      <c r="D84" s="322"/>
      <c r="E84" s="105"/>
      <c r="F84" s="77"/>
      <c r="G84" s="48">
        <v>63312630</v>
      </c>
      <c r="H84" s="143">
        <v>56562184</v>
      </c>
      <c r="I84" s="143">
        <v>53652228</v>
      </c>
    </row>
    <row r="85" spans="1:9" ht="16.5" customHeight="1">
      <c r="A85" s="315"/>
      <c r="B85" s="35"/>
      <c r="C85" s="321" t="s">
        <v>64</v>
      </c>
      <c r="D85" s="322"/>
      <c r="E85" s="105"/>
      <c r="F85" s="77"/>
      <c r="G85" s="48">
        <v>19570158</v>
      </c>
      <c r="H85" s="143">
        <v>24602360</v>
      </c>
      <c r="I85" s="143">
        <v>24593663</v>
      </c>
    </row>
    <row r="86" spans="1:9" ht="16.5" customHeight="1">
      <c r="A86" s="315"/>
      <c r="B86" s="35"/>
      <c r="C86" s="319" t="s">
        <v>65</v>
      </c>
      <c r="D86" s="320"/>
      <c r="E86" s="105"/>
      <c r="F86" s="77"/>
      <c r="G86" s="48">
        <v>18071000</v>
      </c>
      <c r="H86" s="143">
        <v>22747000</v>
      </c>
      <c r="I86" s="143">
        <v>22747000</v>
      </c>
    </row>
    <row r="87" spans="1:9" ht="16.5" customHeight="1">
      <c r="A87" s="315"/>
      <c r="B87" s="35"/>
      <c r="C87" s="321" t="s">
        <v>66</v>
      </c>
      <c r="D87" s="322"/>
      <c r="E87" s="105"/>
      <c r="F87" s="77"/>
      <c r="G87" s="48">
        <v>0</v>
      </c>
      <c r="H87" s="143">
        <v>0</v>
      </c>
      <c r="I87" s="143">
        <v>0</v>
      </c>
    </row>
    <row r="88" spans="1:9" ht="16.5" customHeight="1">
      <c r="A88" s="315"/>
      <c r="B88" s="35"/>
      <c r="C88" s="317" t="s">
        <v>67</v>
      </c>
      <c r="D88" s="318"/>
      <c r="E88" s="105"/>
      <c r="F88" s="77"/>
      <c r="G88" s="48">
        <v>0</v>
      </c>
      <c r="H88" s="143">
        <v>0</v>
      </c>
      <c r="I88" s="143">
        <v>0</v>
      </c>
    </row>
    <row r="89" spans="1:9" ht="16.5" customHeight="1">
      <c r="A89" s="315"/>
      <c r="B89" s="35"/>
      <c r="C89" s="321" t="s">
        <v>68</v>
      </c>
      <c r="D89" s="322"/>
      <c r="E89" s="105"/>
      <c r="F89" s="77"/>
      <c r="G89" s="48">
        <v>0</v>
      </c>
      <c r="H89" s="143">
        <v>0</v>
      </c>
      <c r="I89" s="143">
        <v>0</v>
      </c>
    </row>
    <row r="90" spans="1:9" ht="16.5" customHeight="1">
      <c r="A90" s="315"/>
      <c r="B90" s="35"/>
      <c r="C90" s="317" t="s">
        <v>69</v>
      </c>
      <c r="D90" s="318"/>
      <c r="E90" s="105"/>
      <c r="F90" s="77"/>
      <c r="G90" s="48">
        <v>0</v>
      </c>
      <c r="H90" s="143">
        <v>0</v>
      </c>
      <c r="I90" s="143">
        <v>0</v>
      </c>
    </row>
    <row r="91" spans="1:9" ht="16.5" customHeight="1">
      <c r="A91" s="315"/>
      <c r="B91" s="35"/>
      <c r="C91" s="317" t="s">
        <v>70</v>
      </c>
      <c r="D91" s="318"/>
      <c r="E91" s="105"/>
      <c r="F91" s="77"/>
      <c r="G91" s="48">
        <v>0</v>
      </c>
      <c r="H91" s="143">
        <v>0</v>
      </c>
      <c r="I91" s="143">
        <v>0</v>
      </c>
    </row>
    <row r="92" spans="1:9" ht="16.5" customHeight="1">
      <c r="A92" s="315"/>
      <c r="B92" s="35"/>
      <c r="C92" s="317" t="s">
        <v>71</v>
      </c>
      <c r="D92" s="318"/>
      <c r="E92" s="105"/>
      <c r="F92" s="77"/>
      <c r="G92" s="48">
        <v>0</v>
      </c>
      <c r="H92" s="143">
        <v>0</v>
      </c>
      <c r="I92" s="143">
        <v>0</v>
      </c>
    </row>
    <row r="93" spans="1:9" ht="16.5" customHeight="1">
      <c r="A93" s="315"/>
      <c r="B93" s="35"/>
      <c r="C93" s="319" t="s">
        <v>72</v>
      </c>
      <c r="D93" s="320"/>
      <c r="E93" s="105"/>
      <c r="F93" s="77"/>
      <c r="G93" s="48">
        <v>63916752</v>
      </c>
      <c r="H93" s="143">
        <v>6242059</v>
      </c>
      <c r="I93" s="143">
        <v>7369727</v>
      </c>
    </row>
    <row r="94" spans="1:9" ht="16.5" customHeight="1">
      <c r="A94" s="315"/>
      <c r="B94" s="35"/>
      <c r="C94" s="321" t="s">
        <v>73</v>
      </c>
      <c r="D94" s="322"/>
      <c r="E94" s="105"/>
      <c r="F94" s="77"/>
      <c r="G94" s="48">
        <v>0</v>
      </c>
      <c r="H94" s="143">
        <v>0</v>
      </c>
      <c r="I94" s="143">
        <v>0</v>
      </c>
    </row>
    <row r="95" spans="1:9" ht="16.5" customHeight="1">
      <c r="A95" s="315"/>
      <c r="B95" s="326" t="s">
        <v>118</v>
      </c>
      <c r="C95" s="327"/>
      <c r="D95" s="328"/>
      <c r="E95" s="109"/>
      <c r="F95" s="76"/>
      <c r="G95" s="64">
        <f>G96</f>
        <v>0</v>
      </c>
      <c r="H95" s="142">
        <f>H96</f>
        <v>0</v>
      </c>
      <c r="I95" s="142">
        <f>I96</f>
        <v>0</v>
      </c>
    </row>
    <row r="96" spans="1:9" ht="16.5" customHeight="1">
      <c r="A96" s="315"/>
      <c r="B96" s="36"/>
      <c r="C96" s="321" t="s">
        <v>74</v>
      </c>
      <c r="D96" s="322"/>
      <c r="E96" s="105"/>
      <c r="F96" s="77"/>
      <c r="G96" s="48">
        <v>0</v>
      </c>
      <c r="H96" s="143">
        <v>0</v>
      </c>
      <c r="I96" s="143">
        <v>0</v>
      </c>
    </row>
    <row r="97" spans="1:9" ht="16.5" customHeight="1">
      <c r="A97" s="315"/>
      <c r="B97" s="326" t="s">
        <v>75</v>
      </c>
      <c r="C97" s="327"/>
      <c r="D97" s="328"/>
      <c r="E97" s="109"/>
      <c r="F97" s="76"/>
      <c r="G97" s="64">
        <f>SUM(G98:G99)</f>
        <v>0</v>
      </c>
      <c r="H97" s="142">
        <f>SUM(H98:H99)</f>
        <v>0</v>
      </c>
      <c r="I97" s="142">
        <f>SUM(I98:I99)</f>
        <v>0</v>
      </c>
    </row>
    <row r="98" spans="1:9" ht="16.5" customHeight="1">
      <c r="A98" s="315"/>
      <c r="B98" s="35"/>
      <c r="C98" s="299" t="s">
        <v>76</v>
      </c>
      <c r="D98" s="300"/>
      <c r="E98" s="105"/>
      <c r="F98" s="77"/>
      <c r="G98" s="48">
        <v>0</v>
      </c>
      <c r="H98" s="143">
        <v>0</v>
      </c>
      <c r="I98" s="143">
        <v>0</v>
      </c>
    </row>
    <row r="99" spans="1:9" ht="16.5" customHeight="1" thickBot="1">
      <c r="A99" s="315"/>
      <c r="B99" s="35"/>
      <c r="C99" s="301" t="s">
        <v>77</v>
      </c>
      <c r="D99" s="302"/>
      <c r="E99" s="106"/>
      <c r="F99" s="78"/>
      <c r="G99" s="49">
        <v>0</v>
      </c>
      <c r="H99" s="144">
        <v>0</v>
      </c>
      <c r="I99" s="144">
        <v>0</v>
      </c>
    </row>
    <row r="100" spans="1:9" ht="16.5" customHeight="1" thickBot="1">
      <c r="A100" s="316"/>
      <c r="B100" s="93" t="s">
        <v>133</v>
      </c>
      <c r="C100" s="94"/>
      <c r="D100" s="95"/>
      <c r="E100" s="110"/>
      <c r="F100" s="115"/>
      <c r="G100" s="96">
        <f>SUM(G83,G95,G97)</f>
        <v>146799540</v>
      </c>
      <c r="H100" s="165">
        <f>SUM(H83,H95,H97)</f>
        <v>87406603</v>
      </c>
      <c r="I100" s="169">
        <f>SUM(I83,I95,I97)</f>
        <v>85615618</v>
      </c>
    </row>
    <row r="101" spans="1:9" ht="16.5" customHeight="1" thickBot="1">
      <c r="A101" s="303" t="s">
        <v>129</v>
      </c>
      <c r="B101" s="304"/>
      <c r="C101" s="304"/>
      <c r="D101" s="304"/>
      <c r="E101" s="107"/>
      <c r="F101" s="111"/>
      <c r="G101" s="91">
        <f>G82-G100</f>
        <v>-146799540</v>
      </c>
      <c r="H101" s="160">
        <f>H82-H100</f>
        <v>-87401953</v>
      </c>
      <c r="I101" s="168">
        <f>I82-I100</f>
        <v>-85614158</v>
      </c>
    </row>
    <row r="102" spans="1:9" ht="16.5" customHeight="1" thickBot="1">
      <c r="A102" s="305" t="s">
        <v>134</v>
      </c>
      <c r="B102" s="306"/>
      <c r="C102" s="306"/>
      <c r="D102" s="307"/>
      <c r="E102" s="116"/>
      <c r="F102" s="102"/>
      <c r="G102" s="97">
        <v>87753526</v>
      </c>
      <c r="H102" s="166">
        <v>91004129</v>
      </c>
      <c r="I102" s="170">
        <v>88251006</v>
      </c>
    </row>
    <row r="103" spans="1:9" ht="16.5" customHeight="1" thickBot="1">
      <c r="A103" s="303" t="s">
        <v>130</v>
      </c>
      <c r="B103" s="304"/>
      <c r="C103" s="304"/>
      <c r="D103" s="304"/>
      <c r="E103" s="107"/>
      <c r="F103" s="111"/>
      <c r="G103" s="91">
        <f>SUM(G101:G102)</f>
        <v>-59046014</v>
      </c>
      <c r="H103" s="160">
        <f>SUM(H101:H102)</f>
        <v>3602176</v>
      </c>
      <c r="I103" s="168">
        <f>SUM(I101:I102)</f>
        <v>2636848</v>
      </c>
    </row>
    <row r="104" spans="8:9" ht="18" customHeight="1">
      <c r="H104" s="148"/>
      <c r="I104" s="148"/>
    </row>
    <row r="105" spans="1:9" ht="16.5" customHeight="1">
      <c r="A105" s="21"/>
      <c r="B105" s="22"/>
      <c r="C105" s="22"/>
      <c r="D105" s="23"/>
      <c r="E105" s="28" t="s">
        <v>111</v>
      </c>
      <c r="F105" s="28" t="s">
        <v>99</v>
      </c>
      <c r="G105" s="29" t="s">
        <v>110</v>
      </c>
      <c r="H105" s="149" t="s">
        <v>112</v>
      </c>
      <c r="I105" s="149" t="s">
        <v>207</v>
      </c>
    </row>
    <row r="106" spans="1:9" ht="40.5" customHeight="1">
      <c r="A106" s="311" t="s">
        <v>126</v>
      </c>
      <c r="B106" s="312"/>
      <c r="C106" s="312"/>
      <c r="D106" s="313"/>
      <c r="E106" s="137"/>
      <c r="F106" s="137"/>
      <c r="G106" s="138">
        <f>(G83+G95)/'基本情報'!$Y$23</f>
        <v>125900.12006861063</v>
      </c>
      <c r="H106" s="150">
        <f>(H83+H95)/'基本情報'!$AD$23</f>
        <v>29509.319041188388</v>
      </c>
      <c r="I106" s="150">
        <f>(I83+I95)/'基本情報'!$AI$23</f>
        <v>30664.619627507163</v>
      </c>
    </row>
    <row r="107" spans="1:9" s="72" customFormat="1" ht="18" customHeight="1">
      <c r="A107" s="70"/>
      <c r="B107" s="70"/>
      <c r="C107" s="70"/>
      <c r="D107" s="70"/>
      <c r="E107" s="71"/>
      <c r="F107" s="71"/>
      <c r="G107" s="71"/>
      <c r="H107" s="151"/>
      <c r="I107" s="151"/>
    </row>
    <row r="108" spans="1:9" ht="16.5" customHeight="1">
      <c r="A108" s="38"/>
      <c r="B108" s="37"/>
      <c r="C108" s="37"/>
      <c r="D108" s="39"/>
      <c r="E108" s="40" t="s">
        <v>111</v>
      </c>
      <c r="F108" s="40" t="s">
        <v>99</v>
      </c>
      <c r="G108" s="41" t="s">
        <v>110</v>
      </c>
      <c r="H108" s="152" t="s">
        <v>112</v>
      </c>
      <c r="I108" s="152" t="s">
        <v>207</v>
      </c>
    </row>
    <row r="109" spans="1:9" ht="40.5" customHeight="1">
      <c r="A109" s="311" t="s">
        <v>127</v>
      </c>
      <c r="B109" s="312"/>
      <c r="C109" s="312"/>
      <c r="D109" s="313"/>
      <c r="E109" s="137"/>
      <c r="F109" s="137"/>
      <c r="G109" s="138">
        <f>G102/'基本情報'!$Y$23</f>
        <v>75260.31389365351</v>
      </c>
      <c r="H109" s="150">
        <f>H102/'基本情報'!$AD$23</f>
        <v>30723.878798109385</v>
      </c>
      <c r="I109" s="150">
        <f>I102/'基本情報'!$AI$23</f>
        <v>31608.526504297995</v>
      </c>
    </row>
    <row r="110" spans="1:4" ht="18">
      <c r="A110" s="6"/>
      <c r="B110" s="6"/>
      <c r="C110" s="6"/>
      <c r="D110" s="6"/>
    </row>
    <row r="111" spans="1:9" ht="18">
      <c r="A111" s="399" t="s">
        <v>16</v>
      </c>
      <c r="B111" s="400"/>
      <c r="C111" s="400"/>
      <c r="D111" s="400"/>
      <c r="E111" s="400"/>
      <c r="F111" s="400"/>
      <c r="G111" s="400"/>
      <c r="H111" s="400"/>
      <c r="I111" s="401"/>
    </row>
    <row r="112" spans="1:9" ht="68.25" customHeight="1">
      <c r="A112" s="408" t="s">
        <v>141</v>
      </c>
      <c r="B112" s="409"/>
      <c r="C112" s="409"/>
      <c r="D112" s="409"/>
      <c r="E112" s="409"/>
      <c r="F112" s="409"/>
      <c r="G112" s="409"/>
      <c r="H112" s="409"/>
      <c r="I112" s="410"/>
    </row>
    <row r="114" spans="1:9" ht="18">
      <c r="A114" s="3" t="s">
        <v>125</v>
      </c>
      <c r="H114" s="133"/>
      <c r="I114" s="133" t="s">
        <v>197</v>
      </c>
    </row>
    <row r="115" spans="1:9" ht="19.5" customHeight="1">
      <c r="A115" s="308" t="s">
        <v>0</v>
      </c>
      <c r="B115" s="309"/>
      <c r="C115" s="309"/>
      <c r="D115" s="310"/>
      <c r="E115" s="28" t="s">
        <v>142</v>
      </c>
      <c r="F115" s="28" t="s">
        <v>143</v>
      </c>
      <c r="G115" s="29" t="s">
        <v>144</v>
      </c>
      <c r="H115" s="29" t="s">
        <v>145</v>
      </c>
      <c r="I115" s="29" t="s">
        <v>206</v>
      </c>
    </row>
    <row r="116" spans="1:9" ht="19.5" customHeight="1">
      <c r="A116" s="278" t="s">
        <v>78</v>
      </c>
      <c r="B116" s="411" t="s">
        <v>79</v>
      </c>
      <c r="C116" s="293" t="s">
        <v>80</v>
      </c>
      <c r="D116" s="294"/>
      <c r="E116" s="77"/>
      <c r="F116" s="77"/>
      <c r="G116" s="104">
        <v>0</v>
      </c>
      <c r="H116" s="48">
        <v>0</v>
      </c>
      <c r="I116" s="48">
        <v>0</v>
      </c>
    </row>
    <row r="117" spans="1:9" ht="19.5" customHeight="1">
      <c r="A117" s="279"/>
      <c r="B117" s="411"/>
      <c r="C117" s="293" t="s">
        <v>81</v>
      </c>
      <c r="D117" s="294"/>
      <c r="E117" s="77"/>
      <c r="F117" s="77"/>
      <c r="G117" s="104">
        <v>12444</v>
      </c>
      <c r="H117" s="48">
        <v>12822000</v>
      </c>
      <c r="I117" s="48">
        <v>12965000</v>
      </c>
    </row>
    <row r="118" spans="1:9" ht="19.5" customHeight="1">
      <c r="A118" s="279"/>
      <c r="B118" s="411"/>
      <c r="C118" s="293" t="s">
        <v>82</v>
      </c>
      <c r="D118" s="294"/>
      <c r="E118" s="77"/>
      <c r="F118" s="77"/>
      <c r="G118" s="104">
        <v>18071</v>
      </c>
      <c r="H118" s="48">
        <v>22747000</v>
      </c>
      <c r="I118" s="48">
        <v>22747000</v>
      </c>
    </row>
    <row r="119" spans="1:9" ht="19.5" customHeight="1">
      <c r="A119" s="279"/>
      <c r="B119" s="411"/>
      <c r="C119" s="293" t="s">
        <v>83</v>
      </c>
      <c r="D119" s="294"/>
      <c r="E119" s="77"/>
      <c r="F119" s="77"/>
      <c r="G119" s="104">
        <v>0</v>
      </c>
      <c r="H119" s="48">
        <v>0</v>
      </c>
      <c r="I119" s="48">
        <v>0</v>
      </c>
    </row>
    <row r="120" spans="1:9" ht="19.5" customHeight="1">
      <c r="A120" s="279"/>
      <c r="B120" s="411"/>
      <c r="C120" s="293" t="s">
        <v>84</v>
      </c>
      <c r="D120" s="294"/>
      <c r="E120" s="77"/>
      <c r="F120" s="77"/>
      <c r="G120" s="104">
        <v>0</v>
      </c>
      <c r="H120" s="48">
        <v>0</v>
      </c>
      <c r="I120" s="48">
        <v>0</v>
      </c>
    </row>
    <row r="121" spans="1:9" ht="19.5" customHeight="1">
      <c r="A121" s="279"/>
      <c r="B121" s="411"/>
      <c r="C121" s="293" t="s">
        <v>10</v>
      </c>
      <c r="D121" s="294"/>
      <c r="E121" s="76"/>
      <c r="F121" s="76"/>
      <c r="G121" s="63">
        <f>SUM(G116:G120)</f>
        <v>30515</v>
      </c>
      <c r="H121" s="64">
        <f>SUM(H116:H120)</f>
        <v>35569000</v>
      </c>
      <c r="I121" s="64">
        <f>SUM(I116:I120)</f>
        <v>35712000</v>
      </c>
    </row>
    <row r="122" spans="1:9" ht="19.5" customHeight="1">
      <c r="A122" s="279"/>
      <c r="B122" s="411" t="s">
        <v>98</v>
      </c>
      <c r="C122" s="293" t="s">
        <v>83</v>
      </c>
      <c r="D122" s="294"/>
      <c r="E122" s="77"/>
      <c r="F122" s="77"/>
      <c r="G122" s="104">
        <v>0</v>
      </c>
      <c r="H122" s="48">
        <v>0</v>
      </c>
      <c r="I122" s="48">
        <v>0</v>
      </c>
    </row>
    <row r="123" spans="1:9" ht="19.5" customHeight="1">
      <c r="A123" s="279"/>
      <c r="B123" s="411"/>
      <c r="C123" s="293" t="s">
        <v>84</v>
      </c>
      <c r="D123" s="294"/>
      <c r="E123" s="77"/>
      <c r="F123" s="77"/>
      <c r="G123" s="104">
        <v>0</v>
      </c>
      <c r="H123" s="48">
        <v>0</v>
      </c>
      <c r="I123" s="48">
        <v>0</v>
      </c>
    </row>
    <row r="124" spans="1:9" ht="23.25" customHeight="1" thickBot="1">
      <c r="A124" s="279"/>
      <c r="B124" s="353"/>
      <c r="C124" s="295" t="s">
        <v>10</v>
      </c>
      <c r="D124" s="296"/>
      <c r="E124" s="117"/>
      <c r="F124" s="117"/>
      <c r="G124" s="66">
        <f>SUM(G122:G123)</f>
        <v>0</v>
      </c>
      <c r="H124" s="139">
        <f>SUM(H122:H123)</f>
        <v>0</v>
      </c>
      <c r="I124" s="139">
        <f>SUM(I122:I123)</f>
        <v>0</v>
      </c>
    </row>
    <row r="125" spans="1:9" ht="19.5" customHeight="1" thickBot="1">
      <c r="A125" s="280"/>
      <c r="B125" s="297" t="s">
        <v>6</v>
      </c>
      <c r="C125" s="298"/>
      <c r="D125" s="298"/>
      <c r="E125" s="111"/>
      <c r="F125" s="111"/>
      <c r="G125" s="89">
        <f>G121+G124</f>
        <v>30515</v>
      </c>
      <c r="H125" s="91">
        <f>H121+H124</f>
        <v>35569000</v>
      </c>
      <c r="I125" s="141">
        <f>I121+I124</f>
        <v>35712000</v>
      </c>
    </row>
    <row r="126" spans="1:9" ht="19.5" customHeight="1">
      <c r="A126" s="278" t="s">
        <v>85</v>
      </c>
      <c r="B126" s="289" t="s">
        <v>79</v>
      </c>
      <c r="C126" s="281" t="s">
        <v>86</v>
      </c>
      <c r="D126" s="42" t="s">
        <v>87</v>
      </c>
      <c r="E126" s="108"/>
      <c r="F126" s="108"/>
      <c r="G126" s="50">
        <v>0</v>
      </c>
      <c r="H126" s="140">
        <v>0</v>
      </c>
      <c r="I126" s="140">
        <v>0</v>
      </c>
    </row>
    <row r="127" spans="1:9" ht="19.5" customHeight="1">
      <c r="A127" s="279"/>
      <c r="B127" s="289"/>
      <c r="C127" s="281"/>
      <c r="D127" s="43" t="s">
        <v>88</v>
      </c>
      <c r="E127" s="105"/>
      <c r="F127" s="105"/>
      <c r="G127" s="104">
        <v>0</v>
      </c>
      <c r="H127" s="48">
        <v>0</v>
      </c>
      <c r="I127" s="48">
        <v>0</v>
      </c>
    </row>
    <row r="128" spans="1:9" ht="19.5" customHeight="1">
      <c r="A128" s="279"/>
      <c r="B128" s="289"/>
      <c r="C128" s="281"/>
      <c r="D128" s="43" t="s">
        <v>13</v>
      </c>
      <c r="E128" s="105"/>
      <c r="F128" s="105"/>
      <c r="G128" s="104">
        <v>0</v>
      </c>
      <c r="H128" s="48">
        <v>0</v>
      </c>
      <c r="I128" s="48">
        <v>0</v>
      </c>
    </row>
    <row r="129" spans="1:9" ht="19.5" customHeight="1">
      <c r="A129" s="279"/>
      <c r="B129" s="289"/>
      <c r="C129" s="282"/>
      <c r="D129" s="43" t="s">
        <v>135</v>
      </c>
      <c r="E129" s="109"/>
      <c r="F129" s="109"/>
      <c r="G129" s="63">
        <f>SUM(G126:G128)</f>
        <v>0</v>
      </c>
      <c r="H129" s="64">
        <f>SUM(H126:H128)</f>
        <v>0</v>
      </c>
      <c r="I129" s="64">
        <f>SUM(I126:I128)</f>
        <v>0</v>
      </c>
    </row>
    <row r="130" spans="1:9" ht="19.5" customHeight="1">
      <c r="A130" s="279"/>
      <c r="B130" s="289"/>
      <c r="C130" s="283" t="s">
        <v>136</v>
      </c>
      <c r="D130" s="284"/>
      <c r="E130" s="105"/>
      <c r="F130" s="105"/>
      <c r="G130" s="104">
        <v>30515</v>
      </c>
      <c r="H130" s="48">
        <v>35569000</v>
      </c>
      <c r="I130" s="48">
        <v>35712000</v>
      </c>
    </row>
    <row r="131" spans="1:9" ht="19.5" customHeight="1">
      <c r="A131" s="279"/>
      <c r="B131" s="289"/>
      <c r="C131" s="283" t="s">
        <v>137</v>
      </c>
      <c r="D131" s="284"/>
      <c r="E131" s="105"/>
      <c r="F131" s="105"/>
      <c r="G131" s="104">
        <v>0</v>
      </c>
      <c r="H131" s="48">
        <v>0</v>
      </c>
      <c r="I131" s="48">
        <v>0</v>
      </c>
    </row>
    <row r="132" spans="1:9" ht="19.5" customHeight="1">
      <c r="A132" s="279"/>
      <c r="B132" s="290"/>
      <c r="C132" s="285" t="s">
        <v>131</v>
      </c>
      <c r="D132" s="286"/>
      <c r="E132" s="109"/>
      <c r="F132" s="109"/>
      <c r="G132" s="63">
        <f>SUM(G129:G131)</f>
        <v>30515</v>
      </c>
      <c r="H132" s="64">
        <f>SUM(H129:H131)</f>
        <v>35569000</v>
      </c>
      <c r="I132" s="64">
        <f>SUM(I129:I131)</f>
        <v>35712000</v>
      </c>
    </row>
    <row r="133" spans="1:9" ht="62.25" customHeight="1" thickBot="1">
      <c r="A133" s="279"/>
      <c r="B133" s="44" t="s">
        <v>11</v>
      </c>
      <c r="C133" s="287" t="s">
        <v>89</v>
      </c>
      <c r="D133" s="288"/>
      <c r="E133" s="106"/>
      <c r="F133" s="106"/>
      <c r="G133" s="46">
        <v>0</v>
      </c>
      <c r="H133" s="49">
        <v>0</v>
      </c>
      <c r="I133" s="49">
        <v>0</v>
      </c>
    </row>
    <row r="134" spans="1:9" ht="19.5" customHeight="1" thickBot="1">
      <c r="A134" s="280"/>
      <c r="B134" s="291" t="s">
        <v>6</v>
      </c>
      <c r="C134" s="292"/>
      <c r="D134" s="292"/>
      <c r="E134" s="107"/>
      <c r="F134" s="107"/>
      <c r="G134" s="89">
        <f>SUM(G132:G133)</f>
        <v>30515</v>
      </c>
      <c r="H134" s="167">
        <f>SUM(H132:H133)</f>
        <v>35569000</v>
      </c>
      <c r="I134" s="141">
        <f>SUM(I132:I133)</f>
        <v>35712000</v>
      </c>
    </row>
    <row r="135" spans="1:4" ht="18">
      <c r="A135" s="6"/>
      <c r="B135" s="6"/>
      <c r="C135" s="6"/>
      <c r="D135" s="6"/>
    </row>
    <row r="136" spans="1:9" ht="18.75" customHeight="1">
      <c r="A136" s="405" t="s">
        <v>16</v>
      </c>
      <c r="B136" s="406"/>
      <c r="C136" s="406"/>
      <c r="D136" s="406"/>
      <c r="E136" s="406"/>
      <c r="F136" s="406"/>
      <c r="G136" s="406"/>
      <c r="H136" s="406"/>
      <c r="I136" s="407"/>
    </row>
    <row r="137" spans="1:9" ht="105.75" customHeight="1">
      <c r="A137" s="402" t="s">
        <v>192</v>
      </c>
      <c r="B137" s="403"/>
      <c r="C137" s="403"/>
      <c r="D137" s="403"/>
      <c r="E137" s="403"/>
      <c r="F137" s="403"/>
      <c r="G137" s="403"/>
      <c r="H137" s="403"/>
      <c r="I137" s="404"/>
    </row>
  </sheetData>
  <sheetProtection/>
  <mergeCells count="121">
    <mergeCell ref="A20:I20"/>
    <mergeCell ref="A21:I21"/>
    <mergeCell ref="A136:I136"/>
    <mergeCell ref="A137:I137"/>
    <mergeCell ref="A111:I111"/>
    <mergeCell ref="A112:I112"/>
    <mergeCell ref="A116:A125"/>
    <mergeCell ref="B116:B121"/>
    <mergeCell ref="B122:B124"/>
    <mergeCell ref="B27:D27"/>
    <mergeCell ref="A3:D3"/>
    <mergeCell ref="A24:C24"/>
    <mergeCell ref="A65:D65"/>
    <mergeCell ref="C116:D116"/>
    <mergeCell ref="B10:C12"/>
    <mergeCell ref="A5:A9"/>
    <mergeCell ref="A10:A15"/>
    <mergeCell ref="B13:C13"/>
    <mergeCell ref="B14:C14"/>
    <mergeCell ref="B15:D15"/>
    <mergeCell ref="A16:D16"/>
    <mergeCell ref="A18:D18"/>
    <mergeCell ref="A26:D26"/>
    <mergeCell ref="B33:D33"/>
    <mergeCell ref="A27:A44"/>
    <mergeCell ref="C28:D28"/>
    <mergeCell ref="C29:D29"/>
    <mergeCell ref="A25:D25"/>
    <mergeCell ref="C30:D30"/>
    <mergeCell ref="C31:D31"/>
    <mergeCell ref="A4:D4"/>
    <mergeCell ref="B5:D5"/>
    <mergeCell ref="B6:D6"/>
    <mergeCell ref="B7:D7"/>
    <mergeCell ref="B8:D8"/>
    <mergeCell ref="B9:D9"/>
    <mergeCell ref="C32:D32"/>
    <mergeCell ref="C34:D34"/>
    <mergeCell ref="C35:D35"/>
    <mergeCell ref="C36:D36"/>
    <mergeCell ref="C37:D37"/>
    <mergeCell ref="C38:D38"/>
    <mergeCell ref="C39:D39"/>
    <mergeCell ref="C40:D40"/>
    <mergeCell ref="C41:D41"/>
    <mergeCell ref="C42:D42"/>
    <mergeCell ref="C43:D43"/>
    <mergeCell ref="B44:D44"/>
    <mergeCell ref="B45:D45"/>
    <mergeCell ref="C46:D46"/>
    <mergeCell ref="C47:D47"/>
    <mergeCell ref="C48:D48"/>
    <mergeCell ref="C49:D49"/>
    <mergeCell ref="B50:D50"/>
    <mergeCell ref="C51:D51"/>
    <mergeCell ref="C52:D52"/>
    <mergeCell ref="C53:D53"/>
    <mergeCell ref="B54:D54"/>
    <mergeCell ref="B55:D55"/>
    <mergeCell ref="B56:D56"/>
    <mergeCell ref="A45:A56"/>
    <mergeCell ref="C122:D122"/>
    <mergeCell ref="A58:D58"/>
    <mergeCell ref="A66:D66"/>
    <mergeCell ref="A67:A82"/>
    <mergeCell ref="B67:D67"/>
    <mergeCell ref="C68:D68"/>
    <mergeCell ref="C69:D69"/>
    <mergeCell ref="C70:D70"/>
    <mergeCell ref="B77:D77"/>
    <mergeCell ref="C76:D76"/>
    <mergeCell ref="B82:D82"/>
    <mergeCell ref="C71:D71"/>
    <mergeCell ref="C72:D72"/>
    <mergeCell ref="C73:D73"/>
    <mergeCell ref="C74:D74"/>
    <mergeCell ref="B75:D75"/>
    <mergeCell ref="C78:D78"/>
    <mergeCell ref="C89:D89"/>
    <mergeCell ref="C90:D90"/>
    <mergeCell ref="C91:D91"/>
    <mergeCell ref="C92:D92"/>
    <mergeCell ref="C79:D79"/>
    <mergeCell ref="C80:D80"/>
    <mergeCell ref="C81:D81"/>
    <mergeCell ref="C93:D93"/>
    <mergeCell ref="C94:D94"/>
    <mergeCell ref="B83:D83"/>
    <mergeCell ref="B95:D95"/>
    <mergeCell ref="C96:D96"/>
    <mergeCell ref="B97:D97"/>
    <mergeCell ref="C84:D84"/>
    <mergeCell ref="C85:D85"/>
    <mergeCell ref="C86:D86"/>
    <mergeCell ref="C87:D87"/>
    <mergeCell ref="C98:D98"/>
    <mergeCell ref="C99:D99"/>
    <mergeCell ref="A101:D101"/>
    <mergeCell ref="A102:D102"/>
    <mergeCell ref="A103:D103"/>
    <mergeCell ref="A115:D115"/>
    <mergeCell ref="A106:D106"/>
    <mergeCell ref="A109:D109"/>
    <mergeCell ref="A83:A100"/>
    <mergeCell ref="C88:D88"/>
    <mergeCell ref="C123:D123"/>
    <mergeCell ref="C124:D124"/>
    <mergeCell ref="B125:D125"/>
    <mergeCell ref="C117:D117"/>
    <mergeCell ref="C118:D118"/>
    <mergeCell ref="C119:D119"/>
    <mergeCell ref="C120:D120"/>
    <mergeCell ref="C121:D121"/>
    <mergeCell ref="A126:A134"/>
    <mergeCell ref="C126:C129"/>
    <mergeCell ref="C130:D130"/>
    <mergeCell ref="C131:D131"/>
    <mergeCell ref="C132:D132"/>
    <mergeCell ref="C133:D133"/>
    <mergeCell ref="B126:B132"/>
    <mergeCell ref="B134:D134"/>
  </mergeCells>
  <hyperlinks>
    <hyperlink ref="A25:D25" r:id="rId1" display="府の決算（財務諸表等）はこちら"/>
  </hyperlinks>
  <printOptions horizontalCentered="1"/>
  <pageMargins left="0.5905511811023623" right="0.5905511811023623" top="0.5905511811023623" bottom="0.1968503937007874" header="0.5118110236220472" footer="0.1968503937007874"/>
  <pageSetup cellComments="asDisplayed" fitToHeight="0" horizontalDpi="300" verticalDpi="300" orientation="portrait" paperSize="9" scale="68" r:id="rId2"/>
  <headerFooter alignWithMargins="0">
    <oddHeader>&amp;R母子・父子福祉センター</oddHeader>
  </headerFooter>
  <rowBreaks count="2" manualBreakCount="2">
    <brk id="63" max="9" man="1"/>
    <brk id="112" max="9" man="1"/>
  </rowBreaks>
</worksheet>
</file>

<file path=xl/worksheets/sheet3.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G13" sqref="G13:H13"/>
    </sheetView>
  </sheetViews>
  <sheetFormatPr defaultColWidth="9.140625" defaultRowHeight="15"/>
  <cols>
    <col min="1" max="1" width="20.140625" style="0" customWidth="1"/>
    <col min="2" max="2" width="14.140625" style="0" customWidth="1"/>
    <col min="3" max="3" width="10.57421875" style="0" customWidth="1"/>
    <col min="4" max="8" width="13.57421875" style="0" customWidth="1"/>
  </cols>
  <sheetData>
    <row r="1" spans="1:8" ht="18">
      <c r="A1" s="5" t="s">
        <v>114</v>
      </c>
      <c r="B1" s="9"/>
      <c r="C1" s="9"/>
      <c r="D1" s="9"/>
      <c r="E1" s="9"/>
      <c r="F1" s="9"/>
      <c r="G1" s="9"/>
      <c r="H1" s="9"/>
    </row>
    <row r="2" spans="1:8" ht="18">
      <c r="A2" s="52" t="s">
        <v>105</v>
      </c>
      <c r="B2" s="53"/>
      <c r="C2" s="53"/>
      <c r="D2" s="30" t="s">
        <v>106</v>
      </c>
      <c r="E2" s="30" t="s">
        <v>107</v>
      </c>
      <c r="F2" s="30" t="s">
        <v>108</v>
      </c>
      <c r="G2" s="34" t="s">
        <v>109</v>
      </c>
      <c r="H2" s="34" t="s">
        <v>208</v>
      </c>
    </row>
    <row r="3" spans="1:8" ht="19.5">
      <c r="A3" s="54" t="s">
        <v>90</v>
      </c>
      <c r="B3" s="55"/>
      <c r="C3" s="55"/>
      <c r="D3" s="118"/>
      <c r="E3" s="60">
        <f>SUM(E4:E5)</f>
        <v>7</v>
      </c>
      <c r="F3" s="60">
        <f>SUM(F4:F5)</f>
        <v>7</v>
      </c>
      <c r="G3" s="61">
        <f>SUM(G4:G5)</f>
        <v>7</v>
      </c>
      <c r="H3" s="61">
        <f>SUM(H4:H5)</f>
        <v>7</v>
      </c>
    </row>
    <row r="4" spans="1:8" ht="18">
      <c r="A4" s="56" t="s">
        <v>26</v>
      </c>
      <c r="B4" s="57" t="s">
        <v>91</v>
      </c>
      <c r="C4" s="58"/>
      <c r="D4" s="119"/>
      <c r="E4" s="14">
        <v>4</v>
      </c>
      <c r="F4" s="15">
        <v>4</v>
      </c>
      <c r="G4" s="16">
        <v>4</v>
      </c>
      <c r="H4" s="16">
        <v>5</v>
      </c>
    </row>
    <row r="5" spans="1:8" ht="18">
      <c r="A5" s="59"/>
      <c r="B5" s="57" t="s">
        <v>92</v>
      </c>
      <c r="C5" s="58"/>
      <c r="D5" s="119"/>
      <c r="E5" s="15">
        <v>3</v>
      </c>
      <c r="F5" s="15">
        <v>3</v>
      </c>
      <c r="G5" s="16">
        <v>3</v>
      </c>
      <c r="H5" s="16">
        <v>2</v>
      </c>
    </row>
    <row r="6" spans="1:8" ht="18">
      <c r="A6" s="2"/>
      <c r="B6" s="2"/>
      <c r="C6" s="2"/>
      <c r="D6" s="2"/>
      <c r="E6" s="2"/>
      <c r="F6" s="2"/>
      <c r="G6" s="2"/>
      <c r="H6" s="2"/>
    </row>
    <row r="7" spans="1:8" ht="18">
      <c r="A7" s="2"/>
      <c r="B7" s="7"/>
      <c r="C7" s="7"/>
      <c r="D7" s="8"/>
      <c r="E7" s="8"/>
      <c r="F7" s="8"/>
      <c r="G7" s="8"/>
      <c r="H7" s="8"/>
    </row>
    <row r="8" spans="1:8" ht="18">
      <c r="A8" s="5" t="s">
        <v>115</v>
      </c>
      <c r="B8" s="9"/>
      <c r="C8" s="9"/>
      <c r="D8" s="9"/>
      <c r="E8" s="9"/>
      <c r="F8" s="9"/>
      <c r="G8" s="9"/>
      <c r="H8" s="9"/>
    </row>
    <row r="9" spans="1:8" ht="90" customHeight="1">
      <c r="A9" s="402" t="s">
        <v>193</v>
      </c>
      <c r="B9" s="403"/>
      <c r="C9" s="403"/>
      <c r="D9" s="403"/>
      <c r="E9" s="403"/>
      <c r="F9" s="403"/>
      <c r="G9" s="403"/>
      <c r="H9" s="404"/>
    </row>
    <row r="10" spans="1:8" ht="18">
      <c r="A10" s="9"/>
      <c r="B10" s="9"/>
      <c r="C10" s="9"/>
      <c r="D10" s="11"/>
      <c r="E10" s="11"/>
      <c r="F10" s="11"/>
      <c r="G10" s="11"/>
      <c r="H10" s="11"/>
    </row>
    <row r="11" spans="1:8" ht="18">
      <c r="A11" s="9"/>
      <c r="B11" s="9"/>
      <c r="C11" s="9"/>
      <c r="D11" s="11"/>
      <c r="E11" s="11"/>
      <c r="F11" s="11"/>
      <c r="G11" s="11"/>
      <c r="H11" s="11"/>
    </row>
    <row r="12" spans="1:8" ht="18">
      <c r="A12" s="5" t="s">
        <v>116</v>
      </c>
      <c r="B12" s="9"/>
      <c r="C12" s="9"/>
      <c r="D12" s="11"/>
      <c r="E12" s="11"/>
      <c r="F12" s="11"/>
      <c r="G12" s="11"/>
      <c r="H12" s="11"/>
    </row>
    <row r="13" spans="1:8" ht="39" customHeight="1">
      <c r="A13" s="62" t="s">
        <v>93</v>
      </c>
      <c r="B13" s="10" t="s">
        <v>194</v>
      </c>
      <c r="C13" s="153" t="s">
        <v>94</v>
      </c>
      <c r="D13" s="412" t="s">
        <v>212</v>
      </c>
      <c r="E13" s="413"/>
      <c r="F13" s="52" t="s">
        <v>95</v>
      </c>
      <c r="G13" s="416" t="s">
        <v>196</v>
      </c>
      <c r="H13" s="417"/>
    </row>
    <row r="14" spans="1:8" ht="19.5" customHeight="1">
      <c r="A14" s="153" t="s">
        <v>96</v>
      </c>
      <c r="B14" s="414" t="s">
        <v>195</v>
      </c>
      <c r="C14" s="414"/>
      <c r="D14" s="414"/>
      <c r="E14" s="414"/>
      <c r="F14" s="414"/>
      <c r="G14" s="414"/>
      <c r="H14" s="414"/>
    </row>
    <row r="15" spans="1:8" ht="117" customHeight="1">
      <c r="A15" s="153" t="s">
        <v>97</v>
      </c>
      <c r="B15" s="415" t="s">
        <v>209</v>
      </c>
      <c r="C15" s="415"/>
      <c r="D15" s="415"/>
      <c r="E15" s="415"/>
      <c r="F15" s="415"/>
      <c r="G15" s="415"/>
      <c r="H15" s="415"/>
    </row>
  </sheetData>
  <sheetProtection/>
  <mergeCells count="5">
    <mergeCell ref="D13:E13"/>
    <mergeCell ref="B14:H14"/>
    <mergeCell ref="B15:H15"/>
    <mergeCell ref="A9:H9"/>
    <mergeCell ref="G13:H13"/>
  </mergeCells>
  <printOptions horizontalCentered="1"/>
  <pageMargins left="0.5905511811023623" right="0.5905511811023623" top="0.5905511811023623" bottom="0.1968503937007874" header="0.5118110236220472" footer="0.1968503937007874"/>
  <pageSetup cellComments="asDisplayed" horizontalDpi="300" verticalDpi="300" orientation="portrait" paperSize="9" scale="70" r:id="rId1"/>
  <headerFooter alignWithMargins="0">
    <oddHeader>&amp;R母子・父子福祉センター</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2023-11-14T01:18:41Z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