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様式A-2" sheetId="22" r:id="rId1"/>
  </sheets>
  <definedNames>
    <definedName name="_xlnm.Print_Area" localSheetId="0">'様式A-2'!$A$1:$Z$36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2" i="22" l="1"/>
  <c r="V32" i="22"/>
  <c r="W32" i="22" s="1"/>
  <c r="R32" i="22"/>
  <c r="K32" i="22"/>
  <c r="AB32" i="22" s="1"/>
  <c r="X31" i="22"/>
  <c r="V31" i="22"/>
  <c r="W31" i="22" s="1"/>
  <c r="R31" i="22"/>
  <c r="S31" i="22" s="1"/>
  <c r="AC31" i="22" s="1"/>
  <c r="U31" i="22" s="1"/>
  <c r="K31" i="22"/>
  <c r="AB31" i="22" s="1"/>
  <c r="X30" i="22"/>
  <c r="R30" i="22"/>
  <c r="K30" i="22"/>
  <c r="S30" i="22" s="1"/>
  <c r="AC30" i="22" s="1"/>
  <c r="X29" i="22"/>
  <c r="R29" i="22"/>
  <c r="K29" i="22"/>
  <c r="AB29" i="22" s="1"/>
  <c r="AB28" i="22"/>
  <c r="X28" i="22"/>
  <c r="R28" i="22"/>
  <c r="K28" i="22"/>
  <c r="X27" i="22"/>
  <c r="R27" i="22"/>
  <c r="S27" i="22" s="1"/>
  <c r="AC27" i="22" s="1"/>
  <c r="K27" i="22"/>
  <c r="AB27" i="22" s="1"/>
  <c r="AB26" i="22"/>
  <c r="X26" i="22"/>
  <c r="R26" i="22"/>
  <c r="K26" i="22"/>
  <c r="X25" i="22"/>
  <c r="R25" i="22"/>
  <c r="K25" i="22"/>
  <c r="AB25" i="22" s="1"/>
  <c r="X24" i="22"/>
  <c r="R24" i="22"/>
  <c r="S24" i="22" s="1"/>
  <c r="AC24" i="22" s="1"/>
  <c r="K24" i="22"/>
  <c r="AB24" i="22" s="1"/>
  <c r="X23" i="22"/>
  <c r="R23" i="22"/>
  <c r="K23" i="22"/>
  <c r="AB23" i="22" s="1"/>
  <c r="X22" i="22"/>
  <c r="R22" i="22"/>
  <c r="K22" i="22"/>
  <c r="AB22" i="22" s="1"/>
  <c r="X21" i="22"/>
  <c r="R21" i="22"/>
  <c r="K21" i="22"/>
  <c r="AB21" i="22" s="1"/>
  <c r="X20" i="22"/>
  <c r="R20" i="22"/>
  <c r="K20" i="22"/>
  <c r="AB20" i="22" s="1"/>
  <c r="X19" i="22"/>
  <c r="R19" i="22"/>
  <c r="S19" i="22" s="1"/>
  <c r="AC19" i="22" s="1"/>
  <c r="K19" i="22"/>
  <c r="AB19" i="22" s="1"/>
  <c r="X18" i="22"/>
  <c r="R18" i="22"/>
  <c r="K18" i="22"/>
  <c r="AB18" i="22" s="1"/>
  <c r="X17" i="22"/>
  <c r="R17" i="22"/>
  <c r="K17" i="22"/>
  <c r="AB17" i="22" s="1"/>
  <c r="X16" i="22"/>
  <c r="R16" i="22"/>
  <c r="K16" i="22"/>
  <c r="AB16" i="22" s="1"/>
  <c r="X15" i="22"/>
  <c r="R15" i="22"/>
  <c r="K15" i="22"/>
  <c r="AB15" i="22" s="1"/>
  <c r="X14" i="22"/>
  <c r="R14" i="22"/>
  <c r="K14" i="22"/>
  <c r="AB14" i="22" s="1"/>
  <c r="X13" i="22"/>
  <c r="R13" i="22"/>
  <c r="K13" i="22"/>
  <c r="AB13" i="22" s="1"/>
  <c r="Y3" i="22"/>
  <c r="S23" i="22" l="1"/>
  <c r="AC23" i="22" s="1"/>
  <c r="V23" i="22" s="1"/>
  <c r="W23" i="22" s="1"/>
  <c r="S18" i="22"/>
  <c r="AC18" i="22" s="1"/>
  <c r="S22" i="22"/>
  <c r="AC22" i="22" s="1"/>
  <c r="S32" i="22"/>
  <c r="AC32" i="22" s="1"/>
  <c r="U32" i="22" s="1"/>
  <c r="S20" i="22"/>
  <c r="AC20" i="22" s="1"/>
  <c r="V20" i="22" s="1"/>
  <c r="W20" i="22" s="1"/>
  <c r="S26" i="22"/>
  <c r="AC26" i="22" s="1"/>
  <c r="S28" i="22"/>
  <c r="AC28" i="22" s="1"/>
  <c r="AB30" i="22"/>
  <c r="S14" i="22"/>
  <c r="AC14" i="22" s="1"/>
  <c r="U14" i="22" s="1"/>
  <c r="V14" i="22" s="1"/>
  <c r="W14" i="22" s="1"/>
  <c r="S16" i="22"/>
  <c r="AC16" i="22" s="1"/>
  <c r="U16" i="22" s="1"/>
  <c r="V16" i="22" s="1"/>
  <c r="W16" i="22" s="1"/>
  <c r="S15" i="22"/>
  <c r="AC15" i="22" s="1"/>
  <c r="V15" i="22" s="1"/>
  <c r="W15" i="22" s="1"/>
  <c r="V19" i="22"/>
  <c r="W19" i="22" s="1"/>
  <c r="U19" i="22"/>
  <c r="V18" i="22"/>
  <c r="W18" i="22" s="1"/>
  <c r="U18" i="22"/>
  <c r="U23" i="22"/>
  <c r="V28" i="22"/>
  <c r="W28" i="22" s="1"/>
  <c r="U28" i="22"/>
  <c r="V30" i="22"/>
  <c r="W30" i="22" s="1"/>
  <c r="U30" i="22"/>
  <c r="U26" i="22"/>
  <c r="V26" i="22"/>
  <c r="W26" i="22" s="1"/>
  <c r="U22" i="22"/>
  <c r="V22" i="22"/>
  <c r="W22" i="22" s="1"/>
  <c r="V24" i="22"/>
  <c r="W24" i="22" s="1"/>
  <c r="U24" i="22"/>
  <c r="V27" i="22"/>
  <c r="W27" i="22" s="1"/>
  <c r="U27" i="22"/>
  <c r="S17" i="22"/>
  <c r="AC17" i="22" s="1"/>
  <c r="S21" i="22"/>
  <c r="AC21" i="22" s="1"/>
  <c r="S25" i="22"/>
  <c r="AC25" i="22" s="1"/>
  <c r="S29" i="22"/>
  <c r="AC29" i="22" s="1"/>
  <c r="S13" i="22"/>
  <c r="AC13" i="22" s="1"/>
  <c r="U20" i="22" l="1"/>
  <c r="U15" i="22"/>
  <c r="U13" i="22"/>
  <c r="V13" i="22"/>
  <c r="W13" i="22" s="1"/>
  <c r="U29" i="22"/>
  <c r="V29" i="22"/>
  <c r="W29" i="22" s="1"/>
  <c r="U17" i="22"/>
  <c r="V17" i="22"/>
  <c r="W17" i="22" s="1"/>
  <c r="U25" i="22"/>
  <c r="V25" i="22"/>
  <c r="W25" i="22" s="1"/>
  <c r="U21" i="22"/>
  <c r="V21" i="22"/>
  <c r="W21" i="22" s="1"/>
  <c r="Y4" i="22" l="1"/>
  <c r="Y5" i="22" s="1"/>
</calcChain>
</file>

<file path=xl/sharedStrings.xml><?xml version="1.0" encoding="utf-8"?>
<sst xmlns="http://schemas.openxmlformats.org/spreadsheetml/2006/main" count="110" uniqueCount="89">
  <si>
    <t>学校名</t>
    <rPh sb="0" eb="3">
      <t>ガッコウメイ</t>
    </rPh>
    <phoneticPr fontId="3"/>
  </si>
  <si>
    <t>担当者名</t>
    <rPh sb="0" eb="3">
      <t>タントウシャ</t>
    </rPh>
    <rPh sb="3" eb="4">
      <t>メイ</t>
    </rPh>
    <phoneticPr fontId="6"/>
  </si>
  <si>
    <t>法人名</t>
    <rPh sb="0" eb="1">
      <t>ホウ</t>
    </rPh>
    <rPh sb="1" eb="2">
      <t>ヒト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</si>
  <si>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6"/>
  </si>
  <si>
    <t>学校番号</t>
    <rPh sb="0" eb="2">
      <t>ガッコウ</t>
    </rPh>
    <rPh sb="2" eb="4">
      <t>バンゴウ</t>
    </rPh>
    <phoneticPr fontId="3"/>
  </si>
  <si>
    <t>JASSOコード</t>
    <phoneticPr fontId="6"/>
  </si>
  <si>
    <t>E-MAIL</t>
  </si>
  <si>
    <t>番号</t>
    <rPh sb="0" eb="2">
      <t>バンゴウ</t>
    </rPh>
    <phoneticPr fontId="2"/>
  </si>
  <si>
    <t>学科名</t>
    <rPh sb="0" eb="2">
      <t>ガッカ</t>
    </rPh>
    <rPh sb="2" eb="3">
      <t>メイ</t>
    </rPh>
    <phoneticPr fontId="2"/>
  </si>
  <si>
    <t>コース・専攻名</t>
    <rPh sb="4" eb="6">
      <t>センコウ</t>
    </rPh>
    <rPh sb="6" eb="7">
      <t>メイ</t>
    </rPh>
    <phoneticPr fontId="2"/>
  </si>
  <si>
    <t>氏名</t>
    <rPh sb="0" eb="2">
      <t>シメイ</t>
    </rPh>
    <phoneticPr fontId="2"/>
  </si>
  <si>
    <t>備考</t>
    <rPh sb="0" eb="2">
      <t>ビコウ</t>
    </rPh>
    <phoneticPr fontId="2"/>
  </si>
  <si>
    <t>実績報告額（様式４）</t>
    <rPh sb="0" eb="2">
      <t>ジッセキ</t>
    </rPh>
    <rPh sb="2" eb="4">
      <t>ホウコク</t>
    </rPh>
    <rPh sb="4" eb="5">
      <t>ガク</t>
    </rPh>
    <rPh sb="6" eb="8">
      <t>ヨウシキ</t>
    </rPh>
    <phoneticPr fontId="2"/>
  </si>
  <si>
    <t>(B)</t>
    <phoneticPr fontId="2"/>
  </si>
  <si>
    <t>(A)</t>
    <phoneticPr fontId="2"/>
  </si>
  <si>
    <t>入学金減免</t>
    <rPh sb="0" eb="3">
      <t>ニュウガクキン</t>
    </rPh>
    <rPh sb="3" eb="5">
      <t>ゲンメン</t>
    </rPh>
    <phoneticPr fontId="2"/>
  </si>
  <si>
    <t>【様式A】</t>
    <rPh sb="1" eb="3">
      <t>ヨウシキ</t>
    </rPh>
    <phoneticPr fontId="2"/>
  </si>
  <si>
    <t>様式A
入力
番号</t>
    <rPh sb="0" eb="2">
      <t>ヨウシキ</t>
    </rPh>
    <rPh sb="4" eb="6">
      <t>ニュウリョク</t>
    </rPh>
    <rPh sb="7" eb="9">
      <t>バンゴウ</t>
    </rPh>
    <phoneticPr fontId="2"/>
  </si>
  <si>
    <t>授業料減免見込総額</t>
    <rPh sb="0" eb="3">
      <t>ジュギョウリョウ</t>
    </rPh>
    <rPh sb="3" eb="5">
      <t>ゲンメン</t>
    </rPh>
    <rPh sb="5" eb="7">
      <t>ミコ</t>
    </rPh>
    <rPh sb="7" eb="9">
      <t>ソウガク</t>
    </rPh>
    <phoneticPr fontId="2"/>
  </si>
  <si>
    <t>支援区分</t>
    <rPh sb="0" eb="2">
      <t>シエン</t>
    </rPh>
    <rPh sb="2" eb="4">
      <t>クブン</t>
    </rPh>
    <phoneticPr fontId="2"/>
  </si>
  <si>
    <t>割合</t>
    <rPh sb="0" eb="2">
      <t>ワリアイ</t>
    </rPh>
    <phoneticPr fontId="2"/>
  </si>
  <si>
    <t>3/3</t>
    <phoneticPr fontId="2"/>
  </si>
  <si>
    <t>2/3</t>
    <phoneticPr fontId="2"/>
  </si>
  <si>
    <t>1/3</t>
    <phoneticPr fontId="2"/>
  </si>
  <si>
    <t>交付申請額（様式A）</t>
    <rPh sb="0" eb="2">
      <t>コウフ</t>
    </rPh>
    <rPh sb="2" eb="4">
      <t>シンセイ</t>
    </rPh>
    <rPh sb="4" eb="5">
      <t>ガク</t>
    </rPh>
    <rPh sb="6" eb="8">
      <t>ヨウシキ</t>
    </rPh>
    <phoneticPr fontId="2"/>
  </si>
  <si>
    <t>(A)-(B)</t>
    <phoneticPr fontId="2"/>
  </si>
  <si>
    <t>カ</t>
    <phoneticPr fontId="2"/>
  </si>
  <si>
    <t>キ</t>
    <phoneticPr fontId="2"/>
  </si>
  <si>
    <t>B列</t>
    <rPh sb="1" eb="2">
      <t>レツ</t>
    </rPh>
    <phoneticPr fontId="2"/>
  </si>
  <si>
    <t>T列</t>
    <rPh sb="1" eb="2">
      <t>レツ</t>
    </rPh>
    <phoneticPr fontId="2"/>
  </si>
  <si>
    <t>H列
（d欄）</t>
    <rPh sb="1" eb="2">
      <t>レツ</t>
    </rPh>
    <rPh sb="5" eb="6">
      <t>ラン</t>
    </rPh>
    <phoneticPr fontId="2"/>
  </si>
  <si>
    <t>E列
（b欄）</t>
    <rPh sb="1" eb="2">
      <t>レツ</t>
    </rPh>
    <rPh sb="5" eb="6">
      <t>ラン</t>
    </rPh>
    <phoneticPr fontId="2"/>
  </si>
  <si>
    <t>C列
（a欄）</t>
    <rPh sb="1" eb="2">
      <t>レツ</t>
    </rPh>
    <rPh sb="5" eb="6">
      <t>ラン</t>
    </rPh>
    <phoneticPr fontId="2"/>
  </si>
  <si>
    <t>K列
（f欄）</t>
    <rPh sb="1" eb="2">
      <t>レツ</t>
    </rPh>
    <rPh sb="5" eb="6">
      <t>ラン</t>
    </rPh>
    <phoneticPr fontId="2"/>
  </si>
  <si>
    <t>I列
（e欄）</t>
    <rPh sb="1" eb="2">
      <t>レツ</t>
    </rPh>
    <rPh sb="5" eb="6">
      <t>ラン</t>
    </rPh>
    <phoneticPr fontId="2"/>
  </si>
  <si>
    <t>様式Aの
参照先</t>
    <rPh sb="0" eb="2">
      <t>ヨウシキ</t>
    </rPh>
    <rPh sb="5" eb="7">
      <t>サンショウ</t>
    </rPh>
    <rPh sb="7" eb="8">
      <t>サキ</t>
    </rPh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</si>
  <si>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</si>
  <si>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</si>
  <si>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</si>
  <si>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</si>
  <si>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</si>
  <si>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ケ</t>
    <phoneticPr fontId="2"/>
  </si>
  <si>
    <t>コ
演算式</t>
    <rPh sb="2" eb="5">
      <t>エンザンシキ</t>
    </rPh>
    <phoneticPr fontId="2"/>
  </si>
  <si>
    <t>シ
演算式</t>
    <rPh sb="2" eb="5">
      <t>エンザンシキ</t>
    </rPh>
    <phoneticPr fontId="2"/>
  </si>
  <si>
    <t>-</t>
    <phoneticPr fontId="2"/>
  </si>
  <si>
    <t>学籍
番号</t>
    <rPh sb="0" eb="2">
      <t>ガクセキ</t>
    </rPh>
    <rPh sb="3" eb="5">
      <t>バンゴウ</t>
    </rPh>
    <phoneticPr fontId="2"/>
  </si>
  <si>
    <t>ク</t>
    <phoneticPr fontId="2"/>
  </si>
  <si>
    <t>ス
演算式</t>
    <rPh sb="2" eb="5">
      <t>エンザンシキ</t>
    </rPh>
    <phoneticPr fontId="2"/>
  </si>
  <si>
    <t>減免対象月数合計</t>
    <rPh sb="0" eb="2">
      <t>ゲンメン</t>
    </rPh>
    <rPh sb="2" eb="4">
      <t>タイショウ</t>
    </rPh>
    <rPh sb="4" eb="5">
      <t>ゲツ</t>
    </rPh>
    <rPh sb="5" eb="6">
      <t>スウ</t>
    </rPh>
    <rPh sb="6" eb="8">
      <t>ゴウケイ</t>
    </rPh>
    <phoneticPr fontId="2"/>
  </si>
  <si>
    <t>授業料減免
国の上限額</t>
    <phoneticPr fontId="2"/>
  </si>
  <si>
    <t>L列</t>
    <rPh sb="1" eb="2">
      <t>レツ</t>
    </rPh>
    <phoneticPr fontId="2"/>
  </si>
  <si>
    <t>1:
額の逆転あり</t>
    <rPh sb="3" eb="4">
      <t>ガク</t>
    </rPh>
    <rPh sb="5" eb="7">
      <t>ギャクテン</t>
    </rPh>
    <phoneticPr fontId="2"/>
  </si>
  <si>
    <t>入力
要否</t>
    <rPh sb="0" eb="2">
      <t>ニュウリョク</t>
    </rPh>
    <rPh sb="3" eb="5">
      <t>ヨウヒ</t>
    </rPh>
    <phoneticPr fontId="2"/>
  </si>
  <si>
    <t>999:月数
エラー</t>
    <rPh sb="4" eb="5">
      <t>ツキ</t>
    </rPh>
    <rPh sb="5" eb="6">
      <t>スウ</t>
    </rPh>
    <phoneticPr fontId="2"/>
  </si>
  <si>
    <t>(月）</t>
    <rPh sb="1" eb="2">
      <t>ゲツ</t>
    </rPh>
    <phoneticPr fontId="2"/>
  </si>
  <si>
    <t>(円）</t>
    <rPh sb="1" eb="2">
      <t>エン</t>
    </rPh>
    <phoneticPr fontId="2"/>
  </si>
  <si>
    <t>新規入力</t>
    <rPh sb="0" eb="2">
      <t>シンキ</t>
    </rPh>
    <rPh sb="2" eb="4">
      <t>ニュウリョク</t>
    </rPh>
    <phoneticPr fontId="2"/>
  </si>
  <si>
    <t>新規
入力</t>
    <rPh sb="0" eb="2">
      <t>シンキ</t>
    </rPh>
    <rPh sb="3" eb="5">
      <t>ニュウリョク</t>
    </rPh>
    <phoneticPr fontId="2"/>
  </si>
  <si>
    <t>サ</t>
    <phoneticPr fontId="2"/>
  </si>
  <si>
    <t>AB列～AM列
（o欄）</t>
    <rPh sb="2" eb="3">
      <t>レツ</t>
    </rPh>
    <rPh sb="6" eb="7">
      <t>レツ</t>
    </rPh>
    <rPh sb="10" eb="11">
      <t>ラン</t>
    </rPh>
    <phoneticPr fontId="2"/>
  </si>
  <si>
    <t>セ
演算式</t>
    <rPh sb="2" eb="5">
      <t>エンザンシキ</t>
    </rPh>
    <phoneticPr fontId="2"/>
  </si>
  <si>
    <t>タ</t>
    <phoneticPr fontId="2"/>
  </si>
  <si>
    <t>非表示</t>
    <rPh sb="0" eb="3">
      <t>ヒヒョウジ</t>
    </rPh>
    <phoneticPr fontId="6"/>
  </si>
  <si>
    <t>非表示行</t>
    <rPh sb="0" eb="3">
      <t>ヒヒョウジ</t>
    </rPh>
    <rPh sb="3" eb="4">
      <t>ギョウ</t>
    </rPh>
    <phoneticPr fontId="2"/>
  </si>
  <si>
    <t>様式Aより
貼付け</t>
    <rPh sb="0" eb="2">
      <t>ヨウシキ</t>
    </rPh>
    <rPh sb="6" eb="7">
      <t>ハ</t>
    </rPh>
    <rPh sb="7" eb="8">
      <t>ツ</t>
    </rPh>
    <phoneticPr fontId="2"/>
  </si>
  <si>
    <t>(サ)or(シ)</t>
    <phoneticPr fontId="2"/>
  </si>
  <si>
    <t>(サ)-(ス)</t>
    <phoneticPr fontId="2"/>
  </si>
  <si>
    <t>月数
チェック</t>
    <rPh sb="0" eb="1">
      <t>ツキ</t>
    </rPh>
    <rPh sb="1" eb="2">
      <t>スウ</t>
    </rPh>
    <phoneticPr fontId="2"/>
  </si>
  <si>
    <t>ラ
演算式</t>
    <rPh sb="2" eb="5">
      <t>エンザンシキ</t>
    </rPh>
    <phoneticPr fontId="2"/>
  </si>
  <si>
    <t>(カ)合計</t>
    <rPh sb="3" eb="5">
      <t>ゴウケイ</t>
    </rPh>
    <phoneticPr fontId="2"/>
  </si>
  <si>
    <t>ソ
演算式</t>
    <rPh sb="2" eb="5">
      <t>エンザンシキ</t>
    </rPh>
    <phoneticPr fontId="2"/>
  </si>
  <si>
    <t>支援
区分
3/3
月数</t>
    <rPh sb="0" eb="2">
      <t>シエン</t>
    </rPh>
    <rPh sb="3" eb="5">
      <t>クブン</t>
    </rPh>
    <rPh sb="10" eb="11">
      <t>ツキ</t>
    </rPh>
    <rPh sb="11" eb="12">
      <t>スウ</t>
    </rPh>
    <phoneticPr fontId="2"/>
  </si>
  <si>
    <t>支援
区分
2/3
月数</t>
    <rPh sb="0" eb="2">
      <t>シエン</t>
    </rPh>
    <rPh sb="3" eb="5">
      <t>クブン</t>
    </rPh>
    <rPh sb="10" eb="11">
      <t>ツキ</t>
    </rPh>
    <rPh sb="11" eb="12">
      <t>スウ</t>
    </rPh>
    <phoneticPr fontId="2"/>
  </si>
  <si>
    <t>支援
区分
1/3
月数</t>
    <rPh sb="0" eb="2">
      <t>シエン</t>
    </rPh>
    <rPh sb="3" eb="5">
      <t>クブン</t>
    </rPh>
    <rPh sb="10" eb="11">
      <t>ツキ</t>
    </rPh>
    <rPh sb="11" eb="12">
      <t>スウ</t>
    </rPh>
    <phoneticPr fontId="2"/>
  </si>
  <si>
    <t>当初適用
された
年間授業料</t>
    <rPh sb="0" eb="2">
      <t>トウショ</t>
    </rPh>
    <rPh sb="2" eb="4">
      <t>テキヨウ</t>
    </rPh>
    <rPh sb="9" eb="11">
      <t>ネンカン</t>
    </rPh>
    <rPh sb="11" eb="14">
      <t>ジュギョウリョウ</t>
    </rPh>
    <phoneticPr fontId="2"/>
  </si>
  <si>
    <t>年間授業料
減免額
(様式A減免額）</t>
    <rPh sb="0" eb="2">
      <t>ネンカン</t>
    </rPh>
    <rPh sb="2" eb="5">
      <t>ジュギョウリョウ</t>
    </rPh>
    <rPh sb="6" eb="8">
      <t>ゲンメン</t>
    </rPh>
    <rPh sb="8" eb="9">
      <t>ガク</t>
    </rPh>
    <rPh sb="11" eb="13">
      <t>ヨウシキ</t>
    </rPh>
    <rPh sb="14" eb="16">
      <t>ゲンメン</t>
    </rPh>
    <rPh sb="16" eb="17">
      <t>ガク</t>
    </rPh>
    <phoneticPr fontId="2"/>
  </si>
  <si>
    <t>-
【新規入力】</t>
    <phoneticPr fontId="2"/>
  </si>
  <si>
    <t>(キ)*(支援区分*月数)/月数合計</t>
    <rPh sb="5" eb="7">
      <t>シエン</t>
    </rPh>
    <rPh sb="7" eb="9">
      <t>クブン</t>
    </rPh>
    <rPh sb="10" eb="11">
      <t>ツキ</t>
    </rPh>
    <rPh sb="11" eb="12">
      <t>スウ</t>
    </rPh>
    <rPh sb="14" eb="15">
      <t>ツキ</t>
    </rPh>
    <rPh sb="15" eb="16">
      <t>スウ</t>
    </rPh>
    <rPh sb="16" eb="18">
      <t>ゴウケイ</t>
    </rPh>
    <phoneticPr fontId="2"/>
  </si>
  <si>
    <t>MIN(ク,ケ)
*月数/12</t>
    <rPh sb="10" eb="11">
      <t>ツキ</t>
    </rPh>
    <rPh sb="11" eb="12">
      <t>スウ</t>
    </rPh>
    <phoneticPr fontId="2"/>
  </si>
  <si>
    <t>(ク)と(ケ)の
MIN
（様式AのM列と同様）</t>
    <phoneticPr fontId="2"/>
  </si>
  <si>
    <t>当初減免年額</t>
    <rPh sb="0" eb="2">
      <t>トウショ</t>
    </rPh>
    <rPh sb="2" eb="4">
      <t>ゲンメン</t>
    </rPh>
    <rPh sb="4" eb="6">
      <t>ネンガク</t>
    </rPh>
    <phoneticPr fontId="6"/>
  </si>
  <si>
    <t>最終的に適用された授業料
（実納付額）</t>
    <rPh sb="0" eb="3">
      <t>サイシュウテキ</t>
    </rPh>
    <rPh sb="4" eb="6">
      <t>テキヨウ</t>
    </rPh>
    <rPh sb="9" eb="12">
      <t>ジュギョウリョウ</t>
    </rPh>
    <rPh sb="14" eb="15">
      <t>ジツ</t>
    </rPh>
    <rPh sb="15" eb="17">
      <t>ノウフ</t>
    </rPh>
    <rPh sb="17" eb="18">
      <t>ガク</t>
    </rPh>
    <phoneticPr fontId="2"/>
  </si>
  <si>
    <t>実納付額に
基づく
減免額</t>
    <rPh sb="0" eb="1">
      <t>ジツ</t>
    </rPh>
    <rPh sb="1" eb="3">
      <t>ノウフ</t>
    </rPh>
    <rPh sb="3" eb="4">
      <t>ガク</t>
    </rPh>
    <rPh sb="6" eb="7">
      <t>モト</t>
    </rPh>
    <rPh sb="10" eb="12">
      <t>ゲンメン</t>
    </rPh>
    <rPh sb="12" eb="13">
      <t>ガク</t>
    </rPh>
    <phoneticPr fontId="2"/>
  </si>
  <si>
    <r>
      <t>調整額　</t>
    </r>
    <r>
      <rPr>
        <sz val="10"/>
        <rFont val="ＭＳ ゴシック"/>
        <family val="3"/>
        <charset val="128"/>
      </rPr>
      <t>※差額(セ)合計</t>
    </r>
    <rPh sb="0" eb="2">
      <t>チョウセイ</t>
    </rPh>
    <rPh sb="2" eb="3">
      <t>ガク</t>
    </rPh>
    <rPh sb="5" eb="7">
      <t>サガク</t>
    </rPh>
    <rPh sb="10" eb="12">
      <t>ゴウケイ</t>
    </rPh>
    <phoneticPr fontId="2"/>
  </si>
  <si>
    <r>
      <t>支援区分Ⅰ
の場合の
減免額月割
【</t>
    </r>
    <r>
      <rPr>
        <sz val="10"/>
        <rFont val="ＭＳ ゴシック"/>
        <family val="3"/>
        <charset val="128"/>
      </rPr>
      <t>基準額】</t>
    </r>
    <rPh sb="0" eb="2">
      <t>シエン</t>
    </rPh>
    <rPh sb="2" eb="4">
      <t>クブン</t>
    </rPh>
    <rPh sb="7" eb="9">
      <t>バアイ</t>
    </rPh>
    <rPh sb="11" eb="13">
      <t>ゲンメン</t>
    </rPh>
    <rPh sb="13" eb="14">
      <t>ガク</t>
    </rPh>
    <rPh sb="14" eb="16">
      <t>ツキワ</t>
    </rPh>
    <rPh sb="18" eb="20">
      <t>キジュン</t>
    </rPh>
    <rPh sb="20" eb="21">
      <t>ガク</t>
    </rPh>
    <phoneticPr fontId="2"/>
  </si>
  <si>
    <t>※本様式には、以下に該当する生徒について入力すること。</t>
    <rPh sb="1" eb="2">
      <t>ホン</t>
    </rPh>
    <rPh sb="2" eb="4">
      <t>ヨウシキ</t>
    </rPh>
    <rPh sb="7" eb="9">
      <t>イカ</t>
    </rPh>
    <rPh sb="10" eb="12">
      <t>ガイトウ</t>
    </rPh>
    <rPh sb="14" eb="16">
      <t>セイト</t>
    </rPh>
    <rPh sb="20" eb="22">
      <t>ニュウリョク</t>
    </rPh>
    <phoneticPr fontId="2"/>
  </si>
  <si>
    <t>　『退学等に伴い一部授業料を納付不要としたことにより、当初交付決定時に適用されていた年間授業料よりも、最終的に適用された納付すべき授業料（実納付額）が少なくなった場合』</t>
    <rPh sb="27" eb="29">
      <t>トウショ</t>
    </rPh>
    <rPh sb="29" eb="31">
      <t>コウフ</t>
    </rPh>
    <rPh sb="31" eb="33">
      <t>ケッテイ</t>
    </rPh>
    <rPh sb="33" eb="34">
      <t>ジ</t>
    </rPh>
    <rPh sb="35" eb="37">
      <t>テキヨウ</t>
    </rPh>
    <phoneticPr fontId="2"/>
  </si>
  <si>
    <r>
      <t xml:space="preserve">確定額
</t>
    </r>
    <r>
      <rPr>
        <sz val="10"/>
        <rFont val="ＭＳ ゴシック"/>
        <family val="3"/>
        <charset val="128"/>
      </rPr>
      <t>(サ)or(シ)</t>
    </r>
    <rPh sb="0" eb="2">
      <t>カクテイ</t>
    </rPh>
    <rPh sb="2" eb="3">
      <t>ガク</t>
    </rPh>
    <phoneticPr fontId="2"/>
  </si>
  <si>
    <r>
      <t xml:space="preserve">差額
</t>
    </r>
    <r>
      <rPr>
        <sz val="10"/>
        <rFont val="ＭＳ ゴシック"/>
        <family val="3"/>
        <charset val="128"/>
      </rPr>
      <t>(サ)-(ス)</t>
    </r>
    <rPh sb="0" eb="2">
      <t>サガク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</si>
</sst>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0_);[Red]\(0.0000\)"/>
    <numFmt numFmtId="177" formatCode="#,###,##0&quot; 円&quot;;&quot;▲ &quot;#,###,##0&quot; 円&quot;"/>
    <numFmt numFmtId="178" formatCode="#,##0;[Red]#,##0"/>
    <numFmt numFmtId="179" formatCode="0_);[Red]\(0\)"/>
  </numFmts>
  <fonts count="1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0" tint="-0.499984740745262"/>
      <name val="ＭＳ ゴシック"/>
      <family val="3"/>
      <charset val="128"/>
    </font>
    <font>
      <sz val="10"/>
      <color theme="0" tint="-0.49998474074526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hair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/>
  </cellStyleXfs>
  <cellXfs count="156">
    <xf numFmtId="0" fontId="0" fillId="0" borderId="0" xfId="0"/>
    <xf numFmtId="178" fontId="10" fillId="0" borderId="37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38" fontId="5" fillId="0" borderId="0" xfId="1" applyFont="1" applyFill="1" applyBorder="1" applyAlignment="1" applyProtection="1">
      <protection locked="0"/>
    </xf>
    <xf numFmtId="38" fontId="4" fillId="0" borderId="4" xfId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Continuous"/>
      <protection locked="0"/>
    </xf>
    <xf numFmtId="0" fontId="5" fillId="3" borderId="2" xfId="0" applyFont="1" applyFill="1" applyBorder="1" applyAlignment="1" applyProtection="1">
      <alignment horizontal="centerContinuous"/>
      <protection locked="0"/>
    </xf>
    <xf numFmtId="0" fontId="5" fillId="3" borderId="3" xfId="0" applyFont="1" applyFill="1" applyBorder="1" applyAlignment="1" applyProtection="1">
      <alignment horizontal="centerContinuous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Protection="1"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38" fontId="4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38" fontId="5" fillId="3" borderId="4" xfId="1" applyFont="1" applyFill="1" applyBorder="1" applyAlignment="1" applyProtection="1">
      <alignment vertical="center"/>
      <protection locked="0"/>
    </xf>
    <xf numFmtId="38" fontId="5" fillId="3" borderId="4" xfId="1" applyFont="1" applyFill="1" applyBorder="1" applyAlignment="1" applyProtection="1">
      <alignment horizontal="right" vertical="center"/>
      <protection locked="0"/>
    </xf>
    <xf numFmtId="0" fontId="5" fillId="3" borderId="12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3" borderId="4" xfId="0" quotePrefix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3" borderId="17" xfId="0" quotePrefix="1" applyFont="1" applyFill="1" applyBorder="1" applyAlignment="1" applyProtection="1">
      <alignment horizontal="center" vertical="center"/>
      <protection locked="0"/>
    </xf>
    <xf numFmtId="38" fontId="5" fillId="3" borderId="17" xfId="1" applyFont="1" applyFill="1" applyBorder="1" applyAlignment="1" applyProtection="1">
      <alignment vertical="center"/>
      <protection locked="0"/>
    </xf>
    <xf numFmtId="38" fontId="5" fillId="3" borderId="17" xfId="1" applyFont="1" applyFill="1" applyBorder="1" applyAlignment="1" applyProtection="1">
      <alignment horizontal="right" vertical="center"/>
      <protection locked="0"/>
    </xf>
    <xf numFmtId="0" fontId="5" fillId="3" borderId="18" xfId="0" applyFont="1" applyFill="1" applyBorder="1" applyAlignment="1" applyProtection="1">
      <alignment vertical="center" shrinkToFit="1"/>
      <protection locked="0"/>
    </xf>
    <xf numFmtId="176" fontId="10" fillId="0" borderId="0" xfId="0" applyNumberFormat="1" applyFont="1" applyBorder="1" applyAlignment="1" applyProtection="1">
      <alignment horizontal="right"/>
      <protection locked="0"/>
    </xf>
    <xf numFmtId="0" fontId="10" fillId="0" borderId="10" xfId="0" applyFont="1" applyBorder="1" applyProtection="1"/>
    <xf numFmtId="0" fontId="10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10" fillId="0" borderId="4" xfId="0" applyFont="1" applyBorder="1" applyProtection="1"/>
    <xf numFmtId="0" fontId="10" fillId="0" borderId="37" xfId="0" applyFont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right" vertical="center" wrapText="1"/>
    </xf>
    <xf numFmtId="0" fontId="10" fillId="4" borderId="1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34" xfId="0" applyFont="1" applyFill="1" applyBorder="1" applyAlignment="1" applyProtection="1">
      <alignment horizontal="center" vertical="center" wrapText="1"/>
    </xf>
    <xf numFmtId="0" fontId="10" fillId="0" borderId="42" xfId="0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12" fillId="0" borderId="27" xfId="0" applyFont="1" applyBorder="1" applyAlignment="1" applyProtection="1">
      <alignment horizontal="centerContinuous" vertical="center"/>
      <protection locked="0"/>
    </xf>
    <xf numFmtId="0" fontId="12" fillId="0" borderId="28" xfId="0" applyFont="1" applyBorder="1" applyAlignment="1" applyProtection="1">
      <alignment horizontal="centerContinuous" vertical="center"/>
      <protection locked="0"/>
    </xf>
    <xf numFmtId="0" fontId="12" fillId="0" borderId="29" xfId="0" applyFont="1" applyBorder="1" applyAlignment="1" applyProtection="1">
      <alignment horizontal="centerContinuous" vertical="center"/>
      <protection locked="0"/>
    </xf>
    <xf numFmtId="0" fontId="12" fillId="0" borderId="2" xfId="0" applyFont="1" applyBorder="1" applyAlignment="1" applyProtection="1">
      <alignment horizontal="centerContinuous" vertical="center"/>
      <protection locked="0"/>
    </xf>
    <xf numFmtId="0" fontId="12" fillId="0" borderId="19" xfId="0" applyFont="1" applyBorder="1" applyAlignment="1" applyProtection="1">
      <alignment horizontal="centerContinuous" vertical="center"/>
      <protection locked="0"/>
    </xf>
    <xf numFmtId="0" fontId="12" fillId="0" borderId="31" xfId="0" applyFont="1" applyBorder="1" applyAlignment="1" applyProtection="1">
      <alignment horizontal="centerContinuous" vertical="center"/>
      <protection locked="0"/>
    </xf>
    <xf numFmtId="0" fontId="12" fillId="0" borderId="32" xfId="0" applyFont="1" applyBorder="1" applyAlignment="1" applyProtection="1">
      <alignment horizontal="centerContinuous" vertical="center"/>
      <protection locked="0"/>
    </xf>
    <xf numFmtId="0" fontId="12" fillId="0" borderId="33" xfId="0" applyFont="1" applyBorder="1" applyAlignment="1" applyProtection="1">
      <alignment horizontal="centerContinuous" vertical="center"/>
      <protection locked="0"/>
    </xf>
    <xf numFmtId="0" fontId="5" fillId="0" borderId="26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5" xfId="0" quotePrefix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 locked="0"/>
    </xf>
    <xf numFmtId="0" fontId="13" fillId="0" borderId="37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12" fillId="0" borderId="4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Fill="1" applyBorder="1" applyAlignment="1" applyProtection="1">
      <alignment horizontal="center" vertical="center" wrapText="1"/>
      <protection locked="0"/>
    </xf>
    <xf numFmtId="0" fontId="12" fillId="0" borderId="42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right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Protection="1"/>
    <xf numFmtId="0" fontId="5" fillId="4" borderId="0" xfId="0" applyFont="1" applyFill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4" borderId="0" xfId="0" applyFont="1" applyFill="1" applyProtection="1"/>
    <xf numFmtId="38" fontId="10" fillId="4" borderId="0" xfId="1" applyFont="1" applyFill="1" applyBorder="1" applyAlignment="1" applyProtection="1"/>
    <xf numFmtId="38" fontId="10" fillId="0" borderId="4" xfId="0" applyNumberFormat="1" applyFont="1" applyBorder="1" applyAlignment="1" applyProtection="1">
      <alignment vertical="center"/>
    </xf>
    <xf numFmtId="38" fontId="10" fillId="0" borderId="17" xfId="0" applyNumberFormat="1" applyFont="1" applyBorder="1" applyAlignment="1" applyProtection="1">
      <alignment vertical="center"/>
    </xf>
    <xf numFmtId="0" fontId="5" fillId="4" borderId="0" xfId="0" applyFont="1" applyFill="1" applyAlignment="1" applyProtection="1">
      <alignment horizontal="center" vertical="center"/>
    </xf>
    <xf numFmtId="38" fontId="5" fillId="2" borderId="4" xfId="1" applyFont="1" applyFill="1" applyBorder="1" applyAlignment="1" applyProtection="1">
      <alignment vertical="center"/>
    </xf>
    <xf numFmtId="38" fontId="5" fillId="2" borderId="17" xfId="1" applyFont="1" applyFill="1" applyBorder="1" applyAlignment="1" applyProtection="1">
      <alignment vertical="center"/>
    </xf>
    <xf numFmtId="38" fontId="5" fillId="2" borderId="1" xfId="1" applyFont="1" applyFill="1" applyBorder="1" applyAlignment="1" applyProtection="1">
      <alignment vertical="center"/>
    </xf>
    <xf numFmtId="38" fontId="5" fillId="2" borderId="1" xfId="1" applyFont="1" applyFill="1" applyBorder="1" applyAlignment="1" applyProtection="1">
      <alignment horizontal="center" vertical="center"/>
    </xf>
    <xf numFmtId="38" fontId="5" fillId="2" borderId="15" xfId="1" applyFont="1" applyFill="1" applyBorder="1" applyAlignment="1" applyProtection="1">
      <alignment vertical="center"/>
    </xf>
    <xf numFmtId="38" fontId="5" fillId="2" borderId="15" xfId="1" applyFont="1" applyFill="1" applyBorder="1" applyAlignment="1" applyProtection="1">
      <alignment horizontal="center" vertical="center"/>
    </xf>
    <xf numFmtId="177" fontId="12" fillId="2" borderId="22" xfId="1" applyNumberFormat="1" applyFont="1" applyFill="1" applyBorder="1" applyAlignment="1" applyProtection="1">
      <alignment vertical="center"/>
    </xf>
    <xf numFmtId="177" fontId="12" fillId="2" borderId="23" xfId="0" applyNumberFormat="1" applyFont="1" applyFill="1" applyBorder="1" applyAlignment="1" applyProtection="1">
      <alignment vertical="center"/>
    </xf>
    <xf numFmtId="177" fontId="12" fillId="2" borderId="24" xfId="1" applyNumberFormat="1" applyFont="1" applyFill="1" applyBorder="1" applyAlignment="1" applyProtection="1">
      <alignment vertical="center"/>
    </xf>
    <xf numFmtId="0" fontId="13" fillId="0" borderId="30" xfId="0" applyFont="1" applyBorder="1" applyAlignment="1" applyProtection="1">
      <alignment horizontal="centerContinuous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49" fontId="4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</xf>
    <xf numFmtId="0" fontId="0" fillId="0" borderId="4" xfId="0" quotePrefix="1" applyBorder="1" applyAlignment="1" applyProtection="1">
      <alignment horizontal="center"/>
    </xf>
    <xf numFmtId="176" fontId="0" fillId="0" borderId="4" xfId="0" applyNumberFormat="1" applyBorder="1" applyProtection="1"/>
    <xf numFmtId="0" fontId="0" fillId="0" borderId="4" xfId="0" applyBorder="1" applyProtection="1"/>
    <xf numFmtId="38" fontId="4" fillId="3" borderId="1" xfId="1" applyFont="1" applyFill="1" applyBorder="1" applyAlignment="1" applyProtection="1">
      <alignment horizontal="centerContinuous" vertical="center"/>
      <protection locked="0"/>
    </xf>
    <xf numFmtId="38" fontId="4" fillId="3" borderId="2" xfId="1" applyFont="1" applyFill="1" applyBorder="1" applyAlignment="1" applyProtection="1">
      <alignment horizontal="centerContinuous" vertical="center"/>
      <protection locked="0"/>
    </xf>
    <xf numFmtId="38" fontId="4" fillId="3" borderId="3" xfId="1" applyFont="1" applyFill="1" applyBorder="1" applyAlignment="1" applyProtection="1">
      <alignment horizontal="centerContinuous" vertical="center"/>
      <protection locked="0"/>
    </xf>
    <xf numFmtId="0" fontId="4" fillId="3" borderId="1" xfId="0" applyFont="1" applyFill="1" applyBorder="1" applyAlignment="1" applyProtection="1">
      <alignment horizontal="centerContinuous" vertical="center" wrapText="1"/>
      <protection locked="0"/>
    </xf>
    <xf numFmtId="179" fontId="4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0" borderId="4" xfId="0" applyFont="1" applyBorder="1" applyProtection="1"/>
    <xf numFmtId="0" fontId="5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177" fontId="12" fillId="3" borderId="6" xfId="1" applyNumberFormat="1" applyFont="1" applyFill="1" applyBorder="1" applyAlignment="1" applyProtection="1">
      <alignment vertical="center"/>
      <protection locked="0"/>
    </xf>
    <xf numFmtId="177" fontId="12" fillId="3" borderId="7" xfId="1" applyNumberFormat="1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</cellXfs>
  <cellStyles count="4">
    <cellStyle name="桁区切り" xfId="1" builtinId="6"/>
    <cellStyle name="桁区切り 4" xfId="2"/>
    <cellStyle name="標準" xfId="0" builtinId="0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5"/>
  <sheetViews>
    <sheetView tabSelected="1" view="pageBreakPreview" zoomScale="55" zoomScaleNormal="55" zoomScaleSheetLayoutView="55" zoomScalePageLayoutView="55" workbookViewId="0">
      <selection activeCell="Q16" sqref="Q16"/>
    </sheetView>
  </sheetViews>
  <sheetFormatPr defaultRowHeight="13.5" x14ac:dyDescent="0.15"/>
  <cols>
    <col min="1" max="1" width="4.375" style="2" customWidth="1"/>
    <col min="2" max="2" width="9.125" style="2" bestFit="1" customWidth="1"/>
    <col min="3" max="3" width="8.375" style="2" customWidth="1"/>
    <col min="4" max="7" width="10.625" style="2" customWidth="1"/>
    <col min="8" max="8" width="9" style="2"/>
    <col min="9" max="10" width="9.375" style="2" customWidth="1"/>
    <col min="11" max="11" width="8" style="42" hidden="1" customWidth="1"/>
    <col min="12" max="13" width="8" style="2" customWidth="1"/>
    <col min="14" max="14" width="8" style="3" customWidth="1"/>
    <col min="15" max="16" width="11.625" style="2" customWidth="1"/>
    <col min="17" max="17" width="13.5" style="2" customWidth="1"/>
    <col min="18" max="18" width="11.625" style="58" hidden="1" customWidth="1"/>
    <col min="19" max="19" width="11.625" style="4" customWidth="1"/>
    <col min="20" max="23" width="11.625" style="2" customWidth="1"/>
    <col min="24" max="24" width="7.625" style="2" customWidth="1"/>
    <col min="25" max="25" width="21.875" style="2" customWidth="1"/>
    <col min="26" max="26" width="3.75" style="4" customWidth="1"/>
    <col min="27" max="27" width="9" style="2"/>
    <col min="28" max="29" width="9.125" style="42" hidden="1" customWidth="1"/>
    <col min="30" max="31" width="9" style="42" hidden="1" customWidth="1"/>
    <col min="32" max="16384" width="9" style="2"/>
  </cols>
  <sheetData>
    <row r="1" spans="2:31" x14ac:dyDescent="0.15">
      <c r="K1" s="95"/>
      <c r="R1" s="100"/>
    </row>
    <row r="2" spans="2:31" ht="12" customHeight="1" thickBot="1" x14ac:dyDescent="0.2">
      <c r="B2" s="5"/>
      <c r="C2" s="5"/>
      <c r="F2" s="6"/>
      <c r="G2" s="7"/>
      <c r="H2" s="7"/>
      <c r="I2" s="7"/>
      <c r="J2" s="7"/>
      <c r="K2" s="96"/>
      <c r="L2" s="7"/>
      <c r="M2" s="8"/>
      <c r="O2" s="8"/>
      <c r="P2" s="8"/>
      <c r="Q2" s="9"/>
      <c r="R2" s="101"/>
      <c r="S2" s="10"/>
      <c r="AD2" s="104" t="s">
        <v>62</v>
      </c>
      <c r="AE2" s="104" t="s">
        <v>62</v>
      </c>
    </row>
    <row r="3" spans="2:31" ht="24" customHeight="1" thickTop="1" x14ac:dyDescent="0.4">
      <c r="B3" s="11" t="s">
        <v>0</v>
      </c>
      <c r="C3" s="129"/>
      <c r="D3" s="130"/>
      <c r="E3" s="131"/>
      <c r="F3" s="12"/>
      <c r="G3" s="13" t="s">
        <v>1</v>
      </c>
      <c r="H3" s="14"/>
      <c r="I3" s="15"/>
      <c r="J3" s="16"/>
      <c r="K3" s="95"/>
      <c r="L3" s="7"/>
      <c r="M3" s="17" t="s">
        <v>16</v>
      </c>
      <c r="R3" s="100"/>
      <c r="S3" s="18"/>
      <c r="T3" s="59" t="s">
        <v>24</v>
      </c>
      <c r="U3" s="60"/>
      <c r="V3" s="60"/>
      <c r="W3" s="61"/>
      <c r="X3" s="19" t="s">
        <v>14</v>
      </c>
      <c r="Y3" s="111">
        <f>SUM($P$4,$P$5)</f>
        <v>0</v>
      </c>
      <c r="AD3" s="125" t="s">
        <v>19</v>
      </c>
      <c r="AE3" s="125" t="s">
        <v>20</v>
      </c>
    </row>
    <row r="4" spans="2:31" ht="24" customHeight="1" x14ac:dyDescent="0.4">
      <c r="B4" s="20" t="s">
        <v>2</v>
      </c>
      <c r="C4" s="132"/>
      <c r="D4" s="15"/>
      <c r="E4" s="16"/>
      <c r="F4" s="12"/>
      <c r="G4" s="13" t="s">
        <v>3</v>
      </c>
      <c r="H4" s="14"/>
      <c r="I4" s="15"/>
      <c r="J4" s="16"/>
      <c r="K4" s="95"/>
      <c r="L4" s="7"/>
      <c r="M4" s="140" t="s">
        <v>18</v>
      </c>
      <c r="N4" s="141"/>
      <c r="O4" s="141"/>
      <c r="P4" s="142"/>
      <c r="Q4" s="143"/>
      <c r="R4" s="100"/>
      <c r="T4" s="114" t="s">
        <v>83</v>
      </c>
      <c r="U4" s="62"/>
      <c r="V4" s="62"/>
      <c r="W4" s="63"/>
      <c r="X4" s="21" t="s">
        <v>13</v>
      </c>
      <c r="Y4" s="112">
        <f>SUM($W$13:$W$32)</f>
        <v>0</v>
      </c>
      <c r="AD4" s="126" t="s">
        <v>21</v>
      </c>
      <c r="AE4" s="127">
        <v>1</v>
      </c>
    </row>
    <row r="5" spans="2:31" ht="24" customHeight="1" thickBot="1" x14ac:dyDescent="0.45">
      <c r="B5" s="22" t="s">
        <v>4</v>
      </c>
      <c r="C5" s="133"/>
      <c r="D5" s="134" t="s">
        <v>5</v>
      </c>
      <c r="E5" s="135"/>
      <c r="F5" s="12"/>
      <c r="G5" s="23" t="s">
        <v>6</v>
      </c>
      <c r="H5" s="14"/>
      <c r="I5" s="15"/>
      <c r="J5" s="16"/>
      <c r="K5" s="95"/>
      <c r="L5" s="7"/>
      <c r="M5" s="140" t="s">
        <v>15</v>
      </c>
      <c r="N5" s="141"/>
      <c r="O5" s="141"/>
      <c r="P5" s="142"/>
      <c r="Q5" s="143"/>
      <c r="R5" s="100"/>
      <c r="T5" s="64" t="s">
        <v>12</v>
      </c>
      <c r="U5" s="65"/>
      <c r="V5" s="65"/>
      <c r="W5" s="66"/>
      <c r="X5" s="24" t="s">
        <v>25</v>
      </c>
      <c r="Y5" s="113">
        <f>$Y$3-$Y$4</f>
        <v>0</v>
      </c>
      <c r="AD5" s="126" t="s">
        <v>22</v>
      </c>
      <c r="AE5" s="127">
        <v>0.66666666666666663</v>
      </c>
    </row>
    <row r="6" spans="2:31" ht="16.5" customHeight="1" thickTop="1" x14ac:dyDescent="0.4">
      <c r="B6" s="25"/>
      <c r="C6" s="25"/>
      <c r="D6" s="25"/>
      <c r="E6" s="25"/>
      <c r="F6" s="26"/>
      <c r="G6" s="26"/>
      <c r="H6" s="26"/>
      <c r="I6" s="26"/>
      <c r="J6" s="26"/>
      <c r="K6" s="97"/>
      <c r="L6" s="7"/>
      <c r="R6" s="100"/>
      <c r="AD6" s="126" t="s">
        <v>23</v>
      </c>
      <c r="AE6" s="127">
        <v>0.33333333333333331</v>
      </c>
    </row>
    <row r="7" spans="2:31" ht="24.75" customHeight="1" thickBot="1" x14ac:dyDescent="0.45">
      <c r="K7" s="98" t="s">
        <v>62</v>
      </c>
      <c r="N7" s="12"/>
      <c r="R7" s="98" t="s">
        <v>62</v>
      </c>
      <c r="AB7" s="104" t="s">
        <v>62</v>
      </c>
      <c r="AC7" s="104" t="s">
        <v>62</v>
      </c>
      <c r="AD7" s="128"/>
      <c r="AE7" s="128"/>
    </row>
    <row r="8" spans="2:31" ht="40.5" customHeight="1" x14ac:dyDescent="0.15">
      <c r="B8" s="67"/>
      <c r="C8" s="68" t="s">
        <v>36</v>
      </c>
      <c r="D8" s="144" t="s">
        <v>37</v>
      </c>
      <c r="E8" s="145"/>
      <c r="F8" s="144" t="s">
        <v>38</v>
      </c>
      <c r="G8" s="145"/>
      <c r="H8" s="69" t="s">
        <v>39</v>
      </c>
      <c r="I8" s="144" t="s">
        <v>40</v>
      </c>
      <c r="J8" s="145"/>
      <c r="K8" s="40"/>
      <c r="L8" s="144" t="s">
        <v>26</v>
      </c>
      <c r="M8" s="146"/>
      <c r="N8" s="145"/>
      <c r="O8" s="69" t="s">
        <v>27</v>
      </c>
      <c r="P8" s="69" t="s">
        <v>46</v>
      </c>
      <c r="Q8" s="69" t="s">
        <v>41</v>
      </c>
      <c r="R8" s="41" t="s">
        <v>68</v>
      </c>
      <c r="S8" s="68" t="s">
        <v>42</v>
      </c>
      <c r="T8" s="69" t="s">
        <v>58</v>
      </c>
      <c r="U8" s="68" t="s">
        <v>43</v>
      </c>
      <c r="V8" s="68" t="s">
        <v>47</v>
      </c>
      <c r="W8" s="68" t="s">
        <v>60</v>
      </c>
      <c r="X8" s="70" t="s">
        <v>70</v>
      </c>
      <c r="Y8" s="71" t="s">
        <v>61</v>
      </c>
      <c r="Z8" s="72"/>
      <c r="AA8" s="72"/>
      <c r="AB8" s="136"/>
      <c r="AC8" s="136"/>
    </row>
    <row r="9" spans="2:31" ht="29.25" customHeight="1" x14ac:dyDescent="0.15">
      <c r="B9" s="73" t="s">
        <v>35</v>
      </c>
      <c r="C9" s="20" t="s">
        <v>28</v>
      </c>
      <c r="D9" s="147" t="s">
        <v>32</v>
      </c>
      <c r="E9" s="148"/>
      <c r="F9" s="147" t="s">
        <v>31</v>
      </c>
      <c r="G9" s="148"/>
      <c r="H9" s="74" t="s">
        <v>30</v>
      </c>
      <c r="I9" s="147" t="s">
        <v>34</v>
      </c>
      <c r="J9" s="148"/>
      <c r="K9" s="43"/>
      <c r="L9" s="147" t="s">
        <v>59</v>
      </c>
      <c r="M9" s="149"/>
      <c r="N9" s="148"/>
      <c r="O9" s="75" t="s">
        <v>76</v>
      </c>
      <c r="P9" s="74" t="s">
        <v>33</v>
      </c>
      <c r="Q9" s="74" t="s">
        <v>50</v>
      </c>
      <c r="R9" s="43"/>
      <c r="S9" s="76"/>
      <c r="T9" s="74" t="s">
        <v>29</v>
      </c>
      <c r="U9" s="77"/>
      <c r="V9" s="77"/>
      <c r="W9" s="77"/>
      <c r="X9" s="77"/>
      <c r="Y9" s="78" t="s">
        <v>44</v>
      </c>
      <c r="Z9" s="72"/>
      <c r="AA9" s="72"/>
      <c r="AB9" s="136"/>
      <c r="AC9" s="136"/>
    </row>
    <row r="10" spans="2:31" ht="93" customHeight="1" x14ac:dyDescent="0.15">
      <c r="B10" s="79" t="s">
        <v>7</v>
      </c>
      <c r="C10" s="80" t="s">
        <v>17</v>
      </c>
      <c r="D10" s="150" t="s">
        <v>8</v>
      </c>
      <c r="E10" s="151"/>
      <c r="F10" s="150" t="s">
        <v>9</v>
      </c>
      <c r="G10" s="151"/>
      <c r="H10" s="80" t="s">
        <v>45</v>
      </c>
      <c r="I10" s="150" t="s">
        <v>10</v>
      </c>
      <c r="J10" s="151"/>
      <c r="K10" s="44" t="s">
        <v>48</v>
      </c>
      <c r="L10" s="81" t="s">
        <v>71</v>
      </c>
      <c r="M10" s="81" t="s">
        <v>72</v>
      </c>
      <c r="N10" s="81" t="s">
        <v>73</v>
      </c>
      <c r="O10" s="82" t="s">
        <v>81</v>
      </c>
      <c r="P10" s="80" t="s">
        <v>74</v>
      </c>
      <c r="Q10" s="80" t="s">
        <v>49</v>
      </c>
      <c r="R10" s="1" t="s">
        <v>80</v>
      </c>
      <c r="S10" s="83" t="s">
        <v>84</v>
      </c>
      <c r="T10" s="81" t="s">
        <v>75</v>
      </c>
      <c r="U10" s="83" t="s">
        <v>82</v>
      </c>
      <c r="V10" s="81" t="s">
        <v>87</v>
      </c>
      <c r="W10" s="84" t="s">
        <v>88</v>
      </c>
      <c r="X10" s="85" t="s">
        <v>52</v>
      </c>
      <c r="Y10" s="86" t="s">
        <v>11</v>
      </c>
      <c r="Z10" s="87"/>
      <c r="AA10" s="87"/>
      <c r="AB10" s="137" t="s">
        <v>67</v>
      </c>
      <c r="AC10" s="137" t="s">
        <v>51</v>
      </c>
    </row>
    <row r="11" spans="2:31" ht="14.25" customHeight="1" x14ac:dyDescent="0.15">
      <c r="B11" s="88"/>
      <c r="C11" s="89"/>
      <c r="D11" s="90"/>
      <c r="E11" s="91"/>
      <c r="F11" s="90"/>
      <c r="G11" s="91"/>
      <c r="H11" s="89"/>
      <c r="I11" s="90"/>
      <c r="J11" s="91"/>
      <c r="K11" s="45" t="s">
        <v>54</v>
      </c>
      <c r="L11" s="92" t="s">
        <v>54</v>
      </c>
      <c r="M11" s="92" t="s">
        <v>54</v>
      </c>
      <c r="N11" s="92" t="s">
        <v>54</v>
      </c>
      <c r="O11" s="92" t="s">
        <v>55</v>
      </c>
      <c r="P11" s="92" t="s">
        <v>55</v>
      </c>
      <c r="Q11" s="92" t="s">
        <v>55</v>
      </c>
      <c r="R11" s="45" t="s">
        <v>55</v>
      </c>
      <c r="S11" s="92" t="s">
        <v>55</v>
      </c>
      <c r="T11" s="92" t="s">
        <v>55</v>
      </c>
      <c r="U11" s="92" t="s">
        <v>55</v>
      </c>
      <c r="V11" s="92" t="s">
        <v>55</v>
      </c>
      <c r="W11" s="92" t="s">
        <v>55</v>
      </c>
      <c r="X11" s="93"/>
      <c r="Y11" s="94"/>
      <c r="Z11" s="87"/>
      <c r="AA11" s="87"/>
      <c r="AB11" s="137"/>
      <c r="AC11" s="137"/>
    </row>
    <row r="12" spans="2:31" s="58" customFormat="1" ht="54.75" hidden="1" customHeight="1" x14ac:dyDescent="0.15">
      <c r="B12" s="46" t="s">
        <v>63</v>
      </c>
      <c r="C12" s="47"/>
      <c r="D12" s="48"/>
      <c r="E12" s="49"/>
      <c r="F12" s="48"/>
      <c r="G12" s="49"/>
      <c r="H12" s="50"/>
      <c r="I12" s="51"/>
      <c r="J12" s="52"/>
      <c r="K12" s="53" t="s">
        <v>69</v>
      </c>
      <c r="L12" s="50" t="s">
        <v>57</v>
      </c>
      <c r="M12" s="50" t="s">
        <v>57</v>
      </c>
      <c r="N12" s="50" t="s">
        <v>57</v>
      </c>
      <c r="O12" s="54" t="s">
        <v>56</v>
      </c>
      <c r="P12" s="50" t="s">
        <v>64</v>
      </c>
      <c r="Q12" s="50" t="s">
        <v>64</v>
      </c>
      <c r="R12" s="55" t="s">
        <v>79</v>
      </c>
      <c r="S12" s="50" t="s">
        <v>78</v>
      </c>
      <c r="T12" s="50" t="s">
        <v>64</v>
      </c>
      <c r="U12" s="50" t="s">
        <v>77</v>
      </c>
      <c r="V12" s="50" t="s">
        <v>65</v>
      </c>
      <c r="W12" s="50" t="s">
        <v>66</v>
      </c>
      <c r="X12" s="51"/>
      <c r="Y12" s="56"/>
      <c r="Z12" s="57"/>
      <c r="AA12" s="57"/>
      <c r="AB12" s="137" t="s">
        <v>53</v>
      </c>
      <c r="AC12" s="137" t="s">
        <v>51</v>
      </c>
    </row>
    <row r="13" spans="2:31" s="7" customFormat="1" ht="21" customHeight="1" x14ac:dyDescent="0.4">
      <c r="B13" s="27">
        <v>1</v>
      </c>
      <c r="C13" s="152"/>
      <c r="D13" s="115"/>
      <c r="E13" s="153"/>
      <c r="F13" s="154"/>
      <c r="G13" s="153"/>
      <c r="H13" s="28"/>
      <c r="I13" s="154"/>
      <c r="J13" s="155"/>
      <c r="K13" s="53">
        <f t="shared" ref="K13:K32" si="0">SUM(L13,M13,N13)</f>
        <v>0</v>
      </c>
      <c r="L13" s="28"/>
      <c r="M13" s="28"/>
      <c r="N13" s="28"/>
      <c r="O13" s="29"/>
      <c r="P13" s="30"/>
      <c r="Q13" s="30"/>
      <c r="R13" s="102">
        <f t="shared" ref="R13:R32" si="1">MIN(P13,Q13)</f>
        <v>0</v>
      </c>
      <c r="S13" s="105">
        <f>ROUNDUP(R13*K13/12,-2)</f>
        <v>0</v>
      </c>
      <c r="T13" s="29"/>
      <c r="U13" s="105" t="str">
        <f>IF(AC13=1,ROUNDUP(O13*(L13*$AE$4+M13*$AE$5+N13*$AE$6)/K13,-2),"-")</f>
        <v>-</v>
      </c>
      <c r="V13" s="105">
        <f t="shared" ref="V13:V30" si="2">IF(AC13=1,U13,T13)</f>
        <v>0</v>
      </c>
      <c r="W13" s="107">
        <f t="shared" ref="W13:W31" si="3">T13-V13</f>
        <v>0</v>
      </c>
      <c r="X13" s="108" t="str">
        <f t="shared" ref="X13:X21" si="4">IF(P13&lt;&gt;"",IF(O13&gt;=P13,"不要","〇"),"")</f>
        <v/>
      </c>
      <c r="Y13" s="31"/>
      <c r="Z13" s="32"/>
      <c r="AA13" s="32"/>
      <c r="AB13" s="138">
        <f>IF(K13&gt;12,999,0)</f>
        <v>0</v>
      </c>
      <c r="AC13" s="138">
        <f>IF(O13&lt;S13,1,0)</f>
        <v>0</v>
      </c>
      <c r="AD13" s="139"/>
      <c r="AE13" s="139"/>
    </row>
    <row r="14" spans="2:31" s="7" customFormat="1" ht="21" customHeight="1" x14ac:dyDescent="0.4">
      <c r="B14" s="27">
        <v>2</v>
      </c>
      <c r="C14" s="152"/>
      <c r="D14" s="115"/>
      <c r="E14" s="153"/>
      <c r="F14" s="154"/>
      <c r="G14" s="153"/>
      <c r="H14" s="28"/>
      <c r="I14" s="154"/>
      <c r="J14" s="155"/>
      <c r="K14" s="53">
        <f t="shared" si="0"/>
        <v>0</v>
      </c>
      <c r="L14" s="28"/>
      <c r="M14" s="28"/>
      <c r="N14" s="28"/>
      <c r="O14" s="29"/>
      <c r="P14" s="30"/>
      <c r="Q14" s="30"/>
      <c r="R14" s="102">
        <f t="shared" si="1"/>
        <v>0</v>
      </c>
      <c r="S14" s="105">
        <f t="shared" ref="S14:S32" si="5">ROUNDUP(R14*K14/12,-2)</f>
        <v>0</v>
      </c>
      <c r="T14" s="29"/>
      <c r="U14" s="105" t="str">
        <f t="shared" ref="U14:U32" si="6">IF(AC14=1,ROUNDUP(O14*(L14*$AE$4+M14*$AE$5+N14*$AE$6)/K14,-2),"-")</f>
        <v>-</v>
      </c>
      <c r="V14" s="105">
        <f t="shared" si="2"/>
        <v>0</v>
      </c>
      <c r="W14" s="107">
        <f>T14-V14</f>
        <v>0</v>
      </c>
      <c r="X14" s="108" t="str">
        <f t="shared" si="4"/>
        <v/>
      </c>
      <c r="Y14" s="31"/>
      <c r="Z14" s="32"/>
      <c r="AA14" s="32"/>
      <c r="AB14" s="138">
        <f>IF(K14&gt;12,999,0)</f>
        <v>0</v>
      </c>
      <c r="AC14" s="138">
        <f>IF(O14&lt;S14,1,0)</f>
        <v>0</v>
      </c>
      <c r="AD14" s="139"/>
      <c r="AE14" s="139"/>
    </row>
    <row r="15" spans="2:31" s="7" customFormat="1" ht="21" customHeight="1" x14ac:dyDescent="0.4">
      <c r="B15" s="27">
        <v>3</v>
      </c>
      <c r="C15" s="152"/>
      <c r="D15" s="115"/>
      <c r="E15" s="153"/>
      <c r="F15" s="154"/>
      <c r="G15" s="153"/>
      <c r="H15" s="28"/>
      <c r="I15" s="154"/>
      <c r="J15" s="155"/>
      <c r="K15" s="53">
        <f t="shared" si="0"/>
        <v>0</v>
      </c>
      <c r="L15" s="28"/>
      <c r="M15" s="28"/>
      <c r="N15" s="28"/>
      <c r="O15" s="29"/>
      <c r="P15" s="30"/>
      <c r="Q15" s="30"/>
      <c r="R15" s="102">
        <f t="shared" si="1"/>
        <v>0</v>
      </c>
      <c r="S15" s="105">
        <f t="shared" si="5"/>
        <v>0</v>
      </c>
      <c r="T15" s="29"/>
      <c r="U15" s="105" t="str">
        <f t="shared" si="6"/>
        <v>-</v>
      </c>
      <c r="V15" s="105">
        <f t="shared" si="2"/>
        <v>0</v>
      </c>
      <c r="W15" s="107">
        <f t="shared" ref="W15" si="7">T15-V15</f>
        <v>0</v>
      </c>
      <c r="X15" s="108" t="str">
        <f t="shared" si="4"/>
        <v/>
      </c>
      <c r="Y15" s="31"/>
      <c r="Z15" s="32"/>
      <c r="AA15" s="32"/>
      <c r="AB15" s="138">
        <f>IF(K15&gt;12,999,0)</f>
        <v>0</v>
      </c>
      <c r="AC15" s="138">
        <f>IF(O15&lt;S15,1,0)</f>
        <v>0</v>
      </c>
      <c r="AD15" s="139"/>
      <c r="AE15" s="139"/>
    </row>
    <row r="16" spans="2:31" s="7" customFormat="1" ht="21" customHeight="1" x14ac:dyDescent="0.4">
      <c r="B16" s="27">
        <v>4</v>
      </c>
      <c r="C16" s="152"/>
      <c r="D16" s="115"/>
      <c r="E16" s="153"/>
      <c r="F16" s="154"/>
      <c r="G16" s="153"/>
      <c r="H16" s="28"/>
      <c r="I16" s="154"/>
      <c r="J16" s="155"/>
      <c r="K16" s="53">
        <f t="shared" si="0"/>
        <v>0</v>
      </c>
      <c r="L16" s="28"/>
      <c r="M16" s="28"/>
      <c r="N16" s="28"/>
      <c r="O16" s="29"/>
      <c r="P16" s="30"/>
      <c r="Q16" s="30"/>
      <c r="R16" s="102">
        <f t="shared" si="1"/>
        <v>0</v>
      </c>
      <c r="S16" s="105">
        <f t="shared" si="5"/>
        <v>0</v>
      </c>
      <c r="T16" s="29"/>
      <c r="U16" s="105" t="str">
        <f t="shared" si="6"/>
        <v>-</v>
      </c>
      <c r="V16" s="105">
        <f t="shared" si="2"/>
        <v>0</v>
      </c>
      <c r="W16" s="107">
        <f>T16-V16</f>
        <v>0</v>
      </c>
      <c r="X16" s="108" t="str">
        <f t="shared" si="4"/>
        <v/>
      </c>
      <c r="Y16" s="31"/>
      <c r="Z16" s="32"/>
      <c r="AA16" s="32"/>
      <c r="AB16" s="138">
        <f>IF(K16&gt;12,999,0)</f>
        <v>0</v>
      </c>
      <c r="AC16" s="138">
        <f>IF(O16&lt;S16,1,0)</f>
        <v>0</v>
      </c>
      <c r="AD16" s="139"/>
      <c r="AE16" s="139"/>
    </row>
    <row r="17" spans="2:31" s="7" customFormat="1" ht="21" customHeight="1" x14ac:dyDescent="0.4">
      <c r="B17" s="27">
        <v>5</v>
      </c>
      <c r="C17" s="116"/>
      <c r="D17" s="115"/>
      <c r="E17" s="117"/>
      <c r="F17" s="115"/>
      <c r="G17" s="117"/>
      <c r="H17" s="123"/>
      <c r="I17" s="116"/>
      <c r="J17" s="118"/>
      <c r="K17" s="53">
        <f t="shared" si="0"/>
        <v>0</v>
      </c>
      <c r="L17" s="28"/>
      <c r="M17" s="28"/>
      <c r="N17" s="28"/>
      <c r="O17" s="29"/>
      <c r="P17" s="30"/>
      <c r="Q17" s="30"/>
      <c r="R17" s="102">
        <f t="shared" si="1"/>
        <v>0</v>
      </c>
      <c r="S17" s="105">
        <f t="shared" si="5"/>
        <v>0</v>
      </c>
      <c r="T17" s="29"/>
      <c r="U17" s="105" t="str">
        <f t="shared" si="6"/>
        <v>-</v>
      </c>
      <c r="V17" s="105">
        <f t="shared" si="2"/>
        <v>0</v>
      </c>
      <c r="W17" s="107">
        <f t="shared" ref="W17" si="8">T17-V17</f>
        <v>0</v>
      </c>
      <c r="X17" s="108" t="str">
        <f t="shared" si="4"/>
        <v/>
      </c>
      <c r="Y17" s="31"/>
      <c r="Z17" s="32"/>
      <c r="AA17" s="32"/>
      <c r="AB17" s="138">
        <f t="shared" ref="AB17:AB32" si="9">IF(K17&gt;12,999,0)</f>
        <v>0</v>
      </c>
      <c r="AC17" s="138">
        <f t="shared" ref="AC17:AC32" si="10">IF(O17&lt;S17,1,0)</f>
        <v>0</v>
      </c>
      <c r="AD17" s="139"/>
      <c r="AE17" s="139"/>
    </row>
    <row r="18" spans="2:31" s="7" customFormat="1" ht="21" customHeight="1" x14ac:dyDescent="0.4">
      <c r="B18" s="27">
        <v>6</v>
      </c>
      <c r="C18" s="116"/>
      <c r="D18" s="115"/>
      <c r="E18" s="117"/>
      <c r="F18" s="115"/>
      <c r="G18" s="117"/>
      <c r="H18" s="123"/>
      <c r="I18" s="116"/>
      <c r="J18" s="118"/>
      <c r="K18" s="53">
        <f t="shared" si="0"/>
        <v>0</v>
      </c>
      <c r="L18" s="28"/>
      <c r="M18" s="28"/>
      <c r="N18" s="28"/>
      <c r="O18" s="29"/>
      <c r="P18" s="30"/>
      <c r="Q18" s="30"/>
      <c r="R18" s="102">
        <f t="shared" si="1"/>
        <v>0</v>
      </c>
      <c r="S18" s="105">
        <f t="shared" si="5"/>
        <v>0</v>
      </c>
      <c r="T18" s="29"/>
      <c r="U18" s="105" t="str">
        <f t="shared" si="6"/>
        <v>-</v>
      </c>
      <c r="V18" s="105">
        <f t="shared" si="2"/>
        <v>0</v>
      </c>
      <c r="W18" s="107">
        <f t="shared" si="3"/>
        <v>0</v>
      </c>
      <c r="X18" s="108" t="str">
        <f t="shared" si="4"/>
        <v/>
      </c>
      <c r="Y18" s="31"/>
      <c r="Z18" s="32"/>
      <c r="AA18" s="32"/>
      <c r="AB18" s="138">
        <f t="shared" si="9"/>
        <v>0</v>
      </c>
      <c r="AC18" s="138">
        <f t="shared" si="10"/>
        <v>0</v>
      </c>
      <c r="AD18" s="139"/>
      <c r="AE18" s="139"/>
    </row>
    <row r="19" spans="2:31" s="7" customFormat="1" ht="21" customHeight="1" x14ac:dyDescent="0.4">
      <c r="B19" s="27">
        <v>7</v>
      </c>
      <c r="C19" s="116"/>
      <c r="D19" s="115"/>
      <c r="E19" s="117"/>
      <c r="F19" s="115"/>
      <c r="G19" s="117"/>
      <c r="H19" s="123"/>
      <c r="I19" s="116"/>
      <c r="J19" s="118"/>
      <c r="K19" s="53">
        <f t="shared" si="0"/>
        <v>0</v>
      </c>
      <c r="L19" s="28"/>
      <c r="M19" s="28"/>
      <c r="N19" s="28"/>
      <c r="O19" s="29"/>
      <c r="P19" s="30"/>
      <c r="Q19" s="30"/>
      <c r="R19" s="102">
        <f t="shared" si="1"/>
        <v>0</v>
      </c>
      <c r="S19" s="105">
        <f t="shared" si="5"/>
        <v>0</v>
      </c>
      <c r="T19" s="29"/>
      <c r="U19" s="105" t="str">
        <f t="shared" si="6"/>
        <v>-</v>
      </c>
      <c r="V19" s="105">
        <f t="shared" si="2"/>
        <v>0</v>
      </c>
      <c r="W19" s="107">
        <f t="shared" si="3"/>
        <v>0</v>
      </c>
      <c r="X19" s="108" t="str">
        <f t="shared" si="4"/>
        <v/>
      </c>
      <c r="Y19" s="31"/>
      <c r="Z19" s="32"/>
      <c r="AA19" s="32"/>
      <c r="AB19" s="138">
        <f t="shared" si="9"/>
        <v>0</v>
      </c>
      <c r="AC19" s="138">
        <f t="shared" si="10"/>
        <v>0</v>
      </c>
      <c r="AD19" s="139"/>
      <c r="AE19" s="139"/>
    </row>
    <row r="20" spans="2:31" s="7" customFormat="1" ht="21" customHeight="1" x14ac:dyDescent="0.4">
      <c r="B20" s="27">
        <v>8</v>
      </c>
      <c r="C20" s="116"/>
      <c r="D20" s="115"/>
      <c r="E20" s="117"/>
      <c r="F20" s="115"/>
      <c r="G20" s="117"/>
      <c r="H20" s="123"/>
      <c r="I20" s="116"/>
      <c r="J20" s="118"/>
      <c r="K20" s="53">
        <f t="shared" si="0"/>
        <v>0</v>
      </c>
      <c r="L20" s="28"/>
      <c r="M20" s="28"/>
      <c r="N20" s="28"/>
      <c r="O20" s="29"/>
      <c r="P20" s="30"/>
      <c r="Q20" s="30"/>
      <c r="R20" s="102">
        <f t="shared" si="1"/>
        <v>0</v>
      </c>
      <c r="S20" s="105">
        <f t="shared" si="5"/>
        <v>0</v>
      </c>
      <c r="T20" s="29"/>
      <c r="U20" s="105" t="str">
        <f t="shared" si="6"/>
        <v>-</v>
      </c>
      <c r="V20" s="105">
        <f t="shared" si="2"/>
        <v>0</v>
      </c>
      <c r="W20" s="107">
        <f t="shared" si="3"/>
        <v>0</v>
      </c>
      <c r="X20" s="108" t="str">
        <f t="shared" si="4"/>
        <v/>
      </c>
      <c r="Y20" s="31"/>
      <c r="Z20" s="32"/>
      <c r="AA20" s="32"/>
      <c r="AB20" s="138">
        <f t="shared" si="9"/>
        <v>0</v>
      </c>
      <c r="AC20" s="138">
        <f t="shared" si="10"/>
        <v>0</v>
      </c>
      <c r="AD20" s="139"/>
      <c r="AE20" s="139"/>
    </row>
    <row r="21" spans="2:31" s="7" customFormat="1" ht="21" customHeight="1" x14ac:dyDescent="0.4">
      <c r="B21" s="27">
        <v>9</v>
      </c>
      <c r="C21" s="116"/>
      <c r="D21" s="115"/>
      <c r="E21" s="117"/>
      <c r="F21" s="115"/>
      <c r="G21" s="117"/>
      <c r="H21" s="123"/>
      <c r="I21" s="116"/>
      <c r="J21" s="118"/>
      <c r="K21" s="53">
        <f t="shared" si="0"/>
        <v>0</v>
      </c>
      <c r="L21" s="28"/>
      <c r="M21" s="28"/>
      <c r="N21" s="28"/>
      <c r="O21" s="29"/>
      <c r="P21" s="30"/>
      <c r="Q21" s="30"/>
      <c r="R21" s="102">
        <f t="shared" si="1"/>
        <v>0</v>
      </c>
      <c r="S21" s="105">
        <f t="shared" si="5"/>
        <v>0</v>
      </c>
      <c r="T21" s="29"/>
      <c r="U21" s="105" t="str">
        <f t="shared" si="6"/>
        <v>-</v>
      </c>
      <c r="V21" s="105">
        <f t="shared" si="2"/>
        <v>0</v>
      </c>
      <c r="W21" s="107">
        <f t="shared" si="3"/>
        <v>0</v>
      </c>
      <c r="X21" s="108" t="str">
        <f t="shared" si="4"/>
        <v/>
      </c>
      <c r="Y21" s="31"/>
      <c r="Z21" s="32"/>
      <c r="AA21" s="32"/>
      <c r="AB21" s="138">
        <f t="shared" si="9"/>
        <v>0</v>
      </c>
      <c r="AC21" s="138">
        <f t="shared" si="10"/>
        <v>0</v>
      </c>
      <c r="AD21" s="139"/>
      <c r="AE21" s="139"/>
    </row>
    <row r="22" spans="2:31" s="7" customFormat="1" ht="21" customHeight="1" x14ac:dyDescent="0.4">
      <c r="B22" s="27">
        <v>10</v>
      </c>
      <c r="C22" s="116"/>
      <c r="D22" s="115"/>
      <c r="E22" s="117"/>
      <c r="F22" s="115"/>
      <c r="G22" s="117"/>
      <c r="H22" s="123"/>
      <c r="I22" s="116"/>
      <c r="J22" s="118"/>
      <c r="K22" s="53">
        <f t="shared" si="0"/>
        <v>0</v>
      </c>
      <c r="L22" s="28"/>
      <c r="M22" s="28"/>
      <c r="N22" s="28"/>
      <c r="O22" s="29"/>
      <c r="P22" s="30"/>
      <c r="Q22" s="30"/>
      <c r="R22" s="102">
        <f t="shared" si="1"/>
        <v>0</v>
      </c>
      <c r="S22" s="105">
        <f t="shared" si="5"/>
        <v>0</v>
      </c>
      <c r="T22" s="29"/>
      <c r="U22" s="105" t="str">
        <f t="shared" si="6"/>
        <v>-</v>
      </c>
      <c r="V22" s="105">
        <f t="shared" si="2"/>
        <v>0</v>
      </c>
      <c r="W22" s="107">
        <f t="shared" si="3"/>
        <v>0</v>
      </c>
      <c r="X22" s="108" t="str">
        <f>IF(P22&lt;&gt;"",IF(O22&gt;=P22,"不要","〇"),"")</f>
        <v/>
      </c>
      <c r="Y22" s="31"/>
      <c r="Z22" s="32"/>
      <c r="AA22" s="32"/>
      <c r="AB22" s="138">
        <f t="shared" si="9"/>
        <v>0</v>
      </c>
      <c r="AC22" s="138">
        <f t="shared" si="10"/>
        <v>0</v>
      </c>
      <c r="AD22" s="139"/>
      <c r="AE22" s="139"/>
    </row>
    <row r="23" spans="2:31" s="7" customFormat="1" ht="21" customHeight="1" x14ac:dyDescent="0.4">
      <c r="B23" s="27">
        <v>11</v>
      </c>
      <c r="C23" s="152"/>
      <c r="D23" s="115"/>
      <c r="E23" s="153"/>
      <c r="F23" s="154"/>
      <c r="G23" s="153"/>
      <c r="H23" s="28"/>
      <c r="I23" s="154"/>
      <c r="J23" s="155"/>
      <c r="K23" s="53">
        <f t="shared" si="0"/>
        <v>0</v>
      </c>
      <c r="L23" s="28"/>
      <c r="M23" s="28"/>
      <c r="N23" s="28"/>
      <c r="O23" s="29"/>
      <c r="P23" s="30"/>
      <c r="Q23" s="30"/>
      <c r="R23" s="102">
        <f t="shared" si="1"/>
        <v>0</v>
      </c>
      <c r="S23" s="105">
        <f t="shared" si="5"/>
        <v>0</v>
      </c>
      <c r="T23" s="29"/>
      <c r="U23" s="105" t="str">
        <f t="shared" si="6"/>
        <v>-</v>
      </c>
      <c r="V23" s="105">
        <f t="shared" si="2"/>
        <v>0</v>
      </c>
      <c r="W23" s="107">
        <f t="shared" si="3"/>
        <v>0</v>
      </c>
      <c r="X23" s="108" t="str">
        <f t="shared" ref="X23:X32" si="11">IF(P23&lt;&gt;"",IF(O23&gt;=P23,"不要","〇"),"")</f>
        <v/>
      </c>
      <c r="Y23" s="31"/>
      <c r="Z23" s="32"/>
      <c r="AA23" s="32"/>
      <c r="AB23" s="138">
        <f t="shared" si="9"/>
        <v>0</v>
      </c>
      <c r="AC23" s="138">
        <f t="shared" si="10"/>
        <v>0</v>
      </c>
      <c r="AD23" s="139"/>
      <c r="AE23" s="139"/>
    </row>
    <row r="24" spans="2:31" s="7" customFormat="1" ht="21" customHeight="1" x14ac:dyDescent="0.4">
      <c r="B24" s="27">
        <v>12</v>
      </c>
      <c r="C24" s="152"/>
      <c r="D24" s="115"/>
      <c r="E24" s="153"/>
      <c r="F24" s="154"/>
      <c r="G24" s="153"/>
      <c r="H24" s="28"/>
      <c r="I24" s="154"/>
      <c r="J24" s="155"/>
      <c r="K24" s="53">
        <f t="shared" si="0"/>
        <v>0</v>
      </c>
      <c r="L24" s="28"/>
      <c r="M24" s="28"/>
      <c r="N24" s="28"/>
      <c r="O24" s="29"/>
      <c r="P24" s="30"/>
      <c r="Q24" s="30"/>
      <c r="R24" s="102">
        <f t="shared" si="1"/>
        <v>0</v>
      </c>
      <c r="S24" s="105">
        <f t="shared" si="5"/>
        <v>0</v>
      </c>
      <c r="T24" s="29"/>
      <c r="U24" s="105" t="str">
        <f t="shared" si="6"/>
        <v>-</v>
      </c>
      <c r="V24" s="105">
        <f t="shared" si="2"/>
        <v>0</v>
      </c>
      <c r="W24" s="107">
        <f t="shared" si="3"/>
        <v>0</v>
      </c>
      <c r="X24" s="108" t="str">
        <f t="shared" si="11"/>
        <v/>
      </c>
      <c r="Y24" s="31"/>
      <c r="Z24" s="32"/>
      <c r="AA24" s="32"/>
      <c r="AB24" s="138">
        <f t="shared" si="9"/>
        <v>0</v>
      </c>
      <c r="AC24" s="138">
        <f t="shared" si="10"/>
        <v>0</v>
      </c>
      <c r="AD24" s="139"/>
      <c r="AE24" s="139"/>
    </row>
    <row r="25" spans="2:31" s="7" customFormat="1" ht="21" customHeight="1" x14ac:dyDescent="0.4">
      <c r="B25" s="27">
        <v>13</v>
      </c>
      <c r="C25" s="152"/>
      <c r="D25" s="115"/>
      <c r="E25" s="153"/>
      <c r="F25" s="154"/>
      <c r="G25" s="153"/>
      <c r="H25" s="28"/>
      <c r="I25" s="154"/>
      <c r="J25" s="155"/>
      <c r="K25" s="53">
        <f t="shared" si="0"/>
        <v>0</v>
      </c>
      <c r="L25" s="28"/>
      <c r="M25" s="28"/>
      <c r="N25" s="28"/>
      <c r="O25" s="29"/>
      <c r="P25" s="30"/>
      <c r="Q25" s="30"/>
      <c r="R25" s="102">
        <f t="shared" si="1"/>
        <v>0</v>
      </c>
      <c r="S25" s="105">
        <f t="shared" si="5"/>
        <v>0</v>
      </c>
      <c r="T25" s="29"/>
      <c r="U25" s="105" t="str">
        <f t="shared" si="6"/>
        <v>-</v>
      </c>
      <c r="V25" s="105">
        <f t="shared" si="2"/>
        <v>0</v>
      </c>
      <c r="W25" s="107">
        <f t="shared" si="3"/>
        <v>0</v>
      </c>
      <c r="X25" s="108" t="str">
        <f t="shared" si="11"/>
        <v/>
      </c>
      <c r="Y25" s="31"/>
      <c r="Z25" s="32"/>
      <c r="AA25" s="32"/>
      <c r="AB25" s="138">
        <f t="shared" si="9"/>
        <v>0</v>
      </c>
      <c r="AC25" s="138">
        <f t="shared" si="10"/>
        <v>0</v>
      </c>
      <c r="AD25" s="139"/>
      <c r="AE25" s="139"/>
    </row>
    <row r="26" spans="2:31" s="7" customFormat="1" ht="21" customHeight="1" x14ac:dyDescent="0.4">
      <c r="B26" s="27">
        <v>14</v>
      </c>
      <c r="C26" s="152"/>
      <c r="D26" s="115"/>
      <c r="E26" s="153"/>
      <c r="F26" s="154"/>
      <c r="G26" s="153"/>
      <c r="H26" s="28"/>
      <c r="I26" s="154"/>
      <c r="J26" s="155"/>
      <c r="K26" s="53">
        <f t="shared" si="0"/>
        <v>0</v>
      </c>
      <c r="L26" s="28"/>
      <c r="M26" s="28"/>
      <c r="N26" s="28"/>
      <c r="O26" s="29"/>
      <c r="P26" s="30"/>
      <c r="Q26" s="30"/>
      <c r="R26" s="102">
        <f t="shared" si="1"/>
        <v>0</v>
      </c>
      <c r="S26" s="105">
        <f t="shared" si="5"/>
        <v>0</v>
      </c>
      <c r="T26" s="29"/>
      <c r="U26" s="105" t="str">
        <f t="shared" si="6"/>
        <v>-</v>
      </c>
      <c r="V26" s="105">
        <f t="shared" si="2"/>
        <v>0</v>
      </c>
      <c r="W26" s="107">
        <f t="shared" si="3"/>
        <v>0</v>
      </c>
      <c r="X26" s="108" t="str">
        <f t="shared" si="11"/>
        <v/>
      </c>
      <c r="Y26" s="31"/>
      <c r="Z26" s="32"/>
      <c r="AA26" s="32"/>
      <c r="AB26" s="138">
        <f t="shared" si="9"/>
        <v>0</v>
      </c>
      <c r="AC26" s="138">
        <f t="shared" si="10"/>
        <v>0</v>
      </c>
      <c r="AD26" s="139"/>
      <c r="AE26" s="139"/>
    </row>
    <row r="27" spans="2:31" s="7" customFormat="1" ht="21" customHeight="1" x14ac:dyDescent="0.4">
      <c r="B27" s="27">
        <v>15</v>
      </c>
      <c r="C27" s="116"/>
      <c r="D27" s="115"/>
      <c r="E27" s="117"/>
      <c r="F27" s="115"/>
      <c r="G27" s="117"/>
      <c r="H27" s="123"/>
      <c r="I27" s="116"/>
      <c r="J27" s="118"/>
      <c r="K27" s="53">
        <f t="shared" si="0"/>
        <v>0</v>
      </c>
      <c r="L27" s="28"/>
      <c r="M27" s="28"/>
      <c r="N27" s="28"/>
      <c r="O27" s="29"/>
      <c r="P27" s="30"/>
      <c r="Q27" s="30"/>
      <c r="R27" s="102">
        <f t="shared" si="1"/>
        <v>0</v>
      </c>
      <c r="S27" s="105">
        <f t="shared" si="5"/>
        <v>0</v>
      </c>
      <c r="T27" s="29"/>
      <c r="U27" s="105" t="str">
        <f t="shared" si="6"/>
        <v>-</v>
      </c>
      <c r="V27" s="105">
        <f t="shared" si="2"/>
        <v>0</v>
      </c>
      <c r="W27" s="107">
        <f t="shared" si="3"/>
        <v>0</v>
      </c>
      <c r="X27" s="108" t="str">
        <f t="shared" si="11"/>
        <v/>
      </c>
      <c r="Y27" s="31"/>
      <c r="Z27" s="32"/>
      <c r="AA27" s="32"/>
      <c r="AB27" s="138">
        <f t="shared" si="9"/>
        <v>0</v>
      </c>
      <c r="AC27" s="138">
        <f t="shared" si="10"/>
        <v>0</v>
      </c>
      <c r="AD27" s="139"/>
      <c r="AE27" s="139"/>
    </row>
    <row r="28" spans="2:31" s="7" customFormat="1" ht="21" customHeight="1" x14ac:dyDescent="0.4">
      <c r="B28" s="27">
        <v>16</v>
      </c>
      <c r="C28" s="116"/>
      <c r="D28" s="115"/>
      <c r="E28" s="117"/>
      <c r="F28" s="115"/>
      <c r="G28" s="117"/>
      <c r="H28" s="123"/>
      <c r="I28" s="116"/>
      <c r="J28" s="118"/>
      <c r="K28" s="53">
        <f t="shared" si="0"/>
        <v>0</v>
      </c>
      <c r="L28" s="28"/>
      <c r="M28" s="28"/>
      <c r="N28" s="28"/>
      <c r="O28" s="29"/>
      <c r="P28" s="30"/>
      <c r="Q28" s="30"/>
      <c r="R28" s="102">
        <f t="shared" si="1"/>
        <v>0</v>
      </c>
      <c r="S28" s="105">
        <f t="shared" si="5"/>
        <v>0</v>
      </c>
      <c r="T28" s="29"/>
      <c r="U28" s="105" t="str">
        <f t="shared" si="6"/>
        <v>-</v>
      </c>
      <c r="V28" s="105">
        <f t="shared" si="2"/>
        <v>0</v>
      </c>
      <c r="W28" s="107">
        <f>T28-V28</f>
        <v>0</v>
      </c>
      <c r="X28" s="108" t="str">
        <f t="shared" si="11"/>
        <v/>
      </c>
      <c r="Y28" s="31"/>
      <c r="Z28" s="32"/>
      <c r="AA28" s="32"/>
      <c r="AB28" s="138">
        <f t="shared" si="9"/>
        <v>0</v>
      </c>
      <c r="AC28" s="138">
        <f t="shared" si="10"/>
        <v>0</v>
      </c>
      <c r="AD28" s="139"/>
      <c r="AE28" s="139"/>
    </row>
    <row r="29" spans="2:31" s="7" customFormat="1" ht="21" customHeight="1" x14ac:dyDescent="0.4">
      <c r="B29" s="27">
        <v>17</v>
      </c>
      <c r="C29" s="116"/>
      <c r="D29" s="115"/>
      <c r="E29" s="117"/>
      <c r="F29" s="115"/>
      <c r="G29" s="117"/>
      <c r="H29" s="123"/>
      <c r="I29" s="116"/>
      <c r="J29" s="118"/>
      <c r="K29" s="53">
        <f t="shared" si="0"/>
        <v>0</v>
      </c>
      <c r="L29" s="28"/>
      <c r="M29" s="28"/>
      <c r="N29" s="28"/>
      <c r="O29" s="29"/>
      <c r="P29" s="30"/>
      <c r="Q29" s="30"/>
      <c r="R29" s="102">
        <f t="shared" si="1"/>
        <v>0</v>
      </c>
      <c r="S29" s="105">
        <f t="shared" si="5"/>
        <v>0</v>
      </c>
      <c r="T29" s="29"/>
      <c r="U29" s="105" t="str">
        <f t="shared" si="6"/>
        <v>-</v>
      </c>
      <c r="V29" s="105">
        <f t="shared" si="2"/>
        <v>0</v>
      </c>
      <c r="W29" s="107">
        <f>T29-V29</f>
        <v>0</v>
      </c>
      <c r="X29" s="108" t="str">
        <f t="shared" si="11"/>
        <v/>
      </c>
      <c r="Y29" s="31"/>
      <c r="Z29" s="32"/>
      <c r="AA29" s="32"/>
      <c r="AB29" s="138">
        <f t="shared" si="9"/>
        <v>0</v>
      </c>
      <c r="AC29" s="138">
        <f t="shared" si="10"/>
        <v>0</v>
      </c>
      <c r="AD29" s="139"/>
      <c r="AE29" s="139"/>
    </row>
    <row r="30" spans="2:31" s="7" customFormat="1" ht="21" customHeight="1" x14ac:dyDescent="0.4">
      <c r="B30" s="27">
        <v>18</v>
      </c>
      <c r="C30" s="116"/>
      <c r="D30" s="115"/>
      <c r="E30" s="117"/>
      <c r="F30" s="115"/>
      <c r="G30" s="117"/>
      <c r="H30" s="123"/>
      <c r="I30" s="116"/>
      <c r="J30" s="118"/>
      <c r="K30" s="53">
        <f t="shared" si="0"/>
        <v>0</v>
      </c>
      <c r="L30" s="28"/>
      <c r="M30" s="28"/>
      <c r="N30" s="28"/>
      <c r="O30" s="29"/>
      <c r="P30" s="30"/>
      <c r="Q30" s="30"/>
      <c r="R30" s="102">
        <f t="shared" si="1"/>
        <v>0</v>
      </c>
      <c r="S30" s="105">
        <f t="shared" si="5"/>
        <v>0</v>
      </c>
      <c r="T30" s="29"/>
      <c r="U30" s="105" t="str">
        <f t="shared" si="6"/>
        <v>-</v>
      </c>
      <c r="V30" s="105">
        <f t="shared" si="2"/>
        <v>0</v>
      </c>
      <c r="W30" s="107">
        <f>T30-V30</f>
        <v>0</v>
      </c>
      <c r="X30" s="108" t="str">
        <f t="shared" si="11"/>
        <v/>
      </c>
      <c r="Y30" s="31"/>
      <c r="Z30" s="32"/>
      <c r="AA30" s="32"/>
      <c r="AB30" s="138">
        <f t="shared" si="9"/>
        <v>0</v>
      </c>
      <c r="AC30" s="138">
        <f t="shared" si="10"/>
        <v>0</v>
      </c>
      <c r="AD30" s="139"/>
      <c r="AE30" s="139"/>
    </row>
    <row r="31" spans="2:31" s="7" customFormat="1" ht="21" customHeight="1" x14ac:dyDescent="0.4">
      <c r="B31" s="27">
        <v>19</v>
      </c>
      <c r="C31" s="116"/>
      <c r="D31" s="115"/>
      <c r="E31" s="117"/>
      <c r="F31" s="115"/>
      <c r="G31" s="117"/>
      <c r="H31" s="123"/>
      <c r="I31" s="116"/>
      <c r="J31" s="118"/>
      <c r="K31" s="53">
        <f t="shared" si="0"/>
        <v>0</v>
      </c>
      <c r="L31" s="33"/>
      <c r="M31" s="33"/>
      <c r="N31" s="33"/>
      <c r="O31" s="29"/>
      <c r="P31" s="30"/>
      <c r="Q31" s="30"/>
      <c r="R31" s="102">
        <f t="shared" si="1"/>
        <v>0</v>
      </c>
      <c r="S31" s="105">
        <f t="shared" si="5"/>
        <v>0</v>
      </c>
      <c r="T31" s="29"/>
      <c r="U31" s="105" t="str">
        <f t="shared" si="6"/>
        <v>-</v>
      </c>
      <c r="V31" s="105">
        <f t="shared" ref="V31:V32" si="12">IF(T31&lt;&gt;0,MIN(T31,U31),0)</f>
        <v>0</v>
      </c>
      <c r="W31" s="107">
        <f t="shared" si="3"/>
        <v>0</v>
      </c>
      <c r="X31" s="108" t="str">
        <f t="shared" si="11"/>
        <v/>
      </c>
      <c r="Y31" s="31"/>
      <c r="Z31" s="32"/>
      <c r="AA31" s="32"/>
      <c r="AB31" s="138">
        <f t="shared" si="9"/>
        <v>0</v>
      </c>
      <c r="AC31" s="138">
        <f t="shared" si="10"/>
        <v>0</v>
      </c>
      <c r="AD31" s="139"/>
      <c r="AE31" s="139"/>
    </row>
    <row r="32" spans="2:31" s="7" customFormat="1" ht="21" customHeight="1" thickBot="1" x14ac:dyDescent="0.45">
      <c r="B32" s="34">
        <v>20</v>
      </c>
      <c r="C32" s="119"/>
      <c r="D32" s="120"/>
      <c r="E32" s="121"/>
      <c r="F32" s="120"/>
      <c r="G32" s="121"/>
      <c r="H32" s="124"/>
      <c r="I32" s="119"/>
      <c r="J32" s="122"/>
      <c r="K32" s="99">
        <f t="shared" si="0"/>
        <v>0</v>
      </c>
      <c r="L32" s="35"/>
      <c r="M32" s="35"/>
      <c r="N32" s="35"/>
      <c r="O32" s="36"/>
      <c r="P32" s="37"/>
      <c r="Q32" s="37"/>
      <c r="R32" s="103">
        <f t="shared" si="1"/>
        <v>0</v>
      </c>
      <c r="S32" s="106">
        <f t="shared" si="5"/>
        <v>0</v>
      </c>
      <c r="T32" s="36"/>
      <c r="U32" s="106" t="str">
        <f t="shared" si="6"/>
        <v>-</v>
      </c>
      <c r="V32" s="106">
        <f t="shared" si="12"/>
        <v>0</v>
      </c>
      <c r="W32" s="109">
        <f>T32-V32</f>
        <v>0</v>
      </c>
      <c r="X32" s="110" t="str">
        <f t="shared" si="11"/>
        <v/>
      </c>
      <c r="Y32" s="38"/>
      <c r="Z32" s="32"/>
      <c r="AA32" s="32"/>
      <c r="AB32" s="138">
        <f t="shared" si="9"/>
        <v>0</v>
      </c>
      <c r="AC32" s="138">
        <f t="shared" si="10"/>
        <v>0</v>
      </c>
      <c r="AD32" s="139"/>
      <c r="AE32" s="139"/>
    </row>
    <row r="33" spans="2:23" x14ac:dyDescent="0.15">
      <c r="V33" s="39"/>
      <c r="W33" s="39"/>
    </row>
    <row r="34" spans="2:23" x14ac:dyDescent="0.15">
      <c r="B34" s="5" t="s">
        <v>85</v>
      </c>
    </row>
    <row r="35" spans="2:23" x14ac:dyDescent="0.15">
      <c r="B35" s="5" t="s">
        <v>86</v>
      </c>
    </row>
  </sheetData>
  <sheetProtection algorithmName="SHA-512" hashValue="IGeNYqnUIso64CmGG999KxDYLfWvNWmTzQd2T65NAMduRJUbLQsM/YIQ3FIqbjp4fWl314WPdO29u8K0hjuSaQ==" saltValue="/s0eGs7f+xkUJq7M1yOGrQ==" spinCount="100000" sheet="1" sort="0" autoFilter="0"/>
  <mergeCells count="15">
    <mergeCell ref="D9:E9"/>
    <mergeCell ref="F9:G9"/>
    <mergeCell ref="I9:J9"/>
    <mergeCell ref="L9:N9"/>
    <mergeCell ref="D10:E10"/>
    <mergeCell ref="F10:G10"/>
    <mergeCell ref="I10:J10"/>
    <mergeCell ref="M4:O4"/>
    <mergeCell ref="P4:Q4"/>
    <mergeCell ref="M5:O5"/>
    <mergeCell ref="P5:Q5"/>
    <mergeCell ref="D8:E8"/>
    <mergeCell ref="F8:G8"/>
    <mergeCell ref="I8:J8"/>
    <mergeCell ref="L8:N8"/>
  </mergeCells>
  <phoneticPr fontId="2"/>
  <dataValidations count="2">
    <dataValidation type="textLength" operator="equal" allowBlank="1" showInputMessage="1" showErrorMessage="1" errorTitle="文字数制限" error="このセルは設置者・学校種別によって入力文字数が異なります。セルコメントを確認してください。" sqref="D5">
      <formula1>$F$10</formula1>
    </dataValidation>
    <dataValidation type="whole" allowBlank="1" showInputMessage="1" showErrorMessage="1" sqref="L13:N32">
      <formula1>0</formula1>
      <formula2>12</formula2>
    </dataValidation>
  </dataValidations>
  <pageMargins left="0.7" right="0.7" top="0.75" bottom="0.75" header="0.3" footer="0.3"/>
  <pageSetup paperSize="9" scale="49" fitToHeight="0" orientation="landscape" r:id="rId1"/>
  <headerFooter>
    <oddHeader>&amp;R&amp;"ＭＳ ゴシック,標準"&amp;12様式Ａ－２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様式A-2</vt:lpstr>
      <vt:lpstr>'様式A-2'!Print_Area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2021-02-25T01:44:57Z</dcterms:modified>
</cp:coreProperties>
</file>