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MatsubaraW\Desktop\様式Aいれかえ\"/>
    </mc:Choice>
  </mc:AlternateContent>
  <workbookProtection workbookAlgorithmName="SHA-512" workbookHashValue="BoLeYV/y/v3s84R7rTQr09cJEYTbAbubxJjEtxQrnG0wz8CaKp0RksQ5bim5nbp+qMKG05Eu1JLFHL69+1K8pQ==" workbookSaltValue="iUys3wBvHWNarN8dJ4MqTQ==" workbookSpinCount="100000" lockStructure="1"/>
  <bookViews>
    <workbookView xWindow="-105" yWindow="-105" windowWidth="23250" windowHeight="12450"/>
  </bookViews>
  <sheets>
    <sheet name="様式A" sheetId="14" r:id="rId1"/>
    <sheet name="様式1" sheetId="5" r:id="rId2"/>
    <sheet name="様式2（変更交付申請）" sheetId="7" r:id="rId3"/>
    <sheet name="様式4（実績報告）" sheetId="10" r:id="rId4"/>
    <sheet name="参照データ" sheetId="2" state="hidden" r:id="rId5"/>
  </sheets>
  <definedNames>
    <definedName name="_xlnm._FilterDatabase" localSheetId="0" hidden="1">様式A!$A$19:$CF$224</definedName>
    <definedName name="_xlnm.Print_Area" localSheetId="1">様式1!$A$1:$Y$36</definedName>
    <definedName name="_xlnm.Print_Area" localSheetId="2">'様式2（変更交付申請）'!$A$1:$Y$42</definedName>
    <definedName name="_xlnm.Print_Area" localSheetId="3">'様式4（実績報告）'!$A$1:$Y$44</definedName>
    <definedName name="_xlnm.Print_Area" localSheetId="0">様式A!$A$2:$CL$89</definedName>
    <definedName name="_xlnm.Print_Titles" localSheetId="0">様式A!$A:$A,様式A!$16:$23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25" i="14" l="1"/>
  <c r="CB3" i="14" l="1"/>
  <c r="BZ3" i="14"/>
  <c r="V524" i="14"/>
  <c r="V523" i="14"/>
  <c r="V522" i="14"/>
  <c r="V521" i="14"/>
  <c r="V520" i="14"/>
  <c r="V519" i="14"/>
  <c r="V518" i="14"/>
  <c r="V517" i="14"/>
  <c r="V516" i="14"/>
  <c r="V515" i="14"/>
  <c r="V514" i="14"/>
  <c r="V513" i="14"/>
  <c r="V512" i="14"/>
  <c r="V511" i="14"/>
  <c r="V510" i="14"/>
  <c r="V509" i="14"/>
  <c r="V508" i="14"/>
  <c r="V507" i="14"/>
  <c r="V506" i="14"/>
  <c r="V505" i="14"/>
  <c r="V504" i="14"/>
  <c r="V503" i="14"/>
  <c r="V502" i="14"/>
  <c r="V501" i="14"/>
  <c r="V500" i="14"/>
  <c r="V499" i="14"/>
  <c r="V498" i="14"/>
  <c r="V497" i="14"/>
  <c r="V496" i="14"/>
  <c r="V495" i="14"/>
  <c r="V494" i="14"/>
  <c r="V493" i="14"/>
  <c r="V492" i="14"/>
  <c r="V491" i="14"/>
  <c r="V490" i="14"/>
  <c r="V489" i="14"/>
  <c r="V488" i="14"/>
  <c r="V487" i="14"/>
  <c r="V486" i="14"/>
  <c r="V485" i="14"/>
  <c r="V484" i="14"/>
  <c r="V483" i="14"/>
  <c r="V482" i="14"/>
  <c r="V481" i="14"/>
  <c r="V480" i="14"/>
  <c r="V479" i="14"/>
  <c r="V478" i="14"/>
  <c r="V477" i="14"/>
  <c r="V476" i="14"/>
  <c r="V475" i="14"/>
  <c r="V474" i="14"/>
  <c r="V473" i="14"/>
  <c r="V472" i="14"/>
  <c r="V471" i="14"/>
  <c r="V470" i="14"/>
  <c r="V469" i="14"/>
  <c r="V468" i="14"/>
  <c r="V467" i="14"/>
  <c r="V466" i="14"/>
  <c r="V465" i="14"/>
  <c r="V464" i="14"/>
  <c r="V463" i="14"/>
  <c r="V462" i="14"/>
  <c r="V461" i="14"/>
  <c r="V460" i="14"/>
  <c r="V459" i="14"/>
  <c r="V458" i="14"/>
  <c r="V457" i="14"/>
  <c r="V456" i="14"/>
  <c r="V455" i="14"/>
  <c r="V454" i="14"/>
  <c r="V453" i="14"/>
  <c r="V452" i="14"/>
  <c r="V451" i="14"/>
  <c r="V450" i="14"/>
  <c r="V449" i="14"/>
  <c r="V448" i="14"/>
  <c r="V447" i="14"/>
  <c r="V446" i="14"/>
  <c r="V445" i="14"/>
  <c r="V444" i="14"/>
  <c r="V443" i="14"/>
  <c r="V442" i="14"/>
  <c r="V441" i="14"/>
  <c r="V440" i="14"/>
  <c r="V439" i="14"/>
  <c r="V438" i="14"/>
  <c r="V437" i="14"/>
  <c r="V436" i="14"/>
  <c r="V435" i="14"/>
  <c r="V434" i="14"/>
  <c r="V433" i="14"/>
  <c r="V432" i="14"/>
  <c r="V431" i="14"/>
  <c r="V430" i="14"/>
  <c r="V429" i="14"/>
  <c r="V428" i="14"/>
  <c r="V427" i="14"/>
  <c r="V426" i="14"/>
  <c r="V425" i="14"/>
  <c r="V424" i="14"/>
  <c r="V423" i="14"/>
  <c r="V422" i="14"/>
  <c r="V421" i="14"/>
  <c r="V420" i="14"/>
  <c r="V419" i="14"/>
  <c r="V418" i="14"/>
  <c r="V417" i="14"/>
  <c r="V416" i="14"/>
  <c r="V415" i="14"/>
  <c r="V414" i="14"/>
  <c r="V413" i="14"/>
  <c r="V412" i="14"/>
  <c r="V411" i="14"/>
  <c r="V410" i="14"/>
  <c r="V409" i="14"/>
  <c r="V408" i="14"/>
  <c r="V407" i="14"/>
  <c r="V406" i="14"/>
  <c r="V405" i="14"/>
  <c r="V404" i="14"/>
  <c r="V403" i="14"/>
  <c r="V402" i="14"/>
  <c r="V401" i="14"/>
  <c r="V400" i="14"/>
  <c r="V399" i="14"/>
  <c r="V398" i="14"/>
  <c r="V397" i="14"/>
  <c r="V396" i="14"/>
  <c r="V395" i="14"/>
  <c r="V394" i="14"/>
  <c r="V393" i="14"/>
  <c r="V392" i="14"/>
  <c r="V391" i="14"/>
  <c r="V390" i="14"/>
  <c r="V389" i="14"/>
  <c r="V388" i="14"/>
  <c r="V387" i="14"/>
  <c r="V386" i="14"/>
  <c r="V385" i="14"/>
  <c r="V384" i="14"/>
  <c r="V383" i="14"/>
  <c r="V382" i="14"/>
  <c r="V381" i="14"/>
  <c r="V380" i="14"/>
  <c r="V379" i="14"/>
  <c r="V378" i="14"/>
  <c r="V377" i="14"/>
  <c r="V376" i="14"/>
  <c r="V375" i="14"/>
  <c r="V374" i="14"/>
  <c r="V373" i="14"/>
  <c r="V372" i="14"/>
  <c r="V371" i="14"/>
  <c r="V370" i="14"/>
  <c r="V369" i="14"/>
  <c r="V368" i="14"/>
  <c r="V367" i="14"/>
  <c r="V366" i="14"/>
  <c r="V365" i="14"/>
  <c r="V364" i="14"/>
  <c r="V363" i="14"/>
  <c r="V362" i="14"/>
  <c r="V361" i="14"/>
  <c r="V360" i="14"/>
  <c r="V359" i="14"/>
  <c r="V358" i="14"/>
  <c r="V357" i="14"/>
  <c r="V356" i="14"/>
  <c r="V355" i="14"/>
  <c r="V354" i="14"/>
  <c r="V353" i="14"/>
  <c r="V352" i="14"/>
  <c r="V351" i="14"/>
  <c r="V350" i="14"/>
  <c r="V349" i="14"/>
  <c r="V348" i="14"/>
  <c r="V347" i="14"/>
  <c r="V346" i="14"/>
  <c r="V345" i="14"/>
  <c r="V344" i="14"/>
  <c r="V343" i="14"/>
  <c r="V342" i="14"/>
  <c r="V341" i="14"/>
  <c r="V340" i="14"/>
  <c r="V339" i="14"/>
  <c r="V338" i="14"/>
  <c r="V337" i="14"/>
  <c r="V336" i="14"/>
  <c r="V335" i="14"/>
  <c r="V334" i="14"/>
  <c r="V333" i="14"/>
  <c r="V332" i="14"/>
  <c r="V331" i="14"/>
  <c r="V330" i="14"/>
  <c r="V329" i="14"/>
  <c r="V328" i="14"/>
  <c r="V327" i="14"/>
  <c r="V326" i="14"/>
  <c r="V325" i="14"/>
  <c r="V324" i="14"/>
  <c r="V323" i="14"/>
  <c r="V322" i="14"/>
  <c r="V321" i="14"/>
  <c r="V320" i="14"/>
  <c r="V319" i="14"/>
  <c r="V318" i="14"/>
  <c r="V317" i="14"/>
  <c r="V316" i="14"/>
  <c r="V315" i="14"/>
  <c r="V314" i="14"/>
  <c r="V313" i="14"/>
  <c r="V312" i="14"/>
  <c r="V311" i="14"/>
  <c r="V310" i="14"/>
  <c r="V309" i="14"/>
  <c r="V308" i="14"/>
  <c r="V307" i="14"/>
  <c r="V306" i="14"/>
  <c r="V305" i="14"/>
  <c r="V304" i="14"/>
  <c r="V303" i="14"/>
  <c r="V302" i="14"/>
  <c r="V301" i="14"/>
  <c r="V300" i="14"/>
  <c r="V299" i="14"/>
  <c r="V298" i="14"/>
  <c r="V297" i="14"/>
  <c r="V296" i="14"/>
  <c r="V295" i="14"/>
  <c r="V294" i="14"/>
  <c r="V293" i="14"/>
  <c r="V292" i="14"/>
  <c r="V291" i="14"/>
  <c r="V290" i="14"/>
  <c r="V289" i="14"/>
  <c r="V288" i="14"/>
  <c r="V287" i="14"/>
  <c r="V286" i="14"/>
  <c r="V285" i="14"/>
  <c r="V284" i="14"/>
  <c r="V283" i="14"/>
  <c r="V282" i="14"/>
  <c r="V281" i="14"/>
  <c r="V280" i="14"/>
  <c r="V279" i="14"/>
  <c r="V278" i="14"/>
  <c r="V277" i="14"/>
  <c r="V276" i="14"/>
  <c r="V275" i="14"/>
  <c r="V274" i="14"/>
  <c r="V273" i="14"/>
  <c r="V272" i="14"/>
  <c r="V271" i="14"/>
  <c r="V270" i="14"/>
  <c r="V269" i="14"/>
  <c r="V268" i="14"/>
  <c r="V267" i="14"/>
  <c r="V266" i="14"/>
  <c r="V265" i="14"/>
  <c r="V264" i="14"/>
  <c r="V263" i="14"/>
  <c r="V262" i="14"/>
  <c r="V261" i="14"/>
  <c r="V260" i="14"/>
  <c r="V259" i="14"/>
  <c r="V258" i="14"/>
  <c r="V257" i="14"/>
  <c r="V256" i="14"/>
  <c r="V255" i="14"/>
  <c r="V254" i="14"/>
  <c r="V253" i="14"/>
  <c r="V252" i="14"/>
  <c r="V251" i="14"/>
  <c r="V250" i="14"/>
  <c r="V249" i="14"/>
  <c r="V248" i="14"/>
  <c r="V247" i="14"/>
  <c r="V246" i="14"/>
  <c r="V245" i="14"/>
  <c r="V244" i="14"/>
  <c r="V243" i="14"/>
  <c r="V242" i="14"/>
  <c r="V241" i="14"/>
  <c r="V240" i="14"/>
  <c r="V239" i="14"/>
  <c r="V238" i="14"/>
  <c r="V237" i="14"/>
  <c r="V236" i="14"/>
  <c r="V235" i="14"/>
  <c r="V234" i="14"/>
  <c r="V233" i="14"/>
  <c r="V232" i="14"/>
  <c r="V231" i="14"/>
  <c r="V230" i="14"/>
  <c r="V229" i="14"/>
  <c r="V228" i="14"/>
  <c r="V227" i="14"/>
  <c r="V226" i="14"/>
  <c r="V225" i="14"/>
  <c r="V224" i="14"/>
  <c r="V223" i="14"/>
  <c r="V222" i="14"/>
  <c r="V221" i="14"/>
  <c r="V220" i="14"/>
  <c r="V219" i="14"/>
  <c r="V218" i="14"/>
  <c r="V217" i="14"/>
  <c r="V216" i="14"/>
  <c r="V215" i="14"/>
  <c r="V214" i="14"/>
  <c r="V213" i="14"/>
  <c r="V212" i="14"/>
  <c r="V211" i="14"/>
  <c r="V210" i="14"/>
  <c r="V209" i="14"/>
  <c r="V208" i="14"/>
  <c r="V207" i="14"/>
  <c r="V206" i="14"/>
  <c r="V205" i="14"/>
  <c r="V204" i="14"/>
  <c r="V203" i="14"/>
  <c r="V202" i="14"/>
  <c r="V201" i="14"/>
  <c r="V200" i="14"/>
  <c r="V199" i="14"/>
  <c r="V198" i="14"/>
  <c r="V197" i="14"/>
  <c r="V196" i="14"/>
  <c r="V195" i="14"/>
  <c r="V194" i="14"/>
  <c r="V193" i="14"/>
  <c r="V192" i="14"/>
  <c r="V191" i="14"/>
  <c r="V190" i="14"/>
  <c r="V189" i="14"/>
  <c r="V188" i="14"/>
  <c r="V187" i="14"/>
  <c r="V186" i="14"/>
  <c r="V185" i="14"/>
  <c r="V184" i="14"/>
  <c r="V183" i="14"/>
  <c r="V182" i="14"/>
  <c r="V181" i="14"/>
  <c r="V180" i="14"/>
  <c r="V179" i="14"/>
  <c r="V178" i="14"/>
  <c r="V177" i="14"/>
  <c r="V176" i="14"/>
  <c r="V175" i="14"/>
  <c r="V174" i="14"/>
  <c r="V173" i="14"/>
  <c r="V172" i="14"/>
  <c r="V171" i="14"/>
  <c r="V170" i="14"/>
  <c r="V169" i="14"/>
  <c r="V168" i="14"/>
  <c r="V167" i="14"/>
  <c r="V166" i="14"/>
  <c r="V165" i="14"/>
  <c r="V164" i="14"/>
  <c r="V163" i="14"/>
  <c r="V162" i="14"/>
  <c r="V161" i="14"/>
  <c r="V160" i="14"/>
  <c r="V159" i="14"/>
  <c r="V158" i="14"/>
  <c r="V157" i="14"/>
  <c r="V156" i="14"/>
  <c r="V155" i="14"/>
  <c r="V154" i="14"/>
  <c r="V153" i="14"/>
  <c r="V152" i="14"/>
  <c r="V151" i="14"/>
  <c r="V150" i="14"/>
  <c r="V149" i="14"/>
  <c r="V148" i="14"/>
  <c r="V147" i="14"/>
  <c r="V146" i="14"/>
  <c r="V145" i="14"/>
  <c r="V144" i="14"/>
  <c r="V143" i="14"/>
  <c r="V142" i="14"/>
  <c r="V141" i="14"/>
  <c r="V140" i="14"/>
  <c r="V139" i="14"/>
  <c r="V138" i="14"/>
  <c r="V137" i="14"/>
  <c r="V136" i="14"/>
  <c r="V135" i="14"/>
  <c r="V134" i="14"/>
  <c r="V133" i="14"/>
  <c r="V132" i="14"/>
  <c r="V131" i="14"/>
  <c r="V130" i="14"/>
  <c r="V129" i="14"/>
  <c r="V128" i="14"/>
  <c r="V127" i="14"/>
  <c r="V126" i="14"/>
  <c r="V125" i="14"/>
  <c r="V124" i="14"/>
  <c r="V123" i="14"/>
  <c r="V122" i="14"/>
  <c r="V121" i="14"/>
  <c r="V120" i="14"/>
  <c r="V119" i="14"/>
  <c r="V118" i="14"/>
  <c r="V117" i="14"/>
  <c r="V116" i="14"/>
  <c r="V115" i="14"/>
  <c r="V114" i="14"/>
  <c r="V113" i="14"/>
  <c r="V112" i="14"/>
  <c r="V111" i="14"/>
  <c r="V110" i="14"/>
  <c r="V109" i="14"/>
  <c r="V108" i="14"/>
  <c r="V107" i="14"/>
  <c r="V106" i="14"/>
  <c r="V105" i="14"/>
  <c r="V104" i="14"/>
  <c r="V103" i="14"/>
  <c r="V102" i="14"/>
  <c r="V101" i="14"/>
  <c r="V100" i="14"/>
  <c r="V99" i="14"/>
  <c r="V98" i="14"/>
  <c r="V97" i="14"/>
  <c r="V96" i="14"/>
  <c r="V95" i="14"/>
  <c r="V94" i="14"/>
  <c r="V93" i="14"/>
  <c r="V92" i="14"/>
  <c r="V91" i="14"/>
  <c r="V90" i="14"/>
  <c r="V89" i="14"/>
  <c r="V88" i="14"/>
  <c r="V87" i="14"/>
  <c r="V86" i="14"/>
  <c r="V85" i="14"/>
  <c r="V84" i="14"/>
  <c r="V83" i="14"/>
  <c r="V77" i="14"/>
  <c r="V76" i="14"/>
  <c r="V75" i="14"/>
  <c r="V74" i="14"/>
  <c r="V73" i="14"/>
  <c r="V72" i="14"/>
  <c r="V71" i="14"/>
  <c r="V69" i="14"/>
  <c r="V68" i="14"/>
  <c r="V67" i="14"/>
  <c r="V13" i="14" l="1"/>
  <c r="AR13" i="14" l="1"/>
  <c r="AQ13" i="14"/>
  <c r="AP13" i="14"/>
  <c r="AO13" i="14"/>
  <c r="AN13" i="14"/>
  <c r="AM13" i="14"/>
  <c r="AL13" i="14"/>
  <c r="AK13" i="14"/>
  <c r="AJ13" i="14"/>
  <c r="AI13" i="14"/>
  <c r="AH13" i="14"/>
  <c r="AG13" i="14"/>
  <c r="AR9" i="14"/>
  <c r="AR11" i="14" s="1"/>
  <c r="AQ9" i="14"/>
  <c r="AQ11" i="14" s="1"/>
  <c r="AP9" i="14"/>
  <c r="AP11" i="14" s="1"/>
  <c r="AO9" i="14"/>
  <c r="AO11" i="14" s="1"/>
  <c r="AN9" i="14"/>
  <c r="AN11" i="14" s="1"/>
  <c r="AM9" i="14"/>
  <c r="AM11" i="14" s="1"/>
  <c r="AL9" i="14"/>
  <c r="AL11" i="14" s="1"/>
  <c r="AK9" i="14"/>
  <c r="AK11" i="14" s="1"/>
  <c r="AJ9" i="14"/>
  <c r="AJ11" i="14" s="1"/>
  <c r="AI9" i="14"/>
  <c r="AI11" i="14" s="1"/>
  <c r="AH9" i="14"/>
  <c r="AH11" i="14" s="1"/>
  <c r="AG9" i="14"/>
  <c r="AG11" i="14" s="1"/>
  <c r="AR6" i="14"/>
  <c r="AR8" i="14" s="1"/>
  <c r="AQ6" i="14"/>
  <c r="AP6" i="14"/>
  <c r="AP8" i="14" s="1"/>
  <c r="AO6" i="14"/>
  <c r="AO8" i="14" s="1"/>
  <c r="AN6" i="14"/>
  <c r="AN8" i="14" s="1"/>
  <c r="AM6" i="14"/>
  <c r="AL6" i="14"/>
  <c r="AL8" i="14" s="1"/>
  <c r="AK6" i="14"/>
  <c r="AK8" i="14" s="1"/>
  <c r="AJ6" i="14"/>
  <c r="AJ8" i="14" s="1"/>
  <c r="AI6" i="14"/>
  <c r="AH6" i="14"/>
  <c r="AH8" i="14" s="1"/>
  <c r="AG6" i="14"/>
  <c r="AG8" i="14" s="1"/>
  <c r="AR3" i="14"/>
  <c r="AQ3" i="14"/>
  <c r="AQ5" i="14" s="1"/>
  <c r="AP3" i="14"/>
  <c r="AP12" i="14" s="1"/>
  <c r="AO3" i="14"/>
  <c r="AO12" i="14" s="1"/>
  <c r="AN3" i="14"/>
  <c r="AN5" i="14" s="1"/>
  <c r="AM3" i="14"/>
  <c r="AM5" i="14" s="1"/>
  <c r="AL3" i="14"/>
  <c r="AK3" i="14"/>
  <c r="AK12" i="14" s="1"/>
  <c r="AJ3" i="14"/>
  <c r="AJ5" i="14" s="1"/>
  <c r="AI3" i="14"/>
  <c r="AI5" i="14" s="1"/>
  <c r="AH3" i="14"/>
  <c r="AH12" i="14" s="1"/>
  <c r="AG3" i="14"/>
  <c r="AG12" i="14" s="1"/>
  <c r="AL12" i="14" l="1"/>
  <c r="AL14" i="14" s="1"/>
  <c r="AP14" i="14"/>
  <c r="AO14" i="14"/>
  <c r="AK14" i="14"/>
  <c r="AJ12" i="14"/>
  <c r="AN12" i="14"/>
  <c r="AR12" i="14"/>
  <c r="AR5" i="14"/>
  <c r="AI12" i="14"/>
  <c r="AM12" i="14"/>
  <c r="AQ12" i="14"/>
  <c r="AG14" i="14"/>
  <c r="AH14" i="14"/>
  <c r="AG5" i="14"/>
  <c r="AK5" i="14"/>
  <c r="AO5" i="14"/>
  <c r="AI8" i="14"/>
  <c r="AM8" i="14"/>
  <c r="AQ8" i="14"/>
  <c r="AH5" i="14"/>
  <c r="AL5" i="14"/>
  <c r="AP5" i="14"/>
  <c r="AQ14" i="14" l="1"/>
  <c r="AM14" i="14"/>
  <c r="AN14" i="14"/>
  <c r="AR14" i="14"/>
  <c r="AI14" i="14"/>
  <c r="AJ14" i="14"/>
  <c r="Y37" i="14"/>
  <c r="CG524" i="14" l="1"/>
  <c r="BR524" i="14"/>
  <c r="BQ524" i="14"/>
  <c r="BP524" i="14"/>
  <c r="BO524" i="14"/>
  <c r="BN524" i="14"/>
  <c r="BM524" i="14"/>
  <c r="BL524" i="14"/>
  <c r="BK524" i="14"/>
  <c r="BJ524" i="14"/>
  <c r="BI524" i="14"/>
  <c r="BH524" i="14"/>
  <c r="BG524" i="14"/>
  <c r="BF524" i="14"/>
  <c r="BD524" i="14"/>
  <c r="BC524" i="14"/>
  <c r="BB524" i="14"/>
  <c r="AD524" i="14"/>
  <c r="AC524" i="14"/>
  <c r="AA524" i="14"/>
  <c r="Y524" i="14"/>
  <c r="X524" i="14"/>
  <c r="R524" i="14"/>
  <c r="S524" i="14" s="1"/>
  <c r="M524" i="14"/>
  <c r="CG523" i="14"/>
  <c r="BR523" i="14"/>
  <c r="BQ523" i="14"/>
  <c r="BP523" i="14"/>
  <c r="BO523" i="14"/>
  <c r="BN523" i="14"/>
  <c r="BM523" i="14"/>
  <c r="BL523" i="14"/>
  <c r="BK523" i="14"/>
  <c r="BJ523" i="14"/>
  <c r="BI523" i="14"/>
  <c r="BH523" i="14"/>
  <c r="BG523" i="14"/>
  <c r="BF523" i="14"/>
  <c r="BD523" i="14"/>
  <c r="BC523" i="14"/>
  <c r="BB523" i="14"/>
  <c r="AD523" i="14"/>
  <c r="AC523" i="14"/>
  <c r="AA523" i="14"/>
  <c r="Y523" i="14"/>
  <c r="X523" i="14"/>
  <c r="R523" i="14"/>
  <c r="S523" i="14" s="1"/>
  <c r="M523" i="14"/>
  <c r="CG522" i="14"/>
  <c r="BR522" i="14"/>
  <c r="BQ522" i="14"/>
  <c r="BP522" i="14"/>
  <c r="BO522" i="14"/>
  <c r="BN522" i="14"/>
  <c r="BM522" i="14"/>
  <c r="BL522" i="14"/>
  <c r="BK522" i="14"/>
  <c r="BJ522" i="14"/>
  <c r="BI522" i="14"/>
  <c r="BH522" i="14"/>
  <c r="BG522" i="14"/>
  <c r="BF522" i="14"/>
  <c r="BD522" i="14"/>
  <c r="BC522" i="14"/>
  <c r="BB522" i="14"/>
  <c r="AD522" i="14"/>
  <c r="AC522" i="14"/>
  <c r="AA522" i="14"/>
  <c r="Y522" i="14"/>
  <c r="X522" i="14"/>
  <c r="R522" i="14"/>
  <c r="S522" i="14" s="1"/>
  <c r="M522" i="14"/>
  <c r="CG521" i="14"/>
  <c r="BR521" i="14"/>
  <c r="BQ521" i="14"/>
  <c r="BP521" i="14"/>
  <c r="BO521" i="14"/>
  <c r="BN521" i="14"/>
  <c r="BM521" i="14"/>
  <c r="BL521" i="14"/>
  <c r="BK521" i="14"/>
  <c r="BJ521" i="14"/>
  <c r="BI521" i="14"/>
  <c r="BH521" i="14"/>
  <c r="BG521" i="14"/>
  <c r="BF521" i="14"/>
  <c r="BD521" i="14"/>
  <c r="BC521" i="14"/>
  <c r="BB521" i="14"/>
  <c r="AD521" i="14"/>
  <c r="AC521" i="14"/>
  <c r="AA521" i="14"/>
  <c r="Y521" i="14"/>
  <c r="X521" i="14"/>
  <c r="R521" i="14"/>
  <c r="S521" i="14" s="1"/>
  <c r="M521" i="14"/>
  <c r="CG520" i="14"/>
  <c r="BR520" i="14"/>
  <c r="BQ520" i="14"/>
  <c r="BP520" i="14"/>
  <c r="BO520" i="14"/>
  <c r="BN520" i="14"/>
  <c r="BM520" i="14"/>
  <c r="BL520" i="14"/>
  <c r="BK520" i="14"/>
  <c r="BJ520" i="14"/>
  <c r="BI520" i="14"/>
  <c r="BH520" i="14"/>
  <c r="BG520" i="14"/>
  <c r="BF520" i="14"/>
  <c r="BD520" i="14"/>
  <c r="BC520" i="14"/>
  <c r="BB520" i="14"/>
  <c r="AD520" i="14"/>
  <c r="AC520" i="14"/>
  <c r="AA520" i="14"/>
  <c r="Y520" i="14"/>
  <c r="X520" i="14"/>
  <c r="R520" i="14"/>
  <c r="S520" i="14" s="1"/>
  <c r="M520" i="14"/>
  <c r="CG519" i="14"/>
  <c r="BR519" i="14"/>
  <c r="BQ519" i="14"/>
  <c r="BP519" i="14"/>
  <c r="BO519" i="14"/>
  <c r="BN519" i="14"/>
  <c r="BM519" i="14"/>
  <c r="BL519" i="14"/>
  <c r="BK519" i="14"/>
  <c r="BJ519" i="14"/>
  <c r="BI519" i="14"/>
  <c r="BH519" i="14"/>
  <c r="BG519" i="14"/>
  <c r="BF519" i="14"/>
  <c r="BD519" i="14"/>
  <c r="BC519" i="14"/>
  <c r="BB519" i="14"/>
  <c r="AD519" i="14"/>
  <c r="AC519" i="14"/>
  <c r="AA519" i="14"/>
  <c r="Y519" i="14"/>
  <c r="X519" i="14"/>
  <c r="R519" i="14"/>
  <c r="S519" i="14" s="1"/>
  <c r="M519" i="14"/>
  <c r="CG518" i="14"/>
  <c r="BR518" i="14"/>
  <c r="BQ518" i="14"/>
  <c r="BP518" i="14"/>
  <c r="BO518" i="14"/>
  <c r="BN518" i="14"/>
  <c r="BM518" i="14"/>
  <c r="BL518" i="14"/>
  <c r="BK518" i="14"/>
  <c r="BJ518" i="14"/>
  <c r="BI518" i="14"/>
  <c r="BH518" i="14"/>
  <c r="BG518" i="14"/>
  <c r="BF518" i="14"/>
  <c r="BD518" i="14"/>
  <c r="BC518" i="14"/>
  <c r="BB518" i="14"/>
  <c r="AD518" i="14"/>
  <c r="AC518" i="14"/>
  <c r="AA518" i="14"/>
  <c r="Y518" i="14"/>
  <c r="X518" i="14"/>
  <c r="R518" i="14"/>
  <c r="S518" i="14" s="1"/>
  <c r="M518" i="14"/>
  <c r="CG517" i="14"/>
  <c r="BR517" i="14"/>
  <c r="BQ517" i="14"/>
  <c r="BP517" i="14"/>
  <c r="BO517" i="14"/>
  <c r="BN517" i="14"/>
  <c r="BM517" i="14"/>
  <c r="BL517" i="14"/>
  <c r="BK517" i="14"/>
  <c r="BJ517" i="14"/>
  <c r="BI517" i="14"/>
  <c r="BH517" i="14"/>
  <c r="BG517" i="14"/>
  <c r="BF517" i="14"/>
  <c r="X517" i="14" s="1"/>
  <c r="BD517" i="14"/>
  <c r="BC517" i="14"/>
  <c r="BB517" i="14"/>
  <c r="AD517" i="14"/>
  <c r="AC517" i="14"/>
  <c r="AA517" i="14"/>
  <c r="Y517" i="14"/>
  <c r="R517" i="14"/>
  <c r="S517" i="14" s="1"/>
  <c r="M517" i="14"/>
  <c r="CG516" i="14"/>
  <c r="BR516" i="14"/>
  <c r="BQ516" i="14"/>
  <c r="BP516" i="14"/>
  <c r="BO516" i="14"/>
  <c r="BN516" i="14"/>
  <c r="BM516" i="14"/>
  <c r="BL516" i="14"/>
  <c r="BK516" i="14"/>
  <c r="BJ516" i="14"/>
  <c r="BI516" i="14"/>
  <c r="BH516" i="14"/>
  <c r="BG516" i="14"/>
  <c r="BF516" i="14"/>
  <c r="X516" i="14" s="1"/>
  <c r="BD516" i="14"/>
  <c r="BC516" i="14"/>
  <c r="BB516" i="14"/>
  <c r="AD516" i="14"/>
  <c r="AC516" i="14"/>
  <c r="AA516" i="14"/>
  <c r="Y516" i="14"/>
  <c r="R516" i="14"/>
  <c r="S516" i="14" s="1"/>
  <c r="M516" i="14"/>
  <c r="CG515" i="14"/>
  <c r="BR515" i="14"/>
  <c r="BQ515" i="14"/>
  <c r="BP515" i="14"/>
  <c r="BO515" i="14"/>
  <c r="BN515" i="14"/>
  <c r="BM515" i="14"/>
  <c r="BL515" i="14"/>
  <c r="BK515" i="14"/>
  <c r="BJ515" i="14"/>
  <c r="BI515" i="14"/>
  <c r="BH515" i="14"/>
  <c r="BG515" i="14"/>
  <c r="BF515" i="14"/>
  <c r="BD515" i="14"/>
  <c r="BC515" i="14"/>
  <c r="BB515" i="14"/>
  <c r="AD515" i="14"/>
  <c r="AC515" i="14"/>
  <c r="AA515" i="14"/>
  <c r="Y515" i="14"/>
  <c r="X515" i="14"/>
  <c r="R515" i="14"/>
  <c r="S515" i="14" s="1"/>
  <c r="M515" i="14"/>
  <c r="CG514" i="14"/>
  <c r="BR514" i="14"/>
  <c r="BQ514" i="14"/>
  <c r="BP514" i="14"/>
  <c r="BO514" i="14"/>
  <c r="BN514" i="14"/>
  <c r="BM514" i="14"/>
  <c r="BL514" i="14"/>
  <c r="BK514" i="14"/>
  <c r="BJ514" i="14"/>
  <c r="BI514" i="14"/>
  <c r="BH514" i="14"/>
  <c r="BG514" i="14"/>
  <c r="BF514" i="14"/>
  <c r="X514" i="14" s="1"/>
  <c r="BD514" i="14"/>
  <c r="BC514" i="14"/>
  <c r="BB514" i="14"/>
  <c r="AD514" i="14"/>
  <c r="AC514" i="14"/>
  <c r="AA514" i="14"/>
  <c r="Y514" i="14"/>
  <c r="R514" i="14"/>
  <c r="S514" i="14" s="1"/>
  <c r="M514" i="14"/>
  <c r="CG513" i="14"/>
  <c r="BR513" i="14"/>
  <c r="BQ513" i="14"/>
  <c r="BP513" i="14"/>
  <c r="BO513" i="14"/>
  <c r="BN513" i="14"/>
  <c r="BM513" i="14"/>
  <c r="BL513" i="14"/>
  <c r="BK513" i="14"/>
  <c r="BJ513" i="14"/>
  <c r="BI513" i="14"/>
  <c r="BH513" i="14"/>
  <c r="BG513" i="14"/>
  <c r="BF513" i="14"/>
  <c r="X513" i="14" s="1"/>
  <c r="BD513" i="14"/>
  <c r="BC513" i="14"/>
  <c r="BB513" i="14"/>
  <c r="AD513" i="14"/>
  <c r="AC513" i="14"/>
  <c r="AA513" i="14"/>
  <c r="Y513" i="14"/>
  <c r="R513" i="14"/>
  <c r="S513" i="14" s="1"/>
  <c r="M513" i="14"/>
  <c r="CG512" i="14"/>
  <c r="BR512" i="14"/>
  <c r="BQ512" i="14"/>
  <c r="BP512" i="14"/>
  <c r="BO512" i="14"/>
  <c r="BN512" i="14"/>
  <c r="BM512" i="14"/>
  <c r="BL512" i="14"/>
  <c r="BK512" i="14"/>
  <c r="BJ512" i="14"/>
  <c r="BI512" i="14"/>
  <c r="BH512" i="14"/>
  <c r="BG512" i="14"/>
  <c r="BF512" i="14"/>
  <c r="BD512" i="14"/>
  <c r="BC512" i="14"/>
  <c r="BB512" i="14"/>
  <c r="AD512" i="14"/>
  <c r="AC512" i="14"/>
  <c r="AA512" i="14"/>
  <c r="Y512" i="14"/>
  <c r="X512" i="14"/>
  <c r="R512" i="14"/>
  <c r="S512" i="14" s="1"/>
  <c r="M512" i="14"/>
  <c r="CG511" i="14"/>
  <c r="BR511" i="14"/>
  <c r="BQ511" i="14"/>
  <c r="BP511" i="14"/>
  <c r="BO511" i="14"/>
  <c r="BN511" i="14"/>
  <c r="BM511" i="14"/>
  <c r="BL511" i="14"/>
  <c r="BK511" i="14"/>
  <c r="BJ511" i="14"/>
  <c r="BI511" i="14"/>
  <c r="BH511" i="14"/>
  <c r="BG511" i="14"/>
  <c r="BF511" i="14"/>
  <c r="BD511" i="14"/>
  <c r="BC511" i="14"/>
  <c r="BB511" i="14"/>
  <c r="AD511" i="14"/>
  <c r="AC511" i="14"/>
  <c r="AA511" i="14"/>
  <c r="Y511" i="14"/>
  <c r="X511" i="14"/>
  <c r="R511" i="14"/>
  <c r="S511" i="14" s="1"/>
  <c r="M511" i="14"/>
  <c r="CG510" i="14"/>
  <c r="BR510" i="14"/>
  <c r="BQ510" i="14"/>
  <c r="BP510" i="14"/>
  <c r="BO510" i="14"/>
  <c r="BN510" i="14"/>
  <c r="BM510" i="14"/>
  <c r="BL510" i="14"/>
  <c r="BK510" i="14"/>
  <c r="BJ510" i="14"/>
  <c r="BI510" i="14"/>
  <c r="BH510" i="14"/>
  <c r="BG510" i="14"/>
  <c r="BF510" i="14"/>
  <c r="X510" i="14" s="1"/>
  <c r="BD510" i="14"/>
  <c r="BC510" i="14"/>
  <c r="BB510" i="14"/>
  <c r="AD510" i="14"/>
  <c r="AC510" i="14"/>
  <c r="AA510" i="14"/>
  <c r="Y510" i="14"/>
  <c r="R510" i="14"/>
  <c r="S510" i="14" s="1"/>
  <c r="M510" i="14"/>
  <c r="CG509" i="14"/>
  <c r="BR509" i="14"/>
  <c r="BQ509" i="14"/>
  <c r="BP509" i="14"/>
  <c r="BO509" i="14"/>
  <c r="BN509" i="14"/>
  <c r="BM509" i="14"/>
  <c r="BL509" i="14"/>
  <c r="BK509" i="14"/>
  <c r="BJ509" i="14"/>
  <c r="BI509" i="14"/>
  <c r="BH509" i="14"/>
  <c r="BG509" i="14"/>
  <c r="BF509" i="14"/>
  <c r="X509" i="14" s="1"/>
  <c r="BD509" i="14"/>
  <c r="BC509" i="14"/>
  <c r="BB509" i="14"/>
  <c r="BE509" i="14" s="1"/>
  <c r="CH509" i="14" s="1"/>
  <c r="AD509" i="14"/>
  <c r="AC509" i="14"/>
  <c r="AA509" i="14"/>
  <c r="Y509" i="14"/>
  <c r="R509" i="14"/>
  <c r="S509" i="14" s="1"/>
  <c r="M509" i="14"/>
  <c r="CG508" i="14"/>
  <c r="BR508" i="14"/>
  <c r="BQ508" i="14"/>
  <c r="BP508" i="14"/>
  <c r="BO508" i="14"/>
  <c r="BN508" i="14"/>
  <c r="BM508" i="14"/>
  <c r="BL508" i="14"/>
  <c r="BK508" i="14"/>
  <c r="BJ508" i="14"/>
  <c r="BI508" i="14"/>
  <c r="BH508" i="14"/>
  <c r="BG508" i="14"/>
  <c r="BF508" i="14"/>
  <c r="BD508" i="14"/>
  <c r="BC508" i="14"/>
  <c r="BB508" i="14"/>
  <c r="AD508" i="14"/>
  <c r="AC508" i="14"/>
  <c r="AA508" i="14"/>
  <c r="Y508" i="14"/>
  <c r="X508" i="14"/>
  <c r="R508" i="14"/>
  <c r="S508" i="14" s="1"/>
  <c r="M508" i="14"/>
  <c r="CG507" i="14"/>
  <c r="BR507" i="14"/>
  <c r="BQ507" i="14"/>
  <c r="BP507" i="14"/>
  <c r="BO507" i="14"/>
  <c r="BN507" i="14"/>
  <c r="BM507" i="14"/>
  <c r="BL507" i="14"/>
  <c r="BK507" i="14"/>
  <c r="BJ507" i="14"/>
  <c r="BI507" i="14"/>
  <c r="BH507" i="14"/>
  <c r="BG507" i="14"/>
  <c r="BF507" i="14"/>
  <c r="BD507" i="14"/>
  <c r="BC507" i="14"/>
  <c r="BB507" i="14"/>
  <c r="AD507" i="14"/>
  <c r="AC507" i="14"/>
  <c r="AA507" i="14"/>
  <c r="Y507" i="14"/>
  <c r="X507" i="14"/>
  <c r="R507" i="14"/>
  <c r="S507" i="14" s="1"/>
  <c r="M507" i="14"/>
  <c r="CG506" i="14"/>
  <c r="BR506" i="14"/>
  <c r="BQ506" i="14"/>
  <c r="BP506" i="14"/>
  <c r="BO506" i="14"/>
  <c r="BN506" i="14"/>
  <c r="BM506" i="14"/>
  <c r="BL506" i="14"/>
  <c r="BK506" i="14"/>
  <c r="BJ506" i="14"/>
  <c r="BI506" i="14"/>
  <c r="BH506" i="14"/>
  <c r="BG506" i="14"/>
  <c r="BF506" i="14"/>
  <c r="X506" i="14" s="1"/>
  <c r="BD506" i="14"/>
  <c r="BC506" i="14"/>
  <c r="BB506" i="14"/>
  <c r="AD506" i="14"/>
  <c r="AC506" i="14"/>
  <c r="AA506" i="14"/>
  <c r="Y506" i="14"/>
  <c r="R506" i="14"/>
  <c r="S506" i="14" s="1"/>
  <c r="M506" i="14"/>
  <c r="CG505" i="14"/>
  <c r="BR505" i="14"/>
  <c r="BQ505" i="14"/>
  <c r="BP505" i="14"/>
  <c r="BO505" i="14"/>
  <c r="BN505" i="14"/>
  <c r="BM505" i="14"/>
  <c r="BL505" i="14"/>
  <c r="BK505" i="14"/>
  <c r="BJ505" i="14"/>
  <c r="BI505" i="14"/>
  <c r="BH505" i="14"/>
  <c r="BG505" i="14"/>
  <c r="BF505" i="14"/>
  <c r="X505" i="14" s="1"/>
  <c r="BD505" i="14"/>
  <c r="BC505" i="14"/>
  <c r="BB505" i="14"/>
  <c r="AD505" i="14"/>
  <c r="AC505" i="14"/>
  <c r="AA505" i="14"/>
  <c r="Y505" i="14"/>
  <c r="R505" i="14"/>
  <c r="S505" i="14" s="1"/>
  <c r="M505" i="14"/>
  <c r="CG504" i="14"/>
  <c r="BR504" i="14"/>
  <c r="BQ504" i="14"/>
  <c r="BP504" i="14"/>
  <c r="BO504" i="14"/>
  <c r="BN504" i="14"/>
  <c r="BM504" i="14"/>
  <c r="BL504" i="14"/>
  <c r="BK504" i="14"/>
  <c r="BJ504" i="14"/>
  <c r="BI504" i="14"/>
  <c r="BH504" i="14"/>
  <c r="BG504" i="14"/>
  <c r="BF504" i="14"/>
  <c r="BD504" i="14"/>
  <c r="BC504" i="14"/>
  <c r="BB504" i="14"/>
  <c r="AD504" i="14"/>
  <c r="AC504" i="14"/>
  <c r="AA504" i="14"/>
  <c r="Y504" i="14"/>
  <c r="X504" i="14"/>
  <c r="R504" i="14"/>
  <c r="S504" i="14" s="1"/>
  <c r="M504" i="14"/>
  <c r="CG503" i="14"/>
  <c r="BR503" i="14"/>
  <c r="BQ503" i="14"/>
  <c r="BP503" i="14"/>
  <c r="BO503" i="14"/>
  <c r="BN503" i="14"/>
  <c r="BM503" i="14"/>
  <c r="BL503" i="14"/>
  <c r="BK503" i="14"/>
  <c r="BJ503" i="14"/>
  <c r="BI503" i="14"/>
  <c r="BH503" i="14"/>
  <c r="BG503" i="14"/>
  <c r="BF503" i="14"/>
  <c r="X503" i="14" s="1"/>
  <c r="BD503" i="14"/>
  <c r="BC503" i="14"/>
  <c r="BB503" i="14"/>
  <c r="AD503" i="14"/>
  <c r="AC503" i="14"/>
  <c r="AA503" i="14"/>
  <c r="Y503" i="14"/>
  <c r="R503" i="14"/>
  <c r="S503" i="14" s="1"/>
  <c r="M503" i="14"/>
  <c r="CG502" i="14"/>
  <c r="BR502" i="14"/>
  <c r="BQ502" i="14"/>
  <c r="BP502" i="14"/>
  <c r="BO502" i="14"/>
  <c r="BN502" i="14"/>
  <c r="BM502" i="14"/>
  <c r="BL502" i="14"/>
  <c r="BK502" i="14"/>
  <c r="BJ502" i="14"/>
  <c r="BI502" i="14"/>
  <c r="BH502" i="14"/>
  <c r="BG502" i="14"/>
  <c r="BF502" i="14"/>
  <c r="X502" i="14" s="1"/>
  <c r="BD502" i="14"/>
  <c r="BC502" i="14"/>
  <c r="BB502" i="14"/>
  <c r="BE502" i="14" s="1"/>
  <c r="CH502" i="14" s="1"/>
  <c r="AD502" i="14"/>
  <c r="AC502" i="14"/>
  <c r="AA502" i="14"/>
  <c r="Y502" i="14"/>
  <c r="R502" i="14"/>
  <c r="S502" i="14" s="1"/>
  <c r="M502" i="14"/>
  <c r="CG501" i="14"/>
  <c r="BR501" i="14"/>
  <c r="BQ501" i="14"/>
  <c r="BP501" i="14"/>
  <c r="BO501" i="14"/>
  <c r="BN501" i="14"/>
  <c r="BM501" i="14"/>
  <c r="BL501" i="14"/>
  <c r="BK501" i="14"/>
  <c r="BJ501" i="14"/>
  <c r="BI501" i="14"/>
  <c r="BH501" i="14"/>
  <c r="BG501" i="14"/>
  <c r="BF501" i="14"/>
  <c r="X501" i="14" s="1"/>
  <c r="BD501" i="14"/>
  <c r="BC501" i="14"/>
  <c r="BB501" i="14"/>
  <c r="AD501" i="14"/>
  <c r="AC501" i="14"/>
  <c r="AA501" i="14"/>
  <c r="Y501" i="14"/>
  <c r="R501" i="14"/>
  <c r="S501" i="14" s="1"/>
  <c r="M501" i="14"/>
  <c r="CG500" i="14"/>
  <c r="BR500" i="14"/>
  <c r="BQ500" i="14"/>
  <c r="BP500" i="14"/>
  <c r="BO500" i="14"/>
  <c r="BN500" i="14"/>
  <c r="BM500" i="14"/>
  <c r="BL500" i="14"/>
  <c r="BK500" i="14"/>
  <c r="BJ500" i="14"/>
  <c r="BI500" i="14"/>
  <c r="BH500" i="14"/>
  <c r="BG500" i="14"/>
  <c r="BF500" i="14"/>
  <c r="X500" i="14" s="1"/>
  <c r="BD500" i="14"/>
  <c r="BC500" i="14"/>
  <c r="BB500" i="14"/>
  <c r="AD500" i="14"/>
  <c r="AC500" i="14"/>
  <c r="AA500" i="14"/>
  <c r="Y500" i="14"/>
  <c r="R500" i="14"/>
  <c r="S500" i="14" s="1"/>
  <c r="M500" i="14"/>
  <c r="CG499" i="14"/>
  <c r="BR499" i="14"/>
  <c r="BQ499" i="14"/>
  <c r="BP499" i="14"/>
  <c r="BO499" i="14"/>
  <c r="BN499" i="14"/>
  <c r="BM499" i="14"/>
  <c r="BL499" i="14"/>
  <c r="BK499" i="14"/>
  <c r="BJ499" i="14"/>
  <c r="BI499" i="14"/>
  <c r="BH499" i="14"/>
  <c r="BG499" i="14"/>
  <c r="BF499" i="14"/>
  <c r="X499" i="14" s="1"/>
  <c r="BD499" i="14"/>
  <c r="BC499" i="14"/>
  <c r="BB499" i="14"/>
  <c r="AD499" i="14"/>
  <c r="AC499" i="14"/>
  <c r="AA499" i="14"/>
  <c r="Y499" i="14"/>
  <c r="R499" i="14"/>
  <c r="S499" i="14" s="1"/>
  <c r="M499" i="14"/>
  <c r="CG498" i="14"/>
  <c r="BR498" i="14"/>
  <c r="BQ498" i="14"/>
  <c r="BP498" i="14"/>
  <c r="BO498" i="14"/>
  <c r="BN498" i="14"/>
  <c r="BM498" i="14"/>
  <c r="BL498" i="14"/>
  <c r="BK498" i="14"/>
  <c r="BJ498" i="14"/>
  <c r="BI498" i="14"/>
  <c r="BH498" i="14"/>
  <c r="BG498" i="14"/>
  <c r="BF498" i="14"/>
  <c r="BD498" i="14"/>
  <c r="BC498" i="14"/>
  <c r="BB498" i="14"/>
  <c r="BE498" i="14" s="1"/>
  <c r="CH498" i="14" s="1"/>
  <c r="AD498" i="14"/>
  <c r="AC498" i="14"/>
  <c r="AA498" i="14"/>
  <c r="Y498" i="14"/>
  <c r="X498" i="14"/>
  <c r="R498" i="14"/>
  <c r="S498" i="14" s="1"/>
  <c r="M498" i="14"/>
  <c r="CG497" i="14"/>
  <c r="BR497" i="14"/>
  <c r="BQ497" i="14"/>
  <c r="BP497" i="14"/>
  <c r="BO497" i="14"/>
  <c r="BN497" i="14"/>
  <c r="BM497" i="14"/>
  <c r="BL497" i="14"/>
  <c r="BK497" i="14"/>
  <c r="BJ497" i="14"/>
  <c r="BI497" i="14"/>
  <c r="BH497" i="14"/>
  <c r="BG497" i="14"/>
  <c r="BF497" i="14"/>
  <c r="BD497" i="14"/>
  <c r="BC497" i="14"/>
  <c r="BB497" i="14"/>
  <c r="AD497" i="14"/>
  <c r="AC497" i="14"/>
  <c r="AA497" i="14"/>
  <c r="Y497" i="14"/>
  <c r="X497" i="14"/>
  <c r="R497" i="14"/>
  <c r="S497" i="14" s="1"/>
  <c r="M497" i="14"/>
  <c r="CG496" i="14"/>
  <c r="BR496" i="14"/>
  <c r="BQ496" i="14"/>
  <c r="BP496" i="14"/>
  <c r="BO496" i="14"/>
  <c r="BN496" i="14"/>
  <c r="BM496" i="14"/>
  <c r="BL496" i="14"/>
  <c r="BK496" i="14"/>
  <c r="BJ496" i="14"/>
  <c r="BI496" i="14"/>
  <c r="BH496" i="14"/>
  <c r="BG496" i="14"/>
  <c r="BF496" i="14"/>
  <c r="X496" i="14" s="1"/>
  <c r="BD496" i="14"/>
  <c r="BC496" i="14"/>
  <c r="BB496" i="14"/>
  <c r="AD496" i="14"/>
  <c r="AC496" i="14"/>
  <c r="AA496" i="14"/>
  <c r="Y496" i="14"/>
  <c r="R496" i="14"/>
  <c r="S496" i="14" s="1"/>
  <c r="M496" i="14"/>
  <c r="CG495" i="14"/>
  <c r="BR495" i="14"/>
  <c r="BQ495" i="14"/>
  <c r="BP495" i="14"/>
  <c r="BO495" i="14"/>
  <c r="BN495" i="14"/>
  <c r="BM495" i="14"/>
  <c r="BL495" i="14"/>
  <c r="BK495" i="14"/>
  <c r="BJ495" i="14"/>
  <c r="BI495" i="14"/>
  <c r="BH495" i="14"/>
  <c r="BG495" i="14"/>
  <c r="BF495" i="14"/>
  <c r="X495" i="14" s="1"/>
  <c r="BD495" i="14"/>
  <c r="BC495" i="14"/>
  <c r="BB495" i="14"/>
  <c r="AD495" i="14"/>
  <c r="AC495" i="14"/>
  <c r="AA495" i="14"/>
  <c r="Y495" i="14"/>
  <c r="R495" i="14"/>
  <c r="S495" i="14" s="1"/>
  <c r="M495" i="14"/>
  <c r="CG494" i="14"/>
  <c r="BR494" i="14"/>
  <c r="BQ494" i="14"/>
  <c r="BP494" i="14"/>
  <c r="BO494" i="14"/>
  <c r="BN494" i="14"/>
  <c r="BM494" i="14"/>
  <c r="BL494" i="14"/>
  <c r="BK494" i="14"/>
  <c r="BJ494" i="14"/>
  <c r="BI494" i="14"/>
  <c r="BH494" i="14"/>
  <c r="BG494" i="14"/>
  <c r="BF494" i="14"/>
  <c r="X494" i="14" s="1"/>
  <c r="BD494" i="14"/>
  <c r="BC494" i="14"/>
  <c r="BB494" i="14"/>
  <c r="AD494" i="14"/>
  <c r="AC494" i="14"/>
  <c r="AA494" i="14"/>
  <c r="Y494" i="14"/>
  <c r="R494" i="14"/>
  <c r="S494" i="14" s="1"/>
  <c r="M494" i="14"/>
  <c r="CG493" i="14"/>
  <c r="BR493" i="14"/>
  <c r="BQ493" i="14"/>
  <c r="BP493" i="14"/>
  <c r="BO493" i="14"/>
  <c r="BN493" i="14"/>
  <c r="BM493" i="14"/>
  <c r="BL493" i="14"/>
  <c r="BK493" i="14"/>
  <c r="BJ493" i="14"/>
  <c r="BI493" i="14"/>
  <c r="BH493" i="14"/>
  <c r="BG493" i="14"/>
  <c r="BF493" i="14"/>
  <c r="X493" i="14" s="1"/>
  <c r="BD493" i="14"/>
  <c r="BC493" i="14"/>
  <c r="BB493" i="14"/>
  <c r="AD493" i="14"/>
  <c r="AC493" i="14"/>
  <c r="AA493" i="14"/>
  <c r="Y493" i="14"/>
  <c r="R493" i="14"/>
  <c r="S493" i="14" s="1"/>
  <c r="M493" i="14"/>
  <c r="CG492" i="14"/>
  <c r="BR492" i="14"/>
  <c r="BQ492" i="14"/>
  <c r="BP492" i="14"/>
  <c r="BO492" i="14"/>
  <c r="BN492" i="14"/>
  <c r="BM492" i="14"/>
  <c r="BL492" i="14"/>
  <c r="BK492" i="14"/>
  <c r="BJ492" i="14"/>
  <c r="BI492" i="14"/>
  <c r="BH492" i="14"/>
  <c r="BG492" i="14"/>
  <c r="BF492" i="14"/>
  <c r="BD492" i="14"/>
  <c r="BC492" i="14"/>
  <c r="BB492" i="14"/>
  <c r="AD492" i="14"/>
  <c r="AC492" i="14"/>
  <c r="AA492" i="14"/>
  <c r="Y492" i="14"/>
  <c r="X492" i="14"/>
  <c r="R492" i="14"/>
  <c r="S492" i="14" s="1"/>
  <c r="M492" i="14"/>
  <c r="CG491" i="14"/>
  <c r="BR491" i="14"/>
  <c r="BQ491" i="14"/>
  <c r="BP491" i="14"/>
  <c r="BO491" i="14"/>
  <c r="BN491" i="14"/>
  <c r="BM491" i="14"/>
  <c r="BL491" i="14"/>
  <c r="BK491" i="14"/>
  <c r="BJ491" i="14"/>
  <c r="BI491" i="14"/>
  <c r="BH491" i="14"/>
  <c r="BG491" i="14"/>
  <c r="BF491" i="14"/>
  <c r="BD491" i="14"/>
  <c r="BC491" i="14"/>
  <c r="BB491" i="14"/>
  <c r="AD491" i="14"/>
  <c r="AC491" i="14"/>
  <c r="AA491" i="14"/>
  <c r="Y491" i="14"/>
  <c r="X491" i="14"/>
  <c r="R491" i="14"/>
  <c r="S491" i="14" s="1"/>
  <c r="M491" i="14"/>
  <c r="CG490" i="14"/>
  <c r="BR490" i="14"/>
  <c r="BQ490" i="14"/>
  <c r="BP490" i="14"/>
  <c r="BO490" i="14"/>
  <c r="BN490" i="14"/>
  <c r="BM490" i="14"/>
  <c r="BL490" i="14"/>
  <c r="BK490" i="14"/>
  <c r="BJ490" i="14"/>
  <c r="BI490" i="14"/>
  <c r="BH490" i="14"/>
  <c r="BG490" i="14"/>
  <c r="BF490" i="14"/>
  <c r="BD490" i="14"/>
  <c r="BC490" i="14"/>
  <c r="BB490" i="14"/>
  <c r="AD490" i="14"/>
  <c r="AC490" i="14"/>
  <c r="AA490" i="14"/>
  <c r="Y490" i="14"/>
  <c r="X490" i="14"/>
  <c r="R490" i="14"/>
  <c r="S490" i="14" s="1"/>
  <c r="M490" i="14"/>
  <c r="CG489" i="14"/>
  <c r="BR489" i="14"/>
  <c r="BQ489" i="14"/>
  <c r="BP489" i="14"/>
  <c r="BO489" i="14"/>
  <c r="BN489" i="14"/>
  <c r="BM489" i="14"/>
  <c r="BL489" i="14"/>
  <c r="BK489" i="14"/>
  <c r="BJ489" i="14"/>
  <c r="BI489" i="14"/>
  <c r="BH489" i="14"/>
  <c r="BG489" i="14"/>
  <c r="BF489" i="14"/>
  <c r="BD489" i="14"/>
  <c r="BC489" i="14"/>
  <c r="BB489" i="14"/>
  <c r="AD489" i="14"/>
  <c r="AC489" i="14"/>
  <c r="AA489" i="14"/>
  <c r="Y489" i="14"/>
  <c r="X489" i="14"/>
  <c r="R489" i="14"/>
  <c r="S489" i="14" s="1"/>
  <c r="M489" i="14"/>
  <c r="CG488" i="14"/>
  <c r="BR488" i="14"/>
  <c r="BQ488" i="14"/>
  <c r="BP488" i="14"/>
  <c r="BO488" i="14"/>
  <c r="BN488" i="14"/>
  <c r="BM488" i="14"/>
  <c r="BL488" i="14"/>
  <c r="BK488" i="14"/>
  <c r="BJ488" i="14"/>
  <c r="BI488" i="14"/>
  <c r="BH488" i="14"/>
  <c r="BG488" i="14"/>
  <c r="BF488" i="14"/>
  <c r="BD488" i="14"/>
  <c r="BC488" i="14"/>
  <c r="BB488" i="14"/>
  <c r="AD488" i="14"/>
  <c r="AC488" i="14"/>
  <c r="AA488" i="14"/>
  <c r="Y488" i="14"/>
  <c r="X488" i="14"/>
  <c r="R488" i="14"/>
  <c r="S488" i="14" s="1"/>
  <c r="M488" i="14"/>
  <c r="CG487" i="14"/>
  <c r="BR487" i="14"/>
  <c r="BQ487" i="14"/>
  <c r="BP487" i="14"/>
  <c r="BO487" i="14"/>
  <c r="BN487" i="14"/>
  <c r="BM487" i="14"/>
  <c r="BL487" i="14"/>
  <c r="BK487" i="14"/>
  <c r="BJ487" i="14"/>
  <c r="BI487" i="14"/>
  <c r="BH487" i="14"/>
  <c r="BG487" i="14"/>
  <c r="BF487" i="14"/>
  <c r="BD487" i="14"/>
  <c r="BC487" i="14"/>
  <c r="BB487" i="14"/>
  <c r="AD487" i="14"/>
  <c r="AC487" i="14"/>
  <c r="AA487" i="14"/>
  <c r="Y487" i="14"/>
  <c r="X487" i="14"/>
  <c r="R487" i="14"/>
  <c r="S487" i="14" s="1"/>
  <c r="M487" i="14"/>
  <c r="CG486" i="14"/>
  <c r="BR486" i="14"/>
  <c r="BQ486" i="14"/>
  <c r="BP486" i="14"/>
  <c r="BO486" i="14"/>
  <c r="BN486" i="14"/>
  <c r="BM486" i="14"/>
  <c r="BL486" i="14"/>
  <c r="BK486" i="14"/>
  <c r="BJ486" i="14"/>
  <c r="BI486" i="14"/>
  <c r="BH486" i="14"/>
  <c r="BG486" i="14"/>
  <c r="BF486" i="14"/>
  <c r="X486" i="14" s="1"/>
  <c r="BD486" i="14"/>
  <c r="BC486" i="14"/>
  <c r="BB486" i="14"/>
  <c r="AD486" i="14"/>
  <c r="AC486" i="14"/>
  <c r="AA486" i="14"/>
  <c r="Y486" i="14"/>
  <c r="R486" i="14"/>
  <c r="S486" i="14" s="1"/>
  <c r="M486" i="14"/>
  <c r="CG485" i="14"/>
  <c r="BR485" i="14"/>
  <c r="BQ485" i="14"/>
  <c r="BP485" i="14"/>
  <c r="BO485" i="14"/>
  <c r="BN485" i="14"/>
  <c r="BM485" i="14"/>
  <c r="BL485" i="14"/>
  <c r="BK485" i="14"/>
  <c r="BJ485" i="14"/>
  <c r="BI485" i="14"/>
  <c r="BH485" i="14"/>
  <c r="BG485" i="14"/>
  <c r="BF485" i="14"/>
  <c r="BD485" i="14"/>
  <c r="BC485" i="14"/>
  <c r="BB485" i="14"/>
  <c r="AD485" i="14"/>
  <c r="AC485" i="14"/>
  <c r="AA485" i="14"/>
  <c r="Y485" i="14"/>
  <c r="X485" i="14"/>
  <c r="R485" i="14"/>
  <c r="S485" i="14" s="1"/>
  <c r="M485" i="14"/>
  <c r="CG484" i="14"/>
  <c r="BR484" i="14"/>
  <c r="BQ484" i="14"/>
  <c r="BP484" i="14"/>
  <c r="BO484" i="14"/>
  <c r="BN484" i="14"/>
  <c r="BM484" i="14"/>
  <c r="BL484" i="14"/>
  <c r="BK484" i="14"/>
  <c r="BJ484" i="14"/>
  <c r="BI484" i="14"/>
  <c r="BH484" i="14"/>
  <c r="BG484" i="14"/>
  <c r="BF484" i="14"/>
  <c r="BD484" i="14"/>
  <c r="BC484" i="14"/>
  <c r="BB484" i="14"/>
  <c r="AD484" i="14"/>
  <c r="AC484" i="14"/>
  <c r="AA484" i="14"/>
  <c r="Y484" i="14"/>
  <c r="X484" i="14"/>
  <c r="R484" i="14"/>
  <c r="S484" i="14" s="1"/>
  <c r="M484" i="14"/>
  <c r="CG483" i="14"/>
  <c r="BR483" i="14"/>
  <c r="BQ483" i="14"/>
  <c r="BP483" i="14"/>
  <c r="BO483" i="14"/>
  <c r="BN483" i="14"/>
  <c r="BM483" i="14"/>
  <c r="BL483" i="14"/>
  <c r="BK483" i="14"/>
  <c r="BJ483" i="14"/>
  <c r="BI483" i="14"/>
  <c r="BH483" i="14"/>
  <c r="BG483" i="14"/>
  <c r="BF483" i="14"/>
  <c r="BD483" i="14"/>
  <c r="BC483" i="14"/>
  <c r="BB483" i="14"/>
  <c r="AD483" i="14"/>
  <c r="AC483" i="14"/>
  <c r="AA483" i="14"/>
  <c r="Y483" i="14"/>
  <c r="X483" i="14"/>
  <c r="R483" i="14"/>
  <c r="S483" i="14" s="1"/>
  <c r="M483" i="14"/>
  <c r="CG482" i="14"/>
  <c r="BR482" i="14"/>
  <c r="BQ482" i="14"/>
  <c r="BP482" i="14"/>
  <c r="BO482" i="14"/>
  <c r="BN482" i="14"/>
  <c r="BM482" i="14"/>
  <c r="BL482" i="14"/>
  <c r="BK482" i="14"/>
  <c r="BJ482" i="14"/>
  <c r="BI482" i="14"/>
  <c r="BH482" i="14"/>
  <c r="BG482" i="14"/>
  <c r="BF482" i="14"/>
  <c r="BD482" i="14"/>
  <c r="BC482" i="14"/>
  <c r="BB482" i="14"/>
  <c r="AD482" i="14"/>
  <c r="AC482" i="14"/>
  <c r="AA482" i="14"/>
  <c r="Y482" i="14"/>
  <c r="X482" i="14"/>
  <c r="R482" i="14"/>
  <c r="S482" i="14" s="1"/>
  <c r="M482" i="14"/>
  <c r="CG481" i="14"/>
  <c r="BR481" i="14"/>
  <c r="BQ481" i="14"/>
  <c r="BP481" i="14"/>
  <c r="BO481" i="14"/>
  <c r="BN481" i="14"/>
  <c r="BM481" i="14"/>
  <c r="BL481" i="14"/>
  <c r="BK481" i="14"/>
  <c r="BJ481" i="14"/>
  <c r="BI481" i="14"/>
  <c r="BH481" i="14"/>
  <c r="BG481" i="14"/>
  <c r="BF481" i="14"/>
  <c r="X481" i="14" s="1"/>
  <c r="BD481" i="14"/>
  <c r="BC481" i="14"/>
  <c r="BB481" i="14"/>
  <c r="AD481" i="14"/>
  <c r="AC481" i="14"/>
  <c r="AA481" i="14"/>
  <c r="Y481" i="14"/>
  <c r="R481" i="14"/>
  <c r="S481" i="14" s="1"/>
  <c r="M481" i="14"/>
  <c r="CG480" i="14"/>
  <c r="BR480" i="14"/>
  <c r="BQ480" i="14"/>
  <c r="BP480" i="14"/>
  <c r="BO480" i="14"/>
  <c r="BN480" i="14"/>
  <c r="BM480" i="14"/>
  <c r="BL480" i="14"/>
  <c r="BK480" i="14"/>
  <c r="BJ480" i="14"/>
  <c r="BI480" i="14"/>
  <c r="BH480" i="14"/>
  <c r="BG480" i="14"/>
  <c r="BF480" i="14"/>
  <c r="BD480" i="14"/>
  <c r="BC480" i="14"/>
  <c r="BB480" i="14"/>
  <c r="AD480" i="14"/>
  <c r="AC480" i="14"/>
  <c r="AA480" i="14"/>
  <c r="Y480" i="14"/>
  <c r="X480" i="14"/>
  <c r="R480" i="14"/>
  <c r="S480" i="14" s="1"/>
  <c r="M480" i="14"/>
  <c r="CG479" i="14"/>
  <c r="BR479" i="14"/>
  <c r="BQ479" i="14"/>
  <c r="BP479" i="14"/>
  <c r="BO479" i="14"/>
  <c r="BN479" i="14"/>
  <c r="BM479" i="14"/>
  <c r="BL479" i="14"/>
  <c r="BK479" i="14"/>
  <c r="BJ479" i="14"/>
  <c r="BI479" i="14"/>
  <c r="BH479" i="14"/>
  <c r="BG479" i="14"/>
  <c r="BF479" i="14"/>
  <c r="BD479" i="14"/>
  <c r="BC479" i="14"/>
  <c r="BB479" i="14"/>
  <c r="AD479" i="14"/>
  <c r="AC479" i="14"/>
  <c r="AA479" i="14"/>
  <c r="Y479" i="14"/>
  <c r="X479" i="14"/>
  <c r="R479" i="14"/>
  <c r="S479" i="14" s="1"/>
  <c r="M479" i="14"/>
  <c r="CG478" i="14"/>
  <c r="BR478" i="14"/>
  <c r="BQ478" i="14"/>
  <c r="BP478" i="14"/>
  <c r="BO478" i="14"/>
  <c r="BN478" i="14"/>
  <c r="BM478" i="14"/>
  <c r="BL478" i="14"/>
  <c r="BK478" i="14"/>
  <c r="BJ478" i="14"/>
  <c r="BI478" i="14"/>
  <c r="BH478" i="14"/>
  <c r="BG478" i="14"/>
  <c r="BF478" i="14"/>
  <c r="BD478" i="14"/>
  <c r="BC478" i="14"/>
  <c r="BB478" i="14"/>
  <c r="AD478" i="14"/>
  <c r="AC478" i="14"/>
  <c r="AA478" i="14"/>
  <c r="Y478" i="14"/>
  <c r="X478" i="14"/>
  <c r="R478" i="14"/>
  <c r="S478" i="14" s="1"/>
  <c r="M478" i="14"/>
  <c r="CG477" i="14"/>
  <c r="BR477" i="14"/>
  <c r="BQ477" i="14"/>
  <c r="BP477" i="14"/>
  <c r="BO477" i="14"/>
  <c r="BN477" i="14"/>
  <c r="BM477" i="14"/>
  <c r="BL477" i="14"/>
  <c r="BK477" i="14"/>
  <c r="BJ477" i="14"/>
  <c r="BI477" i="14"/>
  <c r="BH477" i="14"/>
  <c r="BG477" i="14"/>
  <c r="BF477" i="14"/>
  <c r="X477" i="14" s="1"/>
  <c r="BD477" i="14"/>
  <c r="BC477" i="14"/>
  <c r="BB477" i="14"/>
  <c r="AD477" i="14"/>
  <c r="AC477" i="14"/>
  <c r="AA477" i="14"/>
  <c r="Y477" i="14"/>
  <c r="R477" i="14"/>
  <c r="S477" i="14" s="1"/>
  <c r="M477" i="14"/>
  <c r="CG476" i="14"/>
  <c r="BR476" i="14"/>
  <c r="BQ476" i="14"/>
  <c r="BP476" i="14"/>
  <c r="BO476" i="14"/>
  <c r="BN476" i="14"/>
  <c r="BM476" i="14"/>
  <c r="BL476" i="14"/>
  <c r="BK476" i="14"/>
  <c r="BJ476" i="14"/>
  <c r="BI476" i="14"/>
  <c r="BH476" i="14"/>
  <c r="BG476" i="14"/>
  <c r="BF476" i="14"/>
  <c r="BD476" i="14"/>
  <c r="BC476" i="14"/>
  <c r="BB476" i="14"/>
  <c r="AD476" i="14"/>
  <c r="AC476" i="14"/>
  <c r="AA476" i="14"/>
  <c r="Y476" i="14"/>
  <c r="X476" i="14"/>
  <c r="R476" i="14"/>
  <c r="S476" i="14" s="1"/>
  <c r="M476" i="14"/>
  <c r="CG475" i="14"/>
  <c r="BR475" i="14"/>
  <c r="BQ475" i="14"/>
  <c r="BP475" i="14"/>
  <c r="BO475" i="14"/>
  <c r="BN475" i="14"/>
  <c r="BM475" i="14"/>
  <c r="BL475" i="14"/>
  <c r="BK475" i="14"/>
  <c r="BJ475" i="14"/>
  <c r="BI475" i="14"/>
  <c r="BH475" i="14"/>
  <c r="BG475" i="14"/>
  <c r="BF475" i="14"/>
  <c r="BD475" i="14"/>
  <c r="BC475" i="14"/>
  <c r="BB475" i="14"/>
  <c r="AD475" i="14"/>
  <c r="AC475" i="14"/>
  <c r="AA475" i="14"/>
  <c r="Y475" i="14"/>
  <c r="X475" i="14"/>
  <c r="R475" i="14"/>
  <c r="S475" i="14" s="1"/>
  <c r="M475" i="14"/>
  <c r="CG474" i="14"/>
  <c r="BR474" i="14"/>
  <c r="BQ474" i="14"/>
  <c r="BP474" i="14"/>
  <c r="BO474" i="14"/>
  <c r="BN474" i="14"/>
  <c r="BM474" i="14"/>
  <c r="BL474" i="14"/>
  <c r="BK474" i="14"/>
  <c r="BJ474" i="14"/>
  <c r="BI474" i="14"/>
  <c r="BH474" i="14"/>
  <c r="BG474" i="14"/>
  <c r="BF474" i="14"/>
  <c r="BD474" i="14"/>
  <c r="BC474" i="14"/>
  <c r="BB474" i="14"/>
  <c r="AD474" i="14"/>
  <c r="AC474" i="14"/>
  <c r="AA474" i="14"/>
  <c r="Y474" i="14"/>
  <c r="X474" i="14"/>
  <c r="R474" i="14"/>
  <c r="S474" i="14" s="1"/>
  <c r="M474" i="14"/>
  <c r="CG473" i="14"/>
  <c r="BR473" i="14"/>
  <c r="BQ473" i="14"/>
  <c r="BP473" i="14"/>
  <c r="BO473" i="14"/>
  <c r="BN473" i="14"/>
  <c r="BM473" i="14"/>
  <c r="BL473" i="14"/>
  <c r="BK473" i="14"/>
  <c r="BJ473" i="14"/>
  <c r="BI473" i="14"/>
  <c r="BH473" i="14"/>
  <c r="BG473" i="14"/>
  <c r="BF473" i="14"/>
  <c r="X473" i="14" s="1"/>
  <c r="BD473" i="14"/>
  <c r="BC473" i="14"/>
  <c r="BB473" i="14"/>
  <c r="AD473" i="14"/>
  <c r="AC473" i="14"/>
  <c r="AA473" i="14"/>
  <c r="Y473" i="14"/>
  <c r="R473" i="14"/>
  <c r="S473" i="14" s="1"/>
  <c r="M473" i="14"/>
  <c r="CG472" i="14"/>
  <c r="BR472" i="14"/>
  <c r="BQ472" i="14"/>
  <c r="BP472" i="14"/>
  <c r="BO472" i="14"/>
  <c r="BN472" i="14"/>
  <c r="BM472" i="14"/>
  <c r="BL472" i="14"/>
  <c r="BK472" i="14"/>
  <c r="BJ472" i="14"/>
  <c r="BI472" i="14"/>
  <c r="BH472" i="14"/>
  <c r="BG472" i="14"/>
  <c r="BF472" i="14"/>
  <c r="X472" i="14" s="1"/>
  <c r="BD472" i="14"/>
  <c r="BC472" i="14"/>
  <c r="BB472" i="14"/>
  <c r="AD472" i="14"/>
  <c r="AC472" i="14"/>
  <c r="AA472" i="14"/>
  <c r="Y472" i="14"/>
  <c r="R472" i="14"/>
  <c r="S472" i="14" s="1"/>
  <c r="M472" i="14"/>
  <c r="CG471" i="14"/>
  <c r="BR471" i="14"/>
  <c r="BQ471" i="14"/>
  <c r="BP471" i="14"/>
  <c r="BO471" i="14"/>
  <c r="BN471" i="14"/>
  <c r="BM471" i="14"/>
  <c r="BL471" i="14"/>
  <c r="BK471" i="14"/>
  <c r="BJ471" i="14"/>
  <c r="BI471" i="14"/>
  <c r="BH471" i="14"/>
  <c r="BG471" i="14"/>
  <c r="BF471" i="14"/>
  <c r="X471" i="14" s="1"/>
  <c r="BD471" i="14"/>
  <c r="BC471" i="14"/>
  <c r="BB471" i="14"/>
  <c r="AD471" i="14"/>
  <c r="AC471" i="14"/>
  <c r="AA471" i="14"/>
  <c r="Y471" i="14"/>
  <c r="R471" i="14"/>
  <c r="S471" i="14" s="1"/>
  <c r="M471" i="14"/>
  <c r="CG470" i="14"/>
  <c r="BR470" i="14"/>
  <c r="BQ470" i="14"/>
  <c r="BP470" i="14"/>
  <c r="BO470" i="14"/>
  <c r="BN470" i="14"/>
  <c r="BM470" i="14"/>
  <c r="BL470" i="14"/>
  <c r="BK470" i="14"/>
  <c r="BJ470" i="14"/>
  <c r="BI470" i="14"/>
  <c r="BH470" i="14"/>
  <c r="BG470" i="14"/>
  <c r="BF470" i="14"/>
  <c r="X470" i="14" s="1"/>
  <c r="BD470" i="14"/>
  <c r="BC470" i="14"/>
  <c r="BB470" i="14"/>
  <c r="AD470" i="14"/>
  <c r="AC470" i="14"/>
  <c r="AA470" i="14"/>
  <c r="Y470" i="14"/>
  <c r="R470" i="14"/>
  <c r="S470" i="14" s="1"/>
  <c r="M470" i="14"/>
  <c r="CG469" i="14"/>
  <c r="BR469" i="14"/>
  <c r="BQ469" i="14"/>
  <c r="BP469" i="14"/>
  <c r="BO469" i="14"/>
  <c r="BN469" i="14"/>
  <c r="BM469" i="14"/>
  <c r="BL469" i="14"/>
  <c r="BK469" i="14"/>
  <c r="BJ469" i="14"/>
  <c r="BI469" i="14"/>
  <c r="BH469" i="14"/>
  <c r="BG469" i="14"/>
  <c r="BF469" i="14"/>
  <c r="X469" i="14" s="1"/>
  <c r="BD469" i="14"/>
  <c r="BC469" i="14"/>
  <c r="BB469" i="14"/>
  <c r="AD469" i="14"/>
  <c r="AC469" i="14"/>
  <c r="AA469" i="14"/>
  <c r="Y469" i="14"/>
  <c r="R469" i="14"/>
  <c r="S469" i="14" s="1"/>
  <c r="M469" i="14"/>
  <c r="CG468" i="14"/>
  <c r="BR468" i="14"/>
  <c r="BQ468" i="14"/>
  <c r="BP468" i="14"/>
  <c r="BO468" i="14"/>
  <c r="BN468" i="14"/>
  <c r="BM468" i="14"/>
  <c r="BL468" i="14"/>
  <c r="BK468" i="14"/>
  <c r="BJ468" i="14"/>
  <c r="BI468" i="14"/>
  <c r="BH468" i="14"/>
  <c r="BG468" i="14"/>
  <c r="BF468" i="14"/>
  <c r="BD468" i="14"/>
  <c r="BC468" i="14"/>
  <c r="BB468" i="14"/>
  <c r="BE468" i="14" s="1"/>
  <c r="CH468" i="14" s="1"/>
  <c r="AD468" i="14"/>
  <c r="AC468" i="14"/>
  <c r="AA468" i="14"/>
  <c r="Y468" i="14"/>
  <c r="X468" i="14"/>
  <c r="R468" i="14"/>
  <c r="S468" i="14" s="1"/>
  <c r="M468" i="14"/>
  <c r="CG467" i="14"/>
  <c r="BR467" i="14"/>
  <c r="BQ467" i="14"/>
  <c r="BP467" i="14"/>
  <c r="BO467" i="14"/>
  <c r="BN467" i="14"/>
  <c r="BM467" i="14"/>
  <c r="BL467" i="14"/>
  <c r="BK467" i="14"/>
  <c r="BJ467" i="14"/>
  <c r="BI467" i="14"/>
  <c r="BH467" i="14"/>
  <c r="BG467" i="14"/>
  <c r="BF467" i="14"/>
  <c r="BD467" i="14"/>
  <c r="BC467" i="14"/>
  <c r="BB467" i="14"/>
  <c r="AD467" i="14"/>
  <c r="AC467" i="14"/>
  <c r="AA467" i="14"/>
  <c r="Y467" i="14"/>
  <c r="X467" i="14"/>
  <c r="R467" i="14"/>
  <c r="S467" i="14" s="1"/>
  <c r="M467" i="14"/>
  <c r="CG466" i="14"/>
  <c r="BR466" i="14"/>
  <c r="BQ466" i="14"/>
  <c r="BP466" i="14"/>
  <c r="BO466" i="14"/>
  <c r="BN466" i="14"/>
  <c r="BM466" i="14"/>
  <c r="BL466" i="14"/>
  <c r="BK466" i="14"/>
  <c r="BJ466" i="14"/>
  <c r="BI466" i="14"/>
  <c r="BH466" i="14"/>
  <c r="BG466" i="14"/>
  <c r="BF466" i="14"/>
  <c r="BD466" i="14"/>
  <c r="BC466" i="14"/>
  <c r="BB466" i="14"/>
  <c r="AD466" i="14"/>
  <c r="AC466" i="14"/>
  <c r="AA466" i="14"/>
  <c r="Y466" i="14"/>
  <c r="X466" i="14"/>
  <c r="R466" i="14"/>
  <c r="S466" i="14" s="1"/>
  <c r="M466" i="14"/>
  <c r="CG465" i="14"/>
  <c r="BR465" i="14"/>
  <c r="BQ465" i="14"/>
  <c r="BP465" i="14"/>
  <c r="BO465" i="14"/>
  <c r="BN465" i="14"/>
  <c r="BM465" i="14"/>
  <c r="BL465" i="14"/>
  <c r="BK465" i="14"/>
  <c r="BJ465" i="14"/>
  <c r="BI465" i="14"/>
  <c r="BH465" i="14"/>
  <c r="BG465" i="14"/>
  <c r="BF465" i="14"/>
  <c r="X465" i="14" s="1"/>
  <c r="BD465" i="14"/>
  <c r="BC465" i="14"/>
  <c r="BB465" i="14"/>
  <c r="AD465" i="14"/>
  <c r="AC465" i="14"/>
  <c r="AA465" i="14"/>
  <c r="Y465" i="14"/>
  <c r="R465" i="14"/>
  <c r="S465" i="14" s="1"/>
  <c r="M465" i="14"/>
  <c r="CG464" i="14"/>
  <c r="BR464" i="14"/>
  <c r="BQ464" i="14"/>
  <c r="BP464" i="14"/>
  <c r="BO464" i="14"/>
  <c r="BN464" i="14"/>
  <c r="BM464" i="14"/>
  <c r="BL464" i="14"/>
  <c r="BK464" i="14"/>
  <c r="BJ464" i="14"/>
  <c r="BI464" i="14"/>
  <c r="BH464" i="14"/>
  <c r="BG464" i="14"/>
  <c r="BF464" i="14"/>
  <c r="BD464" i="14"/>
  <c r="BC464" i="14"/>
  <c r="BB464" i="14"/>
  <c r="AD464" i="14"/>
  <c r="AC464" i="14"/>
  <c r="AA464" i="14"/>
  <c r="Y464" i="14"/>
  <c r="X464" i="14"/>
  <c r="R464" i="14"/>
  <c r="S464" i="14" s="1"/>
  <c r="M464" i="14"/>
  <c r="CG463" i="14"/>
  <c r="BR463" i="14"/>
  <c r="BQ463" i="14"/>
  <c r="BP463" i="14"/>
  <c r="BO463" i="14"/>
  <c r="BN463" i="14"/>
  <c r="BM463" i="14"/>
  <c r="BL463" i="14"/>
  <c r="BK463" i="14"/>
  <c r="BJ463" i="14"/>
  <c r="BI463" i="14"/>
  <c r="BH463" i="14"/>
  <c r="BG463" i="14"/>
  <c r="BF463" i="14"/>
  <c r="BD463" i="14"/>
  <c r="BC463" i="14"/>
  <c r="BB463" i="14"/>
  <c r="AD463" i="14"/>
  <c r="AC463" i="14"/>
  <c r="AA463" i="14"/>
  <c r="Y463" i="14"/>
  <c r="X463" i="14"/>
  <c r="R463" i="14"/>
  <c r="S463" i="14" s="1"/>
  <c r="M463" i="14"/>
  <c r="CG462" i="14"/>
  <c r="BR462" i="14"/>
  <c r="BQ462" i="14"/>
  <c r="BP462" i="14"/>
  <c r="BO462" i="14"/>
  <c r="BN462" i="14"/>
  <c r="BM462" i="14"/>
  <c r="BL462" i="14"/>
  <c r="BK462" i="14"/>
  <c r="BJ462" i="14"/>
  <c r="BI462" i="14"/>
  <c r="BH462" i="14"/>
  <c r="BG462" i="14"/>
  <c r="BF462" i="14"/>
  <c r="BD462" i="14"/>
  <c r="BC462" i="14"/>
  <c r="BB462" i="14"/>
  <c r="AD462" i="14"/>
  <c r="AC462" i="14"/>
  <c r="AA462" i="14"/>
  <c r="Y462" i="14"/>
  <c r="X462" i="14"/>
  <c r="R462" i="14"/>
  <c r="S462" i="14" s="1"/>
  <c r="M462" i="14"/>
  <c r="CG461" i="14"/>
  <c r="BR461" i="14"/>
  <c r="BQ461" i="14"/>
  <c r="BP461" i="14"/>
  <c r="BO461" i="14"/>
  <c r="BN461" i="14"/>
  <c r="BM461" i="14"/>
  <c r="BL461" i="14"/>
  <c r="BK461" i="14"/>
  <c r="BJ461" i="14"/>
  <c r="BI461" i="14"/>
  <c r="BH461" i="14"/>
  <c r="BG461" i="14"/>
  <c r="BF461" i="14"/>
  <c r="X461" i="14" s="1"/>
  <c r="BD461" i="14"/>
  <c r="BC461" i="14"/>
  <c r="BB461" i="14"/>
  <c r="AD461" i="14"/>
  <c r="AC461" i="14"/>
  <c r="AA461" i="14"/>
  <c r="Y461" i="14"/>
  <c r="R461" i="14"/>
  <c r="S461" i="14" s="1"/>
  <c r="M461" i="14"/>
  <c r="CG460" i="14"/>
  <c r="BR460" i="14"/>
  <c r="BQ460" i="14"/>
  <c r="BP460" i="14"/>
  <c r="BO460" i="14"/>
  <c r="BN460" i="14"/>
  <c r="BM460" i="14"/>
  <c r="BL460" i="14"/>
  <c r="BK460" i="14"/>
  <c r="BJ460" i="14"/>
  <c r="BI460" i="14"/>
  <c r="BH460" i="14"/>
  <c r="BG460" i="14"/>
  <c r="BF460" i="14"/>
  <c r="BD460" i="14"/>
  <c r="BC460" i="14"/>
  <c r="BB460" i="14"/>
  <c r="AD460" i="14"/>
  <c r="AC460" i="14"/>
  <c r="AA460" i="14"/>
  <c r="Y460" i="14"/>
  <c r="X460" i="14"/>
  <c r="R460" i="14"/>
  <c r="S460" i="14" s="1"/>
  <c r="M460" i="14"/>
  <c r="CG459" i="14"/>
  <c r="BR459" i="14"/>
  <c r="BQ459" i="14"/>
  <c r="BP459" i="14"/>
  <c r="BO459" i="14"/>
  <c r="BN459" i="14"/>
  <c r="BM459" i="14"/>
  <c r="BL459" i="14"/>
  <c r="BK459" i="14"/>
  <c r="BJ459" i="14"/>
  <c r="BI459" i="14"/>
  <c r="BH459" i="14"/>
  <c r="BG459" i="14"/>
  <c r="BF459" i="14"/>
  <c r="BD459" i="14"/>
  <c r="BC459" i="14"/>
  <c r="BB459" i="14"/>
  <c r="AD459" i="14"/>
  <c r="AC459" i="14"/>
  <c r="AA459" i="14"/>
  <c r="Y459" i="14"/>
  <c r="X459" i="14"/>
  <c r="R459" i="14"/>
  <c r="S459" i="14" s="1"/>
  <c r="M459" i="14"/>
  <c r="CG458" i="14"/>
  <c r="BR458" i="14"/>
  <c r="BQ458" i="14"/>
  <c r="BP458" i="14"/>
  <c r="BO458" i="14"/>
  <c r="BN458" i="14"/>
  <c r="BM458" i="14"/>
  <c r="BL458" i="14"/>
  <c r="BK458" i="14"/>
  <c r="BJ458" i="14"/>
  <c r="BI458" i="14"/>
  <c r="BH458" i="14"/>
  <c r="BG458" i="14"/>
  <c r="BF458" i="14"/>
  <c r="BD458" i="14"/>
  <c r="BC458" i="14"/>
  <c r="BB458" i="14"/>
  <c r="AD458" i="14"/>
  <c r="AC458" i="14"/>
  <c r="AA458" i="14"/>
  <c r="Y458" i="14"/>
  <c r="X458" i="14"/>
  <c r="R458" i="14"/>
  <c r="S458" i="14" s="1"/>
  <c r="M458" i="14"/>
  <c r="CG457" i="14"/>
  <c r="BR457" i="14"/>
  <c r="BQ457" i="14"/>
  <c r="BP457" i="14"/>
  <c r="BO457" i="14"/>
  <c r="BN457" i="14"/>
  <c r="BM457" i="14"/>
  <c r="BL457" i="14"/>
  <c r="BK457" i="14"/>
  <c r="BJ457" i="14"/>
  <c r="BI457" i="14"/>
  <c r="BH457" i="14"/>
  <c r="BG457" i="14"/>
  <c r="BF457" i="14"/>
  <c r="X457" i="14" s="1"/>
  <c r="BD457" i="14"/>
  <c r="BC457" i="14"/>
  <c r="BB457" i="14"/>
  <c r="AD457" i="14"/>
  <c r="AC457" i="14"/>
  <c r="AA457" i="14"/>
  <c r="Y457" i="14"/>
  <c r="R457" i="14"/>
  <c r="S457" i="14" s="1"/>
  <c r="M457" i="14"/>
  <c r="CG456" i="14"/>
  <c r="BR456" i="14"/>
  <c r="BQ456" i="14"/>
  <c r="BP456" i="14"/>
  <c r="BO456" i="14"/>
  <c r="BN456" i="14"/>
  <c r="BM456" i="14"/>
  <c r="BL456" i="14"/>
  <c r="BK456" i="14"/>
  <c r="BJ456" i="14"/>
  <c r="BI456" i="14"/>
  <c r="BH456" i="14"/>
  <c r="BG456" i="14"/>
  <c r="BF456" i="14"/>
  <c r="BD456" i="14"/>
  <c r="BC456" i="14"/>
  <c r="BB456" i="14"/>
  <c r="AD456" i="14"/>
  <c r="AC456" i="14"/>
  <c r="AA456" i="14"/>
  <c r="Y456" i="14"/>
  <c r="X456" i="14"/>
  <c r="R456" i="14"/>
  <c r="S456" i="14" s="1"/>
  <c r="M456" i="14"/>
  <c r="CG455" i="14"/>
  <c r="BR455" i="14"/>
  <c r="BQ455" i="14"/>
  <c r="BP455" i="14"/>
  <c r="BO455" i="14"/>
  <c r="BN455" i="14"/>
  <c r="BM455" i="14"/>
  <c r="BL455" i="14"/>
  <c r="BK455" i="14"/>
  <c r="BJ455" i="14"/>
  <c r="BI455" i="14"/>
  <c r="BH455" i="14"/>
  <c r="BG455" i="14"/>
  <c r="BF455" i="14"/>
  <c r="BD455" i="14"/>
  <c r="BC455" i="14"/>
  <c r="BB455" i="14"/>
  <c r="AD455" i="14"/>
  <c r="AC455" i="14"/>
  <c r="AA455" i="14"/>
  <c r="Y455" i="14"/>
  <c r="X455" i="14"/>
  <c r="R455" i="14"/>
  <c r="S455" i="14" s="1"/>
  <c r="M455" i="14"/>
  <c r="CG454" i="14"/>
  <c r="BR454" i="14"/>
  <c r="BQ454" i="14"/>
  <c r="BP454" i="14"/>
  <c r="BO454" i="14"/>
  <c r="BN454" i="14"/>
  <c r="BM454" i="14"/>
  <c r="BL454" i="14"/>
  <c r="BK454" i="14"/>
  <c r="BJ454" i="14"/>
  <c r="BI454" i="14"/>
  <c r="BH454" i="14"/>
  <c r="BG454" i="14"/>
  <c r="BF454" i="14"/>
  <c r="X454" i="14" s="1"/>
  <c r="BD454" i="14"/>
  <c r="BC454" i="14"/>
  <c r="BB454" i="14"/>
  <c r="AD454" i="14"/>
  <c r="AC454" i="14"/>
  <c r="AA454" i="14"/>
  <c r="Y454" i="14"/>
  <c r="R454" i="14"/>
  <c r="S454" i="14" s="1"/>
  <c r="M454" i="14"/>
  <c r="CG453" i="14"/>
  <c r="BR453" i="14"/>
  <c r="BQ453" i="14"/>
  <c r="BP453" i="14"/>
  <c r="BO453" i="14"/>
  <c r="BN453" i="14"/>
  <c r="BM453" i="14"/>
  <c r="BL453" i="14"/>
  <c r="BK453" i="14"/>
  <c r="BJ453" i="14"/>
  <c r="BI453" i="14"/>
  <c r="BH453" i="14"/>
  <c r="BG453" i="14"/>
  <c r="BF453" i="14"/>
  <c r="BD453" i="14"/>
  <c r="BC453" i="14"/>
  <c r="BB453" i="14"/>
  <c r="AD453" i="14"/>
  <c r="AC453" i="14"/>
  <c r="AA453" i="14"/>
  <c r="Y453" i="14"/>
  <c r="X453" i="14"/>
  <c r="R453" i="14"/>
  <c r="S453" i="14" s="1"/>
  <c r="M453" i="14"/>
  <c r="CG452" i="14"/>
  <c r="BR452" i="14"/>
  <c r="BQ452" i="14"/>
  <c r="BP452" i="14"/>
  <c r="BO452" i="14"/>
  <c r="BN452" i="14"/>
  <c r="BM452" i="14"/>
  <c r="BL452" i="14"/>
  <c r="BK452" i="14"/>
  <c r="BJ452" i="14"/>
  <c r="BI452" i="14"/>
  <c r="BH452" i="14"/>
  <c r="BG452" i="14"/>
  <c r="BF452" i="14"/>
  <c r="BD452" i="14"/>
  <c r="BC452" i="14"/>
  <c r="BB452" i="14"/>
  <c r="AD452" i="14"/>
  <c r="AC452" i="14"/>
  <c r="AA452" i="14"/>
  <c r="Y452" i="14"/>
  <c r="X452" i="14"/>
  <c r="R452" i="14"/>
  <c r="S452" i="14" s="1"/>
  <c r="M452" i="14"/>
  <c r="CG451" i="14"/>
  <c r="BR451" i="14"/>
  <c r="BQ451" i="14"/>
  <c r="BP451" i="14"/>
  <c r="BO451" i="14"/>
  <c r="BN451" i="14"/>
  <c r="BM451" i="14"/>
  <c r="BL451" i="14"/>
  <c r="BK451" i="14"/>
  <c r="BJ451" i="14"/>
  <c r="BI451" i="14"/>
  <c r="BH451" i="14"/>
  <c r="BG451" i="14"/>
  <c r="BF451" i="14"/>
  <c r="BD451" i="14"/>
  <c r="BC451" i="14"/>
  <c r="BB451" i="14"/>
  <c r="AD451" i="14"/>
  <c r="AC451" i="14"/>
  <c r="AA451" i="14"/>
  <c r="Y451" i="14"/>
  <c r="X451" i="14"/>
  <c r="R451" i="14"/>
  <c r="S451" i="14" s="1"/>
  <c r="M451" i="14"/>
  <c r="CG450" i="14"/>
  <c r="BR450" i="14"/>
  <c r="BQ450" i="14"/>
  <c r="BP450" i="14"/>
  <c r="BO450" i="14"/>
  <c r="BN450" i="14"/>
  <c r="BM450" i="14"/>
  <c r="BL450" i="14"/>
  <c r="BK450" i="14"/>
  <c r="BJ450" i="14"/>
  <c r="BI450" i="14"/>
  <c r="BH450" i="14"/>
  <c r="BG450" i="14"/>
  <c r="BF450" i="14"/>
  <c r="BD450" i="14"/>
  <c r="BC450" i="14"/>
  <c r="BB450" i="14"/>
  <c r="AD450" i="14"/>
  <c r="AC450" i="14"/>
  <c r="AA450" i="14"/>
  <c r="Y450" i="14"/>
  <c r="X450" i="14"/>
  <c r="R450" i="14"/>
  <c r="S450" i="14" s="1"/>
  <c r="M450" i="14"/>
  <c r="CG449" i="14"/>
  <c r="BR449" i="14"/>
  <c r="BQ449" i="14"/>
  <c r="BP449" i="14"/>
  <c r="BO449" i="14"/>
  <c r="BN449" i="14"/>
  <c r="BM449" i="14"/>
  <c r="BL449" i="14"/>
  <c r="BK449" i="14"/>
  <c r="BJ449" i="14"/>
  <c r="BI449" i="14"/>
  <c r="BH449" i="14"/>
  <c r="BG449" i="14"/>
  <c r="BF449" i="14"/>
  <c r="BD449" i="14"/>
  <c r="BC449" i="14"/>
  <c r="BB449" i="14"/>
  <c r="AD449" i="14"/>
  <c r="AC449" i="14"/>
  <c r="AA449" i="14"/>
  <c r="Y449" i="14"/>
  <c r="X449" i="14"/>
  <c r="R449" i="14"/>
  <c r="S449" i="14" s="1"/>
  <c r="M449" i="14"/>
  <c r="CG448" i="14"/>
  <c r="BR448" i="14"/>
  <c r="BQ448" i="14"/>
  <c r="BP448" i="14"/>
  <c r="BO448" i="14"/>
  <c r="BN448" i="14"/>
  <c r="BM448" i="14"/>
  <c r="BL448" i="14"/>
  <c r="BK448" i="14"/>
  <c r="BJ448" i="14"/>
  <c r="BI448" i="14"/>
  <c r="BH448" i="14"/>
  <c r="BG448" i="14"/>
  <c r="BF448" i="14"/>
  <c r="X448" i="14" s="1"/>
  <c r="BD448" i="14"/>
  <c r="BC448" i="14"/>
  <c r="BB448" i="14"/>
  <c r="BE448" i="14" s="1"/>
  <c r="CH448" i="14" s="1"/>
  <c r="AD448" i="14"/>
  <c r="AC448" i="14"/>
  <c r="AA448" i="14"/>
  <c r="Y448" i="14"/>
  <c r="R448" i="14"/>
  <c r="S448" i="14" s="1"/>
  <c r="M448" i="14"/>
  <c r="CG447" i="14"/>
  <c r="BR447" i="14"/>
  <c r="BQ447" i="14"/>
  <c r="BP447" i="14"/>
  <c r="BO447" i="14"/>
  <c r="BN447" i="14"/>
  <c r="BM447" i="14"/>
  <c r="BL447" i="14"/>
  <c r="BK447" i="14"/>
  <c r="BJ447" i="14"/>
  <c r="BI447" i="14"/>
  <c r="BH447" i="14"/>
  <c r="BG447" i="14"/>
  <c r="BF447" i="14"/>
  <c r="BD447" i="14"/>
  <c r="BC447" i="14"/>
  <c r="BB447" i="14"/>
  <c r="AD447" i="14"/>
  <c r="AC447" i="14"/>
  <c r="AA447" i="14"/>
  <c r="Y447" i="14"/>
  <c r="X447" i="14"/>
  <c r="R447" i="14"/>
  <c r="S447" i="14" s="1"/>
  <c r="M447" i="14"/>
  <c r="CG446" i="14"/>
  <c r="BR446" i="14"/>
  <c r="BQ446" i="14"/>
  <c r="BP446" i="14"/>
  <c r="BO446" i="14"/>
  <c r="BN446" i="14"/>
  <c r="BM446" i="14"/>
  <c r="BL446" i="14"/>
  <c r="BK446" i="14"/>
  <c r="BJ446" i="14"/>
  <c r="BI446" i="14"/>
  <c r="BH446" i="14"/>
  <c r="BG446" i="14"/>
  <c r="BF446" i="14"/>
  <c r="BD446" i="14"/>
  <c r="BC446" i="14"/>
  <c r="BB446" i="14"/>
  <c r="AD446" i="14"/>
  <c r="AC446" i="14"/>
  <c r="AA446" i="14"/>
  <c r="Y446" i="14"/>
  <c r="X446" i="14"/>
  <c r="R446" i="14"/>
  <c r="S446" i="14" s="1"/>
  <c r="M446" i="14"/>
  <c r="CG445" i="14"/>
  <c r="BR445" i="14"/>
  <c r="BQ445" i="14"/>
  <c r="BP445" i="14"/>
  <c r="BO445" i="14"/>
  <c r="BN445" i="14"/>
  <c r="BM445" i="14"/>
  <c r="BL445" i="14"/>
  <c r="BK445" i="14"/>
  <c r="BJ445" i="14"/>
  <c r="BI445" i="14"/>
  <c r="BH445" i="14"/>
  <c r="BG445" i="14"/>
  <c r="BF445" i="14"/>
  <c r="X445" i="14" s="1"/>
  <c r="BD445" i="14"/>
  <c r="BC445" i="14"/>
  <c r="BB445" i="14"/>
  <c r="AD445" i="14"/>
  <c r="AC445" i="14"/>
  <c r="AA445" i="14"/>
  <c r="Y445" i="14"/>
  <c r="R445" i="14"/>
  <c r="S445" i="14" s="1"/>
  <c r="M445" i="14"/>
  <c r="CG444" i="14"/>
  <c r="BR444" i="14"/>
  <c r="BQ444" i="14"/>
  <c r="BP444" i="14"/>
  <c r="BO444" i="14"/>
  <c r="BN444" i="14"/>
  <c r="BM444" i="14"/>
  <c r="BL444" i="14"/>
  <c r="BK444" i="14"/>
  <c r="BJ444" i="14"/>
  <c r="BI444" i="14"/>
  <c r="BH444" i="14"/>
  <c r="BG444" i="14"/>
  <c r="BF444" i="14"/>
  <c r="X444" i="14" s="1"/>
  <c r="BD444" i="14"/>
  <c r="BC444" i="14"/>
  <c r="BB444" i="14"/>
  <c r="AD444" i="14"/>
  <c r="AC444" i="14"/>
  <c r="AA444" i="14"/>
  <c r="Y444" i="14"/>
  <c r="R444" i="14"/>
  <c r="S444" i="14" s="1"/>
  <c r="M444" i="14"/>
  <c r="CG443" i="14"/>
  <c r="BR443" i="14"/>
  <c r="BQ443" i="14"/>
  <c r="BP443" i="14"/>
  <c r="BO443" i="14"/>
  <c r="BN443" i="14"/>
  <c r="BM443" i="14"/>
  <c r="BL443" i="14"/>
  <c r="BK443" i="14"/>
  <c r="BJ443" i="14"/>
  <c r="BI443" i="14"/>
  <c r="BH443" i="14"/>
  <c r="BG443" i="14"/>
  <c r="BF443" i="14"/>
  <c r="BD443" i="14"/>
  <c r="BC443" i="14"/>
  <c r="BB443" i="14"/>
  <c r="AD443" i="14"/>
  <c r="AC443" i="14"/>
  <c r="AA443" i="14"/>
  <c r="Y443" i="14"/>
  <c r="X443" i="14"/>
  <c r="R443" i="14"/>
  <c r="S443" i="14" s="1"/>
  <c r="M443" i="14"/>
  <c r="CG442" i="14"/>
  <c r="BR442" i="14"/>
  <c r="BQ442" i="14"/>
  <c r="BP442" i="14"/>
  <c r="BO442" i="14"/>
  <c r="BN442" i="14"/>
  <c r="BM442" i="14"/>
  <c r="BL442" i="14"/>
  <c r="BK442" i="14"/>
  <c r="BJ442" i="14"/>
  <c r="BI442" i="14"/>
  <c r="BH442" i="14"/>
  <c r="BG442" i="14"/>
  <c r="BF442" i="14"/>
  <c r="BD442" i="14"/>
  <c r="BC442" i="14"/>
  <c r="BB442" i="14"/>
  <c r="AD442" i="14"/>
  <c r="AC442" i="14"/>
  <c r="AA442" i="14"/>
  <c r="Y442" i="14"/>
  <c r="X442" i="14"/>
  <c r="R442" i="14"/>
  <c r="S442" i="14" s="1"/>
  <c r="M442" i="14"/>
  <c r="CG441" i="14"/>
  <c r="BR441" i="14"/>
  <c r="BQ441" i="14"/>
  <c r="BP441" i="14"/>
  <c r="BO441" i="14"/>
  <c r="BN441" i="14"/>
  <c r="BM441" i="14"/>
  <c r="BL441" i="14"/>
  <c r="BK441" i="14"/>
  <c r="BJ441" i="14"/>
  <c r="BI441" i="14"/>
  <c r="BH441" i="14"/>
  <c r="BG441" i="14"/>
  <c r="BF441" i="14"/>
  <c r="X441" i="14" s="1"/>
  <c r="BD441" i="14"/>
  <c r="BC441" i="14"/>
  <c r="BB441" i="14"/>
  <c r="AD441" i="14"/>
  <c r="AC441" i="14"/>
  <c r="AA441" i="14"/>
  <c r="Y441" i="14"/>
  <c r="R441" i="14"/>
  <c r="S441" i="14" s="1"/>
  <c r="M441" i="14"/>
  <c r="CG440" i="14"/>
  <c r="BR440" i="14"/>
  <c r="BQ440" i="14"/>
  <c r="BP440" i="14"/>
  <c r="BO440" i="14"/>
  <c r="BN440" i="14"/>
  <c r="BM440" i="14"/>
  <c r="BL440" i="14"/>
  <c r="BK440" i="14"/>
  <c r="BJ440" i="14"/>
  <c r="BI440" i="14"/>
  <c r="BH440" i="14"/>
  <c r="BG440" i="14"/>
  <c r="BF440" i="14"/>
  <c r="X440" i="14" s="1"/>
  <c r="BD440" i="14"/>
  <c r="BC440" i="14"/>
  <c r="BB440" i="14"/>
  <c r="AD440" i="14"/>
  <c r="AC440" i="14"/>
  <c r="AA440" i="14"/>
  <c r="Y440" i="14"/>
  <c r="R440" i="14"/>
  <c r="S440" i="14" s="1"/>
  <c r="M440" i="14"/>
  <c r="CG439" i="14"/>
  <c r="BR439" i="14"/>
  <c r="BQ439" i="14"/>
  <c r="BP439" i="14"/>
  <c r="BO439" i="14"/>
  <c r="BN439" i="14"/>
  <c r="BM439" i="14"/>
  <c r="BL439" i="14"/>
  <c r="BK439" i="14"/>
  <c r="BJ439" i="14"/>
  <c r="BI439" i="14"/>
  <c r="BH439" i="14"/>
  <c r="BG439" i="14"/>
  <c r="BF439" i="14"/>
  <c r="BD439" i="14"/>
  <c r="BC439" i="14"/>
  <c r="BB439" i="14"/>
  <c r="AD439" i="14"/>
  <c r="AC439" i="14"/>
  <c r="AA439" i="14"/>
  <c r="Y439" i="14"/>
  <c r="X439" i="14"/>
  <c r="R439" i="14"/>
  <c r="S439" i="14" s="1"/>
  <c r="M439" i="14"/>
  <c r="CG438" i="14"/>
  <c r="BR438" i="14"/>
  <c r="BQ438" i="14"/>
  <c r="BP438" i="14"/>
  <c r="BO438" i="14"/>
  <c r="BN438" i="14"/>
  <c r="BM438" i="14"/>
  <c r="BL438" i="14"/>
  <c r="BK438" i="14"/>
  <c r="BJ438" i="14"/>
  <c r="BI438" i="14"/>
  <c r="BH438" i="14"/>
  <c r="BG438" i="14"/>
  <c r="BF438" i="14"/>
  <c r="BD438" i="14"/>
  <c r="BC438" i="14"/>
  <c r="BB438" i="14"/>
  <c r="AD438" i="14"/>
  <c r="AC438" i="14"/>
  <c r="AA438" i="14"/>
  <c r="Y438" i="14"/>
  <c r="X438" i="14"/>
  <c r="R438" i="14"/>
  <c r="S438" i="14" s="1"/>
  <c r="M438" i="14"/>
  <c r="CG437" i="14"/>
  <c r="BR437" i="14"/>
  <c r="BQ437" i="14"/>
  <c r="BP437" i="14"/>
  <c r="BO437" i="14"/>
  <c r="BN437" i="14"/>
  <c r="BM437" i="14"/>
  <c r="BL437" i="14"/>
  <c r="BK437" i="14"/>
  <c r="BJ437" i="14"/>
  <c r="BI437" i="14"/>
  <c r="BH437" i="14"/>
  <c r="BG437" i="14"/>
  <c r="BF437" i="14"/>
  <c r="X437" i="14" s="1"/>
  <c r="BD437" i="14"/>
  <c r="BC437" i="14"/>
  <c r="BB437" i="14"/>
  <c r="AD437" i="14"/>
  <c r="AC437" i="14"/>
  <c r="AA437" i="14"/>
  <c r="Y437" i="14"/>
  <c r="R437" i="14"/>
  <c r="S437" i="14" s="1"/>
  <c r="M437" i="14"/>
  <c r="CG436" i="14"/>
  <c r="BR436" i="14"/>
  <c r="BQ436" i="14"/>
  <c r="BP436" i="14"/>
  <c r="BO436" i="14"/>
  <c r="BN436" i="14"/>
  <c r="BM436" i="14"/>
  <c r="BL436" i="14"/>
  <c r="BK436" i="14"/>
  <c r="BJ436" i="14"/>
  <c r="BI436" i="14"/>
  <c r="BH436" i="14"/>
  <c r="BG436" i="14"/>
  <c r="BF436" i="14"/>
  <c r="X436" i="14" s="1"/>
  <c r="BD436" i="14"/>
  <c r="BC436" i="14"/>
  <c r="BB436" i="14"/>
  <c r="AD436" i="14"/>
  <c r="AC436" i="14"/>
  <c r="AA436" i="14"/>
  <c r="Y436" i="14"/>
  <c r="R436" i="14"/>
  <c r="S436" i="14" s="1"/>
  <c r="M436" i="14"/>
  <c r="CG435" i="14"/>
  <c r="BR435" i="14"/>
  <c r="BQ435" i="14"/>
  <c r="BP435" i="14"/>
  <c r="BO435" i="14"/>
  <c r="BN435" i="14"/>
  <c r="BM435" i="14"/>
  <c r="BL435" i="14"/>
  <c r="BK435" i="14"/>
  <c r="BJ435" i="14"/>
  <c r="BI435" i="14"/>
  <c r="BH435" i="14"/>
  <c r="BG435" i="14"/>
  <c r="BF435" i="14"/>
  <c r="BD435" i="14"/>
  <c r="BC435" i="14"/>
  <c r="BB435" i="14"/>
  <c r="AD435" i="14"/>
  <c r="AC435" i="14"/>
  <c r="AA435" i="14"/>
  <c r="Y435" i="14"/>
  <c r="X435" i="14"/>
  <c r="R435" i="14"/>
  <c r="S435" i="14" s="1"/>
  <c r="M435" i="14"/>
  <c r="CG434" i="14"/>
  <c r="BR434" i="14"/>
  <c r="BQ434" i="14"/>
  <c r="BP434" i="14"/>
  <c r="BO434" i="14"/>
  <c r="BN434" i="14"/>
  <c r="BM434" i="14"/>
  <c r="BL434" i="14"/>
  <c r="BK434" i="14"/>
  <c r="BJ434" i="14"/>
  <c r="BI434" i="14"/>
  <c r="BH434" i="14"/>
  <c r="BG434" i="14"/>
  <c r="BF434" i="14"/>
  <c r="BD434" i="14"/>
  <c r="BC434" i="14"/>
  <c r="BB434" i="14"/>
  <c r="AD434" i="14"/>
  <c r="AC434" i="14"/>
  <c r="AA434" i="14"/>
  <c r="Y434" i="14"/>
  <c r="X434" i="14"/>
  <c r="R434" i="14"/>
  <c r="S434" i="14" s="1"/>
  <c r="M434" i="14"/>
  <c r="CG433" i="14"/>
  <c r="BR433" i="14"/>
  <c r="BQ433" i="14"/>
  <c r="BP433" i="14"/>
  <c r="BO433" i="14"/>
  <c r="BN433" i="14"/>
  <c r="BM433" i="14"/>
  <c r="BL433" i="14"/>
  <c r="BK433" i="14"/>
  <c r="BJ433" i="14"/>
  <c r="BI433" i="14"/>
  <c r="BH433" i="14"/>
  <c r="BG433" i="14"/>
  <c r="BF433" i="14"/>
  <c r="BD433" i="14"/>
  <c r="BC433" i="14"/>
  <c r="BB433" i="14"/>
  <c r="AD433" i="14"/>
  <c r="AC433" i="14"/>
  <c r="AA433" i="14"/>
  <c r="Y433" i="14"/>
  <c r="X433" i="14"/>
  <c r="R433" i="14"/>
  <c r="S433" i="14" s="1"/>
  <c r="M433" i="14"/>
  <c r="CG432" i="14"/>
  <c r="BR432" i="14"/>
  <c r="BQ432" i="14"/>
  <c r="BP432" i="14"/>
  <c r="BO432" i="14"/>
  <c r="BN432" i="14"/>
  <c r="BM432" i="14"/>
  <c r="BL432" i="14"/>
  <c r="BK432" i="14"/>
  <c r="BJ432" i="14"/>
  <c r="BI432" i="14"/>
  <c r="BH432" i="14"/>
  <c r="BG432" i="14"/>
  <c r="BF432" i="14"/>
  <c r="BD432" i="14"/>
  <c r="BC432" i="14"/>
  <c r="BB432" i="14"/>
  <c r="AD432" i="14"/>
  <c r="AC432" i="14"/>
  <c r="AA432" i="14"/>
  <c r="Y432" i="14"/>
  <c r="X432" i="14"/>
  <c r="R432" i="14"/>
  <c r="S432" i="14" s="1"/>
  <c r="M432" i="14"/>
  <c r="CG431" i="14"/>
  <c r="BR431" i="14"/>
  <c r="BQ431" i="14"/>
  <c r="BP431" i="14"/>
  <c r="BO431" i="14"/>
  <c r="BN431" i="14"/>
  <c r="BM431" i="14"/>
  <c r="BL431" i="14"/>
  <c r="BK431" i="14"/>
  <c r="BJ431" i="14"/>
  <c r="BI431" i="14"/>
  <c r="BH431" i="14"/>
  <c r="BG431" i="14"/>
  <c r="BF431" i="14"/>
  <c r="BD431" i="14"/>
  <c r="BC431" i="14"/>
  <c r="BB431" i="14"/>
  <c r="AD431" i="14"/>
  <c r="AC431" i="14"/>
  <c r="AA431" i="14"/>
  <c r="Y431" i="14"/>
  <c r="X431" i="14"/>
  <c r="R431" i="14"/>
  <c r="S431" i="14" s="1"/>
  <c r="M431" i="14"/>
  <c r="CG430" i="14"/>
  <c r="BR430" i="14"/>
  <c r="BQ430" i="14"/>
  <c r="BP430" i="14"/>
  <c r="BO430" i="14"/>
  <c r="BN430" i="14"/>
  <c r="BM430" i="14"/>
  <c r="BL430" i="14"/>
  <c r="BK430" i="14"/>
  <c r="BJ430" i="14"/>
  <c r="BI430" i="14"/>
  <c r="BH430" i="14"/>
  <c r="BG430" i="14"/>
  <c r="BF430" i="14"/>
  <c r="BD430" i="14"/>
  <c r="BC430" i="14"/>
  <c r="BB430" i="14"/>
  <c r="AD430" i="14"/>
  <c r="AC430" i="14"/>
  <c r="AA430" i="14"/>
  <c r="Y430" i="14"/>
  <c r="X430" i="14"/>
  <c r="R430" i="14"/>
  <c r="S430" i="14" s="1"/>
  <c r="M430" i="14"/>
  <c r="CG429" i="14"/>
  <c r="BR429" i="14"/>
  <c r="BQ429" i="14"/>
  <c r="BP429" i="14"/>
  <c r="BO429" i="14"/>
  <c r="BN429" i="14"/>
  <c r="BM429" i="14"/>
  <c r="BL429" i="14"/>
  <c r="BK429" i="14"/>
  <c r="BJ429" i="14"/>
  <c r="BI429" i="14"/>
  <c r="BH429" i="14"/>
  <c r="BG429" i="14"/>
  <c r="BF429" i="14"/>
  <c r="BD429" i="14"/>
  <c r="BC429" i="14"/>
  <c r="BB429" i="14"/>
  <c r="AD429" i="14"/>
  <c r="AC429" i="14"/>
  <c r="AA429" i="14"/>
  <c r="Y429" i="14"/>
  <c r="X429" i="14"/>
  <c r="R429" i="14"/>
  <c r="S429" i="14" s="1"/>
  <c r="M429" i="14"/>
  <c r="CG428" i="14"/>
  <c r="BR428" i="14"/>
  <c r="BQ428" i="14"/>
  <c r="BP428" i="14"/>
  <c r="BO428" i="14"/>
  <c r="BN428" i="14"/>
  <c r="BM428" i="14"/>
  <c r="BL428" i="14"/>
  <c r="BK428" i="14"/>
  <c r="BJ428" i="14"/>
  <c r="BI428" i="14"/>
  <c r="BH428" i="14"/>
  <c r="BG428" i="14"/>
  <c r="BF428" i="14"/>
  <c r="BD428" i="14"/>
  <c r="BC428" i="14"/>
  <c r="BB428" i="14"/>
  <c r="AD428" i="14"/>
  <c r="AC428" i="14"/>
  <c r="AA428" i="14"/>
  <c r="Y428" i="14"/>
  <c r="X428" i="14"/>
  <c r="R428" i="14"/>
  <c r="S428" i="14" s="1"/>
  <c r="M428" i="14"/>
  <c r="CG427" i="14"/>
  <c r="BR427" i="14"/>
  <c r="BQ427" i="14"/>
  <c r="BP427" i="14"/>
  <c r="BO427" i="14"/>
  <c r="BN427" i="14"/>
  <c r="BM427" i="14"/>
  <c r="BL427" i="14"/>
  <c r="BK427" i="14"/>
  <c r="BJ427" i="14"/>
  <c r="BI427" i="14"/>
  <c r="BH427" i="14"/>
  <c r="BG427" i="14"/>
  <c r="BF427" i="14"/>
  <c r="BD427" i="14"/>
  <c r="BC427" i="14"/>
  <c r="BB427" i="14"/>
  <c r="AD427" i="14"/>
  <c r="AC427" i="14"/>
  <c r="AA427" i="14"/>
  <c r="Y427" i="14"/>
  <c r="X427" i="14"/>
  <c r="R427" i="14"/>
  <c r="S427" i="14" s="1"/>
  <c r="M427" i="14"/>
  <c r="CG426" i="14"/>
  <c r="BR426" i="14"/>
  <c r="BQ426" i="14"/>
  <c r="BP426" i="14"/>
  <c r="BO426" i="14"/>
  <c r="BN426" i="14"/>
  <c r="BM426" i="14"/>
  <c r="BL426" i="14"/>
  <c r="BK426" i="14"/>
  <c r="BJ426" i="14"/>
  <c r="BI426" i="14"/>
  <c r="BH426" i="14"/>
  <c r="BG426" i="14"/>
  <c r="BF426" i="14"/>
  <c r="BD426" i="14"/>
  <c r="BC426" i="14"/>
  <c r="BB426" i="14"/>
  <c r="AD426" i="14"/>
  <c r="AC426" i="14"/>
  <c r="AA426" i="14"/>
  <c r="Y426" i="14"/>
  <c r="X426" i="14"/>
  <c r="R426" i="14"/>
  <c r="S426" i="14" s="1"/>
  <c r="M426" i="14"/>
  <c r="CG425" i="14"/>
  <c r="BR425" i="14"/>
  <c r="BQ425" i="14"/>
  <c r="BP425" i="14"/>
  <c r="BO425" i="14"/>
  <c r="BN425" i="14"/>
  <c r="BM425" i="14"/>
  <c r="BL425" i="14"/>
  <c r="BK425" i="14"/>
  <c r="BJ425" i="14"/>
  <c r="BI425" i="14"/>
  <c r="BH425" i="14"/>
  <c r="BG425" i="14"/>
  <c r="BF425" i="14"/>
  <c r="BD425" i="14"/>
  <c r="BC425" i="14"/>
  <c r="BB425" i="14"/>
  <c r="AD425" i="14"/>
  <c r="AC425" i="14"/>
  <c r="AA425" i="14"/>
  <c r="Y425" i="14"/>
  <c r="X425" i="14"/>
  <c r="R425" i="14"/>
  <c r="S425" i="14" s="1"/>
  <c r="M425" i="14"/>
  <c r="CG424" i="14"/>
  <c r="BR424" i="14"/>
  <c r="BQ424" i="14"/>
  <c r="BP424" i="14"/>
  <c r="BO424" i="14"/>
  <c r="BN424" i="14"/>
  <c r="BM424" i="14"/>
  <c r="BL424" i="14"/>
  <c r="BK424" i="14"/>
  <c r="BJ424" i="14"/>
  <c r="BI424" i="14"/>
  <c r="BH424" i="14"/>
  <c r="BG424" i="14"/>
  <c r="BF424" i="14"/>
  <c r="BD424" i="14"/>
  <c r="BC424" i="14"/>
  <c r="BB424" i="14"/>
  <c r="AD424" i="14"/>
  <c r="AC424" i="14"/>
  <c r="AA424" i="14"/>
  <c r="Y424" i="14"/>
  <c r="X424" i="14"/>
  <c r="R424" i="14"/>
  <c r="S424" i="14" s="1"/>
  <c r="M424" i="14"/>
  <c r="CG423" i="14"/>
  <c r="BR423" i="14"/>
  <c r="BQ423" i="14"/>
  <c r="BP423" i="14"/>
  <c r="BO423" i="14"/>
  <c r="BN423" i="14"/>
  <c r="BM423" i="14"/>
  <c r="BL423" i="14"/>
  <c r="BK423" i="14"/>
  <c r="BJ423" i="14"/>
  <c r="BI423" i="14"/>
  <c r="BH423" i="14"/>
  <c r="BG423" i="14"/>
  <c r="BF423" i="14"/>
  <c r="BD423" i="14"/>
  <c r="BC423" i="14"/>
  <c r="BB423" i="14"/>
  <c r="AD423" i="14"/>
  <c r="AC423" i="14"/>
  <c r="AA423" i="14"/>
  <c r="Y423" i="14"/>
  <c r="X423" i="14"/>
  <c r="R423" i="14"/>
  <c r="S423" i="14" s="1"/>
  <c r="M423" i="14"/>
  <c r="CG422" i="14"/>
  <c r="BR422" i="14"/>
  <c r="BQ422" i="14"/>
  <c r="BP422" i="14"/>
  <c r="BO422" i="14"/>
  <c r="BN422" i="14"/>
  <c r="BM422" i="14"/>
  <c r="BL422" i="14"/>
  <c r="BK422" i="14"/>
  <c r="BJ422" i="14"/>
  <c r="BI422" i="14"/>
  <c r="BH422" i="14"/>
  <c r="BG422" i="14"/>
  <c r="BF422" i="14"/>
  <c r="BD422" i="14"/>
  <c r="BC422" i="14"/>
  <c r="BB422" i="14"/>
  <c r="AD422" i="14"/>
  <c r="AC422" i="14"/>
  <c r="AA422" i="14"/>
  <c r="Y422" i="14"/>
  <c r="X422" i="14"/>
  <c r="R422" i="14"/>
  <c r="S422" i="14" s="1"/>
  <c r="M422" i="14"/>
  <c r="CG421" i="14"/>
  <c r="BR421" i="14"/>
  <c r="BQ421" i="14"/>
  <c r="BP421" i="14"/>
  <c r="BO421" i="14"/>
  <c r="BN421" i="14"/>
  <c r="BM421" i="14"/>
  <c r="BL421" i="14"/>
  <c r="BK421" i="14"/>
  <c r="BJ421" i="14"/>
  <c r="BI421" i="14"/>
  <c r="BH421" i="14"/>
  <c r="BG421" i="14"/>
  <c r="BF421" i="14"/>
  <c r="BD421" i="14"/>
  <c r="BC421" i="14"/>
  <c r="BB421" i="14"/>
  <c r="AD421" i="14"/>
  <c r="AC421" i="14"/>
  <c r="AA421" i="14"/>
  <c r="Y421" i="14"/>
  <c r="X421" i="14"/>
  <c r="R421" i="14"/>
  <c r="S421" i="14" s="1"/>
  <c r="M421" i="14"/>
  <c r="CG420" i="14"/>
  <c r="BR420" i="14"/>
  <c r="BQ420" i="14"/>
  <c r="BP420" i="14"/>
  <c r="BO420" i="14"/>
  <c r="BN420" i="14"/>
  <c r="BM420" i="14"/>
  <c r="BL420" i="14"/>
  <c r="BK420" i="14"/>
  <c r="BJ420" i="14"/>
  <c r="BI420" i="14"/>
  <c r="BH420" i="14"/>
  <c r="BG420" i="14"/>
  <c r="BF420" i="14"/>
  <c r="BD420" i="14"/>
  <c r="BC420" i="14"/>
  <c r="BB420" i="14"/>
  <c r="AD420" i="14"/>
  <c r="AC420" i="14"/>
  <c r="AA420" i="14"/>
  <c r="Y420" i="14"/>
  <c r="X420" i="14"/>
  <c r="R420" i="14"/>
  <c r="S420" i="14" s="1"/>
  <c r="M420" i="14"/>
  <c r="CG419" i="14"/>
  <c r="BR419" i="14"/>
  <c r="BQ419" i="14"/>
  <c r="BP419" i="14"/>
  <c r="BO419" i="14"/>
  <c r="BN419" i="14"/>
  <c r="BM419" i="14"/>
  <c r="BL419" i="14"/>
  <c r="BK419" i="14"/>
  <c r="BJ419" i="14"/>
  <c r="BI419" i="14"/>
  <c r="BH419" i="14"/>
  <c r="BG419" i="14"/>
  <c r="BF419" i="14"/>
  <c r="BD419" i="14"/>
  <c r="BC419" i="14"/>
  <c r="BB419" i="14"/>
  <c r="AD419" i="14"/>
  <c r="AC419" i="14"/>
  <c r="AA419" i="14"/>
  <c r="Y419" i="14"/>
  <c r="X419" i="14"/>
  <c r="R419" i="14"/>
  <c r="S419" i="14" s="1"/>
  <c r="M419" i="14"/>
  <c r="CG418" i="14"/>
  <c r="BR418" i="14"/>
  <c r="BQ418" i="14"/>
  <c r="BP418" i="14"/>
  <c r="BO418" i="14"/>
  <c r="BN418" i="14"/>
  <c r="BM418" i="14"/>
  <c r="BL418" i="14"/>
  <c r="BK418" i="14"/>
  <c r="BJ418" i="14"/>
  <c r="BI418" i="14"/>
  <c r="BH418" i="14"/>
  <c r="BG418" i="14"/>
  <c r="BF418" i="14"/>
  <c r="BD418" i="14"/>
  <c r="BC418" i="14"/>
  <c r="BB418" i="14"/>
  <c r="AD418" i="14"/>
  <c r="AC418" i="14"/>
  <c r="AA418" i="14"/>
  <c r="Y418" i="14"/>
  <c r="X418" i="14"/>
  <c r="R418" i="14"/>
  <c r="S418" i="14" s="1"/>
  <c r="M418" i="14"/>
  <c r="CG417" i="14"/>
  <c r="BR417" i="14"/>
  <c r="BQ417" i="14"/>
  <c r="BP417" i="14"/>
  <c r="BO417" i="14"/>
  <c r="BN417" i="14"/>
  <c r="BM417" i="14"/>
  <c r="BL417" i="14"/>
  <c r="BK417" i="14"/>
  <c r="BJ417" i="14"/>
  <c r="BI417" i="14"/>
  <c r="BH417" i="14"/>
  <c r="BG417" i="14"/>
  <c r="BF417" i="14"/>
  <c r="BD417" i="14"/>
  <c r="BC417" i="14"/>
  <c r="BB417" i="14"/>
  <c r="AD417" i="14"/>
  <c r="AC417" i="14"/>
  <c r="AA417" i="14"/>
  <c r="Y417" i="14"/>
  <c r="X417" i="14"/>
  <c r="R417" i="14"/>
  <c r="S417" i="14" s="1"/>
  <c r="M417" i="14"/>
  <c r="CG416" i="14"/>
  <c r="BR416" i="14"/>
  <c r="BQ416" i="14"/>
  <c r="BP416" i="14"/>
  <c r="BO416" i="14"/>
  <c r="BN416" i="14"/>
  <c r="BM416" i="14"/>
  <c r="BL416" i="14"/>
  <c r="BK416" i="14"/>
  <c r="BJ416" i="14"/>
  <c r="BI416" i="14"/>
  <c r="BH416" i="14"/>
  <c r="BG416" i="14"/>
  <c r="BF416" i="14"/>
  <c r="BD416" i="14"/>
  <c r="BC416" i="14"/>
  <c r="BB416" i="14"/>
  <c r="AD416" i="14"/>
  <c r="AC416" i="14"/>
  <c r="AA416" i="14"/>
  <c r="Y416" i="14"/>
  <c r="X416" i="14"/>
  <c r="R416" i="14"/>
  <c r="S416" i="14" s="1"/>
  <c r="M416" i="14"/>
  <c r="CG415" i="14"/>
  <c r="BR415" i="14"/>
  <c r="BQ415" i="14"/>
  <c r="BP415" i="14"/>
  <c r="BO415" i="14"/>
  <c r="BN415" i="14"/>
  <c r="BM415" i="14"/>
  <c r="BL415" i="14"/>
  <c r="BK415" i="14"/>
  <c r="BJ415" i="14"/>
  <c r="BI415" i="14"/>
  <c r="BH415" i="14"/>
  <c r="BG415" i="14"/>
  <c r="BF415" i="14"/>
  <c r="BD415" i="14"/>
  <c r="BC415" i="14"/>
  <c r="BB415" i="14"/>
  <c r="AD415" i="14"/>
  <c r="AC415" i="14"/>
  <c r="AA415" i="14"/>
  <c r="Y415" i="14"/>
  <c r="X415" i="14"/>
  <c r="R415" i="14"/>
  <c r="S415" i="14" s="1"/>
  <c r="M415" i="14"/>
  <c r="CG414" i="14"/>
  <c r="BR414" i="14"/>
  <c r="BQ414" i="14"/>
  <c r="BP414" i="14"/>
  <c r="BO414" i="14"/>
  <c r="BN414" i="14"/>
  <c r="BM414" i="14"/>
  <c r="BL414" i="14"/>
  <c r="BK414" i="14"/>
  <c r="BJ414" i="14"/>
  <c r="BI414" i="14"/>
  <c r="BH414" i="14"/>
  <c r="BG414" i="14"/>
  <c r="BF414" i="14"/>
  <c r="BD414" i="14"/>
  <c r="BC414" i="14"/>
  <c r="BB414" i="14"/>
  <c r="AD414" i="14"/>
  <c r="AC414" i="14"/>
  <c r="AA414" i="14"/>
  <c r="Y414" i="14"/>
  <c r="X414" i="14"/>
  <c r="R414" i="14"/>
  <c r="S414" i="14" s="1"/>
  <c r="M414" i="14"/>
  <c r="CG413" i="14"/>
  <c r="BR413" i="14"/>
  <c r="BQ413" i="14"/>
  <c r="BP413" i="14"/>
  <c r="BO413" i="14"/>
  <c r="BN413" i="14"/>
  <c r="BM413" i="14"/>
  <c r="BL413" i="14"/>
  <c r="BK413" i="14"/>
  <c r="BJ413" i="14"/>
  <c r="BI413" i="14"/>
  <c r="BH413" i="14"/>
  <c r="BG413" i="14"/>
  <c r="BF413" i="14"/>
  <c r="BD413" i="14"/>
  <c r="BC413" i="14"/>
  <c r="BB413" i="14"/>
  <c r="AD413" i="14"/>
  <c r="AC413" i="14"/>
  <c r="AA413" i="14"/>
  <c r="Y413" i="14"/>
  <c r="X413" i="14"/>
  <c r="R413" i="14"/>
  <c r="S413" i="14" s="1"/>
  <c r="M413" i="14"/>
  <c r="CG412" i="14"/>
  <c r="BR412" i="14"/>
  <c r="BQ412" i="14"/>
  <c r="BP412" i="14"/>
  <c r="BO412" i="14"/>
  <c r="BN412" i="14"/>
  <c r="BM412" i="14"/>
  <c r="BL412" i="14"/>
  <c r="BK412" i="14"/>
  <c r="BJ412" i="14"/>
  <c r="BI412" i="14"/>
  <c r="BH412" i="14"/>
  <c r="BG412" i="14"/>
  <c r="BF412" i="14"/>
  <c r="BD412" i="14"/>
  <c r="BC412" i="14"/>
  <c r="BB412" i="14"/>
  <c r="AD412" i="14"/>
  <c r="AC412" i="14"/>
  <c r="AA412" i="14"/>
  <c r="Y412" i="14"/>
  <c r="X412" i="14"/>
  <c r="R412" i="14"/>
  <c r="S412" i="14" s="1"/>
  <c r="M412" i="14"/>
  <c r="CG411" i="14"/>
  <c r="BR411" i="14"/>
  <c r="BQ411" i="14"/>
  <c r="BP411" i="14"/>
  <c r="BO411" i="14"/>
  <c r="BN411" i="14"/>
  <c r="BM411" i="14"/>
  <c r="BL411" i="14"/>
  <c r="BK411" i="14"/>
  <c r="BJ411" i="14"/>
  <c r="BI411" i="14"/>
  <c r="BH411" i="14"/>
  <c r="BG411" i="14"/>
  <c r="BF411" i="14"/>
  <c r="BD411" i="14"/>
  <c r="BC411" i="14"/>
  <c r="BB411" i="14"/>
  <c r="AD411" i="14"/>
  <c r="AC411" i="14"/>
  <c r="AA411" i="14"/>
  <c r="Y411" i="14"/>
  <c r="X411" i="14"/>
  <c r="R411" i="14"/>
  <c r="S411" i="14" s="1"/>
  <c r="M411" i="14"/>
  <c r="CG410" i="14"/>
  <c r="BR410" i="14"/>
  <c r="BQ410" i="14"/>
  <c r="BP410" i="14"/>
  <c r="BO410" i="14"/>
  <c r="BN410" i="14"/>
  <c r="BM410" i="14"/>
  <c r="BL410" i="14"/>
  <c r="BK410" i="14"/>
  <c r="BJ410" i="14"/>
  <c r="BI410" i="14"/>
  <c r="BH410" i="14"/>
  <c r="BG410" i="14"/>
  <c r="BF410" i="14"/>
  <c r="BD410" i="14"/>
  <c r="BC410" i="14"/>
  <c r="BB410" i="14"/>
  <c r="AD410" i="14"/>
  <c r="AC410" i="14"/>
  <c r="AA410" i="14"/>
  <c r="Y410" i="14"/>
  <c r="X410" i="14"/>
  <c r="R410" i="14"/>
  <c r="S410" i="14" s="1"/>
  <c r="M410" i="14"/>
  <c r="CG409" i="14"/>
  <c r="BR409" i="14"/>
  <c r="BQ409" i="14"/>
  <c r="BP409" i="14"/>
  <c r="BO409" i="14"/>
  <c r="BN409" i="14"/>
  <c r="BM409" i="14"/>
  <c r="BL409" i="14"/>
  <c r="BK409" i="14"/>
  <c r="BJ409" i="14"/>
  <c r="BI409" i="14"/>
  <c r="BH409" i="14"/>
  <c r="BG409" i="14"/>
  <c r="BF409" i="14"/>
  <c r="BD409" i="14"/>
  <c r="BC409" i="14"/>
  <c r="BB409" i="14"/>
  <c r="AD409" i="14"/>
  <c r="AC409" i="14"/>
  <c r="AA409" i="14"/>
  <c r="Y409" i="14"/>
  <c r="X409" i="14"/>
  <c r="R409" i="14"/>
  <c r="S409" i="14" s="1"/>
  <c r="M409" i="14"/>
  <c r="CG408" i="14"/>
  <c r="BR408" i="14"/>
  <c r="BQ408" i="14"/>
  <c r="BP408" i="14"/>
  <c r="BO408" i="14"/>
  <c r="BN408" i="14"/>
  <c r="BM408" i="14"/>
  <c r="BL408" i="14"/>
  <c r="BK408" i="14"/>
  <c r="BJ408" i="14"/>
  <c r="BI408" i="14"/>
  <c r="BH408" i="14"/>
  <c r="BG408" i="14"/>
  <c r="BF408" i="14"/>
  <c r="BD408" i="14"/>
  <c r="BC408" i="14"/>
  <c r="BB408" i="14"/>
  <c r="AD408" i="14"/>
  <c r="AC408" i="14"/>
  <c r="AA408" i="14"/>
  <c r="Y408" i="14"/>
  <c r="X408" i="14"/>
  <c r="R408" i="14"/>
  <c r="S408" i="14" s="1"/>
  <c r="M408" i="14"/>
  <c r="CG407" i="14"/>
  <c r="BR407" i="14"/>
  <c r="BQ407" i="14"/>
  <c r="BP407" i="14"/>
  <c r="BO407" i="14"/>
  <c r="BN407" i="14"/>
  <c r="BM407" i="14"/>
  <c r="BL407" i="14"/>
  <c r="BK407" i="14"/>
  <c r="BJ407" i="14"/>
  <c r="BI407" i="14"/>
  <c r="BH407" i="14"/>
  <c r="BG407" i="14"/>
  <c r="BF407" i="14"/>
  <c r="BD407" i="14"/>
  <c r="BC407" i="14"/>
  <c r="BB407" i="14"/>
  <c r="AD407" i="14"/>
  <c r="AC407" i="14"/>
  <c r="AA407" i="14"/>
  <c r="Y407" i="14"/>
  <c r="X407" i="14"/>
  <c r="R407" i="14"/>
  <c r="S407" i="14" s="1"/>
  <c r="M407" i="14"/>
  <c r="CG406" i="14"/>
  <c r="BR406" i="14"/>
  <c r="BQ406" i="14"/>
  <c r="BP406" i="14"/>
  <c r="BO406" i="14"/>
  <c r="BN406" i="14"/>
  <c r="BM406" i="14"/>
  <c r="BL406" i="14"/>
  <c r="BK406" i="14"/>
  <c r="BJ406" i="14"/>
  <c r="BI406" i="14"/>
  <c r="BH406" i="14"/>
  <c r="BG406" i="14"/>
  <c r="BF406" i="14"/>
  <c r="BD406" i="14"/>
  <c r="BC406" i="14"/>
  <c r="BB406" i="14"/>
  <c r="AD406" i="14"/>
  <c r="AC406" i="14"/>
  <c r="AA406" i="14"/>
  <c r="Y406" i="14"/>
  <c r="X406" i="14"/>
  <c r="R406" i="14"/>
  <c r="S406" i="14" s="1"/>
  <c r="M406" i="14"/>
  <c r="CG405" i="14"/>
  <c r="BR405" i="14"/>
  <c r="BQ405" i="14"/>
  <c r="BP405" i="14"/>
  <c r="BO405" i="14"/>
  <c r="BN405" i="14"/>
  <c r="BM405" i="14"/>
  <c r="BL405" i="14"/>
  <c r="BK405" i="14"/>
  <c r="BJ405" i="14"/>
  <c r="BI405" i="14"/>
  <c r="BH405" i="14"/>
  <c r="BG405" i="14"/>
  <c r="BF405" i="14"/>
  <c r="BD405" i="14"/>
  <c r="BC405" i="14"/>
  <c r="BB405" i="14"/>
  <c r="AD405" i="14"/>
  <c r="AC405" i="14"/>
  <c r="AA405" i="14"/>
  <c r="Y405" i="14"/>
  <c r="X405" i="14"/>
  <c r="R405" i="14"/>
  <c r="S405" i="14" s="1"/>
  <c r="M405" i="14"/>
  <c r="CG404" i="14"/>
  <c r="BR404" i="14"/>
  <c r="BQ404" i="14"/>
  <c r="BP404" i="14"/>
  <c r="BO404" i="14"/>
  <c r="BN404" i="14"/>
  <c r="BM404" i="14"/>
  <c r="BL404" i="14"/>
  <c r="BK404" i="14"/>
  <c r="BJ404" i="14"/>
  <c r="BI404" i="14"/>
  <c r="BH404" i="14"/>
  <c r="BG404" i="14"/>
  <c r="BF404" i="14"/>
  <c r="BD404" i="14"/>
  <c r="BC404" i="14"/>
  <c r="BB404" i="14"/>
  <c r="AD404" i="14"/>
  <c r="AC404" i="14"/>
  <c r="AA404" i="14"/>
  <c r="Y404" i="14"/>
  <c r="X404" i="14"/>
  <c r="R404" i="14"/>
  <c r="S404" i="14" s="1"/>
  <c r="M404" i="14"/>
  <c r="CG403" i="14"/>
  <c r="BR403" i="14"/>
  <c r="BQ403" i="14"/>
  <c r="BP403" i="14"/>
  <c r="BO403" i="14"/>
  <c r="BN403" i="14"/>
  <c r="BM403" i="14"/>
  <c r="BL403" i="14"/>
  <c r="BK403" i="14"/>
  <c r="BJ403" i="14"/>
  <c r="BI403" i="14"/>
  <c r="BH403" i="14"/>
  <c r="BG403" i="14"/>
  <c r="BF403" i="14"/>
  <c r="BD403" i="14"/>
  <c r="BC403" i="14"/>
  <c r="BB403" i="14"/>
  <c r="AD403" i="14"/>
  <c r="AC403" i="14"/>
  <c r="AA403" i="14"/>
  <c r="Y403" i="14"/>
  <c r="X403" i="14"/>
  <c r="R403" i="14"/>
  <c r="S403" i="14" s="1"/>
  <c r="M403" i="14"/>
  <c r="CG402" i="14"/>
  <c r="BR402" i="14"/>
  <c r="BQ402" i="14"/>
  <c r="BP402" i="14"/>
  <c r="BO402" i="14"/>
  <c r="BN402" i="14"/>
  <c r="BM402" i="14"/>
  <c r="BL402" i="14"/>
  <c r="BK402" i="14"/>
  <c r="BJ402" i="14"/>
  <c r="BI402" i="14"/>
  <c r="BH402" i="14"/>
  <c r="BG402" i="14"/>
  <c r="BF402" i="14"/>
  <c r="BD402" i="14"/>
  <c r="BC402" i="14"/>
  <c r="BB402" i="14"/>
  <c r="AD402" i="14"/>
  <c r="AC402" i="14"/>
  <c r="AA402" i="14"/>
  <c r="Y402" i="14"/>
  <c r="X402" i="14"/>
  <c r="R402" i="14"/>
  <c r="S402" i="14" s="1"/>
  <c r="M402" i="14"/>
  <c r="CG401" i="14"/>
  <c r="BR401" i="14"/>
  <c r="BQ401" i="14"/>
  <c r="BP401" i="14"/>
  <c r="BO401" i="14"/>
  <c r="BN401" i="14"/>
  <c r="BM401" i="14"/>
  <c r="BL401" i="14"/>
  <c r="BK401" i="14"/>
  <c r="BJ401" i="14"/>
  <c r="BI401" i="14"/>
  <c r="BH401" i="14"/>
  <c r="BG401" i="14"/>
  <c r="BF401" i="14"/>
  <c r="BD401" i="14"/>
  <c r="BC401" i="14"/>
  <c r="BB401" i="14"/>
  <c r="AD401" i="14"/>
  <c r="AC401" i="14"/>
  <c r="AA401" i="14"/>
  <c r="Y401" i="14"/>
  <c r="X401" i="14"/>
  <c r="R401" i="14"/>
  <c r="S401" i="14" s="1"/>
  <c r="M401" i="14"/>
  <c r="CG400" i="14"/>
  <c r="BR400" i="14"/>
  <c r="BQ400" i="14"/>
  <c r="BP400" i="14"/>
  <c r="BO400" i="14"/>
  <c r="BN400" i="14"/>
  <c r="BM400" i="14"/>
  <c r="BL400" i="14"/>
  <c r="BK400" i="14"/>
  <c r="BJ400" i="14"/>
  <c r="BI400" i="14"/>
  <c r="BH400" i="14"/>
  <c r="BG400" i="14"/>
  <c r="BF400" i="14"/>
  <c r="BD400" i="14"/>
  <c r="BC400" i="14"/>
  <c r="BB400" i="14"/>
  <c r="AD400" i="14"/>
  <c r="AC400" i="14"/>
  <c r="AA400" i="14"/>
  <c r="Y400" i="14"/>
  <c r="X400" i="14"/>
  <c r="R400" i="14"/>
  <c r="S400" i="14" s="1"/>
  <c r="M400" i="14"/>
  <c r="CG399" i="14"/>
  <c r="BR399" i="14"/>
  <c r="BQ399" i="14"/>
  <c r="BP399" i="14"/>
  <c r="BO399" i="14"/>
  <c r="BN399" i="14"/>
  <c r="BM399" i="14"/>
  <c r="BL399" i="14"/>
  <c r="BK399" i="14"/>
  <c r="BJ399" i="14"/>
  <c r="BI399" i="14"/>
  <c r="BH399" i="14"/>
  <c r="BG399" i="14"/>
  <c r="BF399" i="14"/>
  <c r="BD399" i="14"/>
  <c r="BC399" i="14"/>
  <c r="BB399" i="14"/>
  <c r="AD399" i="14"/>
  <c r="AC399" i="14"/>
  <c r="AA399" i="14"/>
  <c r="Y399" i="14"/>
  <c r="X399" i="14"/>
  <c r="R399" i="14"/>
  <c r="S399" i="14" s="1"/>
  <c r="M399" i="14"/>
  <c r="CG398" i="14"/>
  <c r="BR398" i="14"/>
  <c r="BQ398" i="14"/>
  <c r="BP398" i="14"/>
  <c r="BO398" i="14"/>
  <c r="BN398" i="14"/>
  <c r="BM398" i="14"/>
  <c r="BL398" i="14"/>
  <c r="BK398" i="14"/>
  <c r="BJ398" i="14"/>
  <c r="BI398" i="14"/>
  <c r="BH398" i="14"/>
  <c r="BG398" i="14"/>
  <c r="BF398" i="14"/>
  <c r="BD398" i="14"/>
  <c r="BC398" i="14"/>
  <c r="BB398" i="14"/>
  <c r="AD398" i="14"/>
  <c r="AC398" i="14"/>
  <c r="AA398" i="14"/>
  <c r="Y398" i="14"/>
  <c r="X398" i="14"/>
  <c r="R398" i="14"/>
  <c r="S398" i="14" s="1"/>
  <c r="M398" i="14"/>
  <c r="CG397" i="14"/>
  <c r="BR397" i="14"/>
  <c r="BQ397" i="14"/>
  <c r="BP397" i="14"/>
  <c r="BO397" i="14"/>
  <c r="BN397" i="14"/>
  <c r="BM397" i="14"/>
  <c r="BL397" i="14"/>
  <c r="BK397" i="14"/>
  <c r="BJ397" i="14"/>
  <c r="BI397" i="14"/>
  <c r="BH397" i="14"/>
  <c r="BG397" i="14"/>
  <c r="BF397" i="14"/>
  <c r="BD397" i="14"/>
  <c r="BC397" i="14"/>
  <c r="BB397" i="14"/>
  <c r="AD397" i="14"/>
  <c r="AC397" i="14"/>
  <c r="AA397" i="14"/>
  <c r="Y397" i="14"/>
  <c r="X397" i="14"/>
  <c r="R397" i="14"/>
  <c r="S397" i="14" s="1"/>
  <c r="M397" i="14"/>
  <c r="CG396" i="14"/>
  <c r="BR396" i="14"/>
  <c r="BQ396" i="14"/>
  <c r="BP396" i="14"/>
  <c r="BO396" i="14"/>
  <c r="BN396" i="14"/>
  <c r="BM396" i="14"/>
  <c r="BL396" i="14"/>
  <c r="BK396" i="14"/>
  <c r="BJ396" i="14"/>
  <c r="BI396" i="14"/>
  <c r="BH396" i="14"/>
  <c r="BG396" i="14"/>
  <c r="BF396" i="14"/>
  <c r="X396" i="14" s="1"/>
  <c r="BD396" i="14"/>
  <c r="BC396" i="14"/>
  <c r="BB396" i="14"/>
  <c r="AD396" i="14"/>
  <c r="AC396" i="14"/>
  <c r="AA396" i="14"/>
  <c r="Y396" i="14"/>
  <c r="R396" i="14"/>
  <c r="S396" i="14" s="1"/>
  <c r="M396" i="14"/>
  <c r="CG395" i="14"/>
  <c r="BR395" i="14"/>
  <c r="BQ395" i="14"/>
  <c r="BP395" i="14"/>
  <c r="BO395" i="14"/>
  <c r="BN395" i="14"/>
  <c r="BM395" i="14"/>
  <c r="BL395" i="14"/>
  <c r="BK395" i="14"/>
  <c r="BJ395" i="14"/>
  <c r="BI395" i="14"/>
  <c r="BH395" i="14"/>
  <c r="BG395" i="14"/>
  <c r="BF395" i="14"/>
  <c r="X395" i="14" s="1"/>
  <c r="BD395" i="14"/>
  <c r="BC395" i="14"/>
  <c r="BB395" i="14"/>
  <c r="AD395" i="14"/>
  <c r="AC395" i="14"/>
  <c r="AA395" i="14"/>
  <c r="Y395" i="14"/>
  <c r="R395" i="14"/>
  <c r="S395" i="14" s="1"/>
  <c r="M395" i="14"/>
  <c r="CG394" i="14"/>
  <c r="BR394" i="14"/>
  <c r="BQ394" i="14"/>
  <c r="BP394" i="14"/>
  <c r="BO394" i="14"/>
  <c r="BN394" i="14"/>
  <c r="BM394" i="14"/>
  <c r="BL394" i="14"/>
  <c r="BK394" i="14"/>
  <c r="BJ394" i="14"/>
  <c r="BI394" i="14"/>
  <c r="BH394" i="14"/>
  <c r="BG394" i="14"/>
  <c r="BF394" i="14"/>
  <c r="BD394" i="14"/>
  <c r="BC394" i="14"/>
  <c r="BB394" i="14"/>
  <c r="AD394" i="14"/>
  <c r="AC394" i="14"/>
  <c r="AA394" i="14"/>
  <c r="Y394" i="14"/>
  <c r="X394" i="14"/>
  <c r="R394" i="14"/>
  <c r="S394" i="14" s="1"/>
  <c r="M394" i="14"/>
  <c r="CG393" i="14"/>
  <c r="BR393" i="14"/>
  <c r="BQ393" i="14"/>
  <c r="BP393" i="14"/>
  <c r="BO393" i="14"/>
  <c r="BN393" i="14"/>
  <c r="BM393" i="14"/>
  <c r="BL393" i="14"/>
  <c r="BK393" i="14"/>
  <c r="BJ393" i="14"/>
  <c r="BI393" i="14"/>
  <c r="BH393" i="14"/>
  <c r="BG393" i="14"/>
  <c r="BF393" i="14"/>
  <c r="BD393" i="14"/>
  <c r="BC393" i="14"/>
  <c r="BB393" i="14"/>
  <c r="AD393" i="14"/>
  <c r="AC393" i="14"/>
  <c r="AA393" i="14"/>
  <c r="Y393" i="14"/>
  <c r="X393" i="14"/>
  <c r="R393" i="14"/>
  <c r="S393" i="14" s="1"/>
  <c r="M393" i="14"/>
  <c r="CG392" i="14"/>
  <c r="BR392" i="14"/>
  <c r="BQ392" i="14"/>
  <c r="BP392" i="14"/>
  <c r="BO392" i="14"/>
  <c r="BN392" i="14"/>
  <c r="BM392" i="14"/>
  <c r="BL392" i="14"/>
  <c r="BK392" i="14"/>
  <c r="BJ392" i="14"/>
  <c r="BI392" i="14"/>
  <c r="BH392" i="14"/>
  <c r="BG392" i="14"/>
  <c r="BF392" i="14"/>
  <c r="X392" i="14" s="1"/>
  <c r="BD392" i="14"/>
  <c r="BC392" i="14"/>
  <c r="BB392" i="14"/>
  <c r="AD392" i="14"/>
  <c r="AC392" i="14"/>
  <c r="AA392" i="14"/>
  <c r="Y392" i="14"/>
  <c r="R392" i="14"/>
  <c r="S392" i="14" s="1"/>
  <c r="M392" i="14"/>
  <c r="CG391" i="14"/>
  <c r="BR391" i="14"/>
  <c r="BQ391" i="14"/>
  <c r="BP391" i="14"/>
  <c r="BO391" i="14"/>
  <c r="BN391" i="14"/>
  <c r="BM391" i="14"/>
  <c r="BL391" i="14"/>
  <c r="BK391" i="14"/>
  <c r="BJ391" i="14"/>
  <c r="BI391" i="14"/>
  <c r="BH391" i="14"/>
  <c r="BG391" i="14"/>
  <c r="BF391" i="14"/>
  <c r="BD391" i="14"/>
  <c r="BC391" i="14"/>
  <c r="BB391" i="14"/>
  <c r="AD391" i="14"/>
  <c r="AC391" i="14"/>
  <c r="AA391" i="14"/>
  <c r="Y391" i="14"/>
  <c r="X391" i="14"/>
  <c r="R391" i="14"/>
  <c r="S391" i="14" s="1"/>
  <c r="M391" i="14"/>
  <c r="CG390" i="14"/>
  <c r="BR390" i="14"/>
  <c r="BQ390" i="14"/>
  <c r="BP390" i="14"/>
  <c r="BO390" i="14"/>
  <c r="BN390" i="14"/>
  <c r="BM390" i="14"/>
  <c r="BL390" i="14"/>
  <c r="BK390" i="14"/>
  <c r="BJ390" i="14"/>
  <c r="BI390" i="14"/>
  <c r="BH390" i="14"/>
  <c r="BG390" i="14"/>
  <c r="BF390" i="14"/>
  <c r="X390" i="14" s="1"/>
  <c r="BD390" i="14"/>
  <c r="BC390" i="14"/>
  <c r="BB390" i="14"/>
  <c r="AD390" i="14"/>
  <c r="AC390" i="14"/>
  <c r="AA390" i="14"/>
  <c r="Y390" i="14"/>
  <c r="R390" i="14"/>
  <c r="S390" i="14" s="1"/>
  <c r="M390" i="14"/>
  <c r="CG389" i="14"/>
  <c r="BR389" i="14"/>
  <c r="BQ389" i="14"/>
  <c r="BP389" i="14"/>
  <c r="BO389" i="14"/>
  <c r="BN389" i="14"/>
  <c r="BM389" i="14"/>
  <c r="BL389" i="14"/>
  <c r="BK389" i="14"/>
  <c r="BJ389" i="14"/>
  <c r="BI389" i="14"/>
  <c r="BH389" i="14"/>
  <c r="BG389" i="14"/>
  <c r="BF389" i="14"/>
  <c r="BD389" i="14"/>
  <c r="BC389" i="14"/>
  <c r="BB389" i="14"/>
  <c r="AD389" i="14"/>
  <c r="AC389" i="14"/>
  <c r="AA389" i="14"/>
  <c r="Y389" i="14"/>
  <c r="X389" i="14"/>
  <c r="R389" i="14"/>
  <c r="S389" i="14" s="1"/>
  <c r="M389" i="14"/>
  <c r="CG388" i="14"/>
  <c r="BR388" i="14"/>
  <c r="BQ388" i="14"/>
  <c r="BP388" i="14"/>
  <c r="BO388" i="14"/>
  <c r="BN388" i="14"/>
  <c r="BM388" i="14"/>
  <c r="BL388" i="14"/>
  <c r="BK388" i="14"/>
  <c r="BJ388" i="14"/>
  <c r="BI388" i="14"/>
  <c r="BH388" i="14"/>
  <c r="BG388" i="14"/>
  <c r="BF388" i="14"/>
  <c r="BD388" i="14"/>
  <c r="BC388" i="14"/>
  <c r="BB388" i="14"/>
  <c r="AD388" i="14"/>
  <c r="AC388" i="14"/>
  <c r="AA388" i="14"/>
  <c r="Y388" i="14"/>
  <c r="X388" i="14"/>
  <c r="R388" i="14"/>
  <c r="S388" i="14" s="1"/>
  <c r="M388" i="14"/>
  <c r="CG387" i="14"/>
  <c r="BR387" i="14"/>
  <c r="BQ387" i="14"/>
  <c r="BP387" i="14"/>
  <c r="BO387" i="14"/>
  <c r="BN387" i="14"/>
  <c r="BM387" i="14"/>
  <c r="BL387" i="14"/>
  <c r="BK387" i="14"/>
  <c r="BJ387" i="14"/>
  <c r="BI387" i="14"/>
  <c r="BH387" i="14"/>
  <c r="BG387" i="14"/>
  <c r="BF387" i="14"/>
  <c r="X387" i="14" s="1"/>
  <c r="BD387" i="14"/>
  <c r="BC387" i="14"/>
  <c r="BB387" i="14"/>
  <c r="AD387" i="14"/>
  <c r="AC387" i="14"/>
  <c r="AA387" i="14"/>
  <c r="Y387" i="14"/>
  <c r="R387" i="14"/>
  <c r="S387" i="14" s="1"/>
  <c r="M387" i="14"/>
  <c r="CG386" i="14"/>
  <c r="BR386" i="14"/>
  <c r="BQ386" i="14"/>
  <c r="BP386" i="14"/>
  <c r="BO386" i="14"/>
  <c r="BN386" i="14"/>
  <c r="BM386" i="14"/>
  <c r="BL386" i="14"/>
  <c r="BK386" i="14"/>
  <c r="BJ386" i="14"/>
  <c r="BI386" i="14"/>
  <c r="BH386" i="14"/>
  <c r="BG386" i="14"/>
  <c r="BF386" i="14"/>
  <c r="X386" i="14" s="1"/>
  <c r="BD386" i="14"/>
  <c r="BC386" i="14"/>
  <c r="BB386" i="14"/>
  <c r="AD386" i="14"/>
  <c r="AC386" i="14"/>
  <c r="AA386" i="14"/>
  <c r="Y386" i="14"/>
  <c r="R386" i="14"/>
  <c r="S386" i="14" s="1"/>
  <c r="M386" i="14"/>
  <c r="CG385" i="14"/>
  <c r="BR385" i="14"/>
  <c r="BQ385" i="14"/>
  <c r="BP385" i="14"/>
  <c r="BO385" i="14"/>
  <c r="BN385" i="14"/>
  <c r="BM385" i="14"/>
  <c r="BL385" i="14"/>
  <c r="BK385" i="14"/>
  <c r="BJ385" i="14"/>
  <c r="BI385" i="14"/>
  <c r="BH385" i="14"/>
  <c r="BG385" i="14"/>
  <c r="BF385" i="14"/>
  <c r="X385" i="14" s="1"/>
  <c r="BD385" i="14"/>
  <c r="BC385" i="14"/>
  <c r="BB385" i="14"/>
  <c r="AD385" i="14"/>
  <c r="AC385" i="14"/>
  <c r="AA385" i="14"/>
  <c r="Y385" i="14"/>
  <c r="R385" i="14"/>
  <c r="S385" i="14" s="1"/>
  <c r="M385" i="14"/>
  <c r="CG384" i="14"/>
  <c r="BR384" i="14"/>
  <c r="BQ384" i="14"/>
  <c r="BP384" i="14"/>
  <c r="BO384" i="14"/>
  <c r="BN384" i="14"/>
  <c r="BM384" i="14"/>
  <c r="BL384" i="14"/>
  <c r="BK384" i="14"/>
  <c r="BJ384" i="14"/>
  <c r="BI384" i="14"/>
  <c r="BH384" i="14"/>
  <c r="BG384" i="14"/>
  <c r="BF384" i="14"/>
  <c r="BD384" i="14"/>
  <c r="BC384" i="14"/>
  <c r="BB384" i="14"/>
  <c r="AD384" i="14"/>
  <c r="AC384" i="14"/>
  <c r="AA384" i="14"/>
  <c r="Y384" i="14"/>
  <c r="X384" i="14"/>
  <c r="R384" i="14"/>
  <c r="S384" i="14" s="1"/>
  <c r="M384" i="14"/>
  <c r="CG383" i="14"/>
  <c r="BR383" i="14"/>
  <c r="BQ383" i="14"/>
  <c r="BP383" i="14"/>
  <c r="BO383" i="14"/>
  <c r="BN383" i="14"/>
  <c r="BM383" i="14"/>
  <c r="BL383" i="14"/>
  <c r="BK383" i="14"/>
  <c r="BJ383" i="14"/>
  <c r="BI383" i="14"/>
  <c r="BH383" i="14"/>
  <c r="BG383" i="14"/>
  <c r="BF383" i="14"/>
  <c r="BD383" i="14"/>
  <c r="BC383" i="14"/>
  <c r="BB383" i="14"/>
  <c r="AD383" i="14"/>
  <c r="AC383" i="14"/>
  <c r="AA383" i="14"/>
  <c r="Y383" i="14"/>
  <c r="X383" i="14"/>
  <c r="R383" i="14"/>
  <c r="S383" i="14" s="1"/>
  <c r="M383" i="14"/>
  <c r="CG382" i="14"/>
  <c r="BR382" i="14"/>
  <c r="BQ382" i="14"/>
  <c r="BP382" i="14"/>
  <c r="BO382" i="14"/>
  <c r="BN382" i="14"/>
  <c r="BM382" i="14"/>
  <c r="BL382" i="14"/>
  <c r="BK382" i="14"/>
  <c r="BJ382" i="14"/>
  <c r="BI382" i="14"/>
  <c r="BH382" i="14"/>
  <c r="BG382" i="14"/>
  <c r="BF382" i="14"/>
  <c r="X382" i="14" s="1"/>
  <c r="BD382" i="14"/>
  <c r="BC382" i="14"/>
  <c r="BB382" i="14"/>
  <c r="AD382" i="14"/>
  <c r="AC382" i="14"/>
  <c r="AA382" i="14"/>
  <c r="Y382" i="14"/>
  <c r="R382" i="14"/>
  <c r="S382" i="14" s="1"/>
  <c r="M382" i="14"/>
  <c r="CG381" i="14"/>
  <c r="BR381" i="14"/>
  <c r="BQ381" i="14"/>
  <c r="BP381" i="14"/>
  <c r="BO381" i="14"/>
  <c r="BN381" i="14"/>
  <c r="BM381" i="14"/>
  <c r="BL381" i="14"/>
  <c r="BK381" i="14"/>
  <c r="BJ381" i="14"/>
  <c r="BI381" i="14"/>
  <c r="BH381" i="14"/>
  <c r="BG381" i="14"/>
  <c r="BF381" i="14"/>
  <c r="X381" i="14" s="1"/>
  <c r="BD381" i="14"/>
  <c r="BC381" i="14"/>
  <c r="BB381" i="14"/>
  <c r="AD381" i="14"/>
  <c r="AC381" i="14"/>
  <c r="AA381" i="14"/>
  <c r="Y381" i="14"/>
  <c r="R381" i="14"/>
  <c r="S381" i="14" s="1"/>
  <c r="M381" i="14"/>
  <c r="CG380" i="14"/>
  <c r="BR380" i="14"/>
  <c r="BQ380" i="14"/>
  <c r="BP380" i="14"/>
  <c r="BO380" i="14"/>
  <c r="BN380" i="14"/>
  <c r="BM380" i="14"/>
  <c r="BL380" i="14"/>
  <c r="BK380" i="14"/>
  <c r="BJ380" i="14"/>
  <c r="BI380" i="14"/>
  <c r="BH380" i="14"/>
  <c r="BG380" i="14"/>
  <c r="BF380" i="14"/>
  <c r="X380" i="14" s="1"/>
  <c r="BD380" i="14"/>
  <c r="BC380" i="14"/>
  <c r="BB380" i="14"/>
  <c r="AD380" i="14"/>
  <c r="AC380" i="14"/>
  <c r="AA380" i="14"/>
  <c r="Y380" i="14"/>
  <c r="R380" i="14"/>
  <c r="S380" i="14" s="1"/>
  <c r="M380" i="14"/>
  <c r="CG379" i="14"/>
  <c r="BR379" i="14"/>
  <c r="BQ379" i="14"/>
  <c r="BP379" i="14"/>
  <c r="BO379" i="14"/>
  <c r="BN379" i="14"/>
  <c r="BM379" i="14"/>
  <c r="BL379" i="14"/>
  <c r="BK379" i="14"/>
  <c r="BJ379" i="14"/>
  <c r="BI379" i="14"/>
  <c r="BH379" i="14"/>
  <c r="BG379" i="14"/>
  <c r="BF379" i="14"/>
  <c r="X379" i="14" s="1"/>
  <c r="BD379" i="14"/>
  <c r="BC379" i="14"/>
  <c r="BB379" i="14"/>
  <c r="AD379" i="14"/>
  <c r="AC379" i="14"/>
  <c r="AA379" i="14"/>
  <c r="Y379" i="14"/>
  <c r="R379" i="14"/>
  <c r="S379" i="14" s="1"/>
  <c r="M379" i="14"/>
  <c r="CG378" i="14"/>
  <c r="BR378" i="14"/>
  <c r="BQ378" i="14"/>
  <c r="BP378" i="14"/>
  <c r="BO378" i="14"/>
  <c r="BN378" i="14"/>
  <c r="BM378" i="14"/>
  <c r="BL378" i="14"/>
  <c r="BK378" i="14"/>
  <c r="BJ378" i="14"/>
  <c r="BI378" i="14"/>
  <c r="BH378" i="14"/>
  <c r="BG378" i="14"/>
  <c r="BF378" i="14"/>
  <c r="X378" i="14" s="1"/>
  <c r="BD378" i="14"/>
  <c r="BC378" i="14"/>
  <c r="BB378" i="14"/>
  <c r="AD378" i="14"/>
  <c r="AC378" i="14"/>
  <c r="AA378" i="14"/>
  <c r="Y378" i="14"/>
  <c r="R378" i="14"/>
  <c r="S378" i="14" s="1"/>
  <c r="M378" i="14"/>
  <c r="CG377" i="14"/>
  <c r="BR377" i="14"/>
  <c r="BQ377" i="14"/>
  <c r="BP377" i="14"/>
  <c r="BO377" i="14"/>
  <c r="BN377" i="14"/>
  <c r="BM377" i="14"/>
  <c r="BL377" i="14"/>
  <c r="BK377" i="14"/>
  <c r="BJ377" i="14"/>
  <c r="BI377" i="14"/>
  <c r="BH377" i="14"/>
  <c r="BG377" i="14"/>
  <c r="BF377" i="14"/>
  <c r="X377" i="14" s="1"/>
  <c r="BD377" i="14"/>
  <c r="BC377" i="14"/>
  <c r="BB377" i="14"/>
  <c r="AD377" i="14"/>
  <c r="AC377" i="14"/>
  <c r="AA377" i="14"/>
  <c r="Y377" i="14"/>
  <c r="R377" i="14"/>
  <c r="S377" i="14" s="1"/>
  <c r="M377" i="14"/>
  <c r="CG376" i="14"/>
  <c r="BR376" i="14"/>
  <c r="BQ376" i="14"/>
  <c r="BP376" i="14"/>
  <c r="BO376" i="14"/>
  <c r="BN376" i="14"/>
  <c r="BM376" i="14"/>
  <c r="BL376" i="14"/>
  <c r="BK376" i="14"/>
  <c r="BJ376" i="14"/>
  <c r="BI376" i="14"/>
  <c r="BH376" i="14"/>
  <c r="BG376" i="14"/>
  <c r="BF376" i="14"/>
  <c r="X376" i="14" s="1"/>
  <c r="BD376" i="14"/>
  <c r="BC376" i="14"/>
  <c r="BB376" i="14"/>
  <c r="AD376" i="14"/>
  <c r="AC376" i="14"/>
  <c r="AA376" i="14"/>
  <c r="Y376" i="14"/>
  <c r="R376" i="14"/>
  <c r="S376" i="14" s="1"/>
  <c r="M376" i="14"/>
  <c r="CG375" i="14"/>
  <c r="BR375" i="14"/>
  <c r="BQ375" i="14"/>
  <c r="BP375" i="14"/>
  <c r="BO375" i="14"/>
  <c r="BN375" i="14"/>
  <c r="BM375" i="14"/>
  <c r="BL375" i="14"/>
  <c r="BK375" i="14"/>
  <c r="BJ375" i="14"/>
  <c r="BI375" i="14"/>
  <c r="BH375" i="14"/>
  <c r="BG375" i="14"/>
  <c r="BF375" i="14"/>
  <c r="BD375" i="14"/>
  <c r="BC375" i="14"/>
  <c r="BB375" i="14"/>
  <c r="AD375" i="14"/>
  <c r="AC375" i="14"/>
  <c r="AA375" i="14"/>
  <c r="Y375" i="14"/>
  <c r="X375" i="14"/>
  <c r="R375" i="14"/>
  <c r="S375" i="14" s="1"/>
  <c r="M375" i="14"/>
  <c r="CG374" i="14"/>
  <c r="BR374" i="14"/>
  <c r="BQ374" i="14"/>
  <c r="BP374" i="14"/>
  <c r="BO374" i="14"/>
  <c r="BN374" i="14"/>
  <c r="BM374" i="14"/>
  <c r="BL374" i="14"/>
  <c r="BK374" i="14"/>
  <c r="BJ374" i="14"/>
  <c r="BI374" i="14"/>
  <c r="BH374" i="14"/>
  <c r="BG374" i="14"/>
  <c r="BF374" i="14"/>
  <c r="X374" i="14" s="1"/>
  <c r="BD374" i="14"/>
  <c r="BC374" i="14"/>
  <c r="BB374" i="14"/>
  <c r="AD374" i="14"/>
  <c r="AC374" i="14"/>
  <c r="AA374" i="14"/>
  <c r="Y374" i="14"/>
  <c r="R374" i="14"/>
  <c r="S374" i="14" s="1"/>
  <c r="M374" i="14"/>
  <c r="CG373" i="14"/>
  <c r="BR373" i="14"/>
  <c r="BQ373" i="14"/>
  <c r="BP373" i="14"/>
  <c r="BO373" i="14"/>
  <c r="BN373" i="14"/>
  <c r="BM373" i="14"/>
  <c r="BL373" i="14"/>
  <c r="BK373" i="14"/>
  <c r="BJ373" i="14"/>
  <c r="BI373" i="14"/>
  <c r="BH373" i="14"/>
  <c r="BG373" i="14"/>
  <c r="BF373" i="14"/>
  <c r="BD373" i="14"/>
  <c r="BC373" i="14"/>
  <c r="BB373" i="14"/>
  <c r="AD373" i="14"/>
  <c r="AC373" i="14"/>
  <c r="AA373" i="14"/>
  <c r="Y373" i="14"/>
  <c r="X373" i="14"/>
  <c r="R373" i="14"/>
  <c r="S373" i="14" s="1"/>
  <c r="M373" i="14"/>
  <c r="CG372" i="14"/>
  <c r="BR372" i="14"/>
  <c r="BQ372" i="14"/>
  <c r="BP372" i="14"/>
  <c r="BO372" i="14"/>
  <c r="BN372" i="14"/>
  <c r="BM372" i="14"/>
  <c r="BL372" i="14"/>
  <c r="BK372" i="14"/>
  <c r="BJ372" i="14"/>
  <c r="BI372" i="14"/>
  <c r="BH372" i="14"/>
  <c r="BG372" i="14"/>
  <c r="BF372" i="14"/>
  <c r="BD372" i="14"/>
  <c r="BC372" i="14"/>
  <c r="BB372" i="14"/>
  <c r="AD372" i="14"/>
  <c r="AC372" i="14"/>
  <c r="AA372" i="14"/>
  <c r="Y372" i="14"/>
  <c r="X372" i="14"/>
  <c r="R372" i="14"/>
  <c r="S372" i="14" s="1"/>
  <c r="M372" i="14"/>
  <c r="CG371" i="14"/>
  <c r="BR371" i="14"/>
  <c r="BQ371" i="14"/>
  <c r="BP371" i="14"/>
  <c r="BO371" i="14"/>
  <c r="BN371" i="14"/>
  <c r="BM371" i="14"/>
  <c r="BL371" i="14"/>
  <c r="BK371" i="14"/>
  <c r="BJ371" i="14"/>
  <c r="BI371" i="14"/>
  <c r="BH371" i="14"/>
  <c r="BG371" i="14"/>
  <c r="BF371" i="14"/>
  <c r="X371" i="14" s="1"/>
  <c r="BD371" i="14"/>
  <c r="BC371" i="14"/>
  <c r="BB371" i="14"/>
  <c r="AD371" i="14"/>
  <c r="AC371" i="14"/>
  <c r="AA371" i="14"/>
  <c r="Y371" i="14"/>
  <c r="R371" i="14"/>
  <c r="S371" i="14" s="1"/>
  <c r="M371" i="14"/>
  <c r="CG370" i="14"/>
  <c r="BR370" i="14"/>
  <c r="BQ370" i="14"/>
  <c r="BP370" i="14"/>
  <c r="BO370" i="14"/>
  <c r="BN370" i="14"/>
  <c r="BM370" i="14"/>
  <c r="BL370" i="14"/>
  <c r="BK370" i="14"/>
  <c r="BJ370" i="14"/>
  <c r="BI370" i="14"/>
  <c r="BH370" i="14"/>
  <c r="BG370" i="14"/>
  <c r="BF370" i="14"/>
  <c r="BD370" i="14"/>
  <c r="BC370" i="14"/>
  <c r="BB370" i="14"/>
  <c r="AD370" i="14"/>
  <c r="AC370" i="14"/>
  <c r="AA370" i="14"/>
  <c r="Y370" i="14"/>
  <c r="X370" i="14"/>
  <c r="R370" i="14"/>
  <c r="S370" i="14" s="1"/>
  <c r="M370" i="14"/>
  <c r="CG369" i="14"/>
  <c r="BR369" i="14"/>
  <c r="BQ369" i="14"/>
  <c r="BP369" i="14"/>
  <c r="BO369" i="14"/>
  <c r="BN369" i="14"/>
  <c r="BM369" i="14"/>
  <c r="BL369" i="14"/>
  <c r="BK369" i="14"/>
  <c r="BJ369" i="14"/>
  <c r="BI369" i="14"/>
  <c r="BH369" i="14"/>
  <c r="BG369" i="14"/>
  <c r="BF369" i="14"/>
  <c r="X369" i="14" s="1"/>
  <c r="BD369" i="14"/>
  <c r="BC369" i="14"/>
  <c r="BB369" i="14"/>
  <c r="AD369" i="14"/>
  <c r="AC369" i="14"/>
  <c r="AA369" i="14"/>
  <c r="Y369" i="14"/>
  <c r="R369" i="14"/>
  <c r="S369" i="14" s="1"/>
  <c r="M369" i="14"/>
  <c r="CG368" i="14"/>
  <c r="BR368" i="14"/>
  <c r="BQ368" i="14"/>
  <c r="BP368" i="14"/>
  <c r="BO368" i="14"/>
  <c r="BN368" i="14"/>
  <c r="BM368" i="14"/>
  <c r="BL368" i="14"/>
  <c r="BK368" i="14"/>
  <c r="BJ368" i="14"/>
  <c r="BI368" i="14"/>
  <c r="BH368" i="14"/>
  <c r="BG368" i="14"/>
  <c r="BF368" i="14"/>
  <c r="X368" i="14" s="1"/>
  <c r="BD368" i="14"/>
  <c r="BC368" i="14"/>
  <c r="BB368" i="14"/>
  <c r="AD368" i="14"/>
  <c r="AC368" i="14"/>
  <c r="AA368" i="14"/>
  <c r="Y368" i="14"/>
  <c r="R368" i="14"/>
  <c r="S368" i="14" s="1"/>
  <c r="M368" i="14"/>
  <c r="CG367" i="14"/>
  <c r="BR367" i="14"/>
  <c r="BQ367" i="14"/>
  <c r="BP367" i="14"/>
  <c r="BO367" i="14"/>
  <c r="BN367" i="14"/>
  <c r="BM367" i="14"/>
  <c r="BL367" i="14"/>
  <c r="BK367" i="14"/>
  <c r="BJ367" i="14"/>
  <c r="BI367" i="14"/>
  <c r="BH367" i="14"/>
  <c r="BG367" i="14"/>
  <c r="BF367" i="14"/>
  <c r="X367" i="14" s="1"/>
  <c r="BD367" i="14"/>
  <c r="BC367" i="14"/>
  <c r="BB367" i="14"/>
  <c r="AD367" i="14"/>
  <c r="AC367" i="14"/>
  <c r="AA367" i="14"/>
  <c r="Y367" i="14"/>
  <c r="R367" i="14"/>
  <c r="S367" i="14" s="1"/>
  <c r="M367" i="14"/>
  <c r="CG366" i="14"/>
  <c r="BR366" i="14"/>
  <c r="BQ366" i="14"/>
  <c r="BP366" i="14"/>
  <c r="BO366" i="14"/>
  <c r="BN366" i="14"/>
  <c r="BM366" i="14"/>
  <c r="BL366" i="14"/>
  <c r="BK366" i="14"/>
  <c r="BJ366" i="14"/>
  <c r="BI366" i="14"/>
  <c r="BH366" i="14"/>
  <c r="BG366" i="14"/>
  <c r="BF366" i="14"/>
  <c r="BD366" i="14"/>
  <c r="BC366" i="14"/>
  <c r="BB366" i="14"/>
  <c r="AD366" i="14"/>
  <c r="AC366" i="14"/>
  <c r="AA366" i="14"/>
  <c r="Y366" i="14"/>
  <c r="X366" i="14"/>
  <c r="R366" i="14"/>
  <c r="S366" i="14" s="1"/>
  <c r="M366" i="14"/>
  <c r="CG365" i="14"/>
  <c r="BR365" i="14"/>
  <c r="BQ365" i="14"/>
  <c r="BP365" i="14"/>
  <c r="BO365" i="14"/>
  <c r="BN365" i="14"/>
  <c r="BM365" i="14"/>
  <c r="BL365" i="14"/>
  <c r="BK365" i="14"/>
  <c r="BJ365" i="14"/>
  <c r="BI365" i="14"/>
  <c r="BH365" i="14"/>
  <c r="BG365" i="14"/>
  <c r="BF365" i="14"/>
  <c r="X365" i="14" s="1"/>
  <c r="BD365" i="14"/>
  <c r="BC365" i="14"/>
  <c r="BB365" i="14"/>
  <c r="AD365" i="14"/>
  <c r="AC365" i="14"/>
  <c r="AA365" i="14"/>
  <c r="Y365" i="14"/>
  <c r="R365" i="14"/>
  <c r="S365" i="14" s="1"/>
  <c r="M365" i="14"/>
  <c r="CG364" i="14"/>
  <c r="BR364" i="14"/>
  <c r="BQ364" i="14"/>
  <c r="BP364" i="14"/>
  <c r="BO364" i="14"/>
  <c r="BN364" i="14"/>
  <c r="BM364" i="14"/>
  <c r="BL364" i="14"/>
  <c r="BK364" i="14"/>
  <c r="BJ364" i="14"/>
  <c r="BI364" i="14"/>
  <c r="BH364" i="14"/>
  <c r="BG364" i="14"/>
  <c r="BF364" i="14"/>
  <c r="X364" i="14" s="1"/>
  <c r="BD364" i="14"/>
  <c r="BC364" i="14"/>
  <c r="BB364" i="14"/>
  <c r="AD364" i="14"/>
  <c r="AC364" i="14"/>
  <c r="AA364" i="14"/>
  <c r="Y364" i="14"/>
  <c r="R364" i="14"/>
  <c r="S364" i="14" s="1"/>
  <c r="M364" i="14"/>
  <c r="CG363" i="14"/>
  <c r="BR363" i="14"/>
  <c r="BQ363" i="14"/>
  <c r="BP363" i="14"/>
  <c r="BO363" i="14"/>
  <c r="BN363" i="14"/>
  <c r="BM363" i="14"/>
  <c r="BL363" i="14"/>
  <c r="BK363" i="14"/>
  <c r="BJ363" i="14"/>
  <c r="BI363" i="14"/>
  <c r="BH363" i="14"/>
  <c r="BG363" i="14"/>
  <c r="BF363" i="14"/>
  <c r="X363" i="14" s="1"/>
  <c r="BD363" i="14"/>
  <c r="BC363" i="14"/>
  <c r="BB363" i="14"/>
  <c r="BE363" i="14" s="1"/>
  <c r="CH363" i="14" s="1"/>
  <c r="AD363" i="14"/>
  <c r="AC363" i="14"/>
  <c r="AA363" i="14"/>
  <c r="Y363" i="14"/>
  <c r="R363" i="14"/>
  <c r="S363" i="14" s="1"/>
  <c r="M363" i="14"/>
  <c r="CG362" i="14"/>
  <c r="BR362" i="14"/>
  <c r="BQ362" i="14"/>
  <c r="BP362" i="14"/>
  <c r="BO362" i="14"/>
  <c r="BN362" i="14"/>
  <c r="BM362" i="14"/>
  <c r="BL362" i="14"/>
  <c r="BK362" i="14"/>
  <c r="BJ362" i="14"/>
  <c r="BI362" i="14"/>
  <c r="BH362" i="14"/>
  <c r="BG362" i="14"/>
  <c r="BF362" i="14"/>
  <c r="X362" i="14" s="1"/>
  <c r="BD362" i="14"/>
  <c r="BC362" i="14"/>
  <c r="BB362" i="14"/>
  <c r="AD362" i="14"/>
  <c r="AC362" i="14"/>
  <c r="AA362" i="14"/>
  <c r="Y362" i="14"/>
  <c r="R362" i="14"/>
  <c r="S362" i="14" s="1"/>
  <c r="M362" i="14"/>
  <c r="CG361" i="14"/>
  <c r="BR361" i="14"/>
  <c r="BQ361" i="14"/>
  <c r="BP361" i="14"/>
  <c r="BO361" i="14"/>
  <c r="BN361" i="14"/>
  <c r="BM361" i="14"/>
  <c r="BL361" i="14"/>
  <c r="BK361" i="14"/>
  <c r="BJ361" i="14"/>
  <c r="BI361" i="14"/>
  <c r="BH361" i="14"/>
  <c r="BG361" i="14"/>
  <c r="BF361" i="14"/>
  <c r="X361" i="14" s="1"/>
  <c r="BD361" i="14"/>
  <c r="BC361" i="14"/>
  <c r="BB361" i="14"/>
  <c r="AD361" i="14"/>
  <c r="AC361" i="14"/>
  <c r="AA361" i="14"/>
  <c r="Y361" i="14"/>
  <c r="R361" i="14"/>
  <c r="S361" i="14" s="1"/>
  <c r="M361" i="14"/>
  <c r="CG360" i="14"/>
  <c r="BR360" i="14"/>
  <c r="BQ360" i="14"/>
  <c r="BP360" i="14"/>
  <c r="BO360" i="14"/>
  <c r="BN360" i="14"/>
  <c r="BM360" i="14"/>
  <c r="BL360" i="14"/>
  <c r="BK360" i="14"/>
  <c r="BJ360" i="14"/>
  <c r="BI360" i="14"/>
  <c r="BH360" i="14"/>
  <c r="BG360" i="14"/>
  <c r="BF360" i="14"/>
  <c r="X360" i="14" s="1"/>
  <c r="BD360" i="14"/>
  <c r="BC360" i="14"/>
  <c r="BB360" i="14"/>
  <c r="AD360" i="14"/>
  <c r="AC360" i="14"/>
  <c r="AA360" i="14"/>
  <c r="Y360" i="14"/>
  <c r="R360" i="14"/>
  <c r="S360" i="14" s="1"/>
  <c r="M360" i="14"/>
  <c r="CG359" i="14"/>
  <c r="BR359" i="14"/>
  <c r="BQ359" i="14"/>
  <c r="BP359" i="14"/>
  <c r="BO359" i="14"/>
  <c r="BN359" i="14"/>
  <c r="BM359" i="14"/>
  <c r="BL359" i="14"/>
  <c r="BK359" i="14"/>
  <c r="BJ359" i="14"/>
  <c r="BI359" i="14"/>
  <c r="BH359" i="14"/>
  <c r="BG359" i="14"/>
  <c r="BF359" i="14"/>
  <c r="X359" i="14" s="1"/>
  <c r="BD359" i="14"/>
  <c r="BC359" i="14"/>
  <c r="BB359" i="14"/>
  <c r="BE359" i="14" s="1"/>
  <c r="CH359" i="14" s="1"/>
  <c r="AD359" i="14"/>
  <c r="AC359" i="14"/>
  <c r="AA359" i="14"/>
  <c r="Y359" i="14"/>
  <c r="R359" i="14"/>
  <c r="S359" i="14" s="1"/>
  <c r="M359" i="14"/>
  <c r="CG358" i="14"/>
  <c r="BR358" i="14"/>
  <c r="BQ358" i="14"/>
  <c r="BP358" i="14"/>
  <c r="BO358" i="14"/>
  <c r="BN358" i="14"/>
  <c r="BM358" i="14"/>
  <c r="BL358" i="14"/>
  <c r="BK358" i="14"/>
  <c r="BJ358" i="14"/>
  <c r="BI358" i="14"/>
  <c r="BH358" i="14"/>
  <c r="BG358" i="14"/>
  <c r="BF358" i="14"/>
  <c r="BD358" i="14"/>
  <c r="BC358" i="14"/>
  <c r="BB358" i="14"/>
  <c r="AD358" i="14"/>
  <c r="AC358" i="14"/>
  <c r="AA358" i="14"/>
  <c r="Y358" i="14"/>
  <c r="X358" i="14"/>
  <c r="R358" i="14"/>
  <c r="S358" i="14" s="1"/>
  <c r="M358" i="14"/>
  <c r="CG357" i="14"/>
  <c r="BR357" i="14"/>
  <c r="BQ357" i="14"/>
  <c r="BP357" i="14"/>
  <c r="BO357" i="14"/>
  <c r="BN357" i="14"/>
  <c r="BM357" i="14"/>
  <c r="BL357" i="14"/>
  <c r="BK357" i="14"/>
  <c r="BJ357" i="14"/>
  <c r="BI357" i="14"/>
  <c r="BH357" i="14"/>
  <c r="BG357" i="14"/>
  <c r="BF357" i="14"/>
  <c r="BD357" i="14"/>
  <c r="BC357" i="14"/>
  <c r="BB357" i="14"/>
  <c r="AD357" i="14"/>
  <c r="AC357" i="14"/>
  <c r="AA357" i="14"/>
  <c r="Y357" i="14"/>
  <c r="X357" i="14"/>
  <c r="R357" i="14"/>
  <c r="S357" i="14" s="1"/>
  <c r="M357" i="14"/>
  <c r="CG356" i="14"/>
  <c r="BR356" i="14"/>
  <c r="BQ356" i="14"/>
  <c r="BP356" i="14"/>
  <c r="BO356" i="14"/>
  <c r="BN356" i="14"/>
  <c r="BM356" i="14"/>
  <c r="BL356" i="14"/>
  <c r="BK356" i="14"/>
  <c r="BJ356" i="14"/>
  <c r="BI356" i="14"/>
  <c r="BH356" i="14"/>
  <c r="BG356" i="14"/>
  <c r="BF356" i="14"/>
  <c r="X356" i="14" s="1"/>
  <c r="BD356" i="14"/>
  <c r="BC356" i="14"/>
  <c r="BB356" i="14"/>
  <c r="AD356" i="14"/>
  <c r="AC356" i="14"/>
  <c r="AA356" i="14"/>
  <c r="Y356" i="14"/>
  <c r="R356" i="14"/>
  <c r="S356" i="14" s="1"/>
  <c r="M356" i="14"/>
  <c r="CG355" i="14"/>
  <c r="BR355" i="14"/>
  <c r="BQ355" i="14"/>
  <c r="BP355" i="14"/>
  <c r="BO355" i="14"/>
  <c r="BN355" i="14"/>
  <c r="BM355" i="14"/>
  <c r="BL355" i="14"/>
  <c r="BK355" i="14"/>
  <c r="BJ355" i="14"/>
  <c r="BI355" i="14"/>
  <c r="BH355" i="14"/>
  <c r="BG355" i="14"/>
  <c r="BF355" i="14"/>
  <c r="X355" i="14" s="1"/>
  <c r="BD355" i="14"/>
  <c r="BC355" i="14"/>
  <c r="BB355" i="14"/>
  <c r="AD355" i="14"/>
  <c r="AC355" i="14"/>
  <c r="AA355" i="14"/>
  <c r="Y355" i="14"/>
  <c r="R355" i="14"/>
  <c r="S355" i="14" s="1"/>
  <c r="M355" i="14"/>
  <c r="CG354" i="14"/>
  <c r="BR354" i="14"/>
  <c r="BQ354" i="14"/>
  <c r="BP354" i="14"/>
  <c r="BO354" i="14"/>
  <c r="BN354" i="14"/>
  <c r="BM354" i="14"/>
  <c r="BL354" i="14"/>
  <c r="BK354" i="14"/>
  <c r="BJ354" i="14"/>
  <c r="BI354" i="14"/>
  <c r="BH354" i="14"/>
  <c r="BG354" i="14"/>
  <c r="BF354" i="14"/>
  <c r="X354" i="14" s="1"/>
  <c r="BD354" i="14"/>
  <c r="BC354" i="14"/>
  <c r="BB354" i="14"/>
  <c r="AD354" i="14"/>
  <c r="AC354" i="14"/>
  <c r="AA354" i="14"/>
  <c r="Y354" i="14"/>
  <c r="R354" i="14"/>
  <c r="S354" i="14" s="1"/>
  <c r="M354" i="14"/>
  <c r="CG353" i="14"/>
  <c r="BR353" i="14"/>
  <c r="BQ353" i="14"/>
  <c r="BP353" i="14"/>
  <c r="BO353" i="14"/>
  <c r="BN353" i="14"/>
  <c r="BM353" i="14"/>
  <c r="BL353" i="14"/>
  <c r="BK353" i="14"/>
  <c r="BJ353" i="14"/>
  <c r="BI353" i="14"/>
  <c r="BH353" i="14"/>
  <c r="BG353" i="14"/>
  <c r="BF353" i="14"/>
  <c r="X353" i="14" s="1"/>
  <c r="BD353" i="14"/>
  <c r="BC353" i="14"/>
  <c r="BB353" i="14"/>
  <c r="AD353" i="14"/>
  <c r="AC353" i="14"/>
  <c r="AA353" i="14"/>
  <c r="Y353" i="14"/>
  <c r="R353" i="14"/>
  <c r="S353" i="14" s="1"/>
  <c r="M353" i="14"/>
  <c r="CG352" i="14"/>
  <c r="BR352" i="14"/>
  <c r="BQ352" i="14"/>
  <c r="BP352" i="14"/>
  <c r="BO352" i="14"/>
  <c r="BN352" i="14"/>
  <c r="BM352" i="14"/>
  <c r="BL352" i="14"/>
  <c r="BK352" i="14"/>
  <c r="BJ352" i="14"/>
  <c r="BI352" i="14"/>
  <c r="BH352" i="14"/>
  <c r="BG352" i="14"/>
  <c r="BF352" i="14"/>
  <c r="X352" i="14" s="1"/>
  <c r="BD352" i="14"/>
  <c r="BC352" i="14"/>
  <c r="BB352" i="14"/>
  <c r="AD352" i="14"/>
  <c r="AC352" i="14"/>
  <c r="AA352" i="14"/>
  <c r="Y352" i="14"/>
  <c r="R352" i="14"/>
  <c r="S352" i="14" s="1"/>
  <c r="M352" i="14"/>
  <c r="CG351" i="14"/>
  <c r="BR351" i="14"/>
  <c r="BQ351" i="14"/>
  <c r="BP351" i="14"/>
  <c r="BO351" i="14"/>
  <c r="BN351" i="14"/>
  <c r="BM351" i="14"/>
  <c r="BL351" i="14"/>
  <c r="BK351" i="14"/>
  <c r="BJ351" i="14"/>
  <c r="BI351" i="14"/>
  <c r="BH351" i="14"/>
  <c r="BG351" i="14"/>
  <c r="BF351" i="14"/>
  <c r="X351" i="14" s="1"/>
  <c r="BD351" i="14"/>
  <c r="BC351" i="14"/>
  <c r="BB351" i="14"/>
  <c r="AD351" i="14"/>
  <c r="AC351" i="14"/>
  <c r="AA351" i="14"/>
  <c r="Y351" i="14"/>
  <c r="R351" i="14"/>
  <c r="S351" i="14" s="1"/>
  <c r="M351" i="14"/>
  <c r="CG350" i="14"/>
  <c r="BR350" i="14"/>
  <c r="BQ350" i="14"/>
  <c r="BP350" i="14"/>
  <c r="BO350" i="14"/>
  <c r="BN350" i="14"/>
  <c r="BM350" i="14"/>
  <c r="BL350" i="14"/>
  <c r="BK350" i="14"/>
  <c r="BJ350" i="14"/>
  <c r="BI350" i="14"/>
  <c r="BH350" i="14"/>
  <c r="BG350" i="14"/>
  <c r="BF350" i="14"/>
  <c r="X350" i="14" s="1"/>
  <c r="BD350" i="14"/>
  <c r="BC350" i="14"/>
  <c r="BB350" i="14"/>
  <c r="AD350" i="14"/>
  <c r="AC350" i="14"/>
  <c r="AA350" i="14"/>
  <c r="Y350" i="14"/>
  <c r="R350" i="14"/>
  <c r="S350" i="14" s="1"/>
  <c r="M350" i="14"/>
  <c r="CG349" i="14"/>
  <c r="BR349" i="14"/>
  <c r="BQ349" i="14"/>
  <c r="BP349" i="14"/>
  <c r="BO349" i="14"/>
  <c r="BN349" i="14"/>
  <c r="BM349" i="14"/>
  <c r="BL349" i="14"/>
  <c r="BK349" i="14"/>
  <c r="BJ349" i="14"/>
  <c r="BI349" i="14"/>
  <c r="BH349" i="14"/>
  <c r="BG349" i="14"/>
  <c r="BF349" i="14"/>
  <c r="X349" i="14" s="1"/>
  <c r="BD349" i="14"/>
  <c r="BC349" i="14"/>
  <c r="BB349" i="14"/>
  <c r="AD349" i="14"/>
  <c r="AC349" i="14"/>
  <c r="AA349" i="14"/>
  <c r="Y349" i="14"/>
  <c r="R349" i="14"/>
  <c r="S349" i="14" s="1"/>
  <c r="M349" i="14"/>
  <c r="CG348" i="14"/>
  <c r="BR348" i="14"/>
  <c r="BQ348" i="14"/>
  <c r="BP348" i="14"/>
  <c r="BO348" i="14"/>
  <c r="BN348" i="14"/>
  <c r="BM348" i="14"/>
  <c r="BL348" i="14"/>
  <c r="BK348" i="14"/>
  <c r="BJ348" i="14"/>
  <c r="BI348" i="14"/>
  <c r="BH348" i="14"/>
  <c r="BG348" i="14"/>
  <c r="BF348" i="14"/>
  <c r="X348" i="14" s="1"/>
  <c r="BD348" i="14"/>
  <c r="BC348" i="14"/>
  <c r="BB348" i="14"/>
  <c r="AD348" i="14"/>
  <c r="AC348" i="14"/>
  <c r="AA348" i="14"/>
  <c r="Y348" i="14"/>
  <c r="R348" i="14"/>
  <c r="S348" i="14" s="1"/>
  <c r="M348" i="14"/>
  <c r="CG347" i="14"/>
  <c r="BR347" i="14"/>
  <c r="BQ347" i="14"/>
  <c r="BP347" i="14"/>
  <c r="BO347" i="14"/>
  <c r="BN347" i="14"/>
  <c r="BM347" i="14"/>
  <c r="BL347" i="14"/>
  <c r="BK347" i="14"/>
  <c r="BJ347" i="14"/>
  <c r="BI347" i="14"/>
  <c r="BH347" i="14"/>
  <c r="BG347" i="14"/>
  <c r="BF347" i="14"/>
  <c r="X347" i="14" s="1"/>
  <c r="BD347" i="14"/>
  <c r="BC347" i="14"/>
  <c r="BB347" i="14"/>
  <c r="AD347" i="14"/>
  <c r="AC347" i="14"/>
  <c r="AA347" i="14"/>
  <c r="Y347" i="14"/>
  <c r="R347" i="14"/>
  <c r="S347" i="14" s="1"/>
  <c r="M347" i="14"/>
  <c r="CG346" i="14"/>
  <c r="BR346" i="14"/>
  <c r="BQ346" i="14"/>
  <c r="BP346" i="14"/>
  <c r="BO346" i="14"/>
  <c r="BN346" i="14"/>
  <c r="BM346" i="14"/>
  <c r="BL346" i="14"/>
  <c r="BK346" i="14"/>
  <c r="BJ346" i="14"/>
  <c r="BI346" i="14"/>
  <c r="BH346" i="14"/>
  <c r="BG346" i="14"/>
  <c r="BF346" i="14"/>
  <c r="X346" i="14" s="1"/>
  <c r="BD346" i="14"/>
  <c r="BC346" i="14"/>
  <c r="BB346" i="14"/>
  <c r="AD346" i="14"/>
  <c r="AC346" i="14"/>
  <c r="AA346" i="14"/>
  <c r="Y346" i="14"/>
  <c r="R346" i="14"/>
  <c r="S346" i="14" s="1"/>
  <c r="M346" i="14"/>
  <c r="CG345" i="14"/>
  <c r="BR345" i="14"/>
  <c r="BQ345" i="14"/>
  <c r="BP345" i="14"/>
  <c r="BO345" i="14"/>
  <c r="BN345" i="14"/>
  <c r="BM345" i="14"/>
  <c r="BL345" i="14"/>
  <c r="BK345" i="14"/>
  <c r="BJ345" i="14"/>
  <c r="BI345" i="14"/>
  <c r="BH345" i="14"/>
  <c r="BG345" i="14"/>
  <c r="BF345" i="14"/>
  <c r="X345" i="14" s="1"/>
  <c r="BD345" i="14"/>
  <c r="BC345" i="14"/>
  <c r="BB345" i="14"/>
  <c r="AD345" i="14"/>
  <c r="AC345" i="14"/>
  <c r="AA345" i="14"/>
  <c r="Y345" i="14"/>
  <c r="R345" i="14"/>
  <c r="S345" i="14" s="1"/>
  <c r="M345" i="14"/>
  <c r="CG344" i="14"/>
  <c r="BR344" i="14"/>
  <c r="BQ344" i="14"/>
  <c r="BP344" i="14"/>
  <c r="BO344" i="14"/>
  <c r="BN344" i="14"/>
  <c r="BM344" i="14"/>
  <c r="BL344" i="14"/>
  <c r="BK344" i="14"/>
  <c r="BJ344" i="14"/>
  <c r="BI344" i="14"/>
  <c r="BH344" i="14"/>
  <c r="BG344" i="14"/>
  <c r="BF344" i="14"/>
  <c r="X344" i="14" s="1"/>
  <c r="BD344" i="14"/>
  <c r="BC344" i="14"/>
  <c r="BB344" i="14"/>
  <c r="AD344" i="14"/>
  <c r="AC344" i="14"/>
  <c r="AA344" i="14"/>
  <c r="Y344" i="14"/>
  <c r="R344" i="14"/>
  <c r="S344" i="14" s="1"/>
  <c r="M344" i="14"/>
  <c r="CG343" i="14"/>
  <c r="BR343" i="14"/>
  <c r="BQ343" i="14"/>
  <c r="BP343" i="14"/>
  <c r="BO343" i="14"/>
  <c r="BN343" i="14"/>
  <c r="BM343" i="14"/>
  <c r="BL343" i="14"/>
  <c r="BK343" i="14"/>
  <c r="BJ343" i="14"/>
  <c r="BI343" i="14"/>
  <c r="BH343" i="14"/>
  <c r="BG343" i="14"/>
  <c r="BF343" i="14"/>
  <c r="X343" i="14" s="1"/>
  <c r="BD343" i="14"/>
  <c r="BC343" i="14"/>
  <c r="BB343" i="14"/>
  <c r="AD343" i="14"/>
  <c r="AC343" i="14"/>
  <c r="AA343" i="14"/>
  <c r="Y343" i="14"/>
  <c r="R343" i="14"/>
  <c r="S343" i="14" s="1"/>
  <c r="M343" i="14"/>
  <c r="CG342" i="14"/>
  <c r="BR342" i="14"/>
  <c r="BQ342" i="14"/>
  <c r="BP342" i="14"/>
  <c r="BO342" i="14"/>
  <c r="BN342" i="14"/>
  <c r="BM342" i="14"/>
  <c r="BL342" i="14"/>
  <c r="BK342" i="14"/>
  <c r="BJ342" i="14"/>
  <c r="BI342" i="14"/>
  <c r="BH342" i="14"/>
  <c r="BG342" i="14"/>
  <c r="BF342" i="14"/>
  <c r="X342" i="14" s="1"/>
  <c r="BD342" i="14"/>
  <c r="BC342" i="14"/>
  <c r="BB342" i="14"/>
  <c r="AD342" i="14"/>
  <c r="AC342" i="14"/>
  <c r="AA342" i="14"/>
  <c r="Y342" i="14"/>
  <c r="R342" i="14"/>
  <c r="S342" i="14" s="1"/>
  <c r="M342" i="14"/>
  <c r="CG341" i="14"/>
  <c r="BR341" i="14"/>
  <c r="BQ341" i="14"/>
  <c r="BP341" i="14"/>
  <c r="BO341" i="14"/>
  <c r="BN341" i="14"/>
  <c r="BM341" i="14"/>
  <c r="BL341" i="14"/>
  <c r="BK341" i="14"/>
  <c r="BJ341" i="14"/>
  <c r="BI341" i="14"/>
  <c r="BH341" i="14"/>
  <c r="BG341" i="14"/>
  <c r="BF341" i="14"/>
  <c r="X341" i="14" s="1"/>
  <c r="BD341" i="14"/>
  <c r="BC341" i="14"/>
  <c r="BB341" i="14"/>
  <c r="AD341" i="14"/>
  <c r="AC341" i="14"/>
  <c r="AA341" i="14"/>
  <c r="Y341" i="14"/>
  <c r="R341" i="14"/>
  <c r="S341" i="14" s="1"/>
  <c r="M341" i="14"/>
  <c r="CG340" i="14"/>
  <c r="BR340" i="14"/>
  <c r="BQ340" i="14"/>
  <c r="BP340" i="14"/>
  <c r="BO340" i="14"/>
  <c r="BN340" i="14"/>
  <c r="BM340" i="14"/>
  <c r="BL340" i="14"/>
  <c r="BK340" i="14"/>
  <c r="BJ340" i="14"/>
  <c r="BI340" i="14"/>
  <c r="BH340" i="14"/>
  <c r="BG340" i="14"/>
  <c r="BF340" i="14"/>
  <c r="X340" i="14" s="1"/>
  <c r="BD340" i="14"/>
  <c r="BC340" i="14"/>
  <c r="BB340" i="14"/>
  <c r="AD340" i="14"/>
  <c r="AC340" i="14"/>
  <c r="AA340" i="14"/>
  <c r="Y340" i="14"/>
  <c r="R340" i="14"/>
  <c r="S340" i="14" s="1"/>
  <c r="M340" i="14"/>
  <c r="CG339" i="14"/>
  <c r="BR339" i="14"/>
  <c r="BQ339" i="14"/>
  <c r="BP339" i="14"/>
  <c r="BO339" i="14"/>
  <c r="BN339" i="14"/>
  <c r="BM339" i="14"/>
  <c r="BL339" i="14"/>
  <c r="BK339" i="14"/>
  <c r="BJ339" i="14"/>
  <c r="BI339" i="14"/>
  <c r="BH339" i="14"/>
  <c r="BG339" i="14"/>
  <c r="BF339" i="14"/>
  <c r="X339" i="14" s="1"/>
  <c r="BD339" i="14"/>
  <c r="BC339" i="14"/>
  <c r="BB339" i="14"/>
  <c r="AD339" i="14"/>
  <c r="AC339" i="14"/>
  <c r="AA339" i="14"/>
  <c r="Y339" i="14"/>
  <c r="R339" i="14"/>
  <c r="S339" i="14" s="1"/>
  <c r="M339" i="14"/>
  <c r="CG338" i="14"/>
  <c r="BR338" i="14"/>
  <c r="BQ338" i="14"/>
  <c r="BP338" i="14"/>
  <c r="BO338" i="14"/>
  <c r="BN338" i="14"/>
  <c r="BM338" i="14"/>
  <c r="BL338" i="14"/>
  <c r="BK338" i="14"/>
  <c r="BJ338" i="14"/>
  <c r="BI338" i="14"/>
  <c r="BH338" i="14"/>
  <c r="BG338" i="14"/>
  <c r="BF338" i="14"/>
  <c r="X338" i="14" s="1"/>
  <c r="BD338" i="14"/>
  <c r="BC338" i="14"/>
  <c r="BB338" i="14"/>
  <c r="AD338" i="14"/>
  <c r="AC338" i="14"/>
  <c r="AA338" i="14"/>
  <c r="Y338" i="14"/>
  <c r="R338" i="14"/>
  <c r="S338" i="14" s="1"/>
  <c r="M338" i="14"/>
  <c r="CG337" i="14"/>
  <c r="BR337" i="14"/>
  <c r="BQ337" i="14"/>
  <c r="BP337" i="14"/>
  <c r="BO337" i="14"/>
  <c r="BN337" i="14"/>
  <c r="BM337" i="14"/>
  <c r="BL337" i="14"/>
  <c r="BK337" i="14"/>
  <c r="BJ337" i="14"/>
  <c r="BI337" i="14"/>
  <c r="BH337" i="14"/>
  <c r="BG337" i="14"/>
  <c r="BF337" i="14"/>
  <c r="X337" i="14" s="1"/>
  <c r="BD337" i="14"/>
  <c r="BC337" i="14"/>
  <c r="BB337" i="14"/>
  <c r="AD337" i="14"/>
  <c r="AC337" i="14"/>
  <c r="AA337" i="14"/>
  <c r="Y337" i="14"/>
  <c r="R337" i="14"/>
  <c r="S337" i="14" s="1"/>
  <c r="M337" i="14"/>
  <c r="CG336" i="14"/>
  <c r="BR336" i="14"/>
  <c r="BQ336" i="14"/>
  <c r="BP336" i="14"/>
  <c r="BO336" i="14"/>
  <c r="BN336" i="14"/>
  <c r="BM336" i="14"/>
  <c r="BL336" i="14"/>
  <c r="BK336" i="14"/>
  <c r="BJ336" i="14"/>
  <c r="BI336" i="14"/>
  <c r="BH336" i="14"/>
  <c r="BG336" i="14"/>
  <c r="BF336" i="14"/>
  <c r="X336" i="14" s="1"/>
  <c r="BD336" i="14"/>
  <c r="BC336" i="14"/>
  <c r="BB336" i="14"/>
  <c r="AD336" i="14"/>
  <c r="AC336" i="14"/>
  <c r="AA336" i="14"/>
  <c r="Y336" i="14"/>
  <c r="R336" i="14"/>
  <c r="S336" i="14" s="1"/>
  <c r="M336" i="14"/>
  <c r="CG335" i="14"/>
  <c r="BR335" i="14"/>
  <c r="BQ335" i="14"/>
  <c r="BP335" i="14"/>
  <c r="BO335" i="14"/>
  <c r="BN335" i="14"/>
  <c r="BM335" i="14"/>
  <c r="BL335" i="14"/>
  <c r="BK335" i="14"/>
  <c r="BJ335" i="14"/>
  <c r="BI335" i="14"/>
  <c r="BH335" i="14"/>
  <c r="BG335" i="14"/>
  <c r="BF335" i="14"/>
  <c r="X335" i="14" s="1"/>
  <c r="BD335" i="14"/>
  <c r="BC335" i="14"/>
  <c r="BB335" i="14"/>
  <c r="AD335" i="14"/>
  <c r="AC335" i="14"/>
  <c r="AA335" i="14"/>
  <c r="Y335" i="14"/>
  <c r="R335" i="14"/>
  <c r="S335" i="14" s="1"/>
  <c r="M335" i="14"/>
  <c r="CG334" i="14"/>
  <c r="BR334" i="14"/>
  <c r="BQ334" i="14"/>
  <c r="BP334" i="14"/>
  <c r="BO334" i="14"/>
  <c r="BN334" i="14"/>
  <c r="BM334" i="14"/>
  <c r="BL334" i="14"/>
  <c r="BK334" i="14"/>
  <c r="BJ334" i="14"/>
  <c r="BI334" i="14"/>
  <c r="BH334" i="14"/>
  <c r="BG334" i="14"/>
  <c r="BF334" i="14"/>
  <c r="X334" i="14" s="1"/>
  <c r="BD334" i="14"/>
  <c r="BC334" i="14"/>
  <c r="BB334" i="14"/>
  <c r="AD334" i="14"/>
  <c r="AC334" i="14"/>
  <c r="AA334" i="14"/>
  <c r="Y334" i="14"/>
  <c r="R334" i="14"/>
  <c r="S334" i="14" s="1"/>
  <c r="M334" i="14"/>
  <c r="CG333" i="14"/>
  <c r="BR333" i="14"/>
  <c r="BQ333" i="14"/>
  <c r="BP333" i="14"/>
  <c r="BO333" i="14"/>
  <c r="BN333" i="14"/>
  <c r="BM333" i="14"/>
  <c r="BL333" i="14"/>
  <c r="BK333" i="14"/>
  <c r="BJ333" i="14"/>
  <c r="BI333" i="14"/>
  <c r="BH333" i="14"/>
  <c r="BG333" i="14"/>
  <c r="BF333" i="14"/>
  <c r="X333" i="14" s="1"/>
  <c r="BD333" i="14"/>
  <c r="BC333" i="14"/>
  <c r="BB333" i="14"/>
  <c r="AD333" i="14"/>
  <c r="AC333" i="14"/>
  <c r="AA333" i="14"/>
  <c r="Y333" i="14"/>
  <c r="R333" i="14"/>
  <c r="S333" i="14" s="1"/>
  <c r="M333" i="14"/>
  <c r="CG332" i="14"/>
  <c r="BR332" i="14"/>
  <c r="BQ332" i="14"/>
  <c r="BP332" i="14"/>
  <c r="BO332" i="14"/>
  <c r="BN332" i="14"/>
  <c r="BM332" i="14"/>
  <c r="BL332" i="14"/>
  <c r="BK332" i="14"/>
  <c r="BJ332" i="14"/>
  <c r="BI332" i="14"/>
  <c r="BH332" i="14"/>
  <c r="BG332" i="14"/>
  <c r="BF332" i="14"/>
  <c r="BD332" i="14"/>
  <c r="BC332" i="14"/>
  <c r="BB332" i="14"/>
  <c r="AD332" i="14"/>
  <c r="AC332" i="14"/>
  <c r="AA332" i="14"/>
  <c r="Y332" i="14"/>
  <c r="X332" i="14"/>
  <c r="R332" i="14"/>
  <c r="S332" i="14" s="1"/>
  <c r="M332" i="14"/>
  <c r="CG331" i="14"/>
  <c r="BR331" i="14"/>
  <c r="BQ331" i="14"/>
  <c r="BP331" i="14"/>
  <c r="BO331" i="14"/>
  <c r="BN331" i="14"/>
  <c r="BM331" i="14"/>
  <c r="BL331" i="14"/>
  <c r="BK331" i="14"/>
  <c r="BJ331" i="14"/>
  <c r="BI331" i="14"/>
  <c r="BH331" i="14"/>
  <c r="BG331" i="14"/>
  <c r="BF331" i="14"/>
  <c r="X331" i="14" s="1"/>
  <c r="BD331" i="14"/>
  <c r="BC331" i="14"/>
  <c r="BB331" i="14"/>
  <c r="AD331" i="14"/>
  <c r="AC331" i="14"/>
  <c r="AA331" i="14"/>
  <c r="Y331" i="14"/>
  <c r="R331" i="14"/>
  <c r="S331" i="14" s="1"/>
  <c r="M331" i="14"/>
  <c r="CG330" i="14"/>
  <c r="BR330" i="14"/>
  <c r="BQ330" i="14"/>
  <c r="BP330" i="14"/>
  <c r="BO330" i="14"/>
  <c r="BN330" i="14"/>
  <c r="BM330" i="14"/>
  <c r="BL330" i="14"/>
  <c r="BK330" i="14"/>
  <c r="BJ330" i="14"/>
  <c r="BI330" i="14"/>
  <c r="BH330" i="14"/>
  <c r="BG330" i="14"/>
  <c r="BF330" i="14"/>
  <c r="X330" i="14" s="1"/>
  <c r="BD330" i="14"/>
  <c r="BC330" i="14"/>
  <c r="BB330" i="14"/>
  <c r="AD330" i="14"/>
  <c r="AC330" i="14"/>
  <c r="AA330" i="14"/>
  <c r="Y330" i="14"/>
  <c r="R330" i="14"/>
  <c r="S330" i="14" s="1"/>
  <c r="M330" i="14"/>
  <c r="CG329" i="14"/>
  <c r="BR329" i="14"/>
  <c r="BQ329" i="14"/>
  <c r="BP329" i="14"/>
  <c r="BO329" i="14"/>
  <c r="BN329" i="14"/>
  <c r="BM329" i="14"/>
  <c r="BL329" i="14"/>
  <c r="BK329" i="14"/>
  <c r="BJ329" i="14"/>
  <c r="BI329" i="14"/>
  <c r="BH329" i="14"/>
  <c r="BG329" i="14"/>
  <c r="BF329" i="14"/>
  <c r="X329" i="14" s="1"/>
  <c r="BD329" i="14"/>
  <c r="BC329" i="14"/>
  <c r="BB329" i="14"/>
  <c r="AD329" i="14"/>
  <c r="AC329" i="14"/>
  <c r="AA329" i="14"/>
  <c r="Y329" i="14"/>
  <c r="R329" i="14"/>
  <c r="S329" i="14" s="1"/>
  <c r="M329" i="14"/>
  <c r="CG328" i="14"/>
  <c r="BR328" i="14"/>
  <c r="BQ328" i="14"/>
  <c r="BP328" i="14"/>
  <c r="BO328" i="14"/>
  <c r="BN328" i="14"/>
  <c r="BM328" i="14"/>
  <c r="BL328" i="14"/>
  <c r="BK328" i="14"/>
  <c r="BJ328" i="14"/>
  <c r="BI328" i="14"/>
  <c r="BH328" i="14"/>
  <c r="BG328" i="14"/>
  <c r="BF328" i="14"/>
  <c r="X328" i="14" s="1"/>
  <c r="BD328" i="14"/>
  <c r="BC328" i="14"/>
  <c r="BB328" i="14"/>
  <c r="AD328" i="14"/>
  <c r="AC328" i="14"/>
  <c r="AA328" i="14"/>
  <c r="Y328" i="14"/>
  <c r="R328" i="14"/>
  <c r="S328" i="14" s="1"/>
  <c r="M328" i="14"/>
  <c r="CG327" i="14"/>
  <c r="BR327" i="14"/>
  <c r="BQ327" i="14"/>
  <c r="BP327" i="14"/>
  <c r="BO327" i="14"/>
  <c r="BN327" i="14"/>
  <c r="BM327" i="14"/>
  <c r="BL327" i="14"/>
  <c r="BK327" i="14"/>
  <c r="BJ327" i="14"/>
  <c r="BI327" i="14"/>
  <c r="BH327" i="14"/>
  <c r="BG327" i="14"/>
  <c r="BF327" i="14"/>
  <c r="X327" i="14" s="1"/>
  <c r="BD327" i="14"/>
  <c r="BC327" i="14"/>
  <c r="BB327" i="14"/>
  <c r="AD327" i="14"/>
  <c r="AC327" i="14"/>
  <c r="AA327" i="14"/>
  <c r="Y327" i="14"/>
  <c r="R327" i="14"/>
  <c r="S327" i="14" s="1"/>
  <c r="M327" i="14"/>
  <c r="CG326" i="14"/>
  <c r="BR326" i="14"/>
  <c r="BQ326" i="14"/>
  <c r="BP326" i="14"/>
  <c r="BO326" i="14"/>
  <c r="BN326" i="14"/>
  <c r="BM326" i="14"/>
  <c r="BL326" i="14"/>
  <c r="BK326" i="14"/>
  <c r="BJ326" i="14"/>
  <c r="BI326" i="14"/>
  <c r="BH326" i="14"/>
  <c r="BG326" i="14"/>
  <c r="BF326" i="14"/>
  <c r="BD326" i="14"/>
  <c r="BC326" i="14"/>
  <c r="BB326" i="14"/>
  <c r="AD326" i="14"/>
  <c r="AC326" i="14"/>
  <c r="AA326" i="14"/>
  <c r="Y326" i="14"/>
  <c r="X326" i="14"/>
  <c r="R326" i="14"/>
  <c r="S326" i="14" s="1"/>
  <c r="M326" i="14"/>
  <c r="CG325" i="14"/>
  <c r="BR325" i="14"/>
  <c r="BQ325" i="14"/>
  <c r="BP325" i="14"/>
  <c r="BO325" i="14"/>
  <c r="BN325" i="14"/>
  <c r="BM325" i="14"/>
  <c r="BL325" i="14"/>
  <c r="BK325" i="14"/>
  <c r="BJ325" i="14"/>
  <c r="BI325" i="14"/>
  <c r="BH325" i="14"/>
  <c r="BG325" i="14"/>
  <c r="BF325" i="14"/>
  <c r="BD325" i="14"/>
  <c r="BC325" i="14"/>
  <c r="BB325" i="14"/>
  <c r="AD325" i="14"/>
  <c r="AC325" i="14"/>
  <c r="AA325" i="14"/>
  <c r="Y325" i="14"/>
  <c r="X325" i="14"/>
  <c r="R325" i="14"/>
  <c r="S325" i="14" s="1"/>
  <c r="M325" i="14"/>
  <c r="CG324" i="14"/>
  <c r="BR324" i="14"/>
  <c r="BQ324" i="14"/>
  <c r="BP324" i="14"/>
  <c r="BO324" i="14"/>
  <c r="BN324" i="14"/>
  <c r="BM324" i="14"/>
  <c r="BL324" i="14"/>
  <c r="BK324" i="14"/>
  <c r="BJ324" i="14"/>
  <c r="BI324" i="14"/>
  <c r="BH324" i="14"/>
  <c r="BG324" i="14"/>
  <c r="BF324" i="14"/>
  <c r="X324" i="14" s="1"/>
  <c r="BD324" i="14"/>
  <c r="BC324" i="14"/>
  <c r="BB324" i="14"/>
  <c r="AD324" i="14"/>
  <c r="AC324" i="14"/>
  <c r="AA324" i="14"/>
  <c r="Y324" i="14"/>
  <c r="R324" i="14"/>
  <c r="S324" i="14" s="1"/>
  <c r="M324" i="14"/>
  <c r="CG323" i="14"/>
  <c r="BR323" i="14"/>
  <c r="BQ323" i="14"/>
  <c r="BP323" i="14"/>
  <c r="BO323" i="14"/>
  <c r="BN323" i="14"/>
  <c r="BM323" i="14"/>
  <c r="BL323" i="14"/>
  <c r="BK323" i="14"/>
  <c r="BJ323" i="14"/>
  <c r="BI323" i="14"/>
  <c r="BH323" i="14"/>
  <c r="BG323" i="14"/>
  <c r="BF323" i="14"/>
  <c r="X323" i="14" s="1"/>
  <c r="BD323" i="14"/>
  <c r="BC323" i="14"/>
  <c r="BB323" i="14"/>
  <c r="AD323" i="14"/>
  <c r="AC323" i="14"/>
  <c r="AA323" i="14"/>
  <c r="Y323" i="14"/>
  <c r="R323" i="14"/>
  <c r="S323" i="14" s="1"/>
  <c r="M323" i="14"/>
  <c r="CG322" i="14"/>
  <c r="BR322" i="14"/>
  <c r="BQ322" i="14"/>
  <c r="BP322" i="14"/>
  <c r="BO322" i="14"/>
  <c r="BN322" i="14"/>
  <c r="BM322" i="14"/>
  <c r="BL322" i="14"/>
  <c r="BK322" i="14"/>
  <c r="BJ322" i="14"/>
  <c r="BI322" i="14"/>
  <c r="BH322" i="14"/>
  <c r="BG322" i="14"/>
  <c r="BF322" i="14"/>
  <c r="BD322" i="14"/>
  <c r="BC322" i="14"/>
  <c r="BB322" i="14"/>
  <c r="AD322" i="14"/>
  <c r="AC322" i="14"/>
  <c r="AA322" i="14"/>
  <c r="Y322" i="14"/>
  <c r="X322" i="14"/>
  <c r="R322" i="14"/>
  <c r="S322" i="14" s="1"/>
  <c r="M322" i="14"/>
  <c r="CG321" i="14"/>
  <c r="BR321" i="14"/>
  <c r="BQ321" i="14"/>
  <c r="BP321" i="14"/>
  <c r="BO321" i="14"/>
  <c r="BN321" i="14"/>
  <c r="BM321" i="14"/>
  <c r="BL321" i="14"/>
  <c r="BK321" i="14"/>
  <c r="BJ321" i="14"/>
  <c r="BI321" i="14"/>
  <c r="BH321" i="14"/>
  <c r="BG321" i="14"/>
  <c r="BF321" i="14"/>
  <c r="X321" i="14" s="1"/>
  <c r="BD321" i="14"/>
  <c r="BC321" i="14"/>
  <c r="BB321" i="14"/>
  <c r="AD321" i="14"/>
  <c r="AC321" i="14"/>
  <c r="AA321" i="14"/>
  <c r="Y321" i="14"/>
  <c r="R321" i="14"/>
  <c r="S321" i="14" s="1"/>
  <c r="M321" i="14"/>
  <c r="CG320" i="14"/>
  <c r="BR320" i="14"/>
  <c r="BQ320" i="14"/>
  <c r="BP320" i="14"/>
  <c r="BO320" i="14"/>
  <c r="BN320" i="14"/>
  <c r="BM320" i="14"/>
  <c r="BL320" i="14"/>
  <c r="BK320" i="14"/>
  <c r="BJ320" i="14"/>
  <c r="BI320" i="14"/>
  <c r="BH320" i="14"/>
  <c r="BG320" i="14"/>
  <c r="BF320" i="14"/>
  <c r="X320" i="14" s="1"/>
  <c r="BD320" i="14"/>
  <c r="BC320" i="14"/>
  <c r="BB320" i="14"/>
  <c r="AD320" i="14"/>
  <c r="AC320" i="14"/>
  <c r="AA320" i="14"/>
  <c r="Y320" i="14"/>
  <c r="R320" i="14"/>
  <c r="S320" i="14" s="1"/>
  <c r="M320" i="14"/>
  <c r="CG319" i="14"/>
  <c r="BR319" i="14"/>
  <c r="BQ319" i="14"/>
  <c r="BP319" i="14"/>
  <c r="BO319" i="14"/>
  <c r="BN319" i="14"/>
  <c r="BM319" i="14"/>
  <c r="BL319" i="14"/>
  <c r="BK319" i="14"/>
  <c r="BJ319" i="14"/>
  <c r="BI319" i="14"/>
  <c r="BH319" i="14"/>
  <c r="BG319" i="14"/>
  <c r="BF319" i="14"/>
  <c r="X319" i="14" s="1"/>
  <c r="BD319" i="14"/>
  <c r="BC319" i="14"/>
  <c r="BB319" i="14"/>
  <c r="AD319" i="14"/>
  <c r="AC319" i="14"/>
  <c r="AA319" i="14"/>
  <c r="Y319" i="14"/>
  <c r="R319" i="14"/>
  <c r="S319" i="14" s="1"/>
  <c r="M319" i="14"/>
  <c r="CG318" i="14"/>
  <c r="BR318" i="14"/>
  <c r="BQ318" i="14"/>
  <c r="BP318" i="14"/>
  <c r="BO318" i="14"/>
  <c r="BN318" i="14"/>
  <c r="BM318" i="14"/>
  <c r="BL318" i="14"/>
  <c r="BK318" i="14"/>
  <c r="BJ318" i="14"/>
  <c r="BI318" i="14"/>
  <c r="BH318" i="14"/>
  <c r="BG318" i="14"/>
  <c r="BF318" i="14"/>
  <c r="BD318" i="14"/>
  <c r="BC318" i="14"/>
  <c r="BB318" i="14"/>
  <c r="AD318" i="14"/>
  <c r="AC318" i="14"/>
  <c r="AA318" i="14"/>
  <c r="Y318" i="14"/>
  <c r="X318" i="14"/>
  <c r="R318" i="14"/>
  <c r="S318" i="14" s="1"/>
  <c r="M318" i="14"/>
  <c r="CG317" i="14"/>
  <c r="BR317" i="14"/>
  <c r="BQ317" i="14"/>
  <c r="BP317" i="14"/>
  <c r="BO317" i="14"/>
  <c r="BN317" i="14"/>
  <c r="BM317" i="14"/>
  <c r="BL317" i="14"/>
  <c r="BK317" i="14"/>
  <c r="BJ317" i="14"/>
  <c r="BI317" i="14"/>
  <c r="BH317" i="14"/>
  <c r="BG317" i="14"/>
  <c r="BF317" i="14"/>
  <c r="X317" i="14" s="1"/>
  <c r="BD317" i="14"/>
  <c r="BC317" i="14"/>
  <c r="BB317" i="14"/>
  <c r="AD317" i="14"/>
  <c r="AC317" i="14"/>
  <c r="AA317" i="14"/>
  <c r="Y317" i="14"/>
  <c r="R317" i="14"/>
  <c r="S317" i="14" s="1"/>
  <c r="M317" i="14"/>
  <c r="CG316" i="14"/>
  <c r="BR316" i="14"/>
  <c r="BQ316" i="14"/>
  <c r="BP316" i="14"/>
  <c r="BO316" i="14"/>
  <c r="BN316" i="14"/>
  <c r="BM316" i="14"/>
  <c r="BL316" i="14"/>
  <c r="BK316" i="14"/>
  <c r="BJ316" i="14"/>
  <c r="BI316" i="14"/>
  <c r="BH316" i="14"/>
  <c r="BG316" i="14"/>
  <c r="BF316" i="14"/>
  <c r="BD316" i="14"/>
  <c r="BC316" i="14"/>
  <c r="BB316" i="14"/>
  <c r="AD316" i="14"/>
  <c r="AC316" i="14"/>
  <c r="AA316" i="14"/>
  <c r="Y316" i="14"/>
  <c r="X316" i="14"/>
  <c r="R316" i="14"/>
  <c r="S316" i="14" s="1"/>
  <c r="M316" i="14"/>
  <c r="CG315" i="14"/>
  <c r="BR315" i="14"/>
  <c r="BQ315" i="14"/>
  <c r="BP315" i="14"/>
  <c r="BO315" i="14"/>
  <c r="BN315" i="14"/>
  <c r="BM315" i="14"/>
  <c r="BL315" i="14"/>
  <c r="BK315" i="14"/>
  <c r="BJ315" i="14"/>
  <c r="BI315" i="14"/>
  <c r="BH315" i="14"/>
  <c r="BG315" i="14"/>
  <c r="BF315" i="14"/>
  <c r="X315" i="14" s="1"/>
  <c r="BD315" i="14"/>
  <c r="BC315" i="14"/>
  <c r="BB315" i="14"/>
  <c r="AD315" i="14"/>
  <c r="AC315" i="14"/>
  <c r="AA315" i="14"/>
  <c r="Y315" i="14"/>
  <c r="R315" i="14"/>
  <c r="S315" i="14" s="1"/>
  <c r="M315" i="14"/>
  <c r="CG314" i="14"/>
  <c r="BR314" i="14"/>
  <c r="BQ314" i="14"/>
  <c r="BP314" i="14"/>
  <c r="BO314" i="14"/>
  <c r="BN314" i="14"/>
  <c r="BM314" i="14"/>
  <c r="BL314" i="14"/>
  <c r="BK314" i="14"/>
  <c r="BJ314" i="14"/>
  <c r="BI314" i="14"/>
  <c r="BH314" i="14"/>
  <c r="BG314" i="14"/>
  <c r="BF314" i="14"/>
  <c r="X314" i="14" s="1"/>
  <c r="BD314" i="14"/>
  <c r="BC314" i="14"/>
  <c r="BB314" i="14"/>
  <c r="AD314" i="14"/>
  <c r="AC314" i="14"/>
  <c r="AA314" i="14"/>
  <c r="Y314" i="14"/>
  <c r="R314" i="14"/>
  <c r="S314" i="14" s="1"/>
  <c r="M314" i="14"/>
  <c r="CG313" i="14"/>
  <c r="BR313" i="14"/>
  <c r="BQ313" i="14"/>
  <c r="BP313" i="14"/>
  <c r="BO313" i="14"/>
  <c r="BN313" i="14"/>
  <c r="BM313" i="14"/>
  <c r="BL313" i="14"/>
  <c r="BK313" i="14"/>
  <c r="BJ313" i="14"/>
  <c r="BI313" i="14"/>
  <c r="BH313" i="14"/>
  <c r="BG313" i="14"/>
  <c r="BF313" i="14"/>
  <c r="X313" i="14" s="1"/>
  <c r="BD313" i="14"/>
  <c r="BC313" i="14"/>
  <c r="BB313" i="14"/>
  <c r="AD313" i="14"/>
  <c r="AC313" i="14"/>
  <c r="AA313" i="14"/>
  <c r="Y313" i="14"/>
  <c r="R313" i="14"/>
  <c r="S313" i="14" s="1"/>
  <c r="M313" i="14"/>
  <c r="CG312" i="14"/>
  <c r="BR312" i="14"/>
  <c r="BQ312" i="14"/>
  <c r="BP312" i="14"/>
  <c r="BO312" i="14"/>
  <c r="BN312" i="14"/>
  <c r="BM312" i="14"/>
  <c r="BL312" i="14"/>
  <c r="BK312" i="14"/>
  <c r="BJ312" i="14"/>
  <c r="BI312" i="14"/>
  <c r="BH312" i="14"/>
  <c r="BG312" i="14"/>
  <c r="BF312" i="14"/>
  <c r="X312" i="14" s="1"/>
  <c r="BD312" i="14"/>
  <c r="BC312" i="14"/>
  <c r="BB312" i="14"/>
  <c r="AD312" i="14"/>
  <c r="AC312" i="14"/>
  <c r="AA312" i="14"/>
  <c r="Y312" i="14"/>
  <c r="R312" i="14"/>
  <c r="S312" i="14" s="1"/>
  <c r="M312" i="14"/>
  <c r="CG311" i="14"/>
  <c r="BR311" i="14"/>
  <c r="BQ311" i="14"/>
  <c r="BP311" i="14"/>
  <c r="BO311" i="14"/>
  <c r="BN311" i="14"/>
  <c r="BM311" i="14"/>
  <c r="BL311" i="14"/>
  <c r="BK311" i="14"/>
  <c r="BJ311" i="14"/>
  <c r="BI311" i="14"/>
  <c r="BH311" i="14"/>
  <c r="BG311" i="14"/>
  <c r="BF311" i="14"/>
  <c r="X311" i="14" s="1"/>
  <c r="BD311" i="14"/>
  <c r="BC311" i="14"/>
  <c r="BB311" i="14"/>
  <c r="BE311" i="14" s="1"/>
  <c r="CH311" i="14" s="1"/>
  <c r="AD311" i="14"/>
  <c r="AC311" i="14"/>
  <c r="AA311" i="14"/>
  <c r="Y311" i="14"/>
  <c r="R311" i="14"/>
  <c r="S311" i="14" s="1"/>
  <c r="M311" i="14"/>
  <c r="CG310" i="14"/>
  <c r="BR310" i="14"/>
  <c r="BQ310" i="14"/>
  <c r="BP310" i="14"/>
  <c r="BO310" i="14"/>
  <c r="BN310" i="14"/>
  <c r="BM310" i="14"/>
  <c r="BL310" i="14"/>
  <c r="BK310" i="14"/>
  <c r="BJ310" i="14"/>
  <c r="BI310" i="14"/>
  <c r="BH310" i="14"/>
  <c r="BG310" i="14"/>
  <c r="BF310" i="14"/>
  <c r="X310" i="14" s="1"/>
  <c r="BD310" i="14"/>
  <c r="BC310" i="14"/>
  <c r="BB310" i="14"/>
  <c r="AD310" i="14"/>
  <c r="AC310" i="14"/>
  <c r="AA310" i="14"/>
  <c r="Y310" i="14"/>
  <c r="R310" i="14"/>
  <c r="S310" i="14" s="1"/>
  <c r="M310" i="14"/>
  <c r="CG309" i="14"/>
  <c r="BR309" i="14"/>
  <c r="BQ309" i="14"/>
  <c r="BP309" i="14"/>
  <c r="BO309" i="14"/>
  <c r="BN309" i="14"/>
  <c r="BM309" i="14"/>
  <c r="BL309" i="14"/>
  <c r="BK309" i="14"/>
  <c r="BJ309" i="14"/>
  <c r="BI309" i="14"/>
  <c r="BH309" i="14"/>
  <c r="BG309" i="14"/>
  <c r="BF309" i="14"/>
  <c r="X309" i="14" s="1"/>
  <c r="BD309" i="14"/>
  <c r="BC309" i="14"/>
  <c r="BB309" i="14"/>
  <c r="AD309" i="14"/>
  <c r="AC309" i="14"/>
  <c r="AA309" i="14"/>
  <c r="Y309" i="14"/>
  <c r="R309" i="14"/>
  <c r="S309" i="14" s="1"/>
  <c r="M309" i="14"/>
  <c r="CG308" i="14"/>
  <c r="BR308" i="14"/>
  <c r="BQ308" i="14"/>
  <c r="BP308" i="14"/>
  <c r="BO308" i="14"/>
  <c r="BN308" i="14"/>
  <c r="BM308" i="14"/>
  <c r="BL308" i="14"/>
  <c r="BK308" i="14"/>
  <c r="BJ308" i="14"/>
  <c r="BI308" i="14"/>
  <c r="BH308" i="14"/>
  <c r="BG308" i="14"/>
  <c r="BF308" i="14"/>
  <c r="X308" i="14" s="1"/>
  <c r="BD308" i="14"/>
  <c r="BC308" i="14"/>
  <c r="BB308" i="14"/>
  <c r="AD308" i="14"/>
  <c r="AC308" i="14"/>
  <c r="AA308" i="14"/>
  <c r="Y308" i="14"/>
  <c r="R308" i="14"/>
  <c r="S308" i="14" s="1"/>
  <c r="M308" i="14"/>
  <c r="CG307" i="14"/>
  <c r="BR307" i="14"/>
  <c r="BQ307" i="14"/>
  <c r="BP307" i="14"/>
  <c r="BO307" i="14"/>
  <c r="BN307" i="14"/>
  <c r="BM307" i="14"/>
  <c r="BL307" i="14"/>
  <c r="BK307" i="14"/>
  <c r="BJ307" i="14"/>
  <c r="BI307" i="14"/>
  <c r="BH307" i="14"/>
  <c r="BG307" i="14"/>
  <c r="BF307" i="14"/>
  <c r="X307" i="14" s="1"/>
  <c r="BD307" i="14"/>
  <c r="BC307" i="14"/>
  <c r="BB307" i="14"/>
  <c r="AD307" i="14"/>
  <c r="AC307" i="14"/>
  <c r="AA307" i="14"/>
  <c r="Y307" i="14"/>
  <c r="R307" i="14"/>
  <c r="S307" i="14" s="1"/>
  <c r="M307" i="14"/>
  <c r="CG306" i="14"/>
  <c r="BR306" i="14"/>
  <c r="BQ306" i="14"/>
  <c r="BP306" i="14"/>
  <c r="BO306" i="14"/>
  <c r="BN306" i="14"/>
  <c r="BM306" i="14"/>
  <c r="BL306" i="14"/>
  <c r="BK306" i="14"/>
  <c r="BJ306" i="14"/>
  <c r="BI306" i="14"/>
  <c r="BH306" i="14"/>
  <c r="BG306" i="14"/>
  <c r="BF306" i="14"/>
  <c r="X306" i="14" s="1"/>
  <c r="BD306" i="14"/>
  <c r="BC306" i="14"/>
  <c r="BB306" i="14"/>
  <c r="AD306" i="14"/>
  <c r="AC306" i="14"/>
  <c r="AA306" i="14"/>
  <c r="Y306" i="14"/>
  <c r="R306" i="14"/>
  <c r="S306" i="14" s="1"/>
  <c r="M306" i="14"/>
  <c r="CG305" i="14"/>
  <c r="BR305" i="14"/>
  <c r="BQ305" i="14"/>
  <c r="BP305" i="14"/>
  <c r="BO305" i="14"/>
  <c r="BN305" i="14"/>
  <c r="BM305" i="14"/>
  <c r="BL305" i="14"/>
  <c r="BK305" i="14"/>
  <c r="BJ305" i="14"/>
  <c r="BI305" i="14"/>
  <c r="BH305" i="14"/>
  <c r="BG305" i="14"/>
  <c r="BF305" i="14"/>
  <c r="X305" i="14" s="1"/>
  <c r="BD305" i="14"/>
  <c r="BC305" i="14"/>
  <c r="BB305" i="14"/>
  <c r="AD305" i="14"/>
  <c r="AC305" i="14"/>
  <c r="AA305" i="14"/>
  <c r="Y305" i="14"/>
  <c r="R305" i="14"/>
  <c r="S305" i="14" s="1"/>
  <c r="M305" i="14"/>
  <c r="CG304" i="14"/>
  <c r="BR304" i="14"/>
  <c r="BQ304" i="14"/>
  <c r="BP304" i="14"/>
  <c r="BO304" i="14"/>
  <c r="BN304" i="14"/>
  <c r="BM304" i="14"/>
  <c r="BL304" i="14"/>
  <c r="BK304" i="14"/>
  <c r="BJ304" i="14"/>
  <c r="BI304" i="14"/>
  <c r="BH304" i="14"/>
  <c r="BG304" i="14"/>
  <c r="BF304" i="14"/>
  <c r="X304" i="14" s="1"/>
  <c r="BD304" i="14"/>
  <c r="BC304" i="14"/>
  <c r="BB304" i="14"/>
  <c r="AD304" i="14"/>
  <c r="AC304" i="14"/>
  <c r="AA304" i="14"/>
  <c r="Y304" i="14"/>
  <c r="R304" i="14"/>
  <c r="S304" i="14" s="1"/>
  <c r="M304" i="14"/>
  <c r="CG303" i="14"/>
  <c r="BR303" i="14"/>
  <c r="BQ303" i="14"/>
  <c r="BP303" i="14"/>
  <c r="BO303" i="14"/>
  <c r="BN303" i="14"/>
  <c r="BM303" i="14"/>
  <c r="BL303" i="14"/>
  <c r="BK303" i="14"/>
  <c r="BJ303" i="14"/>
  <c r="BI303" i="14"/>
  <c r="BH303" i="14"/>
  <c r="BG303" i="14"/>
  <c r="BF303" i="14"/>
  <c r="X303" i="14" s="1"/>
  <c r="BD303" i="14"/>
  <c r="BC303" i="14"/>
  <c r="BB303" i="14"/>
  <c r="AD303" i="14"/>
  <c r="AC303" i="14"/>
  <c r="AA303" i="14"/>
  <c r="Y303" i="14"/>
  <c r="R303" i="14"/>
  <c r="S303" i="14" s="1"/>
  <c r="M303" i="14"/>
  <c r="CG302" i="14"/>
  <c r="BR302" i="14"/>
  <c r="BQ302" i="14"/>
  <c r="BP302" i="14"/>
  <c r="BO302" i="14"/>
  <c r="BN302" i="14"/>
  <c r="BM302" i="14"/>
  <c r="BL302" i="14"/>
  <c r="BK302" i="14"/>
  <c r="BJ302" i="14"/>
  <c r="BI302" i="14"/>
  <c r="BH302" i="14"/>
  <c r="BG302" i="14"/>
  <c r="BF302" i="14"/>
  <c r="X302" i="14" s="1"/>
  <c r="BD302" i="14"/>
  <c r="BC302" i="14"/>
  <c r="BB302" i="14"/>
  <c r="AD302" i="14"/>
  <c r="AC302" i="14"/>
  <c r="AA302" i="14"/>
  <c r="Y302" i="14"/>
  <c r="R302" i="14"/>
  <c r="S302" i="14" s="1"/>
  <c r="M302" i="14"/>
  <c r="CG301" i="14"/>
  <c r="BR301" i="14"/>
  <c r="BQ301" i="14"/>
  <c r="BP301" i="14"/>
  <c r="BO301" i="14"/>
  <c r="BN301" i="14"/>
  <c r="BM301" i="14"/>
  <c r="BL301" i="14"/>
  <c r="BK301" i="14"/>
  <c r="BJ301" i="14"/>
  <c r="BI301" i="14"/>
  <c r="BH301" i="14"/>
  <c r="BG301" i="14"/>
  <c r="BF301" i="14"/>
  <c r="X301" i="14" s="1"/>
  <c r="BD301" i="14"/>
  <c r="BC301" i="14"/>
  <c r="BB301" i="14"/>
  <c r="AD301" i="14"/>
  <c r="AC301" i="14"/>
  <c r="AA301" i="14"/>
  <c r="Y301" i="14"/>
  <c r="R301" i="14"/>
  <c r="S301" i="14" s="1"/>
  <c r="M301" i="14"/>
  <c r="CG300" i="14"/>
  <c r="BR300" i="14"/>
  <c r="BQ300" i="14"/>
  <c r="BP300" i="14"/>
  <c r="BO300" i="14"/>
  <c r="BN300" i="14"/>
  <c r="BM300" i="14"/>
  <c r="BL300" i="14"/>
  <c r="BK300" i="14"/>
  <c r="BJ300" i="14"/>
  <c r="BI300" i="14"/>
  <c r="BH300" i="14"/>
  <c r="BG300" i="14"/>
  <c r="BF300" i="14"/>
  <c r="X300" i="14" s="1"/>
  <c r="BD300" i="14"/>
  <c r="BC300" i="14"/>
  <c r="BB300" i="14"/>
  <c r="AD300" i="14"/>
  <c r="AC300" i="14"/>
  <c r="AA300" i="14"/>
  <c r="Y300" i="14"/>
  <c r="R300" i="14"/>
  <c r="S300" i="14" s="1"/>
  <c r="M300" i="14"/>
  <c r="CG299" i="14"/>
  <c r="BR299" i="14"/>
  <c r="BQ299" i="14"/>
  <c r="BP299" i="14"/>
  <c r="BO299" i="14"/>
  <c r="BN299" i="14"/>
  <c r="BM299" i="14"/>
  <c r="BL299" i="14"/>
  <c r="BK299" i="14"/>
  <c r="BJ299" i="14"/>
  <c r="BI299" i="14"/>
  <c r="BH299" i="14"/>
  <c r="BG299" i="14"/>
  <c r="BF299" i="14"/>
  <c r="X299" i="14" s="1"/>
  <c r="BD299" i="14"/>
  <c r="BC299" i="14"/>
  <c r="BB299" i="14"/>
  <c r="AD299" i="14"/>
  <c r="AC299" i="14"/>
  <c r="AA299" i="14"/>
  <c r="Y299" i="14"/>
  <c r="R299" i="14"/>
  <c r="S299" i="14" s="1"/>
  <c r="M299" i="14"/>
  <c r="CG298" i="14"/>
  <c r="BR298" i="14"/>
  <c r="BQ298" i="14"/>
  <c r="BP298" i="14"/>
  <c r="BO298" i="14"/>
  <c r="BN298" i="14"/>
  <c r="BM298" i="14"/>
  <c r="BL298" i="14"/>
  <c r="BK298" i="14"/>
  <c r="BJ298" i="14"/>
  <c r="BI298" i="14"/>
  <c r="BH298" i="14"/>
  <c r="BG298" i="14"/>
  <c r="BF298" i="14"/>
  <c r="X298" i="14" s="1"/>
  <c r="BD298" i="14"/>
  <c r="BC298" i="14"/>
  <c r="BB298" i="14"/>
  <c r="AD298" i="14"/>
  <c r="AC298" i="14"/>
  <c r="AA298" i="14"/>
  <c r="Y298" i="14"/>
  <c r="R298" i="14"/>
  <c r="S298" i="14" s="1"/>
  <c r="M298" i="14"/>
  <c r="CG297" i="14"/>
  <c r="BR297" i="14"/>
  <c r="BQ297" i="14"/>
  <c r="BP297" i="14"/>
  <c r="BO297" i="14"/>
  <c r="BN297" i="14"/>
  <c r="BM297" i="14"/>
  <c r="BL297" i="14"/>
  <c r="BK297" i="14"/>
  <c r="BJ297" i="14"/>
  <c r="BI297" i="14"/>
  <c r="BH297" i="14"/>
  <c r="BG297" i="14"/>
  <c r="BF297" i="14"/>
  <c r="X297" i="14" s="1"/>
  <c r="BD297" i="14"/>
  <c r="BC297" i="14"/>
  <c r="BB297" i="14"/>
  <c r="AD297" i="14"/>
  <c r="AC297" i="14"/>
  <c r="AA297" i="14"/>
  <c r="Y297" i="14"/>
  <c r="R297" i="14"/>
  <c r="S297" i="14" s="1"/>
  <c r="M297" i="14"/>
  <c r="CG296" i="14"/>
  <c r="BR296" i="14"/>
  <c r="BQ296" i="14"/>
  <c r="BP296" i="14"/>
  <c r="BO296" i="14"/>
  <c r="BN296" i="14"/>
  <c r="BM296" i="14"/>
  <c r="BL296" i="14"/>
  <c r="BK296" i="14"/>
  <c r="BJ296" i="14"/>
  <c r="BI296" i="14"/>
  <c r="BH296" i="14"/>
  <c r="BG296" i="14"/>
  <c r="BF296" i="14"/>
  <c r="X296" i="14" s="1"/>
  <c r="BD296" i="14"/>
  <c r="BC296" i="14"/>
  <c r="BB296" i="14"/>
  <c r="AD296" i="14"/>
  <c r="AC296" i="14"/>
  <c r="AA296" i="14"/>
  <c r="Y296" i="14"/>
  <c r="R296" i="14"/>
  <c r="S296" i="14" s="1"/>
  <c r="M296" i="14"/>
  <c r="CG295" i="14"/>
  <c r="BR295" i="14"/>
  <c r="BQ295" i="14"/>
  <c r="BP295" i="14"/>
  <c r="BO295" i="14"/>
  <c r="BN295" i="14"/>
  <c r="BM295" i="14"/>
  <c r="BL295" i="14"/>
  <c r="BK295" i="14"/>
  <c r="BJ295" i="14"/>
  <c r="BI295" i="14"/>
  <c r="BH295" i="14"/>
  <c r="BG295" i="14"/>
  <c r="BF295" i="14"/>
  <c r="X295" i="14" s="1"/>
  <c r="BD295" i="14"/>
  <c r="BC295" i="14"/>
  <c r="BB295" i="14"/>
  <c r="AD295" i="14"/>
  <c r="AC295" i="14"/>
  <c r="AA295" i="14"/>
  <c r="Y295" i="14"/>
  <c r="R295" i="14"/>
  <c r="S295" i="14" s="1"/>
  <c r="M295" i="14"/>
  <c r="CG294" i="14"/>
  <c r="BR294" i="14"/>
  <c r="BQ294" i="14"/>
  <c r="BP294" i="14"/>
  <c r="BO294" i="14"/>
  <c r="BN294" i="14"/>
  <c r="BM294" i="14"/>
  <c r="BL294" i="14"/>
  <c r="BK294" i="14"/>
  <c r="BJ294" i="14"/>
  <c r="BI294" i="14"/>
  <c r="BH294" i="14"/>
  <c r="BG294" i="14"/>
  <c r="BF294" i="14"/>
  <c r="X294" i="14" s="1"/>
  <c r="BD294" i="14"/>
  <c r="BC294" i="14"/>
  <c r="BB294" i="14"/>
  <c r="AD294" i="14"/>
  <c r="AC294" i="14"/>
  <c r="AA294" i="14"/>
  <c r="Y294" i="14"/>
  <c r="R294" i="14"/>
  <c r="S294" i="14" s="1"/>
  <c r="M294" i="14"/>
  <c r="CG293" i="14"/>
  <c r="BR293" i="14"/>
  <c r="BQ293" i="14"/>
  <c r="BP293" i="14"/>
  <c r="BO293" i="14"/>
  <c r="BN293" i="14"/>
  <c r="BM293" i="14"/>
  <c r="BL293" i="14"/>
  <c r="BK293" i="14"/>
  <c r="BJ293" i="14"/>
  <c r="BI293" i="14"/>
  <c r="BH293" i="14"/>
  <c r="BG293" i="14"/>
  <c r="BF293" i="14"/>
  <c r="BD293" i="14"/>
  <c r="BC293" i="14"/>
  <c r="BB293" i="14"/>
  <c r="AD293" i="14"/>
  <c r="AC293" i="14"/>
  <c r="AA293" i="14"/>
  <c r="Y293" i="14"/>
  <c r="X293" i="14"/>
  <c r="R293" i="14"/>
  <c r="S293" i="14" s="1"/>
  <c r="M293" i="14"/>
  <c r="CG292" i="14"/>
  <c r="BR292" i="14"/>
  <c r="BQ292" i="14"/>
  <c r="BP292" i="14"/>
  <c r="BO292" i="14"/>
  <c r="BN292" i="14"/>
  <c r="BM292" i="14"/>
  <c r="BL292" i="14"/>
  <c r="BK292" i="14"/>
  <c r="BJ292" i="14"/>
  <c r="BI292" i="14"/>
  <c r="BH292" i="14"/>
  <c r="BG292" i="14"/>
  <c r="BF292" i="14"/>
  <c r="BD292" i="14"/>
  <c r="BC292" i="14"/>
  <c r="BB292" i="14"/>
  <c r="AD292" i="14"/>
  <c r="AC292" i="14"/>
  <c r="AA292" i="14"/>
  <c r="Y292" i="14"/>
  <c r="X292" i="14"/>
  <c r="R292" i="14"/>
  <c r="S292" i="14" s="1"/>
  <c r="M292" i="14"/>
  <c r="CG291" i="14"/>
  <c r="BR291" i="14"/>
  <c r="BQ291" i="14"/>
  <c r="BP291" i="14"/>
  <c r="BO291" i="14"/>
  <c r="BN291" i="14"/>
  <c r="BM291" i="14"/>
  <c r="BL291" i="14"/>
  <c r="BK291" i="14"/>
  <c r="BJ291" i="14"/>
  <c r="BI291" i="14"/>
  <c r="BH291" i="14"/>
  <c r="BG291" i="14"/>
  <c r="BF291" i="14"/>
  <c r="BD291" i="14"/>
  <c r="BC291" i="14"/>
  <c r="BB291" i="14"/>
  <c r="AD291" i="14"/>
  <c r="AC291" i="14"/>
  <c r="AA291" i="14"/>
  <c r="Y291" i="14"/>
  <c r="X291" i="14"/>
  <c r="R291" i="14"/>
  <c r="S291" i="14" s="1"/>
  <c r="M291" i="14"/>
  <c r="CG290" i="14"/>
  <c r="BR290" i="14"/>
  <c r="BQ290" i="14"/>
  <c r="BP290" i="14"/>
  <c r="BO290" i="14"/>
  <c r="BN290" i="14"/>
  <c r="BM290" i="14"/>
  <c r="BL290" i="14"/>
  <c r="BK290" i="14"/>
  <c r="BJ290" i="14"/>
  <c r="BI290" i="14"/>
  <c r="BH290" i="14"/>
  <c r="BG290" i="14"/>
  <c r="BF290" i="14"/>
  <c r="X290" i="14" s="1"/>
  <c r="BD290" i="14"/>
  <c r="BC290" i="14"/>
  <c r="BB290" i="14"/>
  <c r="AD290" i="14"/>
  <c r="AC290" i="14"/>
  <c r="AA290" i="14"/>
  <c r="Y290" i="14"/>
  <c r="R290" i="14"/>
  <c r="S290" i="14" s="1"/>
  <c r="M290" i="14"/>
  <c r="CG289" i="14"/>
  <c r="BR289" i="14"/>
  <c r="BQ289" i="14"/>
  <c r="BP289" i="14"/>
  <c r="BO289" i="14"/>
  <c r="BN289" i="14"/>
  <c r="BM289" i="14"/>
  <c r="BL289" i="14"/>
  <c r="BK289" i="14"/>
  <c r="BJ289" i="14"/>
  <c r="BI289" i="14"/>
  <c r="BH289" i="14"/>
  <c r="BG289" i="14"/>
  <c r="BF289" i="14"/>
  <c r="X289" i="14" s="1"/>
  <c r="BD289" i="14"/>
  <c r="BC289" i="14"/>
  <c r="BB289" i="14"/>
  <c r="AD289" i="14"/>
  <c r="AC289" i="14"/>
  <c r="AA289" i="14"/>
  <c r="Y289" i="14"/>
  <c r="R289" i="14"/>
  <c r="S289" i="14" s="1"/>
  <c r="M289" i="14"/>
  <c r="CG288" i="14"/>
  <c r="BR288" i="14"/>
  <c r="BQ288" i="14"/>
  <c r="BP288" i="14"/>
  <c r="BO288" i="14"/>
  <c r="BN288" i="14"/>
  <c r="BM288" i="14"/>
  <c r="BL288" i="14"/>
  <c r="BK288" i="14"/>
  <c r="BJ288" i="14"/>
  <c r="BI288" i="14"/>
  <c r="BH288" i="14"/>
  <c r="BG288" i="14"/>
  <c r="BF288" i="14"/>
  <c r="X288" i="14" s="1"/>
  <c r="BD288" i="14"/>
  <c r="BC288" i="14"/>
  <c r="BB288" i="14"/>
  <c r="AD288" i="14"/>
  <c r="AC288" i="14"/>
  <c r="AA288" i="14"/>
  <c r="Y288" i="14"/>
  <c r="R288" i="14"/>
  <c r="S288" i="14" s="1"/>
  <c r="M288" i="14"/>
  <c r="CG287" i="14"/>
  <c r="BR287" i="14"/>
  <c r="BQ287" i="14"/>
  <c r="BP287" i="14"/>
  <c r="BO287" i="14"/>
  <c r="BN287" i="14"/>
  <c r="BM287" i="14"/>
  <c r="BL287" i="14"/>
  <c r="BK287" i="14"/>
  <c r="BJ287" i="14"/>
  <c r="BI287" i="14"/>
  <c r="BH287" i="14"/>
  <c r="BG287" i="14"/>
  <c r="BF287" i="14"/>
  <c r="BD287" i="14"/>
  <c r="BC287" i="14"/>
  <c r="BB287" i="14"/>
  <c r="AD287" i="14"/>
  <c r="AC287" i="14"/>
  <c r="AA287" i="14"/>
  <c r="Y287" i="14"/>
  <c r="X287" i="14"/>
  <c r="R287" i="14"/>
  <c r="S287" i="14" s="1"/>
  <c r="M287" i="14"/>
  <c r="CG286" i="14"/>
  <c r="BR286" i="14"/>
  <c r="BQ286" i="14"/>
  <c r="BP286" i="14"/>
  <c r="BO286" i="14"/>
  <c r="BN286" i="14"/>
  <c r="BM286" i="14"/>
  <c r="BL286" i="14"/>
  <c r="BK286" i="14"/>
  <c r="BJ286" i="14"/>
  <c r="BI286" i="14"/>
  <c r="BH286" i="14"/>
  <c r="BG286" i="14"/>
  <c r="BF286" i="14"/>
  <c r="X286" i="14" s="1"/>
  <c r="BD286" i="14"/>
  <c r="BC286" i="14"/>
  <c r="BB286" i="14"/>
  <c r="AD286" i="14"/>
  <c r="AC286" i="14"/>
  <c r="AA286" i="14"/>
  <c r="Y286" i="14"/>
  <c r="R286" i="14"/>
  <c r="S286" i="14" s="1"/>
  <c r="M286" i="14"/>
  <c r="CG285" i="14"/>
  <c r="BR285" i="14"/>
  <c r="BQ285" i="14"/>
  <c r="BP285" i="14"/>
  <c r="BO285" i="14"/>
  <c r="BN285" i="14"/>
  <c r="BM285" i="14"/>
  <c r="BL285" i="14"/>
  <c r="BK285" i="14"/>
  <c r="BJ285" i="14"/>
  <c r="BI285" i="14"/>
  <c r="BH285" i="14"/>
  <c r="BG285" i="14"/>
  <c r="BF285" i="14"/>
  <c r="BD285" i="14"/>
  <c r="BC285" i="14"/>
  <c r="BB285" i="14"/>
  <c r="AD285" i="14"/>
  <c r="AC285" i="14"/>
  <c r="AA285" i="14"/>
  <c r="Y285" i="14"/>
  <c r="X285" i="14"/>
  <c r="R285" i="14"/>
  <c r="S285" i="14" s="1"/>
  <c r="M285" i="14"/>
  <c r="CG284" i="14"/>
  <c r="BR284" i="14"/>
  <c r="BQ284" i="14"/>
  <c r="BP284" i="14"/>
  <c r="BO284" i="14"/>
  <c r="BN284" i="14"/>
  <c r="BM284" i="14"/>
  <c r="BL284" i="14"/>
  <c r="BK284" i="14"/>
  <c r="BJ284" i="14"/>
  <c r="BI284" i="14"/>
  <c r="BH284" i="14"/>
  <c r="BG284" i="14"/>
  <c r="BF284" i="14"/>
  <c r="BD284" i="14"/>
  <c r="BC284" i="14"/>
  <c r="BB284" i="14"/>
  <c r="AD284" i="14"/>
  <c r="AC284" i="14"/>
  <c r="AA284" i="14"/>
  <c r="Y284" i="14"/>
  <c r="X284" i="14"/>
  <c r="R284" i="14"/>
  <c r="S284" i="14" s="1"/>
  <c r="M284" i="14"/>
  <c r="CG283" i="14"/>
  <c r="BR283" i="14"/>
  <c r="BQ283" i="14"/>
  <c r="BP283" i="14"/>
  <c r="BO283" i="14"/>
  <c r="BN283" i="14"/>
  <c r="BM283" i="14"/>
  <c r="BL283" i="14"/>
  <c r="BK283" i="14"/>
  <c r="BJ283" i="14"/>
  <c r="BI283" i="14"/>
  <c r="BH283" i="14"/>
  <c r="BG283" i="14"/>
  <c r="BF283" i="14"/>
  <c r="BD283" i="14"/>
  <c r="BC283" i="14"/>
  <c r="BB283" i="14"/>
  <c r="AD283" i="14"/>
  <c r="AC283" i="14"/>
  <c r="AA283" i="14"/>
  <c r="Y283" i="14"/>
  <c r="X283" i="14"/>
  <c r="R283" i="14"/>
  <c r="S283" i="14" s="1"/>
  <c r="M283" i="14"/>
  <c r="CG282" i="14"/>
  <c r="BR282" i="14"/>
  <c r="BQ282" i="14"/>
  <c r="BP282" i="14"/>
  <c r="BO282" i="14"/>
  <c r="BN282" i="14"/>
  <c r="BM282" i="14"/>
  <c r="BL282" i="14"/>
  <c r="BK282" i="14"/>
  <c r="BJ282" i="14"/>
  <c r="BI282" i="14"/>
  <c r="BH282" i="14"/>
  <c r="BG282" i="14"/>
  <c r="BF282" i="14"/>
  <c r="X282" i="14" s="1"/>
  <c r="BD282" i="14"/>
  <c r="BC282" i="14"/>
  <c r="BB282" i="14"/>
  <c r="AD282" i="14"/>
  <c r="AC282" i="14"/>
  <c r="AA282" i="14"/>
  <c r="Y282" i="14"/>
  <c r="R282" i="14"/>
  <c r="S282" i="14" s="1"/>
  <c r="M282" i="14"/>
  <c r="CG281" i="14"/>
  <c r="BR281" i="14"/>
  <c r="BQ281" i="14"/>
  <c r="BP281" i="14"/>
  <c r="BO281" i="14"/>
  <c r="BN281" i="14"/>
  <c r="BM281" i="14"/>
  <c r="BL281" i="14"/>
  <c r="BK281" i="14"/>
  <c r="BJ281" i="14"/>
  <c r="BI281" i="14"/>
  <c r="BH281" i="14"/>
  <c r="BG281" i="14"/>
  <c r="BF281" i="14"/>
  <c r="X281" i="14" s="1"/>
  <c r="BD281" i="14"/>
  <c r="BC281" i="14"/>
  <c r="BB281" i="14"/>
  <c r="AD281" i="14"/>
  <c r="AC281" i="14"/>
  <c r="AA281" i="14"/>
  <c r="Y281" i="14"/>
  <c r="R281" i="14"/>
  <c r="S281" i="14" s="1"/>
  <c r="M281" i="14"/>
  <c r="CG280" i="14"/>
  <c r="BR280" i="14"/>
  <c r="BQ280" i="14"/>
  <c r="BP280" i="14"/>
  <c r="BO280" i="14"/>
  <c r="BN280" i="14"/>
  <c r="BM280" i="14"/>
  <c r="BL280" i="14"/>
  <c r="BK280" i="14"/>
  <c r="BJ280" i="14"/>
  <c r="BI280" i="14"/>
  <c r="BH280" i="14"/>
  <c r="BG280" i="14"/>
  <c r="BF280" i="14"/>
  <c r="BD280" i="14"/>
  <c r="BC280" i="14"/>
  <c r="BB280" i="14"/>
  <c r="AD280" i="14"/>
  <c r="AC280" i="14"/>
  <c r="AA280" i="14"/>
  <c r="Y280" i="14"/>
  <c r="X280" i="14"/>
  <c r="R280" i="14"/>
  <c r="S280" i="14" s="1"/>
  <c r="M280" i="14"/>
  <c r="CG279" i="14"/>
  <c r="BR279" i="14"/>
  <c r="BQ279" i="14"/>
  <c r="BP279" i="14"/>
  <c r="BO279" i="14"/>
  <c r="BN279" i="14"/>
  <c r="BM279" i="14"/>
  <c r="BL279" i="14"/>
  <c r="BK279" i="14"/>
  <c r="BJ279" i="14"/>
  <c r="BI279" i="14"/>
  <c r="BH279" i="14"/>
  <c r="BG279" i="14"/>
  <c r="BF279" i="14"/>
  <c r="X279" i="14" s="1"/>
  <c r="BD279" i="14"/>
  <c r="BC279" i="14"/>
  <c r="BB279" i="14"/>
  <c r="AD279" i="14"/>
  <c r="AC279" i="14"/>
  <c r="AA279" i="14"/>
  <c r="Y279" i="14"/>
  <c r="R279" i="14"/>
  <c r="S279" i="14" s="1"/>
  <c r="M279" i="14"/>
  <c r="CG278" i="14"/>
  <c r="BR278" i="14"/>
  <c r="BQ278" i="14"/>
  <c r="BP278" i="14"/>
  <c r="BO278" i="14"/>
  <c r="BN278" i="14"/>
  <c r="BM278" i="14"/>
  <c r="BL278" i="14"/>
  <c r="BK278" i="14"/>
  <c r="BJ278" i="14"/>
  <c r="BI278" i="14"/>
  <c r="BH278" i="14"/>
  <c r="BG278" i="14"/>
  <c r="BF278" i="14"/>
  <c r="X278" i="14" s="1"/>
  <c r="BD278" i="14"/>
  <c r="BC278" i="14"/>
  <c r="BB278" i="14"/>
  <c r="AD278" i="14"/>
  <c r="AC278" i="14"/>
  <c r="AA278" i="14"/>
  <c r="Y278" i="14"/>
  <c r="R278" i="14"/>
  <c r="S278" i="14" s="1"/>
  <c r="M278" i="14"/>
  <c r="CG277" i="14"/>
  <c r="BR277" i="14"/>
  <c r="BQ277" i="14"/>
  <c r="BP277" i="14"/>
  <c r="BO277" i="14"/>
  <c r="BN277" i="14"/>
  <c r="BM277" i="14"/>
  <c r="BL277" i="14"/>
  <c r="BK277" i="14"/>
  <c r="BJ277" i="14"/>
  <c r="BI277" i="14"/>
  <c r="BH277" i="14"/>
  <c r="BG277" i="14"/>
  <c r="BF277" i="14"/>
  <c r="BD277" i="14"/>
  <c r="BC277" i="14"/>
  <c r="BB277" i="14"/>
  <c r="AD277" i="14"/>
  <c r="AC277" i="14"/>
  <c r="AA277" i="14"/>
  <c r="Y277" i="14"/>
  <c r="X277" i="14"/>
  <c r="R277" i="14"/>
  <c r="S277" i="14" s="1"/>
  <c r="M277" i="14"/>
  <c r="CG276" i="14"/>
  <c r="BR276" i="14"/>
  <c r="BQ276" i="14"/>
  <c r="BP276" i="14"/>
  <c r="BO276" i="14"/>
  <c r="BN276" i="14"/>
  <c r="BM276" i="14"/>
  <c r="BL276" i="14"/>
  <c r="BK276" i="14"/>
  <c r="BJ276" i="14"/>
  <c r="BI276" i="14"/>
  <c r="BH276" i="14"/>
  <c r="BG276" i="14"/>
  <c r="BF276" i="14"/>
  <c r="BD276" i="14"/>
  <c r="BC276" i="14"/>
  <c r="BB276" i="14"/>
  <c r="AD276" i="14"/>
  <c r="AC276" i="14"/>
  <c r="AA276" i="14"/>
  <c r="Y276" i="14"/>
  <c r="X276" i="14"/>
  <c r="R276" i="14"/>
  <c r="S276" i="14" s="1"/>
  <c r="M276" i="14"/>
  <c r="CG275" i="14"/>
  <c r="BR275" i="14"/>
  <c r="BQ275" i="14"/>
  <c r="BP275" i="14"/>
  <c r="BO275" i="14"/>
  <c r="BN275" i="14"/>
  <c r="BM275" i="14"/>
  <c r="BL275" i="14"/>
  <c r="BK275" i="14"/>
  <c r="BJ275" i="14"/>
  <c r="BI275" i="14"/>
  <c r="BH275" i="14"/>
  <c r="BG275" i="14"/>
  <c r="BF275" i="14"/>
  <c r="BD275" i="14"/>
  <c r="BC275" i="14"/>
  <c r="BB275" i="14"/>
  <c r="AD275" i="14"/>
  <c r="AC275" i="14"/>
  <c r="AA275" i="14"/>
  <c r="Y275" i="14"/>
  <c r="X275" i="14"/>
  <c r="R275" i="14"/>
  <c r="S275" i="14" s="1"/>
  <c r="M275" i="14"/>
  <c r="CG274" i="14"/>
  <c r="BR274" i="14"/>
  <c r="BQ274" i="14"/>
  <c r="BP274" i="14"/>
  <c r="BO274" i="14"/>
  <c r="BN274" i="14"/>
  <c r="BM274" i="14"/>
  <c r="BL274" i="14"/>
  <c r="BK274" i="14"/>
  <c r="BJ274" i="14"/>
  <c r="BI274" i="14"/>
  <c r="BH274" i="14"/>
  <c r="BG274" i="14"/>
  <c r="BF274" i="14"/>
  <c r="X274" i="14" s="1"/>
  <c r="BD274" i="14"/>
  <c r="BC274" i="14"/>
  <c r="BB274" i="14"/>
  <c r="AD274" i="14"/>
  <c r="AC274" i="14"/>
  <c r="AA274" i="14"/>
  <c r="Y274" i="14"/>
  <c r="R274" i="14"/>
  <c r="S274" i="14" s="1"/>
  <c r="M274" i="14"/>
  <c r="CG273" i="14"/>
  <c r="BR273" i="14"/>
  <c r="BQ273" i="14"/>
  <c r="BP273" i="14"/>
  <c r="BO273" i="14"/>
  <c r="BN273" i="14"/>
  <c r="BM273" i="14"/>
  <c r="BL273" i="14"/>
  <c r="BK273" i="14"/>
  <c r="BJ273" i="14"/>
  <c r="BI273" i="14"/>
  <c r="BH273" i="14"/>
  <c r="BG273" i="14"/>
  <c r="BF273" i="14"/>
  <c r="X273" i="14" s="1"/>
  <c r="BD273" i="14"/>
  <c r="BC273" i="14"/>
  <c r="BB273" i="14"/>
  <c r="AD273" i="14"/>
  <c r="AC273" i="14"/>
  <c r="AA273" i="14"/>
  <c r="Y273" i="14"/>
  <c r="R273" i="14"/>
  <c r="S273" i="14" s="1"/>
  <c r="M273" i="14"/>
  <c r="CG272" i="14"/>
  <c r="BR272" i="14"/>
  <c r="BQ272" i="14"/>
  <c r="BP272" i="14"/>
  <c r="BO272" i="14"/>
  <c r="BN272" i="14"/>
  <c r="BM272" i="14"/>
  <c r="BL272" i="14"/>
  <c r="BK272" i="14"/>
  <c r="BJ272" i="14"/>
  <c r="BI272" i="14"/>
  <c r="BH272" i="14"/>
  <c r="BG272" i="14"/>
  <c r="BF272" i="14"/>
  <c r="X272" i="14" s="1"/>
  <c r="BD272" i="14"/>
  <c r="BC272" i="14"/>
  <c r="BB272" i="14"/>
  <c r="AD272" i="14"/>
  <c r="AC272" i="14"/>
  <c r="AA272" i="14"/>
  <c r="Y272" i="14"/>
  <c r="R272" i="14"/>
  <c r="S272" i="14" s="1"/>
  <c r="M272" i="14"/>
  <c r="CG271" i="14"/>
  <c r="BR271" i="14"/>
  <c r="BQ271" i="14"/>
  <c r="BP271" i="14"/>
  <c r="BO271" i="14"/>
  <c r="BN271" i="14"/>
  <c r="BM271" i="14"/>
  <c r="BL271" i="14"/>
  <c r="BK271" i="14"/>
  <c r="BJ271" i="14"/>
  <c r="BI271" i="14"/>
  <c r="BH271" i="14"/>
  <c r="BG271" i="14"/>
  <c r="BF271" i="14"/>
  <c r="X271" i="14" s="1"/>
  <c r="BD271" i="14"/>
  <c r="BC271" i="14"/>
  <c r="BB271" i="14"/>
  <c r="AD271" i="14"/>
  <c r="AC271" i="14"/>
  <c r="AA271" i="14"/>
  <c r="Y271" i="14"/>
  <c r="R271" i="14"/>
  <c r="S271" i="14" s="1"/>
  <c r="M271" i="14"/>
  <c r="CG270" i="14"/>
  <c r="BR270" i="14"/>
  <c r="BQ270" i="14"/>
  <c r="BP270" i="14"/>
  <c r="BO270" i="14"/>
  <c r="BN270" i="14"/>
  <c r="BM270" i="14"/>
  <c r="BL270" i="14"/>
  <c r="BK270" i="14"/>
  <c r="BJ270" i="14"/>
  <c r="BI270" i="14"/>
  <c r="BH270" i="14"/>
  <c r="BG270" i="14"/>
  <c r="BF270" i="14"/>
  <c r="X270" i="14" s="1"/>
  <c r="BD270" i="14"/>
  <c r="BC270" i="14"/>
  <c r="BB270" i="14"/>
  <c r="AD270" i="14"/>
  <c r="AC270" i="14"/>
  <c r="AA270" i="14"/>
  <c r="Y270" i="14"/>
  <c r="R270" i="14"/>
  <c r="S270" i="14" s="1"/>
  <c r="M270" i="14"/>
  <c r="CG269" i="14"/>
  <c r="BR269" i="14"/>
  <c r="BQ269" i="14"/>
  <c r="BP269" i="14"/>
  <c r="BO269" i="14"/>
  <c r="BN269" i="14"/>
  <c r="BM269" i="14"/>
  <c r="BL269" i="14"/>
  <c r="BK269" i="14"/>
  <c r="BJ269" i="14"/>
  <c r="BI269" i="14"/>
  <c r="BH269" i="14"/>
  <c r="BG269" i="14"/>
  <c r="BF269" i="14"/>
  <c r="BD269" i="14"/>
  <c r="BC269" i="14"/>
  <c r="BB269" i="14"/>
  <c r="AD269" i="14"/>
  <c r="AC269" i="14"/>
  <c r="AA269" i="14"/>
  <c r="Y269" i="14"/>
  <c r="X269" i="14"/>
  <c r="R269" i="14"/>
  <c r="S269" i="14" s="1"/>
  <c r="M269" i="14"/>
  <c r="CG268" i="14"/>
  <c r="BR268" i="14"/>
  <c r="BQ268" i="14"/>
  <c r="BP268" i="14"/>
  <c r="BO268" i="14"/>
  <c r="BN268" i="14"/>
  <c r="BM268" i="14"/>
  <c r="BL268" i="14"/>
  <c r="BK268" i="14"/>
  <c r="BJ268" i="14"/>
  <c r="BI268" i="14"/>
  <c r="BH268" i="14"/>
  <c r="BG268" i="14"/>
  <c r="BF268" i="14"/>
  <c r="X268" i="14" s="1"/>
  <c r="BD268" i="14"/>
  <c r="BC268" i="14"/>
  <c r="BB268" i="14"/>
  <c r="AD268" i="14"/>
  <c r="AC268" i="14"/>
  <c r="AA268" i="14"/>
  <c r="Y268" i="14"/>
  <c r="R268" i="14"/>
  <c r="S268" i="14" s="1"/>
  <c r="M268" i="14"/>
  <c r="CG267" i="14"/>
  <c r="BR267" i="14"/>
  <c r="BQ267" i="14"/>
  <c r="BP267" i="14"/>
  <c r="BO267" i="14"/>
  <c r="BN267" i="14"/>
  <c r="BM267" i="14"/>
  <c r="BL267" i="14"/>
  <c r="BK267" i="14"/>
  <c r="BJ267" i="14"/>
  <c r="BI267" i="14"/>
  <c r="BH267" i="14"/>
  <c r="BG267" i="14"/>
  <c r="BF267" i="14"/>
  <c r="X267" i="14" s="1"/>
  <c r="BD267" i="14"/>
  <c r="BC267" i="14"/>
  <c r="BB267" i="14"/>
  <c r="AD267" i="14"/>
  <c r="AC267" i="14"/>
  <c r="AA267" i="14"/>
  <c r="Y267" i="14"/>
  <c r="R267" i="14"/>
  <c r="S267" i="14" s="1"/>
  <c r="M267" i="14"/>
  <c r="CG266" i="14"/>
  <c r="BR266" i="14"/>
  <c r="BQ266" i="14"/>
  <c r="BP266" i="14"/>
  <c r="BO266" i="14"/>
  <c r="BN266" i="14"/>
  <c r="BM266" i="14"/>
  <c r="BL266" i="14"/>
  <c r="BK266" i="14"/>
  <c r="BJ266" i="14"/>
  <c r="BI266" i="14"/>
  <c r="BH266" i="14"/>
  <c r="BG266" i="14"/>
  <c r="BF266" i="14"/>
  <c r="X266" i="14" s="1"/>
  <c r="BD266" i="14"/>
  <c r="BC266" i="14"/>
  <c r="BB266" i="14"/>
  <c r="AD266" i="14"/>
  <c r="AC266" i="14"/>
  <c r="AA266" i="14"/>
  <c r="Y266" i="14"/>
  <c r="R266" i="14"/>
  <c r="S266" i="14" s="1"/>
  <c r="M266" i="14"/>
  <c r="CG265" i="14"/>
  <c r="BR265" i="14"/>
  <c r="BQ265" i="14"/>
  <c r="BP265" i="14"/>
  <c r="BO265" i="14"/>
  <c r="BN265" i="14"/>
  <c r="BM265" i="14"/>
  <c r="BL265" i="14"/>
  <c r="BK265" i="14"/>
  <c r="BJ265" i="14"/>
  <c r="BI265" i="14"/>
  <c r="BH265" i="14"/>
  <c r="BG265" i="14"/>
  <c r="BF265" i="14"/>
  <c r="BD265" i="14"/>
  <c r="BC265" i="14"/>
  <c r="BB265" i="14"/>
  <c r="AD265" i="14"/>
  <c r="AC265" i="14"/>
  <c r="AA265" i="14"/>
  <c r="Y265" i="14"/>
  <c r="X265" i="14"/>
  <c r="R265" i="14"/>
  <c r="S265" i="14" s="1"/>
  <c r="M265" i="14"/>
  <c r="CG264" i="14"/>
  <c r="BR264" i="14"/>
  <c r="BQ264" i="14"/>
  <c r="BP264" i="14"/>
  <c r="BO264" i="14"/>
  <c r="BN264" i="14"/>
  <c r="BM264" i="14"/>
  <c r="BL264" i="14"/>
  <c r="BK264" i="14"/>
  <c r="BJ264" i="14"/>
  <c r="BI264" i="14"/>
  <c r="BH264" i="14"/>
  <c r="BG264" i="14"/>
  <c r="BF264" i="14"/>
  <c r="BD264" i="14"/>
  <c r="BC264" i="14"/>
  <c r="BB264" i="14"/>
  <c r="AD264" i="14"/>
  <c r="AC264" i="14"/>
  <c r="AA264" i="14"/>
  <c r="Y264" i="14"/>
  <c r="X264" i="14"/>
  <c r="R264" i="14"/>
  <c r="S264" i="14" s="1"/>
  <c r="M264" i="14"/>
  <c r="CG263" i="14"/>
  <c r="BR263" i="14"/>
  <c r="BQ263" i="14"/>
  <c r="BP263" i="14"/>
  <c r="BO263" i="14"/>
  <c r="BN263" i="14"/>
  <c r="BM263" i="14"/>
  <c r="BL263" i="14"/>
  <c r="BK263" i="14"/>
  <c r="BJ263" i="14"/>
  <c r="BI263" i="14"/>
  <c r="BH263" i="14"/>
  <c r="BG263" i="14"/>
  <c r="BF263" i="14"/>
  <c r="BD263" i="14"/>
  <c r="BC263" i="14"/>
  <c r="BB263" i="14"/>
  <c r="AD263" i="14"/>
  <c r="AC263" i="14"/>
  <c r="AA263" i="14"/>
  <c r="Y263" i="14"/>
  <c r="X263" i="14"/>
  <c r="R263" i="14"/>
  <c r="S263" i="14" s="1"/>
  <c r="M263" i="14"/>
  <c r="CG262" i="14"/>
  <c r="BR262" i="14"/>
  <c r="BQ262" i="14"/>
  <c r="BP262" i="14"/>
  <c r="BO262" i="14"/>
  <c r="BN262" i="14"/>
  <c r="BM262" i="14"/>
  <c r="BL262" i="14"/>
  <c r="BK262" i="14"/>
  <c r="BJ262" i="14"/>
  <c r="BI262" i="14"/>
  <c r="BH262" i="14"/>
  <c r="BG262" i="14"/>
  <c r="BF262" i="14"/>
  <c r="X262" i="14" s="1"/>
  <c r="BD262" i="14"/>
  <c r="BC262" i="14"/>
  <c r="BB262" i="14"/>
  <c r="AD262" i="14"/>
  <c r="AC262" i="14"/>
  <c r="AA262" i="14"/>
  <c r="Y262" i="14"/>
  <c r="R262" i="14"/>
  <c r="S262" i="14" s="1"/>
  <c r="M262" i="14"/>
  <c r="CG261" i="14"/>
  <c r="BR261" i="14"/>
  <c r="BQ261" i="14"/>
  <c r="BP261" i="14"/>
  <c r="BO261" i="14"/>
  <c r="BN261" i="14"/>
  <c r="BM261" i="14"/>
  <c r="BL261" i="14"/>
  <c r="BK261" i="14"/>
  <c r="BJ261" i="14"/>
  <c r="BI261" i="14"/>
  <c r="BH261" i="14"/>
  <c r="BG261" i="14"/>
  <c r="BF261" i="14"/>
  <c r="BD261" i="14"/>
  <c r="BC261" i="14"/>
  <c r="BB261" i="14"/>
  <c r="AD261" i="14"/>
  <c r="AC261" i="14"/>
  <c r="AA261" i="14"/>
  <c r="Y261" i="14"/>
  <c r="X261" i="14"/>
  <c r="R261" i="14"/>
  <c r="S261" i="14" s="1"/>
  <c r="M261" i="14"/>
  <c r="CG260" i="14"/>
  <c r="BR260" i="14"/>
  <c r="BQ260" i="14"/>
  <c r="BP260" i="14"/>
  <c r="BO260" i="14"/>
  <c r="BN260" i="14"/>
  <c r="BM260" i="14"/>
  <c r="BL260" i="14"/>
  <c r="BK260" i="14"/>
  <c r="BJ260" i="14"/>
  <c r="BI260" i="14"/>
  <c r="BH260" i="14"/>
  <c r="BG260" i="14"/>
  <c r="BF260" i="14"/>
  <c r="X260" i="14" s="1"/>
  <c r="BD260" i="14"/>
  <c r="BC260" i="14"/>
  <c r="BB260" i="14"/>
  <c r="AD260" i="14"/>
  <c r="AC260" i="14"/>
  <c r="AA260" i="14"/>
  <c r="Y260" i="14"/>
  <c r="R260" i="14"/>
  <c r="S260" i="14" s="1"/>
  <c r="M260" i="14"/>
  <c r="CG259" i="14"/>
  <c r="BR259" i="14"/>
  <c r="BQ259" i="14"/>
  <c r="BP259" i="14"/>
  <c r="BO259" i="14"/>
  <c r="BN259" i="14"/>
  <c r="BM259" i="14"/>
  <c r="BL259" i="14"/>
  <c r="BK259" i="14"/>
  <c r="BJ259" i="14"/>
  <c r="BI259" i="14"/>
  <c r="BH259" i="14"/>
  <c r="BG259" i="14"/>
  <c r="BF259" i="14"/>
  <c r="X259" i="14" s="1"/>
  <c r="BD259" i="14"/>
  <c r="BC259" i="14"/>
  <c r="BB259" i="14"/>
  <c r="AD259" i="14"/>
  <c r="AC259" i="14"/>
  <c r="AA259" i="14"/>
  <c r="Y259" i="14"/>
  <c r="R259" i="14"/>
  <c r="S259" i="14" s="1"/>
  <c r="M259" i="14"/>
  <c r="CG258" i="14"/>
  <c r="BR258" i="14"/>
  <c r="BQ258" i="14"/>
  <c r="BP258" i="14"/>
  <c r="BO258" i="14"/>
  <c r="BN258" i="14"/>
  <c r="BM258" i="14"/>
  <c r="BL258" i="14"/>
  <c r="BK258" i="14"/>
  <c r="BJ258" i="14"/>
  <c r="BI258" i="14"/>
  <c r="BH258" i="14"/>
  <c r="BG258" i="14"/>
  <c r="BF258" i="14"/>
  <c r="X258" i="14" s="1"/>
  <c r="BD258" i="14"/>
  <c r="BC258" i="14"/>
  <c r="BB258" i="14"/>
  <c r="AD258" i="14"/>
  <c r="AC258" i="14"/>
  <c r="AA258" i="14"/>
  <c r="Y258" i="14"/>
  <c r="R258" i="14"/>
  <c r="S258" i="14" s="1"/>
  <c r="M258" i="14"/>
  <c r="CG257" i="14"/>
  <c r="BR257" i="14"/>
  <c r="BQ257" i="14"/>
  <c r="BP257" i="14"/>
  <c r="BO257" i="14"/>
  <c r="BN257" i="14"/>
  <c r="BM257" i="14"/>
  <c r="BL257" i="14"/>
  <c r="BK257" i="14"/>
  <c r="BJ257" i="14"/>
  <c r="BI257" i="14"/>
  <c r="BH257" i="14"/>
  <c r="BG257" i="14"/>
  <c r="BF257" i="14"/>
  <c r="X257" i="14" s="1"/>
  <c r="BD257" i="14"/>
  <c r="BC257" i="14"/>
  <c r="BB257" i="14"/>
  <c r="AD257" i="14"/>
  <c r="AC257" i="14"/>
  <c r="AA257" i="14"/>
  <c r="Y257" i="14"/>
  <c r="R257" i="14"/>
  <c r="S257" i="14" s="1"/>
  <c r="M257" i="14"/>
  <c r="CG256" i="14"/>
  <c r="BR256" i="14"/>
  <c r="BQ256" i="14"/>
  <c r="BP256" i="14"/>
  <c r="BO256" i="14"/>
  <c r="BN256" i="14"/>
  <c r="BM256" i="14"/>
  <c r="BL256" i="14"/>
  <c r="BK256" i="14"/>
  <c r="BJ256" i="14"/>
  <c r="BI256" i="14"/>
  <c r="BH256" i="14"/>
  <c r="BG256" i="14"/>
  <c r="BF256" i="14"/>
  <c r="BD256" i="14"/>
  <c r="BC256" i="14"/>
  <c r="BB256" i="14"/>
  <c r="AD256" i="14"/>
  <c r="AC256" i="14"/>
  <c r="AA256" i="14"/>
  <c r="Y256" i="14"/>
  <c r="X256" i="14"/>
  <c r="R256" i="14"/>
  <c r="S256" i="14" s="1"/>
  <c r="M256" i="14"/>
  <c r="CG255" i="14"/>
  <c r="BR255" i="14"/>
  <c r="BQ255" i="14"/>
  <c r="BP255" i="14"/>
  <c r="BO255" i="14"/>
  <c r="BN255" i="14"/>
  <c r="BM255" i="14"/>
  <c r="BL255" i="14"/>
  <c r="BK255" i="14"/>
  <c r="BJ255" i="14"/>
  <c r="BI255" i="14"/>
  <c r="BH255" i="14"/>
  <c r="BG255" i="14"/>
  <c r="BF255" i="14"/>
  <c r="X255" i="14" s="1"/>
  <c r="BD255" i="14"/>
  <c r="BC255" i="14"/>
  <c r="BB255" i="14"/>
  <c r="AD255" i="14"/>
  <c r="AC255" i="14"/>
  <c r="AA255" i="14"/>
  <c r="Y255" i="14"/>
  <c r="R255" i="14"/>
  <c r="S255" i="14" s="1"/>
  <c r="M255" i="14"/>
  <c r="CG254" i="14"/>
  <c r="BR254" i="14"/>
  <c r="BQ254" i="14"/>
  <c r="BP254" i="14"/>
  <c r="BO254" i="14"/>
  <c r="BN254" i="14"/>
  <c r="BM254" i="14"/>
  <c r="BL254" i="14"/>
  <c r="BK254" i="14"/>
  <c r="BJ254" i="14"/>
  <c r="BI254" i="14"/>
  <c r="BH254" i="14"/>
  <c r="BG254" i="14"/>
  <c r="BF254" i="14"/>
  <c r="X254" i="14" s="1"/>
  <c r="BD254" i="14"/>
  <c r="BC254" i="14"/>
  <c r="BB254" i="14"/>
  <c r="BE254" i="14" s="1"/>
  <c r="CH254" i="14" s="1"/>
  <c r="AD254" i="14"/>
  <c r="AC254" i="14"/>
  <c r="AA254" i="14"/>
  <c r="Y254" i="14"/>
  <c r="R254" i="14"/>
  <c r="S254" i="14" s="1"/>
  <c r="M254" i="14"/>
  <c r="CG253" i="14"/>
  <c r="BR253" i="14"/>
  <c r="BQ253" i="14"/>
  <c r="BP253" i="14"/>
  <c r="BO253" i="14"/>
  <c r="BN253" i="14"/>
  <c r="BM253" i="14"/>
  <c r="BL253" i="14"/>
  <c r="BK253" i="14"/>
  <c r="BJ253" i="14"/>
  <c r="BI253" i="14"/>
  <c r="BH253" i="14"/>
  <c r="BG253" i="14"/>
  <c r="BF253" i="14"/>
  <c r="BD253" i="14"/>
  <c r="BC253" i="14"/>
  <c r="BB253" i="14"/>
  <c r="AD253" i="14"/>
  <c r="AC253" i="14"/>
  <c r="AA253" i="14"/>
  <c r="Y253" i="14"/>
  <c r="X253" i="14"/>
  <c r="R253" i="14"/>
  <c r="S253" i="14" s="1"/>
  <c r="M253" i="14"/>
  <c r="CG252" i="14"/>
  <c r="BR252" i="14"/>
  <c r="BQ252" i="14"/>
  <c r="BP252" i="14"/>
  <c r="BO252" i="14"/>
  <c r="BN252" i="14"/>
  <c r="BM252" i="14"/>
  <c r="BL252" i="14"/>
  <c r="BK252" i="14"/>
  <c r="BJ252" i="14"/>
  <c r="BI252" i="14"/>
  <c r="BH252" i="14"/>
  <c r="BG252" i="14"/>
  <c r="BF252" i="14"/>
  <c r="X252" i="14" s="1"/>
  <c r="BD252" i="14"/>
  <c r="BC252" i="14"/>
  <c r="BB252" i="14"/>
  <c r="AD252" i="14"/>
  <c r="AC252" i="14"/>
  <c r="AA252" i="14"/>
  <c r="Y252" i="14"/>
  <c r="R252" i="14"/>
  <c r="S252" i="14" s="1"/>
  <c r="M252" i="14"/>
  <c r="CG251" i="14"/>
  <c r="BR251" i="14"/>
  <c r="BQ251" i="14"/>
  <c r="BP251" i="14"/>
  <c r="BO251" i="14"/>
  <c r="BN251" i="14"/>
  <c r="BM251" i="14"/>
  <c r="BL251" i="14"/>
  <c r="BK251" i="14"/>
  <c r="BJ251" i="14"/>
  <c r="BI251" i="14"/>
  <c r="BH251" i="14"/>
  <c r="BG251" i="14"/>
  <c r="BF251" i="14"/>
  <c r="X251" i="14" s="1"/>
  <c r="BD251" i="14"/>
  <c r="BC251" i="14"/>
  <c r="BB251" i="14"/>
  <c r="AD251" i="14"/>
  <c r="AC251" i="14"/>
  <c r="AA251" i="14"/>
  <c r="Y251" i="14"/>
  <c r="R251" i="14"/>
  <c r="S251" i="14" s="1"/>
  <c r="M251" i="14"/>
  <c r="CG250" i="14"/>
  <c r="BR250" i="14"/>
  <c r="BQ250" i="14"/>
  <c r="BP250" i="14"/>
  <c r="BO250" i="14"/>
  <c r="BN250" i="14"/>
  <c r="BM250" i="14"/>
  <c r="BL250" i="14"/>
  <c r="BK250" i="14"/>
  <c r="BJ250" i="14"/>
  <c r="BI250" i="14"/>
  <c r="BH250" i="14"/>
  <c r="BG250" i="14"/>
  <c r="BF250" i="14"/>
  <c r="X250" i="14" s="1"/>
  <c r="BD250" i="14"/>
  <c r="BC250" i="14"/>
  <c r="BB250" i="14"/>
  <c r="AD250" i="14"/>
  <c r="AC250" i="14"/>
  <c r="AA250" i="14"/>
  <c r="Y250" i="14"/>
  <c r="R250" i="14"/>
  <c r="S250" i="14" s="1"/>
  <c r="M250" i="14"/>
  <c r="CG249" i="14"/>
  <c r="BR249" i="14"/>
  <c r="BQ249" i="14"/>
  <c r="BP249" i="14"/>
  <c r="BO249" i="14"/>
  <c r="BN249" i="14"/>
  <c r="BM249" i="14"/>
  <c r="BL249" i="14"/>
  <c r="BK249" i="14"/>
  <c r="BJ249" i="14"/>
  <c r="BI249" i="14"/>
  <c r="BH249" i="14"/>
  <c r="BG249" i="14"/>
  <c r="BF249" i="14"/>
  <c r="X249" i="14" s="1"/>
  <c r="BD249" i="14"/>
  <c r="BC249" i="14"/>
  <c r="BB249" i="14"/>
  <c r="AD249" i="14"/>
  <c r="AC249" i="14"/>
  <c r="AA249" i="14"/>
  <c r="Y249" i="14"/>
  <c r="R249" i="14"/>
  <c r="S249" i="14" s="1"/>
  <c r="M249" i="14"/>
  <c r="CG248" i="14"/>
  <c r="BR248" i="14"/>
  <c r="BQ248" i="14"/>
  <c r="BP248" i="14"/>
  <c r="BO248" i="14"/>
  <c r="BN248" i="14"/>
  <c r="BM248" i="14"/>
  <c r="BL248" i="14"/>
  <c r="BK248" i="14"/>
  <c r="BJ248" i="14"/>
  <c r="BI248" i="14"/>
  <c r="BH248" i="14"/>
  <c r="BG248" i="14"/>
  <c r="BF248" i="14"/>
  <c r="X248" i="14" s="1"/>
  <c r="BD248" i="14"/>
  <c r="BC248" i="14"/>
  <c r="BB248" i="14"/>
  <c r="AD248" i="14"/>
  <c r="AC248" i="14"/>
  <c r="AA248" i="14"/>
  <c r="Y248" i="14"/>
  <c r="R248" i="14"/>
  <c r="S248" i="14" s="1"/>
  <c r="M248" i="14"/>
  <c r="CG247" i="14"/>
  <c r="BR247" i="14"/>
  <c r="BQ247" i="14"/>
  <c r="BP247" i="14"/>
  <c r="BO247" i="14"/>
  <c r="BN247" i="14"/>
  <c r="BM247" i="14"/>
  <c r="BL247" i="14"/>
  <c r="BK247" i="14"/>
  <c r="BJ247" i="14"/>
  <c r="BI247" i="14"/>
  <c r="BH247" i="14"/>
  <c r="BG247" i="14"/>
  <c r="BF247" i="14"/>
  <c r="BD247" i="14"/>
  <c r="BC247" i="14"/>
  <c r="BB247" i="14"/>
  <c r="AD247" i="14"/>
  <c r="AC247" i="14"/>
  <c r="AA247" i="14"/>
  <c r="Y247" i="14"/>
  <c r="X247" i="14"/>
  <c r="R247" i="14"/>
  <c r="S247" i="14" s="1"/>
  <c r="M247" i="14"/>
  <c r="CG246" i="14"/>
  <c r="BR246" i="14"/>
  <c r="BQ246" i="14"/>
  <c r="BP246" i="14"/>
  <c r="BO246" i="14"/>
  <c r="BN246" i="14"/>
  <c r="BM246" i="14"/>
  <c r="BL246" i="14"/>
  <c r="BK246" i="14"/>
  <c r="BJ246" i="14"/>
  <c r="BI246" i="14"/>
  <c r="BH246" i="14"/>
  <c r="BG246" i="14"/>
  <c r="BF246" i="14"/>
  <c r="BD246" i="14"/>
  <c r="BC246" i="14"/>
  <c r="BB246" i="14"/>
  <c r="AD246" i="14"/>
  <c r="AC246" i="14"/>
  <c r="AA246" i="14"/>
  <c r="Y246" i="14"/>
  <c r="X246" i="14"/>
  <c r="R246" i="14"/>
  <c r="S246" i="14" s="1"/>
  <c r="M246" i="14"/>
  <c r="CG245" i="14"/>
  <c r="BR245" i="14"/>
  <c r="BQ245" i="14"/>
  <c r="BP245" i="14"/>
  <c r="BO245" i="14"/>
  <c r="BN245" i="14"/>
  <c r="BM245" i="14"/>
  <c r="BL245" i="14"/>
  <c r="BK245" i="14"/>
  <c r="BJ245" i="14"/>
  <c r="BI245" i="14"/>
  <c r="BH245" i="14"/>
  <c r="BG245" i="14"/>
  <c r="BF245" i="14"/>
  <c r="BD245" i="14"/>
  <c r="BC245" i="14"/>
  <c r="BB245" i="14"/>
  <c r="AD245" i="14"/>
  <c r="AC245" i="14"/>
  <c r="AA245" i="14"/>
  <c r="Y245" i="14"/>
  <c r="X245" i="14"/>
  <c r="R245" i="14"/>
  <c r="S245" i="14" s="1"/>
  <c r="M245" i="14"/>
  <c r="CG244" i="14"/>
  <c r="BR244" i="14"/>
  <c r="BQ244" i="14"/>
  <c r="BP244" i="14"/>
  <c r="BO244" i="14"/>
  <c r="BN244" i="14"/>
  <c r="BM244" i="14"/>
  <c r="BL244" i="14"/>
  <c r="BK244" i="14"/>
  <c r="BJ244" i="14"/>
  <c r="BI244" i="14"/>
  <c r="BH244" i="14"/>
  <c r="BG244" i="14"/>
  <c r="BF244" i="14"/>
  <c r="X244" i="14" s="1"/>
  <c r="BD244" i="14"/>
  <c r="BC244" i="14"/>
  <c r="BB244" i="14"/>
  <c r="AD244" i="14"/>
  <c r="AC244" i="14"/>
  <c r="AA244" i="14"/>
  <c r="Y244" i="14"/>
  <c r="R244" i="14"/>
  <c r="S244" i="14" s="1"/>
  <c r="M244" i="14"/>
  <c r="CG243" i="14"/>
  <c r="BR243" i="14"/>
  <c r="BQ243" i="14"/>
  <c r="BP243" i="14"/>
  <c r="BO243" i="14"/>
  <c r="BN243" i="14"/>
  <c r="BM243" i="14"/>
  <c r="BL243" i="14"/>
  <c r="BK243" i="14"/>
  <c r="BJ243" i="14"/>
  <c r="BI243" i="14"/>
  <c r="BH243" i="14"/>
  <c r="BG243" i="14"/>
  <c r="BF243" i="14"/>
  <c r="X243" i="14" s="1"/>
  <c r="BD243" i="14"/>
  <c r="BC243" i="14"/>
  <c r="BB243" i="14"/>
  <c r="AD243" i="14"/>
  <c r="AC243" i="14"/>
  <c r="AA243" i="14"/>
  <c r="Y243" i="14"/>
  <c r="R243" i="14"/>
  <c r="S243" i="14" s="1"/>
  <c r="M243" i="14"/>
  <c r="CG242" i="14"/>
  <c r="BR242" i="14"/>
  <c r="BQ242" i="14"/>
  <c r="BP242" i="14"/>
  <c r="BO242" i="14"/>
  <c r="BN242" i="14"/>
  <c r="BM242" i="14"/>
  <c r="BL242" i="14"/>
  <c r="BK242" i="14"/>
  <c r="BJ242" i="14"/>
  <c r="BI242" i="14"/>
  <c r="BH242" i="14"/>
  <c r="BG242" i="14"/>
  <c r="BF242" i="14"/>
  <c r="BD242" i="14"/>
  <c r="BC242" i="14"/>
  <c r="BB242" i="14"/>
  <c r="BE242" i="14" s="1"/>
  <c r="CH242" i="14" s="1"/>
  <c r="AD242" i="14"/>
  <c r="AC242" i="14"/>
  <c r="AA242" i="14"/>
  <c r="Y242" i="14"/>
  <c r="X242" i="14"/>
  <c r="R242" i="14"/>
  <c r="S242" i="14" s="1"/>
  <c r="M242" i="14"/>
  <c r="CG241" i="14"/>
  <c r="BR241" i="14"/>
  <c r="BQ241" i="14"/>
  <c r="BP241" i="14"/>
  <c r="BO241" i="14"/>
  <c r="BN241" i="14"/>
  <c r="BM241" i="14"/>
  <c r="BL241" i="14"/>
  <c r="BK241" i="14"/>
  <c r="BJ241" i="14"/>
  <c r="BI241" i="14"/>
  <c r="BH241" i="14"/>
  <c r="BG241" i="14"/>
  <c r="BF241" i="14"/>
  <c r="BD241" i="14"/>
  <c r="BC241" i="14"/>
  <c r="BB241" i="14"/>
  <c r="AD241" i="14"/>
  <c r="AC241" i="14"/>
  <c r="AA241" i="14"/>
  <c r="Y241" i="14"/>
  <c r="X241" i="14"/>
  <c r="R241" i="14"/>
  <c r="S241" i="14" s="1"/>
  <c r="M241" i="14"/>
  <c r="CG240" i="14"/>
  <c r="BR240" i="14"/>
  <c r="BQ240" i="14"/>
  <c r="BP240" i="14"/>
  <c r="BO240" i="14"/>
  <c r="BN240" i="14"/>
  <c r="BM240" i="14"/>
  <c r="BL240" i="14"/>
  <c r="BK240" i="14"/>
  <c r="BJ240" i="14"/>
  <c r="BI240" i="14"/>
  <c r="BH240" i="14"/>
  <c r="BG240" i="14"/>
  <c r="BF240" i="14"/>
  <c r="X240" i="14" s="1"/>
  <c r="BD240" i="14"/>
  <c r="BC240" i="14"/>
  <c r="BB240" i="14"/>
  <c r="AD240" i="14"/>
  <c r="AC240" i="14"/>
  <c r="AA240" i="14"/>
  <c r="Y240" i="14"/>
  <c r="R240" i="14"/>
  <c r="S240" i="14" s="1"/>
  <c r="M240" i="14"/>
  <c r="CG239" i="14"/>
  <c r="BR239" i="14"/>
  <c r="BQ239" i="14"/>
  <c r="BP239" i="14"/>
  <c r="BO239" i="14"/>
  <c r="BN239" i="14"/>
  <c r="BM239" i="14"/>
  <c r="BL239" i="14"/>
  <c r="BK239" i="14"/>
  <c r="BJ239" i="14"/>
  <c r="BI239" i="14"/>
  <c r="BH239" i="14"/>
  <c r="BG239" i="14"/>
  <c r="BF239" i="14"/>
  <c r="X239" i="14" s="1"/>
  <c r="BD239" i="14"/>
  <c r="BC239" i="14"/>
  <c r="BB239" i="14"/>
  <c r="AD239" i="14"/>
  <c r="AC239" i="14"/>
  <c r="AA239" i="14"/>
  <c r="Y239" i="14"/>
  <c r="R239" i="14"/>
  <c r="S239" i="14" s="1"/>
  <c r="M239" i="14"/>
  <c r="CG238" i="14"/>
  <c r="BR238" i="14"/>
  <c r="BQ238" i="14"/>
  <c r="BP238" i="14"/>
  <c r="BO238" i="14"/>
  <c r="BN238" i="14"/>
  <c r="BM238" i="14"/>
  <c r="BL238" i="14"/>
  <c r="BK238" i="14"/>
  <c r="BJ238" i="14"/>
  <c r="BI238" i="14"/>
  <c r="BH238" i="14"/>
  <c r="BG238" i="14"/>
  <c r="BF238" i="14"/>
  <c r="X238" i="14" s="1"/>
  <c r="BD238" i="14"/>
  <c r="BC238" i="14"/>
  <c r="BB238" i="14"/>
  <c r="AD238" i="14"/>
  <c r="AC238" i="14"/>
  <c r="AA238" i="14"/>
  <c r="Y238" i="14"/>
  <c r="R238" i="14"/>
  <c r="S238" i="14" s="1"/>
  <c r="M238" i="14"/>
  <c r="CG237" i="14"/>
  <c r="BR237" i="14"/>
  <c r="BQ237" i="14"/>
  <c r="BP237" i="14"/>
  <c r="BO237" i="14"/>
  <c r="BN237" i="14"/>
  <c r="BM237" i="14"/>
  <c r="BL237" i="14"/>
  <c r="BK237" i="14"/>
  <c r="BJ237" i="14"/>
  <c r="BI237" i="14"/>
  <c r="BH237" i="14"/>
  <c r="BG237" i="14"/>
  <c r="BF237" i="14"/>
  <c r="BD237" i="14"/>
  <c r="BC237" i="14"/>
  <c r="BB237" i="14"/>
  <c r="AD237" i="14"/>
  <c r="AC237" i="14"/>
  <c r="AA237" i="14"/>
  <c r="Y237" i="14"/>
  <c r="X237" i="14"/>
  <c r="R237" i="14"/>
  <c r="S237" i="14" s="1"/>
  <c r="M237" i="14"/>
  <c r="CG236" i="14"/>
  <c r="BR236" i="14"/>
  <c r="BQ236" i="14"/>
  <c r="BP236" i="14"/>
  <c r="BO236" i="14"/>
  <c r="BN236" i="14"/>
  <c r="BM236" i="14"/>
  <c r="BL236" i="14"/>
  <c r="BK236" i="14"/>
  <c r="BJ236" i="14"/>
  <c r="BI236" i="14"/>
  <c r="BH236" i="14"/>
  <c r="BG236" i="14"/>
  <c r="BF236" i="14"/>
  <c r="X236" i="14" s="1"/>
  <c r="BD236" i="14"/>
  <c r="BC236" i="14"/>
  <c r="BB236" i="14"/>
  <c r="AD236" i="14"/>
  <c r="AC236" i="14"/>
  <c r="AA236" i="14"/>
  <c r="Y236" i="14"/>
  <c r="R236" i="14"/>
  <c r="S236" i="14" s="1"/>
  <c r="M236" i="14"/>
  <c r="CG235" i="14"/>
  <c r="BR235" i="14"/>
  <c r="BQ235" i="14"/>
  <c r="BP235" i="14"/>
  <c r="BO235" i="14"/>
  <c r="BN235" i="14"/>
  <c r="BM235" i="14"/>
  <c r="BL235" i="14"/>
  <c r="BK235" i="14"/>
  <c r="BJ235" i="14"/>
  <c r="BI235" i="14"/>
  <c r="BH235" i="14"/>
  <c r="BG235" i="14"/>
  <c r="BF235" i="14"/>
  <c r="X235" i="14" s="1"/>
  <c r="BD235" i="14"/>
  <c r="BC235" i="14"/>
  <c r="BB235" i="14"/>
  <c r="AD235" i="14"/>
  <c r="AC235" i="14"/>
  <c r="AA235" i="14"/>
  <c r="Y235" i="14"/>
  <c r="R235" i="14"/>
  <c r="S235" i="14" s="1"/>
  <c r="M235" i="14"/>
  <c r="CG234" i="14"/>
  <c r="BR234" i="14"/>
  <c r="BQ234" i="14"/>
  <c r="BP234" i="14"/>
  <c r="BO234" i="14"/>
  <c r="BN234" i="14"/>
  <c r="BM234" i="14"/>
  <c r="BL234" i="14"/>
  <c r="BK234" i="14"/>
  <c r="BJ234" i="14"/>
  <c r="BI234" i="14"/>
  <c r="BH234" i="14"/>
  <c r="BG234" i="14"/>
  <c r="BF234" i="14"/>
  <c r="BD234" i="14"/>
  <c r="BC234" i="14"/>
  <c r="BB234" i="14"/>
  <c r="AD234" i="14"/>
  <c r="AC234" i="14"/>
  <c r="AA234" i="14"/>
  <c r="Y234" i="14"/>
  <c r="X234" i="14"/>
  <c r="R234" i="14"/>
  <c r="S234" i="14" s="1"/>
  <c r="M234" i="14"/>
  <c r="CG233" i="14"/>
  <c r="BR233" i="14"/>
  <c r="BQ233" i="14"/>
  <c r="BP233" i="14"/>
  <c r="BO233" i="14"/>
  <c r="BN233" i="14"/>
  <c r="BM233" i="14"/>
  <c r="BL233" i="14"/>
  <c r="BK233" i="14"/>
  <c r="BJ233" i="14"/>
  <c r="BI233" i="14"/>
  <c r="BH233" i="14"/>
  <c r="BG233" i="14"/>
  <c r="BF233" i="14"/>
  <c r="BD233" i="14"/>
  <c r="BC233" i="14"/>
  <c r="BB233" i="14"/>
  <c r="AD233" i="14"/>
  <c r="AC233" i="14"/>
  <c r="AA233" i="14"/>
  <c r="Y233" i="14"/>
  <c r="X233" i="14"/>
  <c r="R233" i="14"/>
  <c r="S233" i="14" s="1"/>
  <c r="M233" i="14"/>
  <c r="CG232" i="14"/>
  <c r="BR232" i="14"/>
  <c r="BQ232" i="14"/>
  <c r="BP232" i="14"/>
  <c r="BO232" i="14"/>
  <c r="BN232" i="14"/>
  <c r="BM232" i="14"/>
  <c r="BL232" i="14"/>
  <c r="BK232" i="14"/>
  <c r="BJ232" i="14"/>
  <c r="BI232" i="14"/>
  <c r="BH232" i="14"/>
  <c r="BG232" i="14"/>
  <c r="BF232" i="14"/>
  <c r="X232" i="14" s="1"/>
  <c r="BD232" i="14"/>
  <c r="BC232" i="14"/>
  <c r="BB232" i="14"/>
  <c r="AD232" i="14"/>
  <c r="AC232" i="14"/>
  <c r="AA232" i="14"/>
  <c r="Y232" i="14"/>
  <c r="R232" i="14"/>
  <c r="S232" i="14" s="1"/>
  <c r="M232" i="14"/>
  <c r="CG231" i="14"/>
  <c r="BR231" i="14"/>
  <c r="BQ231" i="14"/>
  <c r="BP231" i="14"/>
  <c r="BO231" i="14"/>
  <c r="BN231" i="14"/>
  <c r="BM231" i="14"/>
  <c r="BL231" i="14"/>
  <c r="BK231" i="14"/>
  <c r="BJ231" i="14"/>
  <c r="BI231" i="14"/>
  <c r="BH231" i="14"/>
  <c r="BG231" i="14"/>
  <c r="BF231" i="14"/>
  <c r="X231" i="14" s="1"/>
  <c r="BD231" i="14"/>
  <c r="BC231" i="14"/>
  <c r="BB231" i="14"/>
  <c r="AD231" i="14"/>
  <c r="AC231" i="14"/>
  <c r="AA231" i="14"/>
  <c r="Y231" i="14"/>
  <c r="R231" i="14"/>
  <c r="S231" i="14" s="1"/>
  <c r="M231" i="14"/>
  <c r="CG230" i="14"/>
  <c r="BR230" i="14"/>
  <c r="BQ230" i="14"/>
  <c r="BP230" i="14"/>
  <c r="BO230" i="14"/>
  <c r="BN230" i="14"/>
  <c r="BM230" i="14"/>
  <c r="BL230" i="14"/>
  <c r="BK230" i="14"/>
  <c r="BJ230" i="14"/>
  <c r="BI230" i="14"/>
  <c r="BH230" i="14"/>
  <c r="BG230" i="14"/>
  <c r="BF230" i="14"/>
  <c r="BD230" i="14"/>
  <c r="BC230" i="14"/>
  <c r="BB230" i="14"/>
  <c r="AD230" i="14"/>
  <c r="AC230" i="14"/>
  <c r="AA230" i="14"/>
  <c r="Y230" i="14"/>
  <c r="X230" i="14"/>
  <c r="R230" i="14"/>
  <c r="S230" i="14" s="1"/>
  <c r="M230" i="14"/>
  <c r="CG229" i="14"/>
  <c r="BR229" i="14"/>
  <c r="BQ229" i="14"/>
  <c r="BP229" i="14"/>
  <c r="BO229" i="14"/>
  <c r="BN229" i="14"/>
  <c r="BM229" i="14"/>
  <c r="BL229" i="14"/>
  <c r="BK229" i="14"/>
  <c r="BJ229" i="14"/>
  <c r="BI229" i="14"/>
  <c r="BH229" i="14"/>
  <c r="BG229" i="14"/>
  <c r="BF229" i="14"/>
  <c r="X229" i="14" s="1"/>
  <c r="BD229" i="14"/>
  <c r="BC229" i="14"/>
  <c r="BB229" i="14"/>
  <c r="AD229" i="14"/>
  <c r="AC229" i="14"/>
  <c r="AA229" i="14"/>
  <c r="Y229" i="14"/>
  <c r="R229" i="14"/>
  <c r="S229" i="14" s="1"/>
  <c r="M229" i="14"/>
  <c r="CG228" i="14"/>
  <c r="BR228" i="14"/>
  <c r="BQ228" i="14"/>
  <c r="BP228" i="14"/>
  <c r="BO228" i="14"/>
  <c r="BN228" i="14"/>
  <c r="BM228" i="14"/>
  <c r="BL228" i="14"/>
  <c r="BK228" i="14"/>
  <c r="BJ228" i="14"/>
  <c r="BI228" i="14"/>
  <c r="BH228" i="14"/>
  <c r="BG228" i="14"/>
  <c r="BF228" i="14"/>
  <c r="X228" i="14" s="1"/>
  <c r="BD228" i="14"/>
  <c r="BC228" i="14"/>
  <c r="BB228" i="14"/>
  <c r="AD228" i="14"/>
  <c r="AC228" i="14"/>
  <c r="AA228" i="14"/>
  <c r="Y228" i="14"/>
  <c r="R228" i="14"/>
  <c r="S228" i="14" s="1"/>
  <c r="M228" i="14"/>
  <c r="CG227" i="14"/>
  <c r="BR227" i="14"/>
  <c r="BQ227" i="14"/>
  <c r="BP227" i="14"/>
  <c r="BO227" i="14"/>
  <c r="BN227" i="14"/>
  <c r="BM227" i="14"/>
  <c r="BL227" i="14"/>
  <c r="BK227" i="14"/>
  <c r="BJ227" i="14"/>
  <c r="BI227" i="14"/>
  <c r="BH227" i="14"/>
  <c r="BG227" i="14"/>
  <c r="BF227" i="14"/>
  <c r="X227" i="14" s="1"/>
  <c r="BD227" i="14"/>
  <c r="BC227" i="14"/>
  <c r="BB227" i="14"/>
  <c r="AD227" i="14"/>
  <c r="AC227" i="14"/>
  <c r="AA227" i="14"/>
  <c r="Y227" i="14"/>
  <c r="R227" i="14"/>
  <c r="S227" i="14" s="1"/>
  <c r="M227" i="14"/>
  <c r="CG226" i="14"/>
  <c r="BR226" i="14"/>
  <c r="BQ226" i="14"/>
  <c r="BP226" i="14"/>
  <c r="BO226" i="14"/>
  <c r="BN226" i="14"/>
  <c r="BM226" i="14"/>
  <c r="BL226" i="14"/>
  <c r="BK226" i="14"/>
  <c r="BJ226" i="14"/>
  <c r="BI226" i="14"/>
  <c r="BH226" i="14"/>
  <c r="BG226" i="14"/>
  <c r="BF226" i="14"/>
  <c r="X226" i="14" s="1"/>
  <c r="BD226" i="14"/>
  <c r="BC226" i="14"/>
  <c r="BB226" i="14"/>
  <c r="AD226" i="14"/>
  <c r="AC226" i="14"/>
  <c r="AA226" i="14"/>
  <c r="Y226" i="14"/>
  <c r="R226" i="14"/>
  <c r="S226" i="14" s="1"/>
  <c r="M226" i="14"/>
  <c r="CG225" i="14"/>
  <c r="BR225" i="14"/>
  <c r="BQ225" i="14"/>
  <c r="BP225" i="14"/>
  <c r="BO225" i="14"/>
  <c r="BN225" i="14"/>
  <c r="BM225" i="14"/>
  <c r="BL225" i="14"/>
  <c r="BK225" i="14"/>
  <c r="BJ225" i="14"/>
  <c r="BI225" i="14"/>
  <c r="BH225" i="14"/>
  <c r="BG225" i="14"/>
  <c r="BF225" i="14"/>
  <c r="X225" i="14" s="1"/>
  <c r="BD225" i="14"/>
  <c r="BC225" i="14"/>
  <c r="BB225" i="14"/>
  <c r="AD225" i="14"/>
  <c r="AC225" i="14"/>
  <c r="AA225" i="14"/>
  <c r="Y225" i="14"/>
  <c r="R225" i="14"/>
  <c r="S225" i="14" s="1"/>
  <c r="M225" i="14"/>
  <c r="CG224" i="14"/>
  <c r="BR224" i="14"/>
  <c r="BQ224" i="14"/>
  <c r="BP224" i="14"/>
  <c r="BO224" i="14"/>
  <c r="BN224" i="14"/>
  <c r="BM224" i="14"/>
  <c r="BL224" i="14"/>
  <c r="BK224" i="14"/>
  <c r="BJ224" i="14"/>
  <c r="BI224" i="14"/>
  <c r="BH224" i="14"/>
  <c r="BG224" i="14"/>
  <c r="BF224" i="14"/>
  <c r="X224" i="14" s="1"/>
  <c r="BD224" i="14"/>
  <c r="BC224" i="14"/>
  <c r="BB224" i="14"/>
  <c r="AD224" i="14"/>
  <c r="AC224" i="14"/>
  <c r="AA224" i="14"/>
  <c r="Y224" i="14"/>
  <c r="R224" i="14"/>
  <c r="S224" i="14" s="1"/>
  <c r="M224" i="14"/>
  <c r="CG223" i="14"/>
  <c r="BR223" i="14"/>
  <c r="BQ223" i="14"/>
  <c r="BP223" i="14"/>
  <c r="BO223" i="14"/>
  <c r="BN223" i="14"/>
  <c r="BM223" i="14"/>
  <c r="BL223" i="14"/>
  <c r="BK223" i="14"/>
  <c r="BJ223" i="14"/>
  <c r="BI223" i="14"/>
  <c r="BH223" i="14"/>
  <c r="BG223" i="14"/>
  <c r="BF223" i="14"/>
  <c r="X223" i="14" s="1"/>
  <c r="BD223" i="14"/>
  <c r="BC223" i="14"/>
  <c r="BB223" i="14"/>
  <c r="AD223" i="14"/>
  <c r="AC223" i="14"/>
  <c r="AA223" i="14"/>
  <c r="Y223" i="14"/>
  <c r="R223" i="14"/>
  <c r="S223" i="14" s="1"/>
  <c r="M223" i="14"/>
  <c r="CG222" i="14"/>
  <c r="BR222" i="14"/>
  <c r="BQ222" i="14"/>
  <c r="BP222" i="14"/>
  <c r="BO222" i="14"/>
  <c r="BN222" i="14"/>
  <c r="BM222" i="14"/>
  <c r="BL222" i="14"/>
  <c r="BK222" i="14"/>
  <c r="BJ222" i="14"/>
  <c r="BI222" i="14"/>
  <c r="BH222" i="14"/>
  <c r="BG222" i="14"/>
  <c r="BF222" i="14"/>
  <c r="BD222" i="14"/>
  <c r="BC222" i="14"/>
  <c r="BB222" i="14"/>
  <c r="AD222" i="14"/>
  <c r="AC222" i="14"/>
  <c r="AA222" i="14"/>
  <c r="Y222" i="14"/>
  <c r="X222" i="14"/>
  <c r="R222" i="14"/>
  <c r="S222" i="14" s="1"/>
  <c r="M222" i="14"/>
  <c r="CG221" i="14"/>
  <c r="BR221" i="14"/>
  <c r="BQ221" i="14"/>
  <c r="BP221" i="14"/>
  <c r="BO221" i="14"/>
  <c r="BN221" i="14"/>
  <c r="BM221" i="14"/>
  <c r="BL221" i="14"/>
  <c r="BK221" i="14"/>
  <c r="BJ221" i="14"/>
  <c r="BI221" i="14"/>
  <c r="BH221" i="14"/>
  <c r="BG221" i="14"/>
  <c r="BF221" i="14"/>
  <c r="X221" i="14" s="1"/>
  <c r="BD221" i="14"/>
  <c r="BC221" i="14"/>
  <c r="BB221" i="14"/>
  <c r="AD221" i="14"/>
  <c r="AC221" i="14"/>
  <c r="AA221" i="14"/>
  <c r="Y221" i="14"/>
  <c r="R221" i="14"/>
  <c r="S221" i="14" s="1"/>
  <c r="M221" i="14"/>
  <c r="CG220" i="14"/>
  <c r="BR220" i="14"/>
  <c r="BQ220" i="14"/>
  <c r="BP220" i="14"/>
  <c r="BO220" i="14"/>
  <c r="BN220" i="14"/>
  <c r="BM220" i="14"/>
  <c r="BL220" i="14"/>
  <c r="BK220" i="14"/>
  <c r="BJ220" i="14"/>
  <c r="BI220" i="14"/>
  <c r="BH220" i="14"/>
  <c r="BG220" i="14"/>
  <c r="BF220" i="14"/>
  <c r="BD220" i="14"/>
  <c r="BC220" i="14"/>
  <c r="BB220" i="14"/>
  <c r="AD220" i="14"/>
  <c r="AC220" i="14"/>
  <c r="AA220" i="14"/>
  <c r="Y220" i="14"/>
  <c r="X220" i="14"/>
  <c r="R220" i="14"/>
  <c r="S220" i="14" s="1"/>
  <c r="M220" i="14"/>
  <c r="CG219" i="14"/>
  <c r="BR219" i="14"/>
  <c r="BQ219" i="14"/>
  <c r="BP219" i="14"/>
  <c r="BO219" i="14"/>
  <c r="BN219" i="14"/>
  <c r="BM219" i="14"/>
  <c r="BL219" i="14"/>
  <c r="BK219" i="14"/>
  <c r="BJ219" i="14"/>
  <c r="BI219" i="14"/>
  <c r="BH219" i="14"/>
  <c r="BG219" i="14"/>
  <c r="BF219" i="14"/>
  <c r="BD219" i="14"/>
  <c r="BC219" i="14"/>
  <c r="BB219" i="14"/>
  <c r="AD219" i="14"/>
  <c r="AC219" i="14"/>
  <c r="AA219" i="14"/>
  <c r="Y219" i="14"/>
  <c r="X219" i="14"/>
  <c r="R219" i="14"/>
  <c r="S219" i="14" s="1"/>
  <c r="M219" i="14"/>
  <c r="CG218" i="14"/>
  <c r="BR218" i="14"/>
  <c r="BQ218" i="14"/>
  <c r="BP218" i="14"/>
  <c r="BO218" i="14"/>
  <c r="BN218" i="14"/>
  <c r="BM218" i="14"/>
  <c r="BL218" i="14"/>
  <c r="BK218" i="14"/>
  <c r="BJ218" i="14"/>
  <c r="BI218" i="14"/>
  <c r="BH218" i="14"/>
  <c r="BG218" i="14"/>
  <c r="BF218" i="14"/>
  <c r="X218" i="14" s="1"/>
  <c r="BD218" i="14"/>
  <c r="BC218" i="14"/>
  <c r="BB218" i="14"/>
  <c r="AD218" i="14"/>
  <c r="AC218" i="14"/>
  <c r="AA218" i="14"/>
  <c r="Y218" i="14"/>
  <c r="R218" i="14"/>
  <c r="S218" i="14" s="1"/>
  <c r="M218" i="14"/>
  <c r="CG217" i="14"/>
  <c r="BR217" i="14"/>
  <c r="BQ217" i="14"/>
  <c r="BP217" i="14"/>
  <c r="BO217" i="14"/>
  <c r="BN217" i="14"/>
  <c r="BM217" i="14"/>
  <c r="BL217" i="14"/>
  <c r="BK217" i="14"/>
  <c r="BJ217" i="14"/>
  <c r="BI217" i="14"/>
  <c r="BH217" i="14"/>
  <c r="BG217" i="14"/>
  <c r="BF217" i="14"/>
  <c r="X217" i="14" s="1"/>
  <c r="BD217" i="14"/>
  <c r="BC217" i="14"/>
  <c r="BB217" i="14"/>
  <c r="AD217" i="14"/>
  <c r="AC217" i="14"/>
  <c r="AA217" i="14"/>
  <c r="Y217" i="14"/>
  <c r="R217" i="14"/>
  <c r="S217" i="14" s="1"/>
  <c r="M217" i="14"/>
  <c r="CG216" i="14"/>
  <c r="BR216" i="14"/>
  <c r="BQ216" i="14"/>
  <c r="BP216" i="14"/>
  <c r="BO216" i="14"/>
  <c r="BN216" i="14"/>
  <c r="BM216" i="14"/>
  <c r="BL216" i="14"/>
  <c r="BK216" i="14"/>
  <c r="BJ216" i="14"/>
  <c r="BI216" i="14"/>
  <c r="BH216" i="14"/>
  <c r="BG216" i="14"/>
  <c r="BF216" i="14"/>
  <c r="BD216" i="14"/>
  <c r="BC216" i="14"/>
  <c r="BB216" i="14"/>
  <c r="AD216" i="14"/>
  <c r="AC216" i="14"/>
  <c r="AA216" i="14"/>
  <c r="Y216" i="14"/>
  <c r="X216" i="14"/>
  <c r="R216" i="14"/>
  <c r="S216" i="14" s="1"/>
  <c r="M216" i="14"/>
  <c r="CG215" i="14"/>
  <c r="BR215" i="14"/>
  <c r="BQ215" i="14"/>
  <c r="BP215" i="14"/>
  <c r="BO215" i="14"/>
  <c r="BN215" i="14"/>
  <c r="BM215" i="14"/>
  <c r="BL215" i="14"/>
  <c r="BK215" i="14"/>
  <c r="BJ215" i="14"/>
  <c r="BI215" i="14"/>
  <c r="BH215" i="14"/>
  <c r="BG215" i="14"/>
  <c r="BF215" i="14"/>
  <c r="BD215" i="14"/>
  <c r="BC215" i="14"/>
  <c r="BB215" i="14"/>
  <c r="AD215" i="14"/>
  <c r="AC215" i="14"/>
  <c r="AA215" i="14"/>
  <c r="Y215" i="14"/>
  <c r="X215" i="14"/>
  <c r="R215" i="14"/>
  <c r="S215" i="14" s="1"/>
  <c r="M215" i="14"/>
  <c r="CG214" i="14"/>
  <c r="BR214" i="14"/>
  <c r="BQ214" i="14"/>
  <c r="BP214" i="14"/>
  <c r="BO214" i="14"/>
  <c r="BN214" i="14"/>
  <c r="BM214" i="14"/>
  <c r="BL214" i="14"/>
  <c r="BK214" i="14"/>
  <c r="BJ214" i="14"/>
  <c r="BI214" i="14"/>
  <c r="BH214" i="14"/>
  <c r="BG214" i="14"/>
  <c r="BF214" i="14"/>
  <c r="X214" i="14" s="1"/>
  <c r="BD214" i="14"/>
  <c r="BC214" i="14"/>
  <c r="BB214" i="14"/>
  <c r="AD214" i="14"/>
  <c r="AC214" i="14"/>
  <c r="AA214" i="14"/>
  <c r="Y214" i="14"/>
  <c r="R214" i="14"/>
  <c r="S214" i="14" s="1"/>
  <c r="M214" i="14"/>
  <c r="CG213" i="14"/>
  <c r="BR213" i="14"/>
  <c r="BQ213" i="14"/>
  <c r="BP213" i="14"/>
  <c r="BO213" i="14"/>
  <c r="BN213" i="14"/>
  <c r="BM213" i="14"/>
  <c r="BL213" i="14"/>
  <c r="BK213" i="14"/>
  <c r="BJ213" i="14"/>
  <c r="BI213" i="14"/>
  <c r="BH213" i="14"/>
  <c r="BG213" i="14"/>
  <c r="BF213" i="14"/>
  <c r="X213" i="14" s="1"/>
  <c r="BD213" i="14"/>
  <c r="BC213" i="14"/>
  <c r="BB213" i="14"/>
  <c r="AD213" i="14"/>
  <c r="AC213" i="14"/>
  <c r="AA213" i="14"/>
  <c r="Y213" i="14"/>
  <c r="R213" i="14"/>
  <c r="S213" i="14" s="1"/>
  <c r="M213" i="14"/>
  <c r="CG212" i="14"/>
  <c r="BR212" i="14"/>
  <c r="BQ212" i="14"/>
  <c r="BP212" i="14"/>
  <c r="BO212" i="14"/>
  <c r="BN212" i="14"/>
  <c r="BM212" i="14"/>
  <c r="BL212" i="14"/>
  <c r="BK212" i="14"/>
  <c r="BJ212" i="14"/>
  <c r="BI212" i="14"/>
  <c r="BH212" i="14"/>
  <c r="BG212" i="14"/>
  <c r="BF212" i="14"/>
  <c r="BD212" i="14"/>
  <c r="BC212" i="14"/>
  <c r="BB212" i="14"/>
  <c r="BE212" i="14" s="1"/>
  <c r="CH212" i="14" s="1"/>
  <c r="AD212" i="14"/>
  <c r="AC212" i="14"/>
  <c r="AA212" i="14"/>
  <c r="Y212" i="14"/>
  <c r="X212" i="14"/>
  <c r="R212" i="14"/>
  <c r="S212" i="14" s="1"/>
  <c r="M212" i="14"/>
  <c r="CG211" i="14"/>
  <c r="BR211" i="14"/>
  <c r="BQ211" i="14"/>
  <c r="BP211" i="14"/>
  <c r="BO211" i="14"/>
  <c r="BN211" i="14"/>
  <c r="BM211" i="14"/>
  <c r="BL211" i="14"/>
  <c r="BK211" i="14"/>
  <c r="BJ211" i="14"/>
  <c r="BI211" i="14"/>
  <c r="BH211" i="14"/>
  <c r="BG211" i="14"/>
  <c r="BF211" i="14"/>
  <c r="BD211" i="14"/>
  <c r="BC211" i="14"/>
  <c r="BB211" i="14"/>
  <c r="AD211" i="14"/>
  <c r="AC211" i="14"/>
  <c r="AA211" i="14"/>
  <c r="Y211" i="14"/>
  <c r="X211" i="14"/>
  <c r="R211" i="14"/>
  <c r="S211" i="14" s="1"/>
  <c r="M211" i="14"/>
  <c r="CG210" i="14"/>
  <c r="BR210" i="14"/>
  <c r="BQ210" i="14"/>
  <c r="BP210" i="14"/>
  <c r="BO210" i="14"/>
  <c r="BN210" i="14"/>
  <c r="BM210" i="14"/>
  <c r="BL210" i="14"/>
  <c r="BK210" i="14"/>
  <c r="BJ210" i="14"/>
  <c r="BI210" i="14"/>
  <c r="BH210" i="14"/>
  <c r="BG210" i="14"/>
  <c r="BF210" i="14"/>
  <c r="BD210" i="14"/>
  <c r="BC210" i="14"/>
  <c r="BB210" i="14"/>
  <c r="BE210" i="14" s="1"/>
  <c r="CH210" i="14" s="1"/>
  <c r="AD210" i="14"/>
  <c r="AC210" i="14"/>
  <c r="AA210" i="14"/>
  <c r="Y210" i="14"/>
  <c r="X210" i="14"/>
  <c r="R210" i="14"/>
  <c r="S210" i="14" s="1"/>
  <c r="M210" i="14"/>
  <c r="CG209" i="14"/>
  <c r="BR209" i="14"/>
  <c r="BQ209" i="14"/>
  <c r="BP209" i="14"/>
  <c r="BO209" i="14"/>
  <c r="BN209" i="14"/>
  <c r="BM209" i="14"/>
  <c r="BL209" i="14"/>
  <c r="BK209" i="14"/>
  <c r="BJ209" i="14"/>
  <c r="BI209" i="14"/>
  <c r="BH209" i="14"/>
  <c r="BG209" i="14"/>
  <c r="BF209" i="14"/>
  <c r="BD209" i="14"/>
  <c r="BC209" i="14"/>
  <c r="BB209" i="14"/>
  <c r="AD209" i="14"/>
  <c r="AC209" i="14"/>
  <c r="AA209" i="14"/>
  <c r="Y209" i="14"/>
  <c r="X209" i="14"/>
  <c r="R209" i="14"/>
  <c r="S209" i="14" s="1"/>
  <c r="M209" i="14"/>
  <c r="CG208" i="14"/>
  <c r="BR208" i="14"/>
  <c r="BQ208" i="14"/>
  <c r="BP208" i="14"/>
  <c r="BO208" i="14"/>
  <c r="BN208" i="14"/>
  <c r="BM208" i="14"/>
  <c r="BL208" i="14"/>
  <c r="BK208" i="14"/>
  <c r="BJ208" i="14"/>
  <c r="BI208" i="14"/>
  <c r="BH208" i="14"/>
  <c r="BG208" i="14"/>
  <c r="BF208" i="14"/>
  <c r="X208" i="14" s="1"/>
  <c r="BD208" i="14"/>
  <c r="BC208" i="14"/>
  <c r="BB208" i="14"/>
  <c r="BE208" i="14" s="1"/>
  <c r="CH208" i="14" s="1"/>
  <c r="AD208" i="14"/>
  <c r="AC208" i="14"/>
  <c r="AA208" i="14"/>
  <c r="Y208" i="14"/>
  <c r="R208" i="14"/>
  <c r="S208" i="14" s="1"/>
  <c r="M208" i="14"/>
  <c r="CG207" i="14"/>
  <c r="BR207" i="14"/>
  <c r="BQ207" i="14"/>
  <c r="BP207" i="14"/>
  <c r="BO207" i="14"/>
  <c r="BN207" i="14"/>
  <c r="BM207" i="14"/>
  <c r="BL207" i="14"/>
  <c r="BK207" i="14"/>
  <c r="BJ207" i="14"/>
  <c r="BI207" i="14"/>
  <c r="BH207" i="14"/>
  <c r="BG207" i="14"/>
  <c r="BF207" i="14"/>
  <c r="X207" i="14" s="1"/>
  <c r="BD207" i="14"/>
  <c r="BC207" i="14"/>
  <c r="BB207" i="14"/>
  <c r="AD207" i="14"/>
  <c r="AC207" i="14"/>
  <c r="AA207" i="14"/>
  <c r="Y207" i="14"/>
  <c r="R207" i="14"/>
  <c r="S207" i="14" s="1"/>
  <c r="M207" i="14"/>
  <c r="CG206" i="14"/>
  <c r="BR206" i="14"/>
  <c r="BQ206" i="14"/>
  <c r="BP206" i="14"/>
  <c r="BO206" i="14"/>
  <c r="BN206" i="14"/>
  <c r="BM206" i="14"/>
  <c r="BL206" i="14"/>
  <c r="BK206" i="14"/>
  <c r="BJ206" i="14"/>
  <c r="BI206" i="14"/>
  <c r="BH206" i="14"/>
  <c r="BG206" i="14"/>
  <c r="BF206" i="14"/>
  <c r="X206" i="14" s="1"/>
  <c r="BD206" i="14"/>
  <c r="BC206" i="14"/>
  <c r="BB206" i="14"/>
  <c r="AD206" i="14"/>
  <c r="AC206" i="14"/>
  <c r="AA206" i="14"/>
  <c r="Y206" i="14"/>
  <c r="R206" i="14"/>
  <c r="S206" i="14" s="1"/>
  <c r="M206" i="14"/>
  <c r="CG205" i="14"/>
  <c r="BR205" i="14"/>
  <c r="BQ205" i="14"/>
  <c r="BP205" i="14"/>
  <c r="BO205" i="14"/>
  <c r="BN205" i="14"/>
  <c r="BM205" i="14"/>
  <c r="BL205" i="14"/>
  <c r="BK205" i="14"/>
  <c r="BJ205" i="14"/>
  <c r="BI205" i="14"/>
  <c r="BH205" i="14"/>
  <c r="BG205" i="14"/>
  <c r="BF205" i="14"/>
  <c r="BD205" i="14"/>
  <c r="BC205" i="14"/>
  <c r="BB205" i="14"/>
  <c r="AD205" i="14"/>
  <c r="AC205" i="14"/>
  <c r="AA205" i="14"/>
  <c r="Y205" i="14"/>
  <c r="X205" i="14"/>
  <c r="R205" i="14"/>
  <c r="S205" i="14" s="1"/>
  <c r="M205" i="14"/>
  <c r="CG204" i="14"/>
  <c r="BR204" i="14"/>
  <c r="BQ204" i="14"/>
  <c r="BP204" i="14"/>
  <c r="BO204" i="14"/>
  <c r="BN204" i="14"/>
  <c r="BM204" i="14"/>
  <c r="BL204" i="14"/>
  <c r="BK204" i="14"/>
  <c r="BJ204" i="14"/>
  <c r="BI204" i="14"/>
  <c r="BH204" i="14"/>
  <c r="BG204" i="14"/>
  <c r="BF204" i="14"/>
  <c r="X204" i="14" s="1"/>
  <c r="BD204" i="14"/>
  <c r="BC204" i="14"/>
  <c r="BB204" i="14"/>
  <c r="AD204" i="14"/>
  <c r="AC204" i="14"/>
  <c r="AA204" i="14"/>
  <c r="Y204" i="14"/>
  <c r="R204" i="14"/>
  <c r="S204" i="14" s="1"/>
  <c r="M204" i="14"/>
  <c r="CG203" i="14"/>
  <c r="BR203" i="14"/>
  <c r="BQ203" i="14"/>
  <c r="BP203" i="14"/>
  <c r="BO203" i="14"/>
  <c r="BN203" i="14"/>
  <c r="BM203" i="14"/>
  <c r="BL203" i="14"/>
  <c r="BK203" i="14"/>
  <c r="BJ203" i="14"/>
  <c r="BI203" i="14"/>
  <c r="BH203" i="14"/>
  <c r="BG203" i="14"/>
  <c r="BF203" i="14"/>
  <c r="X203" i="14" s="1"/>
  <c r="BD203" i="14"/>
  <c r="BC203" i="14"/>
  <c r="BB203" i="14"/>
  <c r="AD203" i="14"/>
  <c r="AC203" i="14"/>
  <c r="AA203" i="14"/>
  <c r="Y203" i="14"/>
  <c r="R203" i="14"/>
  <c r="S203" i="14" s="1"/>
  <c r="M203" i="14"/>
  <c r="CG202" i="14"/>
  <c r="BR202" i="14"/>
  <c r="BQ202" i="14"/>
  <c r="BP202" i="14"/>
  <c r="BO202" i="14"/>
  <c r="BN202" i="14"/>
  <c r="BM202" i="14"/>
  <c r="BL202" i="14"/>
  <c r="BK202" i="14"/>
  <c r="BJ202" i="14"/>
  <c r="BI202" i="14"/>
  <c r="BH202" i="14"/>
  <c r="BG202" i="14"/>
  <c r="BF202" i="14"/>
  <c r="X202" i="14" s="1"/>
  <c r="BD202" i="14"/>
  <c r="BC202" i="14"/>
  <c r="BB202" i="14"/>
  <c r="AD202" i="14"/>
  <c r="AC202" i="14"/>
  <c r="AA202" i="14"/>
  <c r="Y202" i="14"/>
  <c r="R202" i="14"/>
  <c r="S202" i="14" s="1"/>
  <c r="M202" i="14"/>
  <c r="CG201" i="14"/>
  <c r="BR201" i="14"/>
  <c r="BQ201" i="14"/>
  <c r="BP201" i="14"/>
  <c r="BO201" i="14"/>
  <c r="BN201" i="14"/>
  <c r="BM201" i="14"/>
  <c r="BL201" i="14"/>
  <c r="BK201" i="14"/>
  <c r="BJ201" i="14"/>
  <c r="BI201" i="14"/>
  <c r="BH201" i="14"/>
  <c r="BG201" i="14"/>
  <c r="BF201" i="14"/>
  <c r="BD201" i="14"/>
  <c r="BC201" i="14"/>
  <c r="BB201" i="14"/>
  <c r="AD201" i="14"/>
  <c r="AC201" i="14"/>
  <c r="AA201" i="14"/>
  <c r="Y201" i="14"/>
  <c r="X201" i="14"/>
  <c r="R201" i="14"/>
  <c r="S201" i="14" s="1"/>
  <c r="M201" i="14"/>
  <c r="CG200" i="14"/>
  <c r="BR200" i="14"/>
  <c r="BQ200" i="14"/>
  <c r="BP200" i="14"/>
  <c r="BO200" i="14"/>
  <c r="BN200" i="14"/>
  <c r="BM200" i="14"/>
  <c r="BL200" i="14"/>
  <c r="BK200" i="14"/>
  <c r="BJ200" i="14"/>
  <c r="BI200" i="14"/>
  <c r="BH200" i="14"/>
  <c r="BG200" i="14"/>
  <c r="BF200" i="14"/>
  <c r="X200" i="14" s="1"/>
  <c r="BD200" i="14"/>
  <c r="BC200" i="14"/>
  <c r="BB200" i="14"/>
  <c r="AD200" i="14"/>
  <c r="AC200" i="14"/>
  <c r="AA200" i="14"/>
  <c r="Y200" i="14"/>
  <c r="R200" i="14"/>
  <c r="S200" i="14" s="1"/>
  <c r="M200" i="14"/>
  <c r="CG199" i="14"/>
  <c r="BR199" i="14"/>
  <c r="BQ199" i="14"/>
  <c r="BP199" i="14"/>
  <c r="BO199" i="14"/>
  <c r="BN199" i="14"/>
  <c r="BM199" i="14"/>
  <c r="BL199" i="14"/>
  <c r="BK199" i="14"/>
  <c r="BJ199" i="14"/>
  <c r="BI199" i="14"/>
  <c r="BH199" i="14"/>
  <c r="BG199" i="14"/>
  <c r="BF199" i="14"/>
  <c r="X199" i="14" s="1"/>
  <c r="BD199" i="14"/>
  <c r="BC199" i="14"/>
  <c r="BB199" i="14"/>
  <c r="AD199" i="14"/>
  <c r="AC199" i="14"/>
  <c r="AA199" i="14"/>
  <c r="Y199" i="14"/>
  <c r="R199" i="14"/>
  <c r="S199" i="14" s="1"/>
  <c r="M199" i="14"/>
  <c r="CG198" i="14"/>
  <c r="BR198" i="14"/>
  <c r="BQ198" i="14"/>
  <c r="BP198" i="14"/>
  <c r="BO198" i="14"/>
  <c r="BN198" i="14"/>
  <c r="BM198" i="14"/>
  <c r="BL198" i="14"/>
  <c r="BK198" i="14"/>
  <c r="BJ198" i="14"/>
  <c r="BI198" i="14"/>
  <c r="BH198" i="14"/>
  <c r="BG198" i="14"/>
  <c r="BF198" i="14"/>
  <c r="X198" i="14" s="1"/>
  <c r="BD198" i="14"/>
  <c r="BC198" i="14"/>
  <c r="BB198" i="14"/>
  <c r="AD198" i="14"/>
  <c r="AC198" i="14"/>
  <c r="AA198" i="14"/>
  <c r="Y198" i="14"/>
  <c r="R198" i="14"/>
  <c r="S198" i="14" s="1"/>
  <c r="M198" i="14"/>
  <c r="CG197" i="14"/>
  <c r="BR197" i="14"/>
  <c r="BQ197" i="14"/>
  <c r="BP197" i="14"/>
  <c r="BO197" i="14"/>
  <c r="BN197" i="14"/>
  <c r="BM197" i="14"/>
  <c r="BL197" i="14"/>
  <c r="BK197" i="14"/>
  <c r="BJ197" i="14"/>
  <c r="BI197" i="14"/>
  <c r="BH197" i="14"/>
  <c r="BG197" i="14"/>
  <c r="BF197" i="14"/>
  <c r="X197" i="14" s="1"/>
  <c r="BD197" i="14"/>
  <c r="BC197" i="14"/>
  <c r="BB197" i="14"/>
  <c r="AD197" i="14"/>
  <c r="AC197" i="14"/>
  <c r="AA197" i="14"/>
  <c r="Y197" i="14"/>
  <c r="R197" i="14"/>
  <c r="S197" i="14" s="1"/>
  <c r="M197" i="14"/>
  <c r="CG196" i="14"/>
  <c r="BR196" i="14"/>
  <c r="BQ196" i="14"/>
  <c r="BP196" i="14"/>
  <c r="BO196" i="14"/>
  <c r="BN196" i="14"/>
  <c r="BM196" i="14"/>
  <c r="BL196" i="14"/>
  <c r="BK196" i="14"/>
  <c r="BJ196" i="14"/>
  <c r="BI196" i="14"/>
  <c r="BH196" i="14"/>
  <c r="BG196" i="14"/>
  <c r="BF196" i="14"/>
  <c r="X196" i="14" s="1"/>
  <c r="BD196" i="14"/>
  <c r="BC196" i="14"/>
  <c r="BB196" i="14"/>
  <c r="AD196" i="14"/>
  <c r="AC196" i="14"/>
  <c r="AA196" i="14"/>
  <c r="Y196" i="14"/>
  <c r="R196" i="14"/>
  <c r="S196" i="14" s="1"/>
  <c r="M196" i="14"/>
  <c r="CG195" i="14"/>
  <c r="BR195" i="14"/>
  <c r="BQ195" i="14"/>
  <c r="BP195" i="14"/>
  <c r="BO195" i="14"/>
  <c r="BN195" i="14"/>
  <c r="BM195" i="14"/>
  <c r="BL195" i="14"/>
  <c r="BK195" i="14"/>
  <c r="BJ195" i="14"/>
  <c r="BI195" i="14"/>
  <c r="BH195" i="14"/>
  <c r="BG195" i="14"/>
  <c r="BF195" i="14"/>
  <c r="X195" i="14" s="1"/>
  <c r="BD195" i="14"/>
  <c r="BC195" i="14"/>
  <c r="BB195" i="14"/>
  <c r="AD195" i="14"/>
  <c r="AC195" i="14"/>
  <c r="AA195" i="14"/>
  <c r="Y195" i="14"/>
  <c r="R195" i="14"/>
  <c r="S195" i="14" s="1"/>
  <c r="M195" i="14"/>
  <c r="CG194" i="14"/>
  <c r="BR194" i="14"/>
  <c r="BQ194" i="14"/>
  <c r="BP194" i="14"/>
  <c r="BO194" i="14"/>
  <c r="BN194" i="14"/>
  <c r="BM194" i="14"/>
  <c r="BL194" i="14"/>
  <c r="BK194" i="14"/>
  <c r="BJ194" i="14"/>
  <c r="BI194" i="14"/>
  <c r="BH194" i="14"/>
  <c r="BG194" i="14"/>
  <c r="BF194" i="14"/>
  <c r="BD194" i="14"/>
  <c r="BC194" i="14"/>
  <c r="BB194" i="14"/>
  <c r="AD194" i="14"/>
  <c r="AC194" i="14"/>
  <c r="AA194" i="14"/>
  <c r="Y194" i="14"/>
  <c r="X194" i="14"/>
  <c r="R194" i="14"/>
  <c r="S194" i="14" s="1"/>
  <c r="M194" i="14"/>
  <c r="CG193" i="14"/>
  <c r="BR193" i="14"/>
  <c r="BQ193" i="14"/>
  <c r="BP193" i="14"/>
  <c r="BO193" i="14"/>
  <c r="BN193" i="14"/>
  <c r="BM193" i="14"/>
  <c r="BL193" i="14"/>
  <c r="BK193" i="14"/>
  <c r="BJ193" i="14"/>
  <c r="BI193" i="14"/>
  <c r="BH193" i="14"/>
  <c r="BG193" i="14"/>
  <c r="BF193" i="14"/>
  <c r="X193" i="14" s="1"/>
  <c r="BD193" i="14"/>
  <c r="BC193" i="14"/>
  <c r="BB193" i="14"/>
  <c r="AD193" i="14"/>
  <c r="AC193" i="14"/>
  <c r="AA193" i="14"/>
  <c r="Y193" i="14"/>
  <c r="R193" i="14"/>
  <c r="S193" i="14" s="1"/>
  <c r="M193" i="14"/>
  <c r="CG192" i="14"/>
  <c r="BR192" i="14"/>
  <c r="BQ192" i="14"/>
  <c r="BP192" i="14"/>
  <c r="BO192" i="14"/>
  <c r="BN192" i="14"/>
  <c r="BM192" i="14"/>
  <c r="BL192" i="14"/>
  <c r="BK192" i="14"/>
  <c r="BJ192" i="14"/>
  <c r="BI192" i="14"/>
  <c r="BH192" i="14"/>
  <c r="BG192" i="14"/>
  <c r="BF192" i="14"/>
  <c r="X192" i="14" s="1"/>
  <c r="BD192" i="14"/>
  <c r="BC192" i="14"/>
  <c r="BB192" i="14"/>
  <c r="AD192" i="14"/>
  <c r="AC192" i="14"/>
  <c r="AA192" i="14"/>
  <c r="Y192" i="14"/>
  <c r="R192" i="14"/>
  <c r="S192" i="14" s="1"/>
  <c r="M192" i="14"/>
  <c r="CG191" i="14"/>
  <c r="BR191" i="14"/>
  <c r="BQ191" i="14"/>
  <c r="BP191" i="14"/>
  <c r="BO191" i="14"/>
  <c r="BN191" i="14"/>
  <c r="BM191" i="14"/>
  <c r="BL191" i="14"/>
  <c r="BK191" i="14"/>
  <c r="BJ191" i="14"/>
  <c r="BI191" i="14"/>
  <c r="BH191" i="14"/>
  <c r="BG191" i="14"/>
  <c r="BF191" i="14"/>
  <c r="X191" i="14" s="1"/>
  <c r="BD191" i="14"/>
  <c r="BC191" i="14"/>
  <c r="BB191" i="14"/>
  <c r="AD191" i="14"/>
  <c r="AC191" i="14"/>
  <c r="AA191" i="14"/>
  <c r="Y191" i="14"/>
  <c r="R191" i="14"/>
  <c r="S191" i="14" s="1"/>
  <c r="M191" i="14"/>
  <c r="CG190" i="14"/>
  <c r="BR190" i="14"/>
  <c r="BQ190" i="14"/>
  <c r="BP190" i="14"/>
  <c r="BO190" i="14"/>
  <c r="BN190" i="14"/>
  <c r="BM190" i="14"/>
  <c r="BL190" i="14"/>
  <c r="BK190" i="14"/>
  <c r="BJ190" i="14"/>
  <c r="BI190" i="14"/>
  <c r="BH190" i="14"/>
  <c r="BG190" i="14"/>
  <c r="BF190" i="14"/>
  <c r="X190" i="14" s="1"/>
  <c r="BD190" i="14"/>
  <c r="BC190" i="14"/>
  <c r="BB190" i="14"/>
  <c r="AD190" i="14"/>
  <c r="AC190" i="14"/>
  <c r="AA190" i="14"/>
  <c r="Y190" i="14"/>
  <c r="R190" i="14"/>
  <c r="S190" i="14" s="1"/>
  <c r="M190" i="14"/>
  <c r="CG189" i="14"/>
  <c r="BR189" i="14"/>
  <c r="BQ189" i="14"/>
  <c r="BP189" i="14"/>
  <c r="BO189" i="14"/>
  <c r="BN189" i="14"/>
  <c r="BM189" i="14"/>
  <c r="BL189" i="14"/>
  <c r="BK189" i="14"/>
  <c r="BJ189" i="14"/>
  <c r="BI189" i="14"/>
  <c r="BH189" i="14"/>
  <c r="BG189" i="14"/>
  <c r="BF189" i="14"/>
  <c r="X189" i="14" s="1"/>
  <c r="BD189" i="14"/>
  <c r="BC189" i="14"/>
  <c r="BB189" i="14"/>
  <c r="AD189" i="14"/>
  <c r="AC189" i="14"/>
  <c r="AA189" i="14"/>
  <c r="Y189" i="14"/>
  <c r="R189" i="14"/>
  <c r="S189" i="14" s="1"/>
  <c r="M189" i="14"/>
  <c r="CG188" i="14"/>
  <c r="BR188" i="14"/>
  <c r="BQ188" i="14"/>
  <c r="BP188" i="14"/>
  <c r="BO188" i="14"/>
  <c r="BN188" i="14"/>
  <c r="BM188" i="14"/>
  <c r="BL188" i="14"/>
  <c r="BK188" i="14"/>
  <c r="BJ188" i="14"/>
  <c r="BI188" i="14"/>
  <c r="BH188" i="14"/>
  <c r="BG188" i="14"/>
  <c r="BF188" i="14"/>
  <c r="X188" i="14" s="1"/>
  <c r="BD188" i="14"/>
  <c r="BC188" i="14"/>
  <c r="BB188" i="14"/>
  <c r="AD188" i="14"/>
  <c r="AC188" i="14"/>
  <c r="AA188" i="14"/>
  <c r="Y188" i="14"/>
  <c r="R188" i="14"/>
  <c r="S188" i="14" s="1"/>
  <c r="M188" i="14"/>
  <c r="CG187" i="14"/>
  <c r="BR187" i="14"/>
  <c r="BQ187" i="14"/>
  <c r="BP187" i="14"/>
  <c r="BO187" i="14"/>
  <c r="BN187" i="14"/>
  <c r="BM187" i="14"/>
  <c r="BL187" i="14"/>
  <c r="BK187" i="14"/>
  <c r="BJ187" i="14"/>
  <c r="BI187" i="14"/>
  <c r="BH187" i="14"/>
  <c r="BG187" i="14"/>
  <c r="BF187" i="14"/>
  <c r="X187" i="14" s="1"/>
  <c r="BD187" i="14"/>
  <c r="BC187" i="14"/>
  <c r="BB187" i="14"/>
  <c r="AD187" i="14"/>
  <c r="AC187" i="14"/>
  <c r="AA187" i="14"/>
  <c r="Y187" i="14"/>
  <c r="R187" i="14"/>
  <c r="S187" i="14" s="1"/>
  <c r="M187" i="14"/>
  <c r="CG186" i="14"/>
  <c r="BR186" i="14"/>
  <c r="BQ186" i="14"/>
  <c r="BP186" i="14"/>
  <c r="BO186" i="14"/>
  <c r="BN186" i="14"/>
  <c r="BM186" i="14"/>
  <c r="BL186" i="14"/>
  <c r="BK186" i="14"/>
  <c r="BJ186" i="14"/>
  <c r="BI186" i="14"/>
  <c r="BH186" i="14"/>
  <c r="BG186" i="14"/>
  <c r="BF186" i="14"/>
  <c r="BD186" i="14"/>
  <c r="BC186" i="14"/>
  <c r="BB186" i="14"/>
  <c r="AD186" i="14"/>
  <c r="AC186" i="14"/>
  <c r="AA186" i="14"/>
  <c r="Y186" i="14"/>
  <c r="X186" i="14"/>
  <c r="R186" i="14"/>
  <c r="S186" i="14" s="1"/>
  <c r="M186" i="14"/>
  <c r="CG185" i="14"/>
  <c r="BR185" i="14"/>
  <c r="BQ185" i="14"/>
  <c r="BP185" i="14"/>
  <c r="BO185" i="14"/>
  <c r="BN185" i="14"/>
  <c r="BM185" i="14"/>
  <c r="BL185" i="14"/>
  <c r="BK185" i="14"/>
  <c r="BJ185" i="14"/>
  <c r="BI185" i="14"/>
  <c r="BH185" i="14"/>
  <c r="BG185" i="14"/>
  <c r="BF185" i="14"/>
  <c r="BD185" i="14"/>
  <c r="BC185" i="14"/>
  <c r="BB185" i="14"/>
  <c r="AD185" i="14"/>
  <c r="AC185" i="14"/>
  <c r="AA185" i="14"/>
  <c r="Y185" i="14"/>
  <c r="X185" i="14"/>
  <c r="R185" i="14"/>
  <c r="S185" i="14" s="1"/>
  <c r="M185" i="14"/>
  <c r="CG184" i="14"/>
  <c r="BR184" i="14"/>
  <c r="BQ184" i="14"/>
  <c r="BP184" i="14"/>
  <c r="BO184" i="14"/>
  <c r="BN184" i="14"/>
  <c r="BM184" i="14"/>
  <c r="BL184" i="14"/>
  <c r="BK184" i="14"/>
  <c r="BJ184" i="14"/>
  <c r="BI184" i="14"/>
  <c r="BH184" i="14"/>
  <c r="BG184" i="14"/>
  <c r="BF184" i="14"/>
  <c r="X184" i="14" s="1"/>
  <c r="BD184" i="14"/>
  <c r="BC184" i="14"/>
  <c r="BB184" i="14"/>
  <c r="AD184" i="14"/>
  <c r="AC184" i="14"/>
  <c r="AA184" i="14"/>
  <c r="Y184" i="14"/>
  <c r="R184" i="14"/>
  <c r="S184" i="14" s="1"/>
  <c r="M184" i="14"/>
  <c r="CG183" i="14"/>
  <c r="BR183" i="14"/>
  <c r="BQ183" i="14"/>
  <c r="BP183" i="14"/>
  <c r="BO183" i="14"/>
  <c r="BN183" i="14"/>
  <c r="BM183" i="14"/>
  <c r="BL183" i="14"/>
  <c r="BK183" i="14"/>
  <c r="BJ183" i="14"/>
  <c r="BI183" i="14"/>
  <c r="BH183" i="14"/>
  <c r="BG183" i="14"/>
  <c r="BF183" i="14"/>
  <c r="X183" i="14" s="1"/>
  <c r="BD183" i="14"/>
  <c r="BC183" i="14"/>
  <c r="BB183" i="14"/>
  <c r="AD183" i="14"/>
  <c r="AC183" i="14"/>
  <c r="AA183" i="14"/>
  <c r="Y183" i="14"/>
  <c r="R183" i="14"/>
  <c r="S183" i="14" s="1"/>
  <c r="M183" i="14"/>
  <c r="CG182" i="14"/>
  <c r="BR182" i="14"/>
  <c r="BQ182" i="14"/>
  <c r="BP182" i="14"/>
  <c r="BO182" i="14"/>
  <c r="BN182" i="14"/>
  <c r="BM182" i="14"/>
  <c r="BL182" i="14"/>
  <c r="BK182" i="14"/>
  <c r="BJ182" i="14"/>
  <c r="BI182" i="14"/>
  <c r="BH182" i="14"/>
  <c r="BG182" i="14"/>
  <c r="BF182" i="14"/>
  <c r="X182" i="14" s="1"/>
  <c r="BD182" i="14"/>
  <c r="BC182" i="14"/>
  <c r="BB182" i="14"/>
  <c r="BE182" i="14" s="1"/>
  <c r="CH182" i="14" s="1"/>
  <c r="AD182" i="14"/>
  <c r="AC182" i="14"/>
  <c r="AA182" i="14"/>
  <c r="Y182" i="14"/>
  <c r="R182" i="14"/>
  <c r="S182" i="14" s="1"/>
  <c r="M182" i="14"/>
  <c r="CG181" i="14"/>
  <c r="BR181" i="14"/>
  <c r="BQ181" i="14"/>
  <c r="BP181" i="14"/>
  <c r="BO181" i="14"/>
  <c r="BN181" i="14"/>
  <c r="BM181" i="14"/>
  <c r="BL181" i="14"/>
  <c r="BK181" i="14"/>
  <c r="BJ181" i="14"/>
  <c r="BI181" i="14"/>
  <c r="BH181" i="14"/>
  <c r="BG181" i="14"/>
  <c r="BF181" i="14"/>
  <c r="X181" i="14" s="1"/>
  <c r="BD181" i="14"/>
  <c r="BC181" i="14"/>
  <c r="BB181" i="14"/>
  <c r="AD181" i="14"/>
  <c r="AC181" i="14"/>
  <c r="AA181" i="14"/>
  <c r="Y181" i="14"/>
  <c r="R181" i="14"/>
  <c r="S181" i="14" s="1"/>
  <c r="M181" i="14"/>
  <c r="CG180" i="14"/>
  <c r="BR180" i="14"/>
  <c r="BQ180" i="14"/>
  <c r="BP180" i="14"/>
  <c r="BO180" i="14"/>
  <c r="BN180" i="14"/>
  <c r="BM180" i="14"/>
  <c r="BL180" i="14"/>
  <c r="BK180" i="14"/>
  <c r="BJ180" i="14"/>
  <c r="BI180" i="14"/>
  <c r="BH180" i="14"/>
  <c r="BG180" i="14"/>
  <c r="BF180" i="14"/>
  <c r="X180" i="14" s="1"/>
  <c r="BD180" i="14"/>
  <c r="BC180" i="14"/>
  <c r="BB180" i="14"/>
  <c r="AD180" i="14"/>
  <c r="AC180" i="14"/>
  <c r="AA180" i="14"/>
  <c r="Y180" i="14"/>
  <c r="R180" i="14"/>
  <c r="S180" i="14" s="1"/>
  <c r="M180" i="14"/>
  <c r="CG179" i="14"/>
  <c r="BR179" i="14"/>
  <c r="BQ179" i="14"/>
  <c r="BP179" i="14"/>
  <c r="BO179" i="14"/>
  <c r="BN179" i="14"/>
  <c r="BM179" i="14"/>
  <c r="BL179" i="14"/>
  <c r="BK179" i="14"/>
  <c r="BJ179" i="14"/>
  <c r="BI179" i="14"/>
  <c r="BH179" i="14"/>
  <c r="BG179" i="14"/>
  <c r="BF179" i="14"/>
  <c r="X179" i="14" s="1"/>
  <c r="BD179" i="14"/>
  <c r="BC179" i="14"/>
  <c r="BB179" i="14"/>
  <c r="AD179" i="14"/>
  <c r="AC179" i="14"/>
  <c r="AA179" i="14"/>
  <c r="Y179" i="14"/>
  <c r="R179" i="14"/>
  <c r="S179" i="14" s="1"/>
  <c r="M179" i="14"/>
  <c r="CG178" i="14"/>
  <c r="BR178" i="14"/>
  <c r="BQ178" i="14"/>
  <c r="BP178" i="14"/>
  <c r="BO178" i="14"/>
  <c r="BN178" i="14"/>
  <c r="BM178" i="14"/>
  <c r="BL178" i="14"/>
  <c r="BK178" i="14"/>
  <c r="BJ178" i="14"/>
  <c r="BI178" i="14"/>
  <c r="BH178" i="14"/>
  <c r="BG178" i="14"/>
  <c r="BF178" i="14"/>
  <c r="BD178" i="14"/>
  <c r="BC178" i="14"/>
  <c r="BB178" i="14"/>
  <c r="BE178" i="14" s="1"/>
  <c r="CH178" i="14" s="1"/>
  <c r="AD178" i="14"/>
  <c r="AC178" i="14"/>
  <c r="AA178" i="14"/>
  <c r="Y178" i="14"/>
  <c r="X178" i="14"/>
  <c r="R178" i="14"/>
  <c r="S178" i="14" s="1"/>
  <c r="M178" i="14"/>
  <c r="CG177" i="14"/>
  <c r="BR177" i="14"/>
  <c r="BQ177" i="14"/>
  <c r="BP177" i="14"/>
  <c r="BO177" i="14"/>
  <c r="BN177" i="14"/>
  <c r="BM177" i="14"/>
  <c r="BL177" i="14"/>
  <c r="BK177" i="14"/>
  <c r="BJ177" i="14"/>
  <c r="BI177" i="14"/>
  <c r="BH177" i="14"/>
  <c r="BG177" i="14"/>
  <c r="BF177" i="14"/>
  <c r="BD177" i="14"/>
  <c r="BC177" i="14"/>
  <c r="BB177" i="14"/>
  <c r="AD177" i="14"/>
  <c r="AC177" i="14"/>
  <c r="AA177" i="14"/>
  <c r="Y177" i="14"/>
  <c r="X177" i="14"/>
  <c r="R177" i="14"/>
  <c r="S177" i="14" s="1"/>
  <c r="M177" i="14"/>
  <c r="CG176" i="14"/>
  <c r="BR176" i="14"/>
  <c r="BQ176" i="14"/>
  <c r="BP176" i="14"/>
  <c r="BO176" i="14"/>
  <c r="BN176" i="14"/>
  <c r="BM176" i="14"/>
  <c r="BL176" i="14"/>
  <c r="BK176" i="14"/>
  <c r="BJ176" i="14"/>
  <c r="BI176" i="14"/>
  <c r="BH176" i="14"/>
  <c r="BG176" i="14"/>
  <c r="BF176" i="14"/>
  <c r="X176" i="14" s="1"/>
  <c r="BD176" i="14"/>
  <c r="BC176" i="14"/>
  <c r="BB176" i="14"/>
  <c r="AD176" i="14"/>
  <c r="AC176" i="14"/>
  <c r="AA176" i="14"/>
  <c r="Y176" i="14"/>
  <c r="R176" i="14"/>
  <c r="S176" i="14" s="1"/>
  <c r="M176" i="14"/>
  <c r="CG175" i="14"/>
  <c r="BR175" i="14"/>
  <c r="BQ175" i="14"/>
  <c r="BP175" i="14"/>
  <c r="BO175" i="14"/>
  <c r="BN175" i="14"/>
  <c r="BM175" i="14"/>
  <c r="BL175" i="14"/>
  <c r="BK175" i="14"/>
  <c r="BJ175" i="14"/>
  <c r="BI175" i="14"/>
  <c r="BH175" i="14"/>
  <c r="BG175" i="14"/>
  <c r="BF175" i="14"/>
  <c r="X175" i="14" s="1"/>
  <c r="BD175" i="14"/>
  <c r="BC175" i="14"/>
  <c r="BB175" i="14"/>
  <c r="AD175" i="14"/>
  <c r="AC175" i="14"/>
  <c r="AA175" i="14"/>
  <c r="Y175" i="14"/>
  <c r="R175" i="14"/>
  <c r="S175" i="14" s="1"/>
  <c r="M175" i="14"/>
  <c r="CG174" i="14"/>
  <c r="BR174" i="14"/>
  <c r="BQ174" i="14"/>
  <c r="BP174" i="14"/>
  <c r="BO174" i="14"/>
  <c r="BN174" i="14"/>
  <c r="BM174" i="14"/>
  <c r="BL174" i="14"/>
  <c r="BK174" i="14"/>
  <c r="BJ174" i="14"/>
  <c r="BI174" i="14"/>
  <c r="BH174" i="14"/>
  <c r="BG174" i="14"/>
  <c r="BF174" i="14"/>
  <c r="X174" i="14" s="1"/>
  <c r="BD174" i="14"/>
  <c r="BC174" i="14"/>
  <c r="BB174" i="14"/>
  <c r="AD174" i="14"/>
  <c r="AC174" i="14"/>
  <c r="AA174" i="14"/>
  <c r="Y174" i="14"/>
  <c r="R174" i="14"/>
  <c r="S174" i="14" s="1"/>
  <c r="M174" i="14"/>
  <c r="CG173" i="14"/>
  <c r="BR173" i="14"/>
  <c r="BQ173" i="14"/>
  <c r="BP173" i="14"/>
  <c r="BO173" i="14"/>
  <c r="BN173" i="14"/>
  <c r="BM173" i="14"/>
  <c r="BL173" i="14"/>
  <c r="BK173" i="14"/>
  <c r="BJ173" i="14"/>
  <c r="BI173" i="14"/>
  <c r="BH173" i="14"/>
  <c r="BG173" i="14"/>
  <c r="BF173" i="14"/>
  <c r="X173" i="14" s="1"/>
  <c r="BD173" i="14"/>
  <c r="BC173" i="14"/>
  <c r="BB173" i="14"/>
  <c r="AD173" i="14"/>
  <c r="AC173" i="14"/>
  <c r="AA173" i="14"/>
  <c r="Y173" i="14"/>
  <c r="R173" i="14"/>
  <c r="S173" i="14" s="1"/>
  <c r="M173" i="14"/>
  <c r="CG172" i="14"/>
  <c r="BR172" i="14"/>
  <c r="BQ172" i="14"/>
  <c r="BP172" i="14"/>
  <c r="BO172" i="14"/>
  <c r="BN172" i="14"/>
  <c r="BM172" i="14"/>
  <c r="BL172" i="14"/>
  <c r="BK172" i="14"/>
  <c r="BJ172" i="14"/>
  <c r="BI172" i="14"/>
  <c r="BH172" i="14"/>
  <c r="BG172" i="14"/>
  <c r="BF172" i="14"/>
  <c r="X172" i="14" s="1"/>
  <c r="BD172" i="14"/>
  <c r="BC172" i="14"/>
  <c r="BB172" i="14"/>
  <c r="AD172" i="14"/>
  <c r="AC172" i="14"/>
  <c r="AA172" i="14"/>
  <c r="Y172" i="14"/>
  <c r="R172" i="14"/>
  <c r="S172" i="14" s="1"/>
  <c r="M172" i="14"/>
  <c r="CG171" i="14"/>
  <c r="BR171" i="14"/>
  <c r="BQ171" i="14"/>
  <c r="BP171" i="14"/>
  <c r="BO171" i="14"/>
  <c r="BN171" i="14"/>
  <c r="BM171" i="14"/>
  <c r="BL171" i="14"/>
  <c r="BK171" i="14"/>
  <c r="BJ171" i="14"/>
  <c r="BI171" i="14"/>
  <c r="BH171" i="14"/>
  <c r="BG171" i="14"/>
  <c r="BF171" i="14"/>
  <c r="X171" i="14" s="1"/>
  <c r="BD171" i="14"/>
  <c r="BC171" i="14"/>
  <c r="BB171" i="14"/>
  <c r="AD171" i="14"/>
  <c r="AC171" i="14"/>
  <c r="AA171" i="14"/>
  <c r="Y171" i="14"/>
  <c r="R171" i="14"/>
  <c r="S171" i="14" s="1"/>
  <c r="M171" i="14"/>
  <c r="CG170" i="14"/>
  <c r="BR170" i="14"/>
  <c r="BQ170" i="14"/>
  <c r="BP170" i="14"/>
  <c r="BO170" i="14"/>
  <c r="BN170" i="14"/>
  <c r="BM170" i="14"/>
  <c r="BL170" i="14"/>
  <c r="BK170" i="14"/>
  <c r="BJ170" i="14"/>
  <c r="BI170" i="14"/>
  <c r="BH170" i="14"/>
  <c r="BG170" i="14"/>
  <c r="BF170" i="14"/>
  <c r="BD170" i="14"/>
  <c r="BC170" i="14"/>
  <c r="BB170" i="14"/>
  <c r="AD170" i="14"/>
  <c r="AC170" i="14"/>
  <c r="AA170" i="14"/>
  <c r="Y170" i="14"/>
  <c r="X170" i="14"/>
  <c r="R170" i="14"/>
  <c r="S170" i="14" s="1"/>
  <c r="M170" i="14"/>
  <c r="CG169" i="14"/>
  <c r="BR169" i="14"/>
  <c r="BQ169" i="14"/>
  <c r="BP169" i="14"/>
  <c r="BO169" i="14"/>
  <c r="BN169" i="14"/>
  <c r="BM169" i="14"/>
  <c r="BL169" i="14"/>
  <c r="BK169" i="14"/>
  <c r="BJ169" i="14"/>
  <c r="BI169" i="14"/>
  <c r="BH169" i="14"/>
  <c r="BG169" i="14"/>
  <c r="BF169" i="14"/>
  <c r="BD169" i="14"/>
  <c r="BC169" i="14"/>
  <c r="BB169" i="14"/>
  <c r="AD169" i="14"/>
  <c r="AC169" i="14"/>
  <c r="AA169" i="14"/>
  <c r="Y169" i="14"/>
  <c r="X169" i="14"/>
  <c r="R169" i="14"/>
  <c r="S169" i="14" s="1"/>
  <c r="M169" i="14"/>
  <c r="CG168" i="14"/>
  <c r="BR168" i="14"/>
  <c r="BQ168" i="14"/>
  <c r="BP168" i="14"/>
  <c r="BO168" i="14"/>
  <c r="BN168" i="14"/>
  <c r="BM168" i="14"/>
  <c r="BL168" i="14"/>
  <c r="BK168" i="14"/>
  <c r="BJ168" i="14"/>
  <c r="BI168" i="14"/>
  <c r="BH168" i="14"/>
  <c r="BG168" i="14"/>
  <c r="BF168" i="14"/>
  <c r="X168" i="14" s="1"/>
  <c r="BD168" i="14"/>
  <c r="BC168" i="14"/>
  <c r="BB168" i="14"/>
  <c r="AD168" i="14"/>
  <c r="AC168" i="14"/>
  <c r="AA168" i="14"/>
  <c r="Y168" i="14"/>
  <c r="R168" i="14"/>
  <c r="S168" i="14" s="1"/>
  <c r="M168" i="14"/>
  <c r="CG167" i="14"/>
  <c r="BR167" i="14"/>
  <c r="BQ167" i="14"/>
  <c r="BP167" i="14"/>
  <c r="BO167" i="14"/>
  <c r="BN167" i="14"/>
  <c r="BM167" i="14"/>
  <c r="BL167" i="14"/>
  <c r="BK167" i="14"/>
  <c r="BJ167" i="14"/>
  <c r="BI167" i="14"/>
  <c r="BH167" i="14"/>
  <c r="BG167" i="14"/>
  <c r="BF167" i="14"/>
  <c r="X167" i="14" s="1"/>
  <c r="BD167" i="14"/>
  <c r="BC167" i="14"/>
  <c r="BB167" i="14"/>
  <c r="AD167" i="14"/>
  <c r="AC167" i="14"/>
  <c r="AA167" i="14"/>
  <c r="Y167" i="14"/>
  <c r="R167" i="14"/>
  <c r="S167" i="14" s="1"/>
  <c r="M167" i="14"/>
  <c r="CG166" i="14"/>
  <c r="BR166" i="14"/>
  <c r="BQ166" i="14"/>
  <c r="BP166" i="14"/>
  <c r="BO166" i="14"/>
  <c r="BN166" i="14"/>
  <c r="BM166" i="14"/>
  <c r="BL166" i="14"/>
  <c r="BK166" i="14"/>
  <c r="BJ166" i="14"/>
  <c r="BI166" i="14"/>
  <c r="BH166" i="14"/>
  <c r="BG166" i="14"/>
  <c r="BF166" i="14"/>
  <c r="X166" i="14" s="1"/>
  <c r="BD166" i="14"/>
  <c r="BC166" i="14"/>
  <c r="BB166" i="14"/>
  <c r="BE166" i="14" s="1"/>
  <c r="CH166" i="14" s="1"/>
  <c r="AD166" i="14"/>
  <c r="AC166" i="14"/>
  <c r="AA166" i="14"/>
  <c r="Y166" i="14"/>
  <c r="R166" i="14"/>
  <c r="S166" i="14" s="1"/>
  <c r="M166" i="14"/>
  <c r="CG165" i="14"/>
  <c r="BR165" i="14"/>
  <c r="BQ165" i="14"/>
  <c r="BP165" i="14"/>
  <c r="BO165" i="14"/>
  <c r="BN165" i="14"/>
  <c r="BM165" i="14"/>
  <c r="BL165" i="14"/>
  <c r="BK165" i="14"/>
  <c r="BJ165" i="14"/>
  <c r="BI165" i="14"/>
  <c r="BH165" i="14"/>
  <c r="BG165" i="14"/>
  <c r="BF165" i="14"/>
  <c r="X165" i="14" s="1"/>
  <c r="BD165" i="14"/>
  <c r="BC165" i="14"/>
  <c r="BB165" i="14"/>
  <c r="AD165" i="14"/>
  <c r="AC165" i="14"/>
  <c r="AA165" i="14"/>
  <c r="Y165" i="14"/>
  <c r="R165" i="14"/>
  <c r="S165" i="14" s="1"/>
  <c r="M165" i="14"/>
  <c r="CG164" i="14"/>
  <c r="BR164" i="14"/>
  <c r="BQ164" i="14"/>
  <c r="BP164" i="14"/>
  <c r="BO164" i="14"/>
  <c r="BN164" i="14"/>
  <c r="BM164" i="14"/>
  <c r="BL164" i="14"/>
  <c r="BK164" i="14"/>
  <c r="BJ164" i="14"/>
  <c r="BI164" i="14"/>
  <c r="BH164" i="14"/>
  <c r="BG164" i="14"/>
  <c r="BF164" i="14"/>
  <c r="X164" i="14" s="1"/>
  <c r="BD164" i="14"/>
  <c r="BC164" i="14"/>
  <c r="BB164" i="14"/>
  <c r="AD164" i="14"/>
  <c r="AC164" i="14"/>
  <c r="AA164" i="14"/>
  <c r="Y164" i="14"/>
  <c r="R164" i="14"/>
  <c r="S164" i="14" s="1"/>
  <c r="M164" i="14"/>
  <c r="CG163" i="14"/>
  <c r="BR163" i="14"/>
  <c r="BQ163" i="14"/>
  <c r="BP163" i="14"/>
  <c r="BO163" i="14"/>
  <c r="BN163" i="14"/>
  <c r="BM163" i="14"/>
  <c r="BL163" i="14"/>
  <c r="BK163" i="14"/>
  <c r="BJ163" i="14"/>
  <c r="BI163" i="14"/>
  <c r="BH163" i="14"/>
  <c r="BG163" i="14"/>
  <c r="BF163" i="14"/>
  <c r="X163" i="14" s="1"/>
  <c r="BD163" i="14"/>
  <c r="BC163" i="14"/>
  <c r="BB163" i="14"/>
  <c r="AD163" i="14"/>
  <c r="AC163" i="14"/>
  <c r="AA163" i="14"/>
  <c r="Y163" i="14"/>
  <c r="R163" i="14"/>
  <c r="S163" i="14" s="1"/>
  <c r="M163" i="14"/>
  <c r="CG162" i="14"/>
  <c r="BR162" i="14"/>
  <c r="BQ162" i="14"/>
  <c r="BP162" i="14"/>
  <c r="BO162" i="14"/>
  <c r="BN162" i="14"/>
  <c r="BM162" i="14"/>
  <c r="BL162" i="14"/>
  <c r="BK162" i="14"/>
  <c r="BJ162" i="14"/>
  <c r="BI162" i="14"/>
  <c r="BH162" i="14"/>
  <c r="BG162" i="14"/>
  <c r="BF162" i="14"/>
  <c r="BD162" i="14"/>
  <c r="BC162" i="14"/>
  <c r="BB162" i="14"/>
  <c r="BE162" i="14" s="1"/>
  <c r="CH162" i="14" s="1"/>
  <c r="AD162" i="14"/>
  <c r="AC162" i="14"/>
  <c r="AA162" i="14"/>
  <c r="Y162" i="14"/>
  <c r="X162" i="14"/>
  <c r="R162" i="14"/>
  <c r="S162" i="14" s="1"/>
  <c r="M162" i="14"/>
  <c r="CG161" i="14"/>
  <c r="BR161" i="14"/>
  <c r="BQ161" i="14"/>
  <c r="BP161" i="14"/>
  <c r="BO161" i="14"/>
  <c r="BN161" i="14"/>
  <c r="BM161" i="14"/>
  <c r="BL161" i="14"/>
  <c r="BK161" i="14"/>
  <c r="BJ161" i="14"/>
  <c r="BI161" i="14"/>
  <c r="BH161" i="14"/>
  <c r="BG161" i="14"/>
  <c r="BF161" i="14"/>
  <c r="BD161" i="14"/>
  <c r="BC161" i="14"/>
  <c r="BB161" i="14"/>
  <c r="AD161" i="14"/>
  <c r="AC161" i="14"/>
  <c r="AA161" i="14"/>
  <c r="Y161" i="14"/>
  <c r="X161" i="14"/>
  <c r="R161" i="14"/>
  <c r="S161" i="14" s="1"/>
  <c r="M161" i="14"/>
  <c r="CG160" i="14"/>
  <c r="BR160" i="14"/>
  <c r="BQ160" i="14"/>
  <c r="BP160" i="14"/>
  <c r="BO160" i="14"/>
  <c r="BN160" i="14"/>
  <c r="BM160" i="14"/>
  <c r="BL160" i="14"/>
  <c r="BK160" i="14"/>
  <c r="BJ160" i="14"/>
  <c r="BI160" i="14"/>
  <c r="BH160" i="14"/>
  <c r="BG160" i="14"/>
  <c r="BF160" i="14"/>
  <c r="X160" i="14" s="1"/>
  <c r="BD160" i="14"/>
  <c r="BC160" i="14"/>
  <c r="BB160" i="14"/>
  <c r="AD160" i="14"/>
  <c r="AC160" i="14"/>
  <c r="AA160" i="14"/>
  <c r="Y160" i="14"/>
  <c r="R160" i="14"/>
  <c r="S160" i="14" s="1"/>
  <c r="M160" i="14"/>
  <c r="CG159" i="14"/>
  <c r="BR159" i="14"/>
  <c r="BQ159" i="14"/>
  <c r="BP159" i="14"/>
  <c r="BO159" i="14"/>
  <c r="BN159" i="14"/>
  <c r="BM159" i="14"/>
  <c r="BL159" i="14"/>
  <c r="BK159" i="14"/>
  <c r="BJ159" i="14"/>
  <c r="BI159" i="14"/>
  <c r="BH159" i="14"/>
  <c r="BG159" i="14"/>
  <c r="BF159" i="14"/>
  <c r="X159" i="14" s="1"/>
  <c r="BD159" i="14"/>
  <c r="BC159" i="14"/>
  <c r="BB159" i="14"/>
  <c r="AD159" i="14"/>
  <c r="AC159" i="14"/>
  <c r="AA159" i="14"/>
  <c r="Y159" i="14"/>
  <c r="R159" i="14"/>
  <c r="S159" i="14" s="1"/>
  <c r="M159" i="14"/>
  <c r="CG158" i="14"/>
  <c r="BR158" i="14"/>
  <c r="BQ158" i="14"/>
  <c r="BP158" i="14"/>
  <c r="BO158" i="14"/>
  <c r="BN158" i="14"/>
  <c r="BM158" i="14"/>
  <c r="BL158" i="14"/>
  <c r="BK158" i="14"/>
  <c r="BJ158" i="14"/>
  <c r="BI158" i="14"/>
  <c r="BH158" i="14"/>
  <c r="BG158" i="14"/>
  <c r="BF158" i="14"/>
  <c r="X158" i="14" s="1"/>
  <c r="BD158" i="14"/>
  <c r="BC158" i="14"/>
  <c r="BB158" i="14"/>
  <c r="AD158" i="14"/>
  <c r="AC158" i="14"/>
  <c r="AA158" i="14"/>
  <c r="Y158" i="14"/>
  <c r="R158" i="14"/>
  <c r="S158" i="14" s="1"/>
  <c r="M158" i="14"/>
  <c r="CG157" i="14"/>
  <c r="BR157" i="14"/>
  <c r="BQ157" i="14"/>
  <c r="BP157" i="14"/>
  <c r="BO157" i="14"/>
  <c r="BN157" i="14"/>
  <c r="BM157" i="14"/>
  <c r="BL157" i="14"/>
  <c r="BK157" i="14"/>
  <c r="BJ157" i="14"/>
  <c r="BI157" i="14"/>
  <c r="BH157" i="14"/>
  <c r="BG157" i="14"/>
  <c r="BF157" i="14"/>
  <c r="X157" i="14" s="1"/>
  <c r="BD157" i="14"/>
  <c r="BC157" i="14"/>
  <c r="BB157" i="14"/>
  <c r="AD157" i="14"/>
  <c r="AC157" i="14"/>
  <c r="AA157" i="14"/>
  <c r="Y157" i="14"/>
  <c r="R157" i="14"/>
  <c r="S157" i="14" s="1"/>
  <c r="M157" i="14"/>
  <c r="CG156" i="14"/>
  <c r="BR156" i="14"/>
  <c r="BQ156" i="14"/>
  <c r="BP156" i="14"/>
  <c r="BO156" i="14"/>
  <c r="BN156" i="14"/>
  <c r="BM156" i="14"/>
  <c r="BL156" i="14"/>
  <c r="BK156" i="14"/>
  <c r="BJ156" i="14"/>
  <c r="BI156" i="14"/>
  <c r="BH156" i="14"/>
  <c r="BG156" i="14"/>
  <c r="BF156" i="14"/>
  <c r="X156" i="14" s="1"/>
  <c r="BD156" i="14"/>
  <c r="BC156" i="14"/>
  <c r="BB156" i="14"/>
  <c r="AD156" i="14"/>
  <c r="AC156" i="14"/>
  <c r="AA156" i="14"/>
  <c r="Y156" i="14"/>
  <c r="R156" i="14"/>
  <c r="S156" i="14" s="1"/>
  <c r="M156" i="14"/>
  <c r="CG155" i="14"/>
  <c r="BR155" i="14"/>
  <c r="BQ155" i="14"/>
  <c r="BP155" i="14"/>
  <c r="BO155" i="14"/>
  <c r="BN155" i="14"/>
  <c r="BM155" i="14"/>
  <c r="BL155" i="14"/>
  <c r="BK155" i="14"/>
  <c r="BJ155" i="14"/>
  <c r="BI155" i="14"/>
  <c r="BH155" i="14"/>
  <c r="BG155" i="14"/>
  <c r="BF155" i="14"/>
  <c r="X155" i="14" s="1"/>
  <c r="BD155" i="14"/>
  <c r="BC155" i="14"/>
  <c r="BB155" i="14"/>
  <c r="AD155" i="14"/>
  <c r="AC155" i="14"/>
  <c r="AA155" i="14"/>
  <c r="Y155" i="14"/>
  <c r="R155" i="14"/>
  <c r="S155" i="14" s="1"/>
  <c r="M155" i="14"/>
  <c r="CG154" i="14"/>
  <c r="BR154" i="14"/>
  <c r="BQ154" i="14"/>
  <c r="BP154" i="14"/>
  <c r="BO154" i="14"/>
  <c r="BN154" i="14"/>
  <c r="BM154" i="14"/>
  <c r="BL154" i="14"/>
  <c r="BK154" i="14"/>
  <c r="BJ154" i="14"/>
  <c r="BI154" i="14"/>
  <c r="BH154" i="14"/>
  <c r="BG154" i="14"/>
  <c r="BF154" i="14"/>
  <c r="X154" i="14" s="1"/>
  <c r="BD154" i="14"/>
  <c r="BC154" i="14"/>
  <c r="BB154" i="14"/>
  <c r="AD154" i="14"/>
  <c r="AC154" i="14"/>
  <c r="AA154" i="14"/>
  <c r="Y154" i="14"/>
  <c r="R154" i="14"/>
  <c r="S154" i="14" s="1"/>
  <c r="M154" i="14"/>
  <c r="CG153" i="14"/>
  <c r="BR153" i="14"/>
  <c r="BQ153" i="14"/>
  <c r="BP153" i="14"/>
  <c r="BO153" i="14"/>
  <c r="BN153" i="14"/>
  <c r="BM153" i="14"/>
  <c r="BL153" i="14"/>
  <c r="BK153" i="14"/>
  <c r="BJ153" i="14"/>
  <c r="BI153" i="14"/>
  <c r="BH153" i="14"/>
  <c r="BG153" i="14"/>
  <c r="BF153" i="14"/>
  <c r="BD153" i="14"/>
  <c r="BC153" i="14"/>
  <c r="BB153" i="14"/>
  <c r="AD153" i="14"/>
  <c r="AC153" i="14"/>
  <c r="AA153" i="14"/>
  <c r="Y153" i="14"/>
  <c r="X153" i="14"/>
  <c r="R153" i="14"/>
  <c r="S153" i="14" s="1"/>
  <c r="M153" i="14"/>
  <c r="CG152" i="14"/>
  <c r="BR152" i="14"/>
  <c r="BQ152" i="14"/>
  <c r="BP152" i="14"/>
  <c r="BO152" i="14"/>
  <c r="BN152" i="14"/>
  <c r="BM152" i="14"/>
  <c r="BL152" i="14"/>
  <c r="BK152" i="14"/>
  <c r="BJ152" i="14"/>
  <c r="BI152" i="14"/>
  <c r="BH152" i="14"/>
  <c r="BG152" i="14"/>
  <c r="BF152" i="14"/>
  <c r="X152" i="14" s="1"/>
  <c r="BD152" i="14"/>
  <c r="BC152" i="14"/>
  <c r="BB152" i="14"/>
  <c r="AD152" i="14"/>
  <c r="AC152" i="14"/>
  <c r="AA152" i="14"/>
  <c r="Y152" i="14"/>
  <c r="R152" i="14"/>
  <c r="S152" i="14" s="1"/>
  <c r="M152" i="14"/>
  <c r="CG151" i="14"/>
  <c r="BR151" i="14"/>
  <c r="BQ151" i="14"/>
  <c r="BP151" i="14"/>
  <c r="BO151" i="14"/>
  <c r="BN151" i="14"/>
  <c r="BM151" i="14"/>
  <c r="BL151" i="14"/>
  <c r="BK151" i="14"/>
  <c r="BJ151" i="14"/>
  <c r="BI151" i="14"/>
  <c r="BH151" i="14"/>
  <c r="BG151" i="14"/>
  <c r="BF151" i="14"/>
  <c r="X151" i="14" s="1"/>
  <c r="BD151" i="14"/>
  <c r="BC151" i="14"/>
  <c r="BB151" i="14"/>
  <c r="BE151" i="14" s="1"/>
  <c r="CH151" i="14" s="1"/>
  <c r="AD151" i="14"/>
  <c r="AC151" i="14"/>
  <c r="AA151" i="14"/>
  <c r="Y151" i="14"/>
  <c r="R151" i="14"/>
  <c r="S151" i="14" s="1"/>
  <c r="M151" i="14"/>
  <c r="CG150" i="14"/>
  <c r="BR150" i="14"/>
  <c r="BQ150" i="14"/>
  <c r="BP150" i="14"/>
  <c r="BO150" i="14"/>
  <c r="BN150" i="14"/>
  <c r="BM150" i="14"/>
  <c r="BL150" i="14"/>
  <c r="BK150" i="14"/>
  <c r="BJ150" i="14"/>
  <c r="BI150" i="14"/>
  <c r="BH150" i="14"/>
  <c r="BG150" i="14"/>
  <c r="BF150" i="14"/>
  <c r="BD150" i="14"/>
  <c r="BC150" i="14"/>
  <c r="BB150" i="14"/>
  <c r="AD150" i="14"/>
  <c r="AC150" i="14"/>
  <c r="AA150" i="14"/>
  <c r="Y150" i="14"/>
  <c r="X150" i="14"/>
  <c r="R150" i="14"/>
  <c r="S150" i="14" s="1"/>
  <c r="M150" i="14"/>
  <c r="CG149" i="14"/>
  <c r="BR149" i="14"/>
  <c r="BQ149" i="14"/>
  <c r="BP149" i="14"/>
  <c r="BO149" i="14"/>
  <c r="BN149" i="14"/>
  <c r="BM149" i="14"/>
  <c r="BL149" i="14"/>
  <c r="BK149" i="14"/>
  <c r="BJ149" i="14"/>
  <c r="BI149" i="14"/>
  <c r="BH149" i="14"/>
  <c r="BG149" i="14"/>
  <c r="BF149" i="14"/>
  <c r="X149" i="14" s="1"/>
  <c r="BD149" i="14"/>
  <c r="BC149" i="14"/>
  <c r="BB149" i="14"/>
  <c r="AD149" i="14"/>
  <c r="AC149" i="14"/>
  <c r="AA149" i="14"/>
  <c r="Y149" i="14"/>
  <c r="R149" i="14"/>
  <c r="S149" i="14" s="1"/>
  <c r="M149" i="14"/>
  <c r="CG148" i="14"/>
  <c r="BR148" i="14"/>
  <c r="BQ148" i="14"/>
  <c r="BP148" i="14"/>
  <c r="BO148" i="14"/>
  <c r="BN148" i="14"/>
  <c r="BM148" i="14"/>
  <c r="BL148" i="14"/>
  <c r="BK148" i="14"/>
  <c r="BJ148" i="14"/>
  <c r="BI148" i="14"/>
  <c r="BH148" i="14"/>
  <c r="BG148" i="14"/>
  <c r="BF148" i="14"/>
  <c r="X148" i="14" s="1"/>
  <c r="BD148" i="14"/>
  <c r="BC148" i="14"/>
  <c r="BB148" i="14"/>
  <c r="AD148" i="14"/>
  <c r="AC148" i="14"/>
  <c r="AA148" i="14"/>
  <c r="Y148" i="14"/>
  <c r="R148" i="14"/>
  <c r="S148" i="14" s="1"/>
  <c r="M148" i="14"/>
  <c r="CG147" i="14"/>
  <c r="BR147" i="14"/>
  <c r="BQ147" i="14"/>
  <c r="BP147" i="14"/>
  <c r="BO147" i="14"/>
  <c r="BN147" i="14"/>
  <c r="BM147" i="14"/>
  <c r="BL147" i="14"/>
  <c r="BK147" i="14"/>
  <c r="BJ147" i="14"/>
  <c r="BI147" i="14"/>
  <c r="BH147" i="14"/>
  <c r="BG147" i="14"/>
  <c r="BF147" i="14"/>
  <c r="X147" i="14" s="1"/>
  <c r="BD147" i="14"/>
  <c r="BC147" i="14"/>
  <c r="BB147" i="14"/>
  <c r="AD147" i="14"/>
  <c r="AC147" i="14"/>
  <c r="AA147" i="14"/>
  <c r="Y147" i="14"/>
  <c r="R147" i="14"/>
  <c r="S147" i="14" s="1"/>
  <c r="M147" i="14"/>
  <c r="CG146" i="14"/>
  <c r="BR146" i="14"/>
  <c r="BQ146" i="14"/>
  <c r="BP146" i="14"/>
  <c r="BO146" i="14"/>
  <c r="BN146" i="14"/>
  <c r="BM146" i="14"/>
  <c r="BL146" i="14"/>
  <c r="BK146" i="14"/>
  <c r="BJ146" i="14"/>
  <c r="BI146" i="14"/>
  <c r="BH146" i="14"/>
  <c r="BG146" i="14"/>
  <c r="BF146" i="14"/>
  <c r="BD146" i="14"/>
  <c r="BC146" i="14"/>
  <c r="BB146" i="14"/>
  <c r="BE146" i="14" s="1"/>
  <c r="CH146" i="14" s="1"/>
  <c r="AD146" i="14"/>
  <c r="AC146" i="14"/>
  <c r="AA146" i="14"/>
  <c r="Y146" i="14"/>
  <c r="X146" i="14"/>
  <c r="R146" i="14"/>
  <c r="S146" i="14" s="1"/>
  <c r="M146" i="14"/>
  <c r="CG145" i="14"/>
  <c r="BR145" i="14"/>
  <c r="BQ145" i="14"/>
  <c r="BP145" i="14"/>
  <c r="BO145" i="14"/>
  <c r="BN145" i="14"/>
  <c r="BM145" i="14"/>
  <c r="BL145" i="14"/>
  <c r="BK145" i="14"/>
  <c r="BJ145" i="14"/>
  <c r="BI145" i="14"/>
  <c r="BH145" i="14"/>
  <c r="BG145" i="14"/>
  <c r="BF145" i="14"/>
  <c r="BD145" i="14"/>
  <c r="BC145" i="14"/>
  <c r="BB145" i="14"/>
  <c r="AD145" i="14"/>
  <c r="AC145" i="14"/>
  <c r="AA145" i="14"/>
  <c r="Y145" i="14"/>
  <c r="X145" i="14"/>
  <c r="R145" i="14"/>
  <c r="S145" i="14" s="1"/>
  <c r="M145" i="14"/>
  <c r="CG144" i="14"/>
  <c r="BR144" i="14"/>
  <c r="BQ144" i="14"/>
  <c r="BP144" i="14"/>
  <c r="BO144" i="14"/>
  <c r="BN144" i="14"/>
  <c r="BM144" i="14"/>
  <c r="BL144" i="14"/>
  <c r="BK144" i="14"/>
  <c r="BJ144" i="14"/>
  <c r="BI144" i="14"/>
  <c r="BH144" i="14"/>
  <c r="BG144" i="14"/>
  <c r="BF144" i="14"/>
  <c r="X144" i="14" s="1"/>
  <c r="BD144" i="14"/>
  <c r="BC144" i="14"/>
  <c r="BB144" i="14"/>
  <c r="AD144" i="14"/>
  <c r="AC144" i="14"/>
  <c r="AA144" i="14"/>
  <c r="Y144" i="14"/>
  <c r="R144" i="14"/>
  <c r="S144" i="14" s="1"/>
  <c r="M144" i="14"/>
  <c r="CG143" i="14"/>
  <c r="BR143" i="14"/>
  <c r="BQ143" i="14"/>
  <c r="BP143" i="14"/>
  <c r="BO143" i="14"/>
  <c r="BN143" i="14"/>
  <c r="BM143" i="14"/>
  <c r="BL143" i="14"/>
  <c r="BK143" i="14"/>
  <c r="BJ143" i="14"/>
  <c r="BI143" i="14"/>
  <c r="BH143" i="14"/>
  <c r="BG143" i="14"/>
  <c r="BF143" i="14"/>
  <c r="X143" i="14" s="1"/>
  <c r="BD143" i="14"/>
  <c r="BC143" i="14"/>
  <c r="BB143" i="14"/>
  <c r="AD143" i="14"/>
  <c r="AC143" i="14"/>
  <c r="AA143" i="14"/>
  <c r="Y143" i="14"/>
  <c r="R143" i="14"/>
  <c r="S143" i="14" s="1"/>
  <c r="M143" i="14"/>
  <c r="CG142" i="14"/>
  <c r="BR142" i="14"/>
  <c r="BQ142" i="14"/>
  <c r="BP142" i="14"/>
  <c r="BO142" i="14"/>
  <c r="BN142" i="14"/>
  <c r="BM142" i="14"/>
  <c r="BL142" i="14"/>
  <c r="BK142" i="14"/>
  <c r="BJ142" i="14"/>
  <c r="BI142" i="14"/>
  <c r="BH142" i="14"/>
  <c r="BG142" i="14"/>
  <c r="BF142" i="14"/>
  <c r="X142" i="14" s="1"/>
  <c r="BD142" i="14"/>
  <c r="BC142" i="14"/>
  <c r="BB142" i="14"/>
  <c r="AD142" i="14"/>
  <c r="AC142" i="14"/>
  <c r="AA142" i="14"/>
  <c r="Y142" i="14"/>
  <c r="R142" i="14"/>
  <c r="S142" i="14" s="1"/>
  <c r="M142" i="14"/>
  <c r="CG141" i="14"/>
  <c r="BR141" i="14"/>
  <c r="BQ141" i="14"/>
  <c r="BP141" i="14"/>
  <c r="BO141" i="14"/>
  <c r="BN141" i="14"/>
  <c r="BM141" i="14"/>
  <c r="BL141" i="14"/>
  <c r="BK141" i="14"/>
  <c r="BJ141" i="14"/>
  <c r="BI141" i="14"/>
  <c r="BH141" i="14"/>
  <c r="BG141" i="14"/>
  <c r="BF141" i="14"/>
  <c r="X141" i="14" s="1"/>
  <c r="BD141" i="14"/>
  <c r="BC141" i="14"/>
  <c r="BB141" i="14"/>
  <c r="AD141" i="14"/>
  <c r="AC141" i="14"/>
  <c r="AA141" i="14"/>
  <c r="Y141" i="14"/>
  <c r="R141" i="14"/>
  <c r="S141" i="14" s="1"/>
  <c r="M141" i="14"/>
  <c r="CG140" i="14"/>
  <c r="BR140" i="14"/>
  <c r="BQ140" i="14"/>
  <c r="BP140" i="14"/>
  <c r="BO140" i="14"/>
  <c r="BN140" i="14"/>
  <c r="BM140" i="14"/>
  <c r="BL140" i="14"/>
  <c r="BK140" i="14"/>
  <c r="BJ140" i="14"/>
  <c r="BI140" i="14"/>
  <c r="BH140" i="14"/>
  <c r="BG140" i="14"/>
  <c r="BF140" i="14"/>
  <c r="X140" i="14" s="1"/>
  <c r="BD140" i="14"/>
  <c r="BC140" i="14"/>
  <c r="BB140" i="14"/>
  <c r="AD140" i="14"/>
  <c r="AC140" i="14"/>
  <c r="AA140" i="14"/>
  <c r="Y140" i="14"/>
  <c r="R140" i="14"/>
  <c r="S140" i="14" s="1"/>
  <c r="M140" i="14"/>
  <c r="CG139" i="14"/>
  <c r="BR139" i="14"/>
  <c r="BQ139" i="14"/>
  <c r="BP139" i="14"/>
  <c r="BO139" i="14"/>
  <c r="BN139" i="14"/>
  <c r="BM139" i="14"/>
  <c r="BL139" i="14"/>
  <c r="BK139" i="14"/>
  <c r="BJ139" i="14"/>
  <c r="BI139" i="14"/>
  <c r="BH139" i="14"/>
  <c r="BG139" i="14"/>
  <c r="BF139" i="14"/>
  <c r="X139" i="14" s="1"/>
  <c r="BD139" i="14"/>
  <c r="BC139" i="14"/>
  <c r="BB139" i="14"/>
  <c r="AD139" i="14"/>
  <c r="AC139" i="14"/>
  <c r="AA139" i="14"/>
  <c r="Y139" i="14"/>
  <c r="R139" i="14"/>
  <c r="S139" i="14" s="1"/>
  <c r="M139" i="14"/>
  <c r="CG138" i="14"/>
  <c r="BR138" i="14"/>
  <c r="BQ138" i="14"/>
  <c r="BP138" i="14"/>
  <c r="BO138" i="14"/>
  <c r="BN138" i="14"/>
  <c r="BM138" i="14"/>
  <c r="BL138" i="14"/>
  <c r="BK138" i="14"/>
  <c r="BJ138" i="14"/>
  <c r="BI138" i="14"/>
  <c r="BH138" i="14"/>
  <c r="BG138" i="14"/>
  <c r="BF138" i="14"/>
  <c r="X138" i="14" s="1"/>
  <c r="BD138" i="14"/>
  <c r="BC138" i="14"/>
  <c r="BB138" i="14"/>
  <c r="AD138" i="14"/>
  <c r="AC138" i="14"/>
  <c r="AA138" i="14"/>
  <c r="Y138" i="14"/>
  <c r="R138" i="14"/>
  <c r="S138" i="14" s="1"/>
  <c r="M138" i="14"/>
  <c r="CG137" i="14"/>
  <c r="BR137" i="14"/>
  <c r="BQ137" i="14"/>
  <c r="BP137" i="14"/>
  <c r="BO137" i="14"/>
  <c r="BN137" i="14"/>
  <c r="BM137" i="14"/>
  <c r="BL137" i="14"/>
  <c r="BK137" i="14"/>
  <c r="BJ137" i="14"/>
  <c r="BI137" i="14"/>
  <c r="BH137" i="14"/>
  <c r="BG137" i="14"/>
  <c r="BF137" i="14"/>
  <c r="X137" i="14" s="1"/>
  <c r="BD137" i="14"/>
  <c r="BC137" i="14"/>
  <c r="BB137" i="14"/>
  <c r="BE137" i="14" s="1"/>
  <c r="CH137" i="14" s="1"/>
  <c r="AD137" i="14"/>
  <c r="AC137" i="14"/>
  <c r="AA137" i="14"/>
  <c r="Y137" i="14"/>
  <c r="R137" i="14"/>
  <c r="S137" i="14" s="1"/>
  <c r="M137" i="14"/>
  <c r="CG136" i="14"/>
  <c r="BR136" i="14"/>
  <c r="BQ136" i="14"/>
  <c r="BP136" i="14"/>
  <c r="BO136" i="14"/>
  <c r="BN136" i="14"/>
  <c r="BM136" i="14"/>
  <c r="BL136" i="14"/>
  <c r="BK136" i="14"/>
  <c r="BJ136" i="14"/>
  <c r="BI136" i="14"/>
  <c r="BH136" i="14"/>
  <c r="BG136" i="14"/>
  <c r="BF136" i="14"/>
  <c r="X136" i="14" s="1"/>
  <c r="BD136" i="14"/>
  <c r="BC136" i="14"/>
  <c r="BB136" i="14"/>
  <c r="BE136" i="14" s="1"/>
  <c r="CH136" i="14" s="1"/>
  <c r="AD136" i="14"/>
  <c r="AC136" i="14"/>
  <c r="AA136" i="14"/>
  <c r="Y136" i="14"/>
  <c r="R136" i="14"/>
  <c r="S136" i="14" s="1"/>
  <c r="M136" i="14"/>
  <c r="CG135" i="14"/>
  <c r="BR135" i="14"/>
  <c r="BQ135" i="14"/>
  <c r="BP135" i="14"/>
  <c r="BO135" i="14"/>
  <c r="BN135" i="14"/>
  <c r="BM135" i="14"/>
  <c r="BL135" i="14"/>
  <c r="BK135" i="14"/>
  <c r="BJ135" i="14"/>
  <c r="BI135" i="14"/>
  <c r="BH135" i="14"/>
  <c r="BG135" i="14"/>
  <c r="BF135" i="14"/>
  <c r="X135" i="14" s="1"/>
  <c r="BD135" i="14"/>
  <c r="BC135" i="14"/>
  <c r="BB135" i="14"/>
  <c r="AD135" i="14"/>
  <c r="AC135" i="14"/>
  <c r="AA135" i="14"/>
  <c r="Y135" i="14"/>
  <c r="R135" i="14"/>
  <c r="S135" i="14" s="1"/>
  <c r="M135" i="14"/>
  <c r="CG134" i="14"/>
  <c r="BR134" i="14"/>
  <c r="BQ134" i="14"/>
  <c r="BP134" i="14"/>
  <c r="BO134" i="14"/>
  <c r="BN134" i="14"/>
  <c r="BM134" i="14"/>
  <c r="BL134" i="14"/>
  <c r="BK134" i="14"/>
  <c r="BJ134" i="14"/>
  <c r="BI134" i="14"/>
  <c r="BH134" i="14"/>
  <c r="BG134" i="14"/>
  <c r="BF134" i="14"/>
  <c r="X134" i="14" s="1"/>
  <c r="BD134" i="14"/>
  <c r="BC134" i="14"/>
  <c r="BB134" i="14"/>
  <c r="AD134" i="14"/>
  <c r="AC134" i="14"/>
  <c r="AA134" i="14"/>
  <c r="Y134" i="14"/>
  <c r="R134" i="14"/>
  <c r="S134" i="14" s="1"/>
  <c r="M134" i="14"/>
  <c r="CG133" i="14"/>
  <c r="BR133" i="14"/>
  <c r="BQ133" i="14"/>
  <c r="BP133" i="14"/>
  <c r="BO133" i="14"/>
  <c r="BN133" i="14"/>
  <c r="BM133" i="14"/>
  <c r="BL133" i="14"/>
  <c r="BK133" i="14"/>
  <c r="BJ133" i="14"/>
  <c r="BI133" i="14"/>
  <c r="BH133" i="14"/>
  <c r="BG133" i="14"/>
  <c r="BF133" i="14"/>
  <c r="X133" i="14" s="1"/>
  <c r="BD133" i="14"/>
  <c r="BC133" i="14"/>
  <c r="BB133" i="14"/>
  <c r="BE133" i="14" s="1"/>
  <c r="CH133" i="14" s="1"/>
  <c r="AD133" i="14"/>
  <c r="AC133" i="14"/>
  <c r="AA133" i="14"/>
  <c r="Y133" i="14"/>
  <c r="R133" i="14"/>
  <c r="S133" i="14" s="1"/>
  <c r="M133" i="14"/>
  <c r="CG132" i="14"/>
  <c r="BR132" i="14"/>
  <c r="BQ132" i="14"/>
  <c r="BP132" i="14"/>
  <c r="BO132" i="14"/>
  <c r="BN132" i="14"/>
  <c r="BM132" i="14"/>
  <c r="BL132" i="14"/>
  <c r="BK132" i="14"/>
  <c r="BJ132" i="14"/>
  <c r="BI132" i="14"/>
  <c r="BH132" i="14"/>
  <c r="BG132" i="14"/>
  <c r="BF132" i="14"/>
  <c r="X132" i="14" s="1"/>
  <c r="BD132" i="14"/>
  <c r="BC132" i="14"/>
  <c r="BB132" i="14"/>
  <c r="BE132" i="14" s="1"/>
  <c r="CH132" i="14" s="1"/>
  <c r="AD132" i="14"/>
  <c r="AC132" i="14"/>
  <c r="AA132" i="14"/>
  <c r="Y132" i="14"/>
  <c r="R132" i="14"/>
  <c r="S132" i="14" s="1"/>
  <c r="M132" i="14"/>
  <c r="CG131" i="14"/>
  <c r="BR131" i="14"/>
  <c r="BQ131" i="14"/>
  <c r="BP131" i="14"/>
  <c r="BO131" i="14"/>
  <c r="BN131" i="14"/>
  <c r="BM131" i="14"/>
  <c r="BL131" i="14"/>
  <c r="BK131" i="14"/>
  <c r="BJ131" i="14"/>
  <c r="BI131" i="14"/>
  <c r="BH131" i="14"/>
  <c r="BG131" i="14"/>
  <c r="BF131" i="14"/>
  <c r="X131" i="14" s="1"/>
  <c r="BD131" i="14"/>
  <c r="BC131" i="14"/>
  <c r="BB131" i="14"/>
  <c r="AD131" i="14"/>
  <c r="AC131" i="14"/>
  <c r="AA131" i="14"/>
  <c r="Y131" i="14"/>
  <c r="R131" i="14"/>
  <c r="S131" i="14" s="1"/>
  <c r="M131" i="14"/>
  <c r="CG130" i="14"/>
  <c r="BR130" i="14"/>
  <c r="BQ130" i="14"/>
  <c r="BP130" i="14"/>
  <c r="BO130" i="14"/>
  <c r="BN130" i="14"/>
  <c r="BM130" i="14"/>
  <c r="BL130" i="14"/>
  <c r="BK130" i="14"/>
  <c r="BJ130" i="14"/>
  <c r="BI130" i="14"/>
  <c r="BH130" i="14"/>
  <c r="BG130" i="14"/>
  <c r="BF130" i="14"/>
  <c r="X130" i="14" s="1"/>
  <c r="BD130" i="14"/>
  <c r="BC130" i="14"/>
  <c r="BB130" i="14"/>
  <c r="AD130" i="14"/>
  <c r="AC130" i="14"/>
  <c r="AA130" i="14"/>
  <c r="Y130" i="14"/>
  <c r="R130" i="14"/>
  <c r="S130" i="14" s="1"/>
  <c r="M130" i="14"/>
  <c r="CG129" i="14"/>
  <c r="BR129" i="14"/>
  <c r="BQ129" i="14"/>
  <c r="BP129" i="14"/>
  <c r="BO129" i="14"/>
  <c r="BN129" i="14"/>
  <c r="BM129" i="14"/>
  <c r="BL129" i="14"/>
  <c r="BK129" i="14"/>
  <c r="BJ129" i="14"/>
  <c r="BI129" i="14"/>
  <c r="BH129" i="14"/>
  <c r="BG129" i="14"/>
  <c r="BF129" i="14"/>
  <c r="X129" i="14" s="1"/>
  <c r="BD129" i="14"/>
  <c r="BC129" i="14"/>
  <c r="BB129" i="14"/>
  <c r="BE129" i="14" s="1"/>
  <c r="CH129" i="14" s="1"/>
  <c r="AD129" i="14"/>
  <c r="AC129" i="14"/>
  <c r="AA129" i="14"/>
  <c r="Y129" i="14"/>
  <c r="R129" i="14"/>
  <c r="S129" i="14" s="1"/>
  <c r="M129" i="14"/>
  <c r="CG128" i="14"/>
  <c r="BR128" i="14"/>
  <c r="BQ128" i="14"/>
  <c r="BP128" i="14"/>
  <c r="BO128" i="14"/>
  <c r="BN128" i="14"/>
  <c r="BM128" i="14"/>
  <c r="BL128" i="14"/>
  <c r="BK128" i="14"/>
  <c r="BJ128" i="14"/>
  <c r="BI128" i="14"/>
  <c r="BH128" i="14"/>
  <c r="BG128" i="14"/>
  <c r="BF128" i="14"/>
  <c r="X128" i="14" s="1"/>
  <c r="BD128" i="14"/>
  <c r="BC128" i="14"/>
  <c r="BB128" i="14"/>
  <c r="BE128" i="14" s="1"/>
  <c r="CH128" i="14" s="1"/>
  <c r="AD128" i="14"/>
  <c r="AC128" i="14"/>
  <c r="AA128" i="14"/>
  <c r="Y128" i="14"/>
  <c r="R128" i="14"/>
  <c r="S128" i="14" s="1"/>
  <c r="M128" i="14"/>
  <c r="CG127" i="14"/>
  <c r="BR127" i="14"/>
  <c r="BQ127" i="14"/>
  <c r="BP127" i="14"/>
  <c r="BO127" i="14"/>
  <c r="BN127" i="14"/>
  <c r="BM127" i="14"/>
  <c r="BL127" i="14"/>
  <c r="BK127" i="14"/>
  <c r="BJ127" i="14"/>
  <c r="BI127" i="14"/>
  <c r="BH127" i="14"/>
  <c r="BG127" i="14"/>
  <c r="BF127" i="14"/>
  <c r="X127" i="14" s="1"/>
  <c r="BD127" i="14"/>
  <c r="BC127" i="14"/>
  <c r="BB127" i="14"/>
  <c r="AD127" i="14"/>
  <c r="AC127" i="14"/>
  <c r="AA127" i="14"/>
  <c r="Y127" i="14"/>
  <c r="R127" i="14"/>
  <c r="S127" i="14" s="1"/>
  <c r="M127" i="14"/>
  <c r="CG126" i="14"/>
  <c r="BR126" i="14"/>
  <c r="BQ126" i="14"/>
  <c r="BP126" i="14"/>
  <c r="BO126" i="14"/>
  <c r="BN126" i="14"/>
  <c r="BM126" i="14"/>
  <c r="BL126" i="14"/>
  <c r="BK126" i="14"/>
  <c r="BJ126" i="14"/>
  <c r="BI126" i="14"/>
  <c r="BH126" i="14"/>
  <c r="BG126" i="14"/>
  <c r="BF126" i="14"/>
  <c r="X126" i="14" s="1"/>
  <c r="BD126" i="14"/>
  <c r="BC126" i="14"/>
  <c r="BB126" i="14"/>
  <c r="AD126" i="14"/>
  <c r="AC126" i="14"/>
  <c r="AA126" i="14"/>
  <c r="Y126" i="14"/>
  <c r="R126" i="14"/>
  <c r="S126" i="14" s="1"/>
  <c r="M126" i="14"/>
  <c r="CG125" i="14"/>
  <c r="BR125" i="14"/>
  <c r="BQ125" i="14"/>
  <c r="BP125" i="14"/>
  <c r="BO125" i="14"/>
  <c r="BN125" i="14"/>
  <c r="BM125" i="14"/>
  <c r="BL125" i="14"/>
  <c r="BK125" i="14"/>
  <c r="BJ125" i="14"/>
  <c r="BI125" i="14"/>
  <c r="BH125" i="14"/>
  <c r="BG125" i="14"/>
  <c r="BF125" i="14"/>
  <c r="X125" i="14" s="1"/>
  <c r="BD125" i="14"/>
  <c r="BC125" i="14"/>
  <c r="BB125" i="14"/>
  <c r="BE125" i="14" s="1"/>
  <c r="CH125" i="14" s="1"/>
  <c r="AD125" i="14"/>
  <c r="AC125" i="14"/>
  <c r="AA125" i="14"/>
  <c r="Y125" i="14"/>
  <c r="R125" i="14"/>
  <c r="S125" i="14" s="1"/>
  <c r="M125" i="14"/>
  <c r="CG124" i="14"/>
  <c r="BR124" i="14"/>
  <c r="BQ124" i="14"/>
  <c r="BP124" i="14"/>
  <c r="BO124" i="14"/>
  <c r="BN124" i="14"/>
  <c r="BM124" i="14"/>
  <c r="BL124" i="14"/>
  <c r="BK124" i="14"/>
  <c r="BJ124" i="14"/>
  <c r="BI124" i="14"/>
  <c r="BH124" i="14"/>
  <c r="BG124" i="14"/>
  <c r="BF124" i="14"/>
  <c r="X124" i="14" s="1"/>
  <c r="BD124" i="14"/>
  <c r="BC124" i="14"/>
  <c r="BB124" i="14"/>
  <c r="BE124" i="14" s="1"/>
  <c r="CH124" i="14" s="1"/>
  <c r="AD124" i="14"/>
  <c r="AC124" i="14"/>
  <c r="AA124" i="14"/>
  <c r="Y124" i="14"/>
  <c r="R124" i="14"/>
  <c r="S124" i="14" s="1"/>
  <c r="M124" i="14"/>
  <c r="CG123" i="14"/>
  <c r="BR123" i="14"/>
  <c r="BQ123" i="14"/>
  <c r="BP123" i="14"/>
  <c r="BO123" i="14"/>
  <c r="BN123" i="14"/>
  <c r="BM123" i="14"/>
  <c r="BL123" i="14"/>
  <c r="BK123" i="14"/>
  <c r="BJ123" i="14"/>
  <c r="BI123" i="14"/>
  <c r="BH123" i="14"/>
  <c r="BG123" i="14"/>
  <c r="BF123" i="14"/>
  <c r="X123" i="14" s="1"/>
  <c r="BD123" i="14"/>
  <c r="BC123" i="14"/>
  <c r="BB123" i="14"/>
  <c r="AD123" i="14"/>
  <c r="AC123" i="14"/>
  <c r="AA123" i="14"/>
  <c r="Y123" i="14"/>
  <c r="R123" i="14"/>
  <c r="S123" i="14" s="1"/>
  <c r="M123" i="14"/>
  <c r="CG122" i="14"/>
  <c r="BR122" i="14"/>
  <c r="BQ122" i="14"/>
  <c r="BP122" i="14"/>
  <c r="BO122" i="14"/>
  <c r="BN122" i="14"/>
  <c r="BM122" i="14"/>
  <c r="BL122" i="14"/>
  <c r="BK122" i="14"/>
  <c r="BJ122" i="14"/>
  <c r="BI122" i="14"/>
  <c r="BH122" i="14"/>
  <c r="BG122" i="14"/>
  <c r="BF122" i="14"/>
  <c r="X122" i="14" s="1"/>
  <c r="BD122" i="14"/>
  <c r="BC122" i="14"/>
  <c r="BB122" i="14"/>
  <c r="AD122" i="14"/>
  <c r="AC122" i="14"/>
  <c r="AA122" i="14"/>
  <c r="Y122" i="14"/>
  <c r="R122" i="14"/>
  <c r="S122" i="14" s="1"/>
  <c r="M122" i="14"/>
  <c r="CG121" i="14"/>
  <c r="BR121" i="14"/>
  <c r="BQ121" i="14"/>
  <c r="BP121" i="14"/>
  <c r="BO121" i="14"/>
  <c r="BN121" i="14"/>
  <c r="BM121" i="14"/>
  <c r="BL121" i="14"/>
  <c r="BK121" i="14"/>
  <c r="BJ121" i="14"/>
  <c r="BI121" i="14"/>
  <c r="BH121" i="14"/>
  <c r="BG121" i="14"/>
  <c r="BF121" i="14"/>
  <c r="X121" i="14" s="1"/>
  <c r="BD121" i="14"/>
  <c r="BC121" i="14"/>
  <c r="BB121" i="14"/>
  <c r="BE121" i="14" s="1"/>
  <c r="CH121" i="14" s="1"/>
  <c r="AD121" i="14"/>
  <c r="AC121" i="14"/>
  <c r="AA121" i="14"/>
  <c r="Y121" i="14"/>
  <c r="R121" i="14"/>
  <c r="S121" i="14" s="1"/>
  <c r="M121" i="14"/>
  <c r="CG120" i="14"/>
  <c r="BR120" i="14"/>
  <c r="BQ120" i="14"/>
  <c r="BP120" i="14"/>
  <c r="BO120" i="14"/>
  <c r="BN120" i="14"/>
  <c r="BM120" i="14"/>
  <c r="BL120" i="14"/>
  <c r="BK120" i="14"/>
  <c r="BJ120" i="14"/>
  <c r="BI120" i="14"/>
  <c r="BH120" i="14"/>
  <c r="BG120" i="14"/>
  <c r="BF120" i="14"/>
  <c r="X120" i="14" s="1"/>
  <c r="BD120" i="14"/>
  <c r="BC120" i="14"/>
  <c r="BB120" i="14"/>
  <c r="BE120" i="14" s="1"/>
  <c r="CH120" i="14" s="1"/>
  <c r="AD120" i="14"/>
  <c r="AC120" i="14"/>
  <c r="AA120" i="14"/>
  <c r="Y120" i="14"/>
  <c r="R120" i="14"/>
  <c r="S120" i="14" s="1"/>
  <c r="M120" i="14"/>
  <c r="CG119" i="14"/>
  <c r="BR119" i="14"/>
  <c r="BQ119" i="14"/>
  <c r="BP119" i="14"/>
  <c r="BO119" i="14"/>
  <c r="BN119" i="14"/>
  <c r="BM119" i="14"/>
  <c r="BL119" i="14"/>
  <c r="BK119" i="14"/>
  <c r="BJ119" i="14"/>
  <c r="BI119" i="14"/>
  <c r="BH119" i="14"/>
  <c r="BG119" i="14"/>
  <c r="BF119" i="14"/>
  <c r="X119" i="14" s="1"/>
  <c r="BD119" i="14"/>
  <c r="BC119" i="14"/>
  <c r="BB119" i="14"/>
  <c r="AD119" i="14"/>
  <c r="AC119" i="14"/>
  <c r="AA119" i="14"/>
  <c r="Y119" i="14"/>
  <c r="R119" i="14"/>
  <c r="S119" i="14" s="1"/>
  <c r="M119" i="14"/>
  <c r="CG118" i="14"/>
  <c r="BR118" i="14"/>
  <c r="BQ118" i="14"/>
  <c r="BP118" i="14"/>
  <c r="BO118" i="14"/>
  <c r="BN118" i="14"/>
  <c r="BM118" i="14"/>
  <c r="BL118" i="14"/>
  <c r="BK118" i="14"/>
  <c r="BJ118" i="14"/>
  <c r="BI118" i="14"/>
  <c r="BH118" i="14"/>
  <c r="BG118" i="14"/>
  <c r="BF118" i="14"/>
  <c r="X118" i="14" s="1"/>
  <c r="BD118" i="14"/>
  <c r="BC118" i="14"/>
  <c r="BB118" i="14"/>
  <c r="AD118" i="14"/>
  <c r="AC118" i="14"/>
  <c r="AA118" i="14"/>
  <c r="Y118" i="14"/>
  <c r="R118" i="14"/>
  <c r="S118" i="14" s="1"/>
  <c r="M118" i="14"/>
  <c r="CG117" i="14"/>
  <c r="BR117" i="14"/>
  <c r="BQ117" i="14"/>
  <c r="BP117" i="14"/>
  <c r="BO117" i="14"/>
  <c r="BN117" i="14"/>
  <c r="BM117" i="14"/>
  <c r="BL117" i="14"/>
  <c r="BK117" i="14"/>
  <c r="BJ117" i="14"/>
  <c r="BI117" i="14"/>
  <c r="BH117" i="14"/>
  <c r="BG117" i="14"/>
  <c r="BF117" i="14"/>
  <c r="X117" i="14" s="1"/>
  <c r="BD117" i="14"/>
  <c r="BC117" i="14"/>
  <c r="BB117" i="14"/>
  <c r="AD117" i="14"/>
  <c r="AC117" i="14"/>
  <c r="AA117" i="14"/>
  <c r="Y117" i="14"/>
  <c r="R117" i="14"/>
  <c r="S117" i="14" s="1"/>
  <c r="M117" i="14"/>
  <c r="CG116" i="14"/>
  <c r="BR116" i="14"/>
  <c r="BQ116" i="14"/>
  <c r="BP116" i="14"/>
  <c r="BO116" i="14"/>
  <c r="BN116" i="14"/>
  <c r="BM116" i="14"/>
  <c r="BL116" i="14"/>
  <c r="BK116" i="14"/>
  <c r="BJ116" i="14"/>
  <c r="BI116" i="14"/>
  <c r="BH116" i="14"/>
  <c r="BG116" i="14"/>
  <c r="BF116" i="14"/>
  <c r="X116" i="14" s="1"/>
  <c r="BD116" i="14"/>
  <c r="BC116" i="14"/>
  <c r="BB116" i="14"/>
  <c r="AD116" i="14"/>
  <c r="AC116" i="14"/>
  <c r="AA116" i="14"/>
  <c r="Y116" i="14"/>
  <c r="R116" i="14"/>
  <c r="S116" i="14" s="1"/>
  <c r="M116" i="14"/>
  <c r="CG115" i="14"/>
  <c r="BR115" i="14"/>
  <c r="BQ115" i="14"/>
  <c r="BP115" i="14"/>
  <c r="BO115" i="14"/>
  <c r="BN115" i="14"/>
  <c r="BM115" i="14"/>
  <c r="BL115" i="14"/>
  <c r="BK115" i="14"/>
  <c r="BJ115" i="14"/>
  <c r="BI115" i="14"/>
  <c r="BH115" i="14"/>
  <c r="BG115" i="14"/>
  <c r="BF115" i="14"/>
  <c r="X115" i="14" s="1"/>
  <c r="BD115" i="14"/>
  <c r="BC115" i="14"/>
  <c r="BB115" i="14"/>
  <c r="AD115" i="14"/>
  <c r="AC115" i="14"/>
  <c r="AA115" i="14"/>
  <c r="Y115" i="14"/>
  <c r="R115" i="14"/>
  <c r="S115" i="14" s="1"/>
  <c r="M115" i="14"/>
  <c r="CG114" i="14"/>
  <c r="BR114" i="14"/>
  <c r="BQ114" i="14"/>
  <c r="BP114" i="14"/>
  <c r="BO114" i="14"/>
  <c r="BN114" i="14"/>
  <c r="BM114" i="14"/>
  <c r="BL114" i="14"/>
  <c r="BK114" i="14"/>
  <c r="BJ114" i="14"/>
  <c r="BI114" i="14"/>
  <c r="BH114" i="14"/>
  <c r="BG114" i="14"/>
  <c r="BF114" i="14"/>
  <c r="X114" i="14" s="1"/>
  <c r="BD114" i="14"/>
  <c r="BC114" i="14"/>
  <c r="BB114" i="14"/>
  <c r="AD114" i="14"/>
  <c r="AC114" i="14"/>
  <c r="AA114" i="14"/>
  <c r="Y114" i="14"/>
  <c r="R114" i="14"/>
  <c r="S114" i="14" s="1"/>
  <c r="M114" i="14"/>
  <c r="CG113" i="14"/>
  <c r="BR113" i="14"/>
  <c r="BQ113" i="14"/>
  <c r="BP113" i="14"/>
  <c r="BO113" i="14"/>
  <c r="BN113" i="14"/>
  <c r="BM113" i="14"/>
  <c r="BL113" i="14"/>
  <c r="BK113" i="14"/>
  <c r="BJ113" i="14"/>
  <c r="BI113" i="14"/>
  <c r="BH113" i="14"/>
  <c r="BG113" i="14"/>
  <c r="BF113" i="14"/>
  <c r="X113" i="14" s="1"/>
  <c r="BD113" i="14"/>
  <c r="BC113" i="14"/>
  <c r="BB113" i="14"/>
  <c r="AD113" i="14"/>
  <c r="AC113" i="14"/>
  <c r="AA113" i="14"/>
  <c r="Y113" i="14"/>
  <c r="R113" i="14"/>
  <c r="S113" i="14" s="1"/>
  <c r="M113" i="14"/>
  <c r="CG112" i="14"/>
  <c r="BR112" i="14"/>
  <c r="BQ112" i="14"/>
  <c r="BP112" i="14"/>
  <c r="BO112" i="14"/>
  <c r="BN112" i="14"/>
  <c r="BM112" i="14"/>
  <c r="BL112" i="14"/>
  <c r="BK112" i="14"/>
  <c r="BJ112" i="14"/>
  <c r="BI112" i="14"/>
  <c r="BH112" i="14"/>
  <c r="BG112" i="14"/>
  <c r="BF112" i="14"/>
  <c r="BD112" i="14"/>
  <c r="BC112" i="14"/>
  <c r="BB112" i="14"/>
  <c r="AD112" i="14"/>
  <c r="AC112" i="14"/>
  <c r="AA112" i="14"/>
  <c r="Y112" i="14"/>
  <c r="X112" i="14"/>
  <c r="R112" i="14"/>
  <c r="S112" i="14" s="1"/>
  <c r="M112" i="14"/>
  <c r="CG111" i="14"/>
  <c r="BR111" i="14"/>
  <c r="BQ111" i="14"/>
  <c r="BP111" i="14"/>
  <c r="BO111" i="14"/>
  <c r="BN111" i="14"/>
  <c r="BM111" i="14"/>
  <c r="BL111" i="14"/>
  <c r="BK111" i="14"/>
  <c r="BJ111" i="14"/>
  <c r="BI111" i="14"/>
  <c r="BH111" i="14"/>
  <c r="BG111" i="14"/>
  <c r="BF111" i="14"/>
  <c r="X111" i="14" s="1"/>
  <c r="BD111" i="14"/>
  <c r="BC111" i="14"/>
  <c r="BB111" i="14"/>
  <c r="AD111" i="14"/>
  <c r="AC111" i="14"/>
  <c r="AA111" i="14"/>
  <c r="Y111" i="14"/>
  <c r="R111" i="14"/>
  <c r="S111" i="14" s="1"/>
  <c r="M111" i="14"/>
  <c r="CG110" i="14"/>
  <c r="BR110" i="14"/>
  <c r="BQ110" i="14"/>
  <c r="BP110" i="14"/>
  <c r="BO110" i="14"/>
  <c r="BN110" i="14"/>
  <c r="BM110" i="14"/>
  <c r="BL110" i="14"/>
  <c r="BK110" i="14"/>
  <c r="BJ110" i="14"/>
  <c r="BI110" i="14"/>
  <c r="BH110" i="14"/>
  <c r="BG110" i="14"/>
  <c r="BF110" i="14"/>
  <c r="X110" i="14" s="1"/>
  <c r="BD110" i="14"/>
  <c r="BC110" i="14"/>
  <c r="BB110" i="14"/>
  <c r="AD110" i="14"/>
  <c r="AC110" i="14"/>
  <c r="AA110" i="14"/>
  <c r="Y110" i="14"/>
  <c r="R110" i="14"/>
  <c r="S110" i="14" s="1"/>
  <c r="M110" i="14"/>
  <c r="CG109" i="14"/>
  <c r="BR109" i="14"/>
  <c r="BQ109" i="14"/>
  <c r="BP109" i="14"/>
  <c r="BO109" i="14"/>
  <c r="BN109" i="14"/>
  <c r="BM109" i="14"/>
  <c r="BL109" i="14"/>
  <c r="BK109" i="14"/>
  <c r="BJ109" i="14"/>
  <c r="BI109" i="14"/>
  <c r="BH109" i="14"/>
  <c r="BG109" i="14"/>
  <c r="BF109" i="14"/>
  <c r="X109" i="14" s="1"/>
  <c r="BD109" i="14"/>
  <c r="BC109" i="14"/>
  <c r="BB109" i="14"/>
  <c r="AD109" i="14"/>
  <c r="AC109" i="14"/>
  <c r="AA109" i="14"/>
  <c r="Y109" i="14"/>
  <c r="R109" i="14"/>
  <c r="S109" i="14" s="1"/>
  <c r="M109" i="14"/>
  <c r="CG108" i="14"/>
  <c r="BR108" i="14"/>
  <c r="BQ108" i="14"/>
  <c r="BP108" i="14"/>
  <c r="BO108" i="14"/>
  <c r="BN108" i="14"/>
  <c r="BM108" i="14"/>
  <c r="BL108" i="14"/>
  <c r="BK108" i="14"/>
  <c r="BJ108" i="14"/>
  <c r="BI108" i="14"/>
  <c r="BH108" i="14"/>
  <c r="BG108" i="14"/>
  <c r="BF108" i="14"/>
  <c r="X108" i="14" s="1"/>
  <c r="BD108" i="14"/>
  <c r="BC108" i="14"/>
  <c r="BB108" i="14"/>
  <c r="AD108" i="14"/>
  <c r="AC108" i="14"/>
  <c r="AA108" i="14"/>
  <c r="Y108" i="14"/>
  <c r="R108" i="14"/>
  <c r="S108" i="14" s="1"/>
  <c r="M108" i="14"/>
  <c r="CG107" i="14"/>
  <c r="BR107" i="14"/>
  <c r="BQ107" i="14"/>
  <c r="BP107" i="14"/>
  <c r="BO107" i="14"/>
  <c r="BN107" i="14"/>
  <c r="BM107" i="14"/>
  <c r="BL107" i="14"/>
  <c r="BK107" i="14"/>
  <c r="BJ107" i="14"/>
  <c r="BI107" i="14"/>
  <c r="BH107" i="14"/>
  <c r="BG107" i="14"/>
  <c r="BF107" i="14"/>
  <c r="BD107" i="14"/>
  <c r="BC107" i="14"/>
  <c r="BB107" i="14"/>
  <c r="AD107" i="14"/>
  <c r="AC107" i="14"/>
  <c r="AA107" i="14"/>
  <c r="Y107" i="14"/>
  <c r="X107" i="14"/>
  <c r="R107" i="14"/>
  <c r="S107" i="14" s="1"/>
  <c r="M107" i="14"/>
  <c r="CG106" i="14"/>
  <c r="BR106" i="14"/>
  <c r="BQ106" i="14"/>
  <c r="BP106" i="14"/>
  <c r="BO106" i="14"/>
  <c r="BN106" i="14"/>
  <c r="BM106" i="14"/>
  <c r="BL106" i="14"/>
  <c r="BK106" i="14"/>
  <c r="BJ106" i="14"/>
  <c r="BI106" i="14"/>
  <c r="BH106" i="14"/>
  <c r="BG106" i="14"/>
  <c r="BF106" i="14"/>
  <c r="BD106" i="14"/>
  <c r="BC106" i="14"/>
  <c r="BB106" i="14"/>
  <c r="AD106" i="14"/>
  <c r="AC106" i="14"/>
  <c r="AA106" i="14"/>
  <c r="Y106" i="14"/>
  <c r="X106" i="14"/>
  <c r="R106" i="14"/>
  <c r="S106" i="14" s="1"/>
  <c r="M106" i="14"/>
  <c r="CG105" i="14"/>
  <c r="BR105" i="14"/>
  <c r="BQ105" i="14"/>
  <c r="BP105" i="14"/>
  <c r="BO105" i="14"/>
  <c r="BN105" i="14"/>
  <c r="BM105" i="14"/>
  <c r="BL105" i="14"/>
  <c r="BK105" i="14"/>
  <c r="BJ105" i="14"/>
  <c r="BI105" i="14"/>
  <c r="BH105" i="14"/>
  <c r="BG105" i="14"/>
  <c r="BF105" i="14"/>
  <c r="X105" i="14" s="1"/>
  <c r="BD105" i="14"/>
  <c r="BC105" i="14"/>
  <c r="BB105" i="14"/>
  <c r="AD105" i="14"/>
  <c r="AC105" i="14"/>
  <c r="AA105" i="14"/>
  <c r="Y105" i="14"/>
  <c r="R105" i="14"/>
  <c r="S105" i="14" s="1"/>
  <c r="M105" i="14"/>
  <c r="CG104" i="14"/>
  <c r="BR104" i="14"/>
  <c r="BQ104" i="14"/>
  <c r="BP104" i="14"/>
  <c r="BO104" i="14"/>
  <c r="BN104" i="14"/>
  <c r="BM104" i="14"/>
  <c r="BL104" i="14"/>
  <c r="BK104" i="14"/>
  <c r="BJ104" i="14"/>
  <c r="BI104" i="14"/>
  <c r="BH104" i="14"/>
  <c r="BG104" i="14"/>
  <c r="BF104" i="14"/>
  <c r="X104" i="14" s="1"/>
  <c r="BD104" i="14"/>
  <c r="BC104" i="14"/>
  <c r="BB104" i="14"/>
  <c r="AD104" i="14"/>
  <c r="AC104" i="14"/>
  <c r="AA104" i="14"/>
  <c r="Y104" i="14"/>
  <c r="R104" i="14"/>
  <c r="S104" i="14" s="1"/>
  <c r="M104" i="14"/>
  <c r="CG103" i="14"/>
  <c r="BR103" i="14"/>
  <c r="BQ103" i="14"/>
  <c r="BP103" i="14"/>
  <c r="BO103" i="14"/>
  <c r="BN103" i="14"/>
  <c r="BM103" i="14"/>
  <c r="BL103" i="14"/>
  <c r="BK103" i="14"/>
  <c r="BJ103" i="14"/>
  <c r="BI103" i="14"/>
  <c r="BH103" i="14"/>
  <c r="BG103" i="14"/>
  <c r="BF103" i="14"/>
  <c r="BD103" i="14"/>
  <c r="BC103" i="14"/>
  <c r="BB103" i="14"/>
  <c r="AD103" i="14"/>
  <c r="AC103" i="14"/>
  <c r="AA103" i="14"/>
  <c r="Y103" i="14"/>
  <c r="X103" i="14"/>
  <c r="R103" i="14"/>
  <c r="S103" i="14" s="1"/>
  <c r="M103" i="14"/>
  <c r="CG102" i="14"/>
  <c r="BR102" i="14"/>
  <c r="BQ102" i="14"/>
  <c r="BP102" i="14"/>
  <c r="BO102" i="14"/>
  <c r="BN102" i="14"/>
  <c r="BM102" i="14"/>
  <c r="BL102" i="14"/>
  <c r="BK102" i="14"/>
  <c r="BJ102" i="14"/>
  <c r="BI102" i="14"/>
  <c r="BH102" i="14"/>
  <c r="BG102" i="14"/>
  <c r="BF102" i="14"/>
  <c r="X102" i="14" s="1"/>
  <c r="BD102" i="14"/>
  <c r="BC102" i="14"/>
  <c r="BB102" i="14"/>
  <c r="AD102" i="14"/>
  <c r="AC102" i="14"/>
  <c r="AA102" i="14"/>
  <c r="Y102" i="14"/>
  <c r="R102" i="14"/>
  <c r="S102" i="14" s="1"/>
  <c r="M102" i="14"/>
  <c r="CG101" i="14"/>
  <c r="BR101" i="14"/>
  <c r="BQ101" i="14"/>
  <c r="BP101" i="14"/>
  <c r="BO101" i="14"/>
  <c r="BN101" i="14"/>
  <c r="BM101" i="14"/>
  <c r="BL101" i="14"/>
  <c r="BK101" i="14"/>
  <c r="BJ101" i="14"/>
  <c r="BI101" i="14"/>
  <c r="BH101" i="14"/>
  <c r="BG101" i="14"/>
  <c r="BF101" i="14"/>
  <c r="X101" i="14" s="1"/>
  <c r="BD101" i="14"/>
  <c r="BC101" i="14"/>
  <c r="BB101" i="14"/>
  <c r="AD101" i="14"/>
  <c r="AC101" i="14"/>
  <c r="AA101" i="14"/>
  <c r="Y101" i="14"/>
  <c r="R101" i="14"/>
  <c r="S101" i="14" s="1"/>
  <c r="M101" i="14"/>
  <c r="CG100" i="14"/>
  <c r="BR100" i="14"/>
  <c r="BQ100" i="14"/>
  <c r="BP100" i="14"/>
  <c r="BO100" i="14"/>
  <c r="BN100" i="14"/>
  <c r="BM100" i="14"/>
  <c r="BL100" i="14"/>
  <c r="BK100" i="14"/>
  <c r="BJ100" i="14"/>
  <c r="BI100" i="14"/>
  <c r="BH100" i="14"/>
  <c r="BG100" i="14"/>
  <c r="BF100" i="14"/>
  <c r="X100" i="14" s="1"/>
  <c r="BD100" i="14"/>
  <c r="BC100" i="14"/>
  <c r="BB100" i="14"/>
  <c r="AD100" i="14"/>
  <c r="AC100" i="14"/>
  <c r="AA100" i="14"/>
  <c r="Y100" i="14"/>
  <c r="R100" i="14"/>
  <c r="S100" i="14" s="1"/>
  <c r="M100" i="14"/>
  <c r="CG99" i="14"/>
  <c r="BR99" i="14"/>
  <c r="BQ99" i="14"/>
  <c r="BP99" i="14"/>
  <c r="BO99" i="14"/>
  <c r="BN99" i="14"/>
  <c r="BM99" i="14"/>
  <c r="BL99" i="14"/>
  <c r="BK99" i="14"/>
  <c r="BJ99" i="14"/>
  <c r="BI99" i="14"/>
  <c r="BH99" i="14"/>
  <c r="BG99" i="14"/>
  <c r="BF99" i="14"/>
  <c r="X99" i="14" s="1"/>
  <c r="BD99" i="14"/>
  <c r="BC99" i="14"/>
  <c r="BB99" i="14"/>
  <c r="AD99" i="14"/>
  <c r="AC99" i="14"/>
  <c r="AA99" i="14"/>
  <c r="Y99" i="14"/>
  <c r="R99" i="14"/>
  <c r="S99" i="14" s="1"/>
  <c r="M99" i="14"/>
  <c r="CG98" i="14"/>
  <c r="BR98" i="14"/>
  <c r="BQ98" i="14"/>
  <c r="BP98" i="14"/>
  <c r="BO98" i="14"/>
  <c r="BN98" i="14"/>
  <c r="BM98" i="14"/>
  <c r="BL98" i="14"/>
  <c r="BK98" i="14"/>
  <c r="BJ98" i="14"/>
  <c r="BI98" i="14"/>
  <c r="BH98" i="14"/>
  <c r="BG98" i="14"/>
  <c r="BF98" i="14"/>
  <c r="X98" i="14" s="1"/>
  <c r="BD98" i="14"/>
  <c r="BC98" i="14"/>
  <c r="BB98" i="14"/>
  <c r="AD98" i="14"/>
  <c r="AC98" i="14"/>
  <c r="AA98" i="14"/>
  <c r="Y98" i="14"/>
  <c r="R98" i="14"/>
  <c r="S98" i="14" s="1"/>
  <c r="M98" i="14"/>
  <c r="CG97" i="14"/>
  <c r="BR97" i="14"/>
  <c r="BQ97" i="14"/>
  <c r="BP97" i="14"/>
  <c r="BO97" i="14"/>
  <c r="BN97" i="14"/>
  <c r="BM97" i="14"/>
  <c r="BL97" i="14"/>
  <c r="BK97" i="14"/>
  <c r="BJ97" i="14"/>
  <c r="BI97" i="14"/>
  <c r="BH97" i="14"/>
  <c r="BG97" i="14"/>
  <c r="BF97" i="14"/>
  <c r="X97" i="14" s="1"/>
  <c r="BD97" i="14"/>
  <c r="BC97" i="14"/>
  <c r="BB97" i="14"/>
  <c r="AD97" i="14"/>
  <c r="AC97" i="14"/>
  <c r="AA97" i="14"/>
  <c r="Y97" i="14"/>
  <c r="R97" i="14"/>
  <c r="S97" i="14" s="1"/>
  <c r="M97" i="14"/>
  <c r="CG96" i="14"/>
  <c r="BR96" i="14"/>
  <c r="BQ96" i="14"/>
  <c r="BP96" i="14"/>
  <c r="BO96" i="14"/>
  <c r="BN96" i="14"/>
  <c r="BM96" i="14"/>
  <c r="BL96" i="14"/>
  <c r="BK96" i="14"/>
  <c r="BJ96" i="14"/>
  <c r="BI96" i="14"/>
  <c r="BH96" i="14"/>
  <c r="BG96" i="14"/>
  <c r="BF96" i="14"/>
  <c r="X96" i="14" s="1"/>
  <c r="BD96" i="14"/>
  <c r="BC96" i="14"/>
  <c r="BB96" i="14"/>
  <c r="AD96" i="14"/>
  <c r="AC96" i="14"/>
  <c r="AA96" i="14"/>
  <c r="Y96" i="14"/>
  <c r="R96" i="14"/>
  <c r="S96" i="14" s="1"/>
  <c r="M96" i="14"/>
  <c r="CG95" i="14"/>
  <c r="BR95" i="14"/>
  <c r="BQ95" i="14"/>
  <c r="BP95" i="14"/>
  <c r="BO95" i="14"/>
  <c r="BN95" i="14"/>
  <c r="BM95" i="14"/>
  <c r="BL95" i="14"/>
  <c r="BK95" i="14"/>
  <c r="BJ95" i="14"/>
  <c r="BI95" i="14"/>
  <c r="BH95" i="14"/>
  <c r="BG95" i="14"/>
  <c r="BF95" i="14"/>
  <c r="BD95" i="14"/>
  <c r="BC95" i="14"/>
  <c r="BB95" i="14"/>
  <c r="AD95" i="14"/>
  <c r="AC95" i="14"/>
  <c r="AA95" i="14"/>
  <c r="Y95" i="14"/>
  <c r="X95" i="14"/>
  <c r="R95" i="14"/>
  <c r="S95" i="14" s="1"/>
  <c r="M95" i="14"/>
  <c r="CG94" i="14"/>
  <c r="BR94" i="14"/>
  <c r="BQ94" i="14"/>
  <c r="BP94" i="14"/>
  <c r="BO94" i="14"/>
  <c r="BN94" i="14"/>
  <c r="BM94" i="14"/>
  <c r="BL94" i="14"/>
  <c r="BK94" i="14"/>
  <c r="BJ94" i="14"/>
  <c r="BI94" i="14"/>
  <c r="BH94" i="14"/>
  <c r="BG94" i="14"/>
  <c r="BF94" i="14"/>
  <c r="BD94" i="14"/>
  <c r="BC94" i="14"/>
  <c r="BB94" i="14"/>
  <c r="AD94" i="14"/>
  <c r="AC94" i="14"/>
  <c r="AA94" i="14"/>
  <c r="Y94" i="14"/>
  <c r="X94" i="14"/>
  <c r="R94" i="14"/>
  <c r="S94" i="14" s="1"/>
  <c r="M94" i="14"/>
  <c r="CG93" i="14"/>
  <c r="BR93" i="14"/>
  <c r="BQ93" i="14"/>
  <c r="BP93" i="14"/>
  <c r="BO93" i="14"/>
  <c r="BN93" i="14"/>
  <c r="BM93" i="14"/>
  <c r="BL93" i="14"/>
  <c r="BK93" i="14"/>
  <c r="BJ93" i="14"/>
  <c r="BI93" i="14"/>
  <c r="BH93" i="14"/>
  <c r="BG93" i="14"/>
  <c r="BF93" i="14"/>
  <c r="X93" i="14" s="1"/>
  <c r="BD93" i="14"/>
  <c r="BC93" i="14"/>
  <c r="BB93" i="14"/>
  <c r="AD93" i="14"/>
  <c r="AC93" i="14"/>
  <c r="AA93" i="14"/>
  <c r="Y93" i="14"/>
  <c r="R93" i="14"/>
  <c r="S93" i="14" s="1"/>
  <c r="M93" i="14"/>
  <c r="CG92" i="14"/>
  <c r="BR92" i="14"/>
  <c r="BQ92" i="14"/>
  <c r="BP92" i="14"/>
  <c r="BO92" i="14"/>
  <c r="BN92" i="14"/>
  <c r="BM92" i="14"/>
  <c r="BL92" i="14"/>
  <c r="BK92" i="14"/>
  <c r="BJ92" i="14"/>
  <c r="BI92" i="14"/>
  <c r="BH92" i="14"/>
  <c r="BG92" i="14"/>
  <c r="BF92" i="14"/>
  <c r="BD92" i="14"/>
  <c r="BC92" i="14"/>
  <c r="BB92" i="14"/>
  <c r="AD92" i="14"/>
  <c r="AC92" i="14"/>
  <c r="AA92" i="14"/>
  <c r="Y92" i="14"/>
  <c r="X92" i="14"/>
  <c r="R92" i="14"/>
  <c r="S92" i="14" s="1"/>
  <c r="M92" i="14"/>
  <c r="CG91" i="14"/>
  <c r="BR91" i="14"/>
  <c r="BQ91" i="14"/>
  <c r="BP91" i="14"/>
  <c r="BO91" i="14"/>
  <c r="BN91" i="14"/>
  <c r="BM91" i="14"/>
  <c r="BL91" i="14"/>
  <c r="BK91" i="14"/>
  <c r="BJ91" i="14"/>
  <c r="BI91" i="14"/>
  <c r="BH91" i="14"/>
  <c r="BG91" i="14"/>
  <c r="BF91" i="14"/>
  <c r="BD91" i="14"/>
  <c r="BC91" i="14"/>
  <c r="BB91" i="14"/>
  <c r="AD91" i="14"/>
  <c r="AC91" i="14"/>
  <c r="AA91" i="14"/>
  <c r="Y91" i="14"/>
  <c r="X91" i="14"/>
  <c r="R91" i="14"/>
  <c r="S91" i="14" s="1"/>
  <c r="M91" i="14"/>
  <c r="CG90" i="14"/>
  <c r="BR90" i="14"/>
  <c r="BQ90" i="14"/>
  <c r="BP90" i="14"/>
  <c r="BO90" i="14"/>
  <c r="BN90" i="14"/>
  <c r="BM90" i="14"/>
  <c r="BL90" i="14"/>
  <c r="BK90" i="14"/>
  <c r="BJ90" i="14"/>
  <c r="BI90" i="14"/>
  <c r="BH90" i="14"/>
  <c r="BG90" i="14"/>
  <c r="BF90" i="14"/>
  <c r="X90" i="14" s="1"/>
  <c r="BD90" i="14"/>
  <c r="BC90" i="14"/>
  <c r="BB90" i="14"/>
  <c r="AD90" i="14"/>
  <c r="AC90" i="14"/>
  <c r="AA90" i="14"/>
  <c r="Y90" i="14"/>
  <c r="R90" i="14"/>
  <c r="S90" i="14" s="1"/>
  <c r="M90" i="14"/>
  <c r="CG89" i="14"/>
  <c r="BR89" i="14"/>
  <c r="BQ89" i="14"/>
  <c r="BP89" i="14"/>
  <c r="BO89" i="14"/>
  <c r="BN89" i="14"/>
  <c r="BM89" i="14"/>
  <c r="BL89" i="14"/>
  <c r="BK89" i="14"/>
  <c r="BJ89" i="14"/>
  <c r="BI89" i="14"/>
  <c r="BH89" i="14"/>
  <c r="BG89" i="14"/>
  <c r="BF89" i="14"/>
  <c r="X89" i="14" s="1"/>
  <c r="BD89" i="14"/>
  <c r="BC89" i="14"/>
  <c r="BB89" i="14"/>
  <c r="AD89" i="14"/>
  <c r="AC89" i="14"/>
  <c r="AA89" i="14"/>
  <c r="Y89" i="14"/>
  <c r="R89" i="14"/>
  <c r="S89" i="14" s="1"/>
  <c r="M89" i="14"/>
  <c r="CG88" i="14"/>
  <c r="BR88" i="14"/>
  <c r="BQ88" i="14"/>
  <c r="BP88" i="14"/>
  <c r="BO88" i="14"/>
  <c r="BN88" i="14"/>
  <c r="BM88" i="14"/>
  <c r="BL88" i="14"/>
  <c r="BK88" i="14"/>
  <c r="BJ88" i="14"/>
  <c r="BI88" i="14"/>
  <c r="BH88" i="14"/>
  <c r="BG88" i="14"/>
  <c r="BF88" i="14"/>
  <c r="X88" i="14" s="1"/>
  <c r="BD88" i="14"/>
  <c r="BC88" i="14"/>
  <c r="BB88" i="14"/>
  <c r="AD88" i="14"/>
  <c r="AC88" i="14"/>
  <c r="AA88" i="14"/>
  <c r="Y88" i="14"/>
  <c r="R88" i="14"/>
  <c r="S88" i="14" s="1"/>
  <c r="M88" i="14"/>
  <c r="CG87" i="14"/>
  <c r="BR87" i="14"/>
  <c r="BQ87" i="14"/>
  <c r="BP87" i="14"/>
  <c r="BO87" i="14"/>
  <c r="BN87" i="14"/>
  <c r="BM87" i="14"/>
  <c r="BL87" i="14"/>
  <c r="BK87" i="14"/>
  <c r="BJ87" i="14"/>
  <c r="BI87" i="14"/>
  <c r="BH87" i="14"/>
  <c r="BG87" i="14"/>
  <c r="BF87" i="14"/>
  <c r="BD87" i="14"/>
  <c r="BC87" i="14"/>
  <c r="BB87" i="14"/>
  <c r="AD87" i="14"/>
  <c r="AC87" i="14"/>
  <c r="AA87" i="14"/>
  <c r="Y87" i="14"/>
  <c r="X87" i="14"/>
  <c r="R87" i="14"/>
  <c r="S87" i="14" s="1"/>
  <c r="M87" i="14"/>
  <c r="CG86" i="14"/>
  <c r="BR86" i="14"/>
  <c r="BQ86" i="14"/>
  <c r="BP86" i="14"/>
  <c r="BO86" i="14"/>
  <c r="BN86" i="14"/>
  <c r="BM86" i="14"/>
  <c r="BL86" i="14"/>
  <c r="BK86" i="14"/>
  <c r="BJ86" i="14"/>
  <c r="BI86" i="14"/>
  <c r="BH86" i="14"/>
  <c r="BG86" i="14"/>
  <c r="BF86" i="14"/>
  <c r="BD86" i="14"/>
  <c r="BC86" i="14"/>
  <c r="BB86" i="14"/>
  <c r="AD86" i="14"/>
  <c r="AC86" i="14"/>
  <c r="AA86" i="14"/>
  <c r="Y86" i="14"/>
  <c r="X86" i="14"/>
  <c r="R86" i="14"/>
  <c r="S86" i="14" s="1"/>
  <c r="M86" i="14"/>
  <c r="CG85" i="14"/>
  <c r="BR85" i="14"/>
  <c r="BQ85" i="14"/>
  <c r="BP85" i="14"/>
  <c r="BO85" i="14"/>
  <c r="BN85" i="14"/>
  <c r="BM85" i="14"/>
  <c r="BL85" i="14"/>
  <c r="BK85" i="14"/>
  <c r="BJ85" i="14"/>
  <c r="BI85" i="14"/>
  <c r="BH85" i="14"/>
  <c r="BG85" i="14"/>
  <c r="BF85" i="14"/>
  <c r="X85" i="14" s="1"/>
  <c r="BD85" i="14"/>
  <c r="BC85" i="14"/>
  <c r="BB85" i="14"/>
  <c r="AD85" i="14"/>
  <c r="AC85" i="14"/>
  <c r="AA85" i="14"/>
  <c r="Y85" i="14"/>
  <c r="R85" i="14"/>
  <c r="S85" i="14" s="1"/>
  <c r="M85" i="14"/>
  <c r="CG84" i="14"/>
  <c r="BR84" i="14"/>
  <c r="BQ84" i="14"/>
  <c r="BP84" i="14"/>
  <c r="BO84" i="14"/>
  <c r="BN84" i="14"/>
  <c r="BM84" i="14"/>
  <c r="BL84" i="14"/>
  <c r="BK84" i="14"/>
  <c r="BJ84" i="14"/>
  <c r="BI84" i="14"/>
  <c r="BH84" i="14"/>
  <c r="BG84" i="14"/>
  <c r="BF84" i="14"/>
  <c r="BD84" i="14"/>
  <c r="BC84" i="14"/>
  <c r="BB84" i="14"/>
  <c r="AD84" i="14"/>
  <c r="AC84" i="14"/>
  <c r="AA84" i="14"/>
  <c r="Y84" i="14"/>
  <c r="X84" i="14"/>
  <c r="R84" i="14"/>
  <c r="S84" i="14" s="1"/>
  <c r="M84" i="14"/>
  <c r="CG83" i="14"/>
  <c r="BR83" i="14"/>
  <c r="BQ83" i="14"/>
  <c r="BP83" i="14"/>
  <c r="BO83" i="14"/>
  <c r="BN83" i="14"/>
  <c r="BM83" i="14"/>
  <c r="BL83" i="14"/>
  <c r="BK83" i="14"/>
  <c r="BJ83" i="14"/>
  <c r="BI83" i="14"/>
  <c r="BH83" i="14"/>
  <c r="BG83" i="14"/>
  <c r="BF83" i="14"/>
  <c r="X83" i="14" s="1"/>
  <c r="BD83" i="14"/>
  <c r="BC83" i="14"/>
  <c r="BB83" i="14"/>
  <c r="AD83" i="14"/>
  <c r="AC83" i="14"/>
  <c r="AA83" i="14"/>
  <c r="Y83" i="14"/>
  <c r="R83" i="14"/>
  <c r="S83" i="14" s="1"/>
  <c r="M83" i="14"/>
  <c r="CG82" i="14"/>
  <c r="BL82" i="14"/>
  <c r="BK82" i="14"/>
  <c r="BJ82" i="14"/>
  <c r="BI82" i="14"/>
  <c r="BH82" i="14"/>
  <c r="BG82" i="14"/>
  <c r="BF82" i="14"/>
  <c r="X82" i="14" s="1"/>
  <c r="BD82" i="14"/>
  <c r="BC82" i="14"/>
  <c r="BB82" i="14"/>
  <c r="AD82" i="14"/>
  <c r="AC82" i="14"/>
  <c r="AA82" i="14"/>
  <c r="Y82" i="14"/>
  <c r="R82" i="14"/>
  <c r="S82" i="14" s="1"/>
  <c r="M82" i="14"/>
  <c r="CG81" i="14"/>
  <c r="BR81" i="14"/>
  <c r="BQ81" i="14"/>
  <c r="BP81" i="14"/>
  <c r="BO81" i="14"/>
  <c r="BN81" i="14"/>
  <c r="BM81" i="14"/>
  <c r="BF81" i="14"/>
  <c r="X81" i="14" s="1"/>
  <c r="BD81" i="14"/>
  <c r="BC81" i="14"/>
  <c r="BB81" i="14"/>
  <c r="AD81" i="14"/>
  <c r="AC81" i="14"/>
  <c r="AA81" i="14"/>
  <c r="Y81" i="14"/>
  <c r="R81" i="14"/>
  <c r="S81" i="14" s="1"/>
  <c r="M81" i="14"/>
  <c r="CG80" i="14"/>
  <c r="BF80" i="14"/>
  <c r="X80" i="14" s="1"/>
  <c r="BD80" i="14"/>
  <c r="BC80" i="14"/>
  <c r="BB80" i="14"/>
  <c r="AD80" i="14"/>
  <c r="AC80" i="14"/>
  <c r="AA80" i="14"/>
  <c r="Y80" i="14"/>
  <c r="R80" i="14"/>
  <c r="S80" i="14" s="1"/>
  <c r="M80" i="14"/>
  <c r="CG79" i="14"/>
  <c r="BF79" i="14"/>
  <c r="X79" i="14" s="1"/>
  <c r="BD79" i="14"/>
  <c r="BC79" i="14"/>
  <c r="BB79" i="14"/>
  <c r="AD79" i="14"/>
  <c r="AC79" i="14"/>
  <c r="AA79" i="14"/>
  <c r="Y79" i="14"/>
  <c r="R79" i="14"/>
  <c r="S79" i="14" s="1"/>
  <c r="M79" i="14"/>
  <c r="CG78" i="14"/>
  <c r="BF78" i="14"/>
  <c r="X78" i="14" s="1"/>
  <c r="Y78" i="14" s="1"/>
  <c r="BD78" i="14"/>
  <c r="BC78" i="14"/>
  <c r="BB78" i="14"/>
  <c r="AD78" i="14"/>
  <c r="AC78" i="14"/>
  <c r="AA78" i="14"/>
  <c r="R78" i="14"/>
  <c r="S78" i="14" s="1"/>
  <c r="M78" i="14"/>
  <c r="CG77" i="14"/>
  <c r="BR77" i="14"/>
  <c r="BQ77" i="14"/>
  <c r="BP77" i="14"/>
  <c r="BO77" i="14"/>
  <c r="BN77" i="14"/>
  <c r="BM77" i="14"/>
  <c r="BL77" i="14"/>
  <c r="BK77" i="14"/>
  <c r="BJ77" i="14"/>
  <c r="BI77" i="14"/>
  <c r="BH77" i="14"/>
  <c r="BG77" i="14"/>
  <c r="BF77" i="14"/>
  <c r="X77" i="14" s="1"/>
  <c r="BD77" i="14"/>
  <c r="BC77" i="14"/>
  <c r="BB77" i="14"/>
  <c r="AD77" i="14"/>
  <c r="AC77" i="14"/>
  <c r="AA77" i="14"/>
  <c r="Y77" i="14"/>
  <c r="R77" i="14"/>
  <c r="S77" i="14" s="1"/>
  <c r="M77" i="14"/>
  <c r="CG76" i="14"/>
  <c r="BR76" i="14"/>
  <c r="BQ76" i="14"/>
  <c r="BP76" i="14"/>
  <c r="BO76" i="14"/>
  <c r="BN76" i="14"/>
  <c r="BM76" i="14"/>
  <c r="BL76" i="14"/>
  <c r="BK76" i="14"/>
  <c r="BJ76" i="14"/>
  <c r="BI76" i="14"/>
  <c r="BH76" i="14"/>
  <c r="BG76" i="14"/>
  <c r="BF76" i="14"/>
  <c r="X76" i="14" s="1"/>
  <c r="BD76" i="14"/>
  <c r="BC76" i="14"/>
  <c r="BB76" i="14"/>
  <c r="AD76" i="14"/>
  <c r="AC76" i="14"/>
  <c r="AA76" i="14"/>
  <c r="Y76" i="14"/>
  <c r="R76" i="14"/>
  <c r="S76" i="14" s="1"/>
  <c r="M76" i="14"/>
  <c r="CG75" i="14"/>
  <c r="BR75" i="14"/>
  <c r="BQ75" i="14"/>
  <c r="BP75" i="14"/>
  <c r="BO75" i="14"/>
  <c r="BN75" i="14"/>
  <c r="BM75" i="14"/>
  <c r="BL75" i="14"/>
  <c r="BK75" i="14"/>
  <c r="BJ75" i="14"/>
  <c r="BI75" i="14"/>
  <c r="BH75" i="14"/>
  <c r="BG75" i="14"/>
  <c r="BF75" i="14"/>
  <c r="X75" i="14" s="1"/>
  <c r="BD75" i="14"/>
  <c r="BC75" i="14"/>
  <c r="BB75" i="14"/>
  <c r="AD75" i="14"/>
  <c r="AC75" i="14"/>
  <c r="AA75" i="14"/>
  <c r="Y75" i="14"/>
  <c r="R75" i="14"/>
  <c r="S75" i="14" s="1"/>
  <c r="M75" i="14"/>
  <c r="CG74" i="14"/>
  <c r="BL74" i="14"/>
  <c r="BK74" i="14"/>
  <c r="BJ74" i="14"/>
  <c r="BI74" i="14"/>
  <c r="BH74" i="14"/>
  <c r="BG74" i="14"/>
  <c r="BF74" i="14"/>
  <c r="X74" i="14" s="1"/>
  <c r="BD74" i="14"/>
  <c r="BC74" i="14"/>
  <c r="BB74" i="14"/>
  <c r="AD74" i="14"/>
  <c r="AC74" i="14"/>
  <c r="AA74" i="14"/>
  <c r="Y74" i="14"/>
  <c r="R74" i="14"/>
  <c r="S74" i="14" s="1"/>
  <c r="M74" i="14"/>
  <c r="CG73" i="14"/>
  <c r="BR73" i="14"/>
  <c r="BQ73" i="14"/>
  <c r="BP73" i="14"/>
  <c r="BO73" i="14"/>
  <c r="BN73" i="14"/>
  <c r="BM73" i="14"/>
  <c r="BF73" i="14"/>
  <c r="BD73" i="14"/>
  <c r="BC73" i="14"/>
  <c r="BB73" i="14"/>
  <c r="AD73" i="14"/>
  <c r="AC73" i="14"/>
  <c r="AA73" i="14"/>
  <c r="Y73" i="14"/>
  <c r="X73" i="14"/>
  <c r="R73" i="14"/>
  <c r="S73" i="14" s="1"/>
  <c r="M73" i="14"/>
  <c r="CG72" i="14"/>
  <c r="BF72" i="14"/>
  <c r="X72" i="14" s="1"/>
  <c r="BD72" i="14"/>
  <c r="BC72" i="14"/>
  <c r="BB72" i="14"/>
  <c r="AD72" i="14"/>
  <c r="AC72" i="14"/>
  <c r="AA72" i="14"/>
  <c r="Y72" i="14"/>
  <c r="R72" i="14"/>
  <c r="S72" i="14" s="1"/>
  <c r="M72" i="14"/>
  <c r="CG71" i="14"/>
  <c r="BF71" i="14"/>
  <c r="BD71" i="14"/>
  <c r="BC71" i="14"/>
  <c r="BB71" i="14"/>
  <c r="AD71" i="14"/>
  <c r="AC71" i="14"/>
  <c r="AA71" i="14"/>
  <c r="Y71" i="14"/>
  <c r="X71" i="14"/>
  <c r="R71" i="14"/>
  <c r="S71" i="14" s="1"/>
  <c r="M71" i="14"/>
  <c r="CG70" i="14"/>
  <c r="BD70" i="14"/>
  <c r="BC70" i="14"/>
  <c r="BB70" i="14"/>
  <c r="AD70" i="14"/>
  <c r="AC70" i="14"/>
  <c r="AA70" i="14"/>
  <c r="R70" i="14"/>
  <c r="S70" i="14" s="1"/>
  <c r="BF70" i="14" s="1"/>
  <c r="X70" i="14" s="1"/>
  <c r="Y70" i="14" s="1"/>
  <c r="M70" i="14"/>
  <c r="CG69" i="14"/>
  <c r="BR69" i="14"/>
  <c r="BQ69" i="14"/>
  <c r="BP69" i="14"/>
  <c r="BO69" i="14"/>
  <c r="BN69" i="14"/>
  <c r="BM69" i="14"/>
  <c r="BL69" i="14"/>
  <c r="BK69" i="14"/>
  <c r="BJ69" i="14"/>
  <c r="BI69" i="14"/>
  <c r="BH69" i="14"/>
  <c r="BG69" i="14"/>
  <c r="BF69" i="14"/>
  <c r="X69" i="14" s="1"/>
  <c r="BD69" i="14"/>
  <c r="BC69" i="14"/>
  <c r="BB69" i="14"/>
  <c r="AD69" i="14"/>
  <c r="AC69" i="14"/>
  <c r="AA69" i="14"/>
  <c r="Y69" i="14"/>
  <c r="R69" i="14"/>
  <c r="S69" i="14" s="1"/>
  <c r="M69" i="14"/>
  <c r="CG68" i="14"/>
  <c r="BR68" i="14"/>
  <c r="BQ68" i="14"/>
  <c r="BP68" i="14"/>
  <c r="BO68" i="14"/>
  <c r="BN68" i="14"/>
  <c r="BM68" i="14"/>
  <c r="BL68" i="14"/>
  <c r="BK68" i="14"/>
  <c r="BJ68" i="14"/>
  <c r="BI68" i="14"/>
  <c r="BH68" i="14"/>
  <c r="BG68" i="14"/>
  <c r="BF68" i="14"/>
  <c r="X68" i="14" s="1"/>
  <c r="BD68" i="14"/>
  <c r="BC68" i="14"/>
  <c r="BB68" i="14"/>
  <c r="AD68" i="14"/>
  <c r="AC68" i="14"/>
  <c r="AA68" i="14"/>
  <c r="Y68" i="14"/>
  <c r="R68" i="14"/>
  <c r="S68" i="14" s="1"/>
  <c r="M68" i="14"/>
  <c r="CG67" i="14"/>
  <c r="BR67" i="14"/>
  <c r="BQ67" i="14"/>
  <c r="BP67" i="14"/>
  <c r="BO67" i="14"/>
  <c r="BN67" i="14"/>
  <c r="BM67" i="14"/>
  <c r="BL67" i="14"/>
  <c r="BK67" i="14"/>
  <c r="BJ67" i="14"/>
  <c r="BI67" i="14"/>
  <c r="BH67" i="14"/>
  <c r="BG67" i="14"/>
  <c r="BF67" i="14"/>
  <c r="BD67" i="14"/>
  <c r="BC67" i="14"/>
  <c r="BB67" i="14"/>
  <c r="AD67" i="14"/>
  <c r="AC67" i="14"/>
  <c r="AA67" i="14"/>
  <c r="Y67" i="14"/>
  <c r="X67" i="14"/>
  <c r="R67" i="14"/>
  <c r="S67" i="14" s="1"/>
  <c r="M67" i="14"/>
  <c r="CG66" i="14"/>
  <c r="BL66" i="14"/>
  <c r="BK66" i="14"/>
  <c r="BJ66" i="14"/>
  <c r="BI66" i="14"/>
  <c r="BH66" i="14"/>
  <c r="BG66" i="14"/>
  <c r="BF66" i="14"/>
  <c r="X66" i="14" s="1"/>
  <c r="BD66" i="14"/>
  <c r="BC66" i="14"/>
  <c r="BB66" i="14"/>
  <c r="AD66" i="14"/>
  <c r="AC66" i="14"/>
  <c r="AA66" i="14"/>
  <c r="Y66" i="14"/>
  <c r="R66" i="14"/>
  <c r="S66" i="14" s="1"/>
  <c r="M66" i="14"/>
  <c r="CG65" i="14"/>
  <c r="BR65" i="14"/>
  <c r="BQ65" i="14"/>
  <c r="BP65" i="14"/>
  <c r="BO65" i="14"/>
  <c r="BN65" i="14"/>
  <c r="BM65" i="14"/>
  <c r="BF65" i="14"/>
  <c r="X65" i="14" s="1"/>
  <c r="BD65" i="14"/>
  <c r="BC65" i="14"/>
  <c r="BB65" i="14"/>
  <c r="AD65" i="14"/>
  <c r="AC65" i="14"/>
  <c r="AA65" i="14"/>
  <c r="Y65" i="14"/>
  <c r="R65" i="14"/>
  <c r="S65" i="14" s="1"/>
  <c r="M65" i="14"/>
  <c r="CG64" i="14"/>
  <c r="BF64" i="14"/>
  <c r="X64" i="14" s="1"/>
  <c r="BD64" i="14"/>
  <c r="BC64" i="14"/>
  <c r="BB64" i="14"/>
  <c r="AD64" i="14"/>
  <c r="AC64" i="14"/>
  <c r="AA64" i="14"/>
  <c r="Y64" i="14"/>
  <c r="R64" i="14"/>
  <c r="S64" i="14" s="1"/>
  <c r="M64" i="14"/>
  <c r="CG63" i="14"/>
  <c r="BF63" i="14"/>
  <c r="X63" i="14" s="1"/>
  <c r="BD63" i="14"/>
  <c r="BC63" i="14"/>
  <c r="BB63" i="14"/>
  <c r="AD63" i="14"/>
  <c r="AC63" i="14"/>
  <c r="AA63" i="14"/>
  <c r="Y63" i="14"/>
  <c r="R63" i="14"/>
  <c r="S63" i="14" s="1"/>
  <c r="M63" i="14"/>
  <c r="CG62" i="14"/>
  <c r="BD62" i="14"/>
  <c r="BC62" i="14"/>
  <c r="BB62" i="14"/>
  <c r="AD62" i="14"/>
  <c r="AC62" i="14"/>
  <c r="AA62" i="14"/>
  <c r="R62" i="14"/>
  <c r="S62" i="14" s="1"/>
  <c r="BF62" i="14" s="1"/>
  <c r="X62" i="14" s="1"/>
  <c r="Y62" i="14" s="1"/>
  <c r="M62" i="14"/>
  <c r="CG61" i="14"/>
  <c r="BD61" i="14"/>
  <c r="BC61" i="14"/>
  <c r="BB61" i="14"/>
  <c r="AD61" i="14"/>
  <c r="AC61" i="14"/>
  <c r="AA61" i="14"/>
  <c r="R61" i="14"/>
  <c r="S61" i="14" s="1"/>
  <c r="BF61" i="14" s="1"/>
  <c r="X61" i="14" s="1"/>
  <c r="Y61" i="14" s="1"/>
  <c r="M61" i="14"/>
  <c r="CG60" i="14"/>
  <c r="BD60" i="14"/>
  <c r="BC60" i="14"/>
  <c r="BB60" i="14"/>
  <c r="AD60" i="14"/>
  <c r="AC60" i="14"/>
  <c r="AA60" i="14"/>
  <c r="R60" i="14"/>
  <c r="S60" i="14" s="1"/>
  <c r="BF60" i="14" s="1"/>
  <c r="X60" i="14" s="1"/>
  <c r="Y60" i="14" s="1"/>
  <c r="M60" i="14"/>
  <c r="CG59" i="14"/>
  <c r="BD59" i="14"/>
  <c r="BC59" i="14"/>
  <c r="BB59" i="14"/>
  <c r="AD59" i="14"/>
  <c r="AC59" i="14"/>
  <c r="AA59" i="14"/>
  <c r="R59" i="14"/>
  <c r="S59" i="14" s="1"/>
  <c r="BF59" i="14" s="1"/>
  <c r="X59" i="14" s="1"/>
  <c r="Y59" i="14" s="1"/>
  <c r="M59" i="14"/>
  <c r="CG58" i="14"/>
  <c r="BF58" i="14"/>
  <c r="X58" i="14" s="1"/>
  <c r="Y58" i="14" s="1"/>
  <c r="BD58" i="14"/>
  <c r="BC58" i="14"/>
  <c r="BB58" i="14"/>
  <c r="AD58" i="14"/>
  <c r="AC58" i="14"/>
  <c r="AA58" i="14"/>
  <c r="R58" i="14"/>
  <c r="S58" i="14" s="1"/>
  <c r="M58" i="14"/>
  <c r="CG57" i="14"/>
  <c r="BD57" i="14"/>
  <c r="BC57" i="14"/>
  <c r="BB57" i="14"/>
  <c r="AD57" i="14"/>
  <c r="AC57" i="14"/>
  <c r="AA57" i="14"/>
  <c r="R57" i="14"/>
  <c r="S57" i="14" s="1"/>
  <c r="BF57" i="14" s="1"/>
  <c r="X57" i="14" s="1"/>
  <c r="Y57" i="14" s="1"/>
  <c r="M57" i="14"/>
  <c r="CG56" i="14"/>
  <c r="BD56" i="14"/>
  <c r="BC56" i="14"/>
  <c r="BB56" i="14"/>
  <c r="AD56" i="14"/>
  <c r="AC56" i="14"/>
  <c r="AA56" i="14"/>
  <c r="R56" i="14"/>
  <c r="S56" i="14" s="1"/>
  <c r="BF56" i="14" s="1"/>
  <c r="X56" i="14" s="1"/>
  <c r="Y56" i="14" s="1"/>
  <c r="M56" i="14"/>
  <c r="CG55" i="14"/>
  <c r="BF55" i="14"/>
  <c r="X55" i="14" s="1"/>
  <c r="Y55" i="14" s="1"/>
  <c r="BD55" i="14"/>
  <c r="BC55" i="14"/>
  <c r="BB55" i="14"/>
  <c r="AD55" i="14"/>
  <c r="AC55" i="14"/>
  <c r="AA55" i="14"/>
  <c r="R55" i="14"/>
  <c r="S55" i="14" s="1"/>
  <c r="M55" i="14"/>
  <c r="CG54" i="14"/>
  <c r="BF54" i="14"/>
  <c r="X54" i="14" s="1"/>
  <c r="BD54" i="14"/>
  <c r="BC54" i="14"/>
  <c r="BB54" i="14"/>
  <c r="AD54" i="14"/>
  <c r="AC54" i="14"/>
  <c r="AA54" i="14"/>
  <c r="Y54" i="14"/>
  <c r="R54" i="14"/>
  <c r="S54" i="14" s="1"/>
  <c r="M54" i="14"/>
  <c r="CG53" i="14"/>
  <c r="BF53" i="14"/>
  <c r="BD53" i="14"/>
  <c r="BC53" i="14"/>
  <c r="BB53" i="14"/>
  <c r="AD53" i="14"/>
  <c r="AC53" i="14"/>
  <c r="AA53" i="14"/>
  <c r="Y53" i="14"/>
  <c r="X53" i="14"/>
  <c r="R53" i="14"/>
  <c r="S53" i="14" s="1"/>
  <c r="M53" i="14"/>
  <c r="CG52" i="14"/>
  <c r="BF52" i="14"/>
  <c r="X52" i="14" s="1"/>
  <c r="BD52" i="14"/>
  <c r="BC52" i="14"/>
  <c r="BB52" i="14"/>
  <c r="AD52" i="14"/>
  <c r="AC52" i="14"/>
  <c r="AA52" i="14"/>
  <c r="Y52" i="14"/>
  <c r="R52" i="14"/>
  <c r="S52" i="14" s="1"/>
  <c r="M52" i="14"/>
  <c r="CG51" i="14"/>
  <c r="BD51" i="14"/>
  <c r="BC51" i="14"/>
  <c r="BB51" i="14"/>
  <c r="AD51" i="14"/>
  <c r="AC51" i="14"/>
  <c r="AA51" i="14"/>
  <c r="R51" i="14"/>
  <c r="S51" i="14" s="1"/>
  <c r="BF51" i="14" s="1"/>
  <c r="X51" i="14" s="1"/>
  <c r="Y51" i="14" s="1"/>
  <c r="M51" i="14"/>
  <c r="CG50" i="14"/>
  <c r="BD50" i="14"/>
  <c r="BC50" i="14"/>
  <c r="BB50" i="14"/>
  <c r="AD50" i="14"/>
  <c r="AC50" i="14"/>
  <c r="AA50" i="14"/>
  <c r="R50" i="14"/>
  <c r="S50" i="14" s="1"/>
  <c r="BF50" i="14" s="1"/>
  <c r="X50" i="14" s="1"/>
  <c r="Y50" i="14" s="1"/>
  <c r="M50" i="14"/>
  <c r="CG49" i="14"/>
  <c r="BD49" i="14"/>
  <c r="BC49" i="14"/>
  <c r="BB49" i="14"/>
  <c r="AD49" i="14"/>
  <c r="AC49" i="14"/>
  <c r="AA49" i="14"/>
  <c r="R49" i="14"/>
  <c r="S49" i="14" s="1"/>
  <c r="BF49" i="14" s="1"/>
  <c r="X49" i="14" s="1"/>
  <c r="Y49" i="14" s="1"/>
  <c r="M49" i="14"/>
  <c r="CG48" i="14"/>
  <c r="BD48" i="14"/>
  <c r="BC48" i="14"/>
  <c r="BB48" i="14"/>
  <c r="AD48" i="14"/>
  <c r="AC48" i="14"/>
  <c r="AA48" i="14"/>
  <c r="R48" i="14"/>
  <c r="S48" i="14" s="1"/>
  <c r="BF48" i="14" s="1"/>
  <c r="X48" i="14" s="1"/>
  <c r="Y48" i="14" s="1"/>
  <c r="M48" i="14"/>
  <c r="CG47" i="14"/>
  <c r="BD47" i="14"/>
  <c r="BC47" i="14"/>
  <c r="BB47" i="14"/>
  <c r="AD47" i="14"/>
  <c r="AC47" i="14"/>
  <c r="AA47" i="14"/>
  <c r="R47" i="14"/>
  <c r="S47" i="14" s="1"/>
  <c r="BF47" i="14" s="1"/>
  <c r="X47" i="14" s="1"/>
  <c r="Y47" i="14" s="1"/>
  <c r="M47" i="14"/>
  <c r="CG46" i="14"/>
  <c r="BD46" i="14"/>
  <c r="BC46" i="14"/>
  <c r="BB46" i="14"/>
  <c r="AD46" i="14"/>
  <c r="AC46" i="14"/>
  <c r="AA46" i="14"/>
  <c r="R46" i="14"/>
  <c r="S46" i="14" s="1"/>
  <c r="BF46" i="14" s="1"/>
  <c r="X46" i="14" s="1"/>
  <c r="Y46" i="14" s="1"/>
  <c r="M46" i="14"/>
  <c r="CG45" i="14"/>
  <c r="BR45" i="14"/>
  <c r="BQ45" i="14"/>
  <c r="BP45" i="14"/>
  <c r="BO45" i="14"/>
  <c r="BN45" i="14"/>
  <c r="BM45" i="14"/>
  <c r="BD45" i="14"/>
  <c r="BC45" i="14"/>
  <c r="BB45" i="14"/>
  <c r="AD45" i="14"/>
  <c r="AC45" i="14"/>
  <c r="AA45" i="14"/>
  <c r="R45" i="14"/>
  <c r="S45" i="14" s="1"/>
  <c r="BF45" i="14" s="1"/>
  <c r="X45" i="14" s="1"/>
  <c r="Y45" i="14" s="1"/>
  <c r="M45" i="14"/>
  <c r="CG44" i="14"/>
  <c r="BD44" i="14"/>
  <c r="BC44" i="14"/>
  <c r="BB44" i="14"/>
  <c r="AD44" i="14"/>
  <c r="AC44" i="14"/>
  <c r="AA44" i="14"/>
  <c r="R44" i="14"/>
  <c r="S44" i="14" s="1"/>
  <c r="BF44" i="14" s="1"/>
  <c r="X44" i="14" s="1"/>
  <c r="Y44" i="14" s="1"/>
  <c r="M44" i="14"/>
  <c r="CG43" i="14"/>
  <c r="BD43" i="14"/>
  <c r="BC43" i="14"/>
  <c r="BB43" i="14"/>
  <c r="AD43" i="14"/>
  <c r="AC43" i="14"/>
  <c r="AA43" i="14"/>
  <c r="R43" i="14"/>
  <c r="S43" i="14" s="1"/>
  <c r="BF43" i="14" s="1"/>
  <c r="X43" i="14" s="1"/>
  <c r="Y43" i="14" s="1"/>
  <c r="M43" i="14"/>
  <c r="CG42" i="14"/>
  <c r="BR42" i="14"/>
  <c r="BQ42" i="14"/>
  <c r="BP42" i="14"/>
  <c r="BO42" i="14"/>
  <c r="BN42" i="14"/>
  <c r="BM42" i="14"/>
  <c r="BD42" i="14"/>
  <c r="BC42" i="14"/>
  <c r="BB42" i="14"/>
  <c r="AD42" i="14"/>
  <c r="AC42" i="14"/>
  <c r="AA42" i="14"/>
  <c r="R42" i="14"/>
  <c r="S42" i="14" s="1"/>
  <c r="BF42" i="14" s="1"/>
  <c r="X42" i="14" s="1"/>
  <c r="Y42" i="14" s="1"/>
  <c r="M42" i="14"/>
  <c r="CG41" i="14"/>
  <c r="BD41" i="14"/>
  <c r="BC41" i="14"/>
  <c r="BB41" i="14"/>
  <c r="AD41" i="14"/>
  <c r="AC41" i="14"/>
  <c r="AA41" i="14"/>
  <c r="R41" i="14"/>
  <c r="S41" i="14" s="1"/>
  <c r="BF41" i="14" s="1"/>
  <c r="X41" i="14" s="1"/>
  <c r="Y41" i="14" s="1"/>
  <c r="M41" i="14"/>
  <c r="CG40" i="14"/>
  <c r="BD40" i="14"/>
  <c r="BC40" i="14"/>
  <c r="BB40" i="14"/>
  <c r="AD40" i="14"/>
  <c r="AC40" i="14"/>
  <c r="AA40" i="14"/>
  <c r="R40" i="14"/>
  <c r="S40" i="14" s="1"/>
  <c r="BF40" i="14" s="1"/>
  <c r="X40" i="14" s="1"/>
  <c r="Y40" i="14" s="1"/>
  <c r="M40" i="14"/>
  <c r="CG39" i="14"/>
  <c r="BD39" i="14"/>
  <c r="BC39" i="14"/>
  <c r="BB39" i="14"/>
  <c r="AD39" i="14"/>
  <c r="AC39" i="14"/>
  <c r="AA39" i="14"/>
  <c r="R39" i="14"/>
  <c r="S39" i="14" s="1"/>
  <c r="BF39" i="14" s="1"/>
  <c r="X39" i="14" s="1"/>
  <c r="Y39" i="14" s="1"/>
  <c r="M39" i="14"/>
  <c r="CG38" i="14"/>
  <c r="BD38" i="14"/>
  <c r="BC38" i="14"/>
  <c r="BB38" i="14"/>
  <c r="AD38" i="14"/>
  <c r="AC38" i="14"/>
  <c r="AA38" i="14"/>
  <c r="R38" i="14"/>
  <c r="S38" i="14" s="1"/>
  <c r="BF38" i="14" s="1"/>
  <c r="X38" i="14" s="1"/>
  <c r="Y38" i="14" s="1"/>
  <c r="M38" i="14"/>
  <c r="CG37" i="14"/>
  <c r="BD37" i="14"/>
  <c r="BC37" i="14"/>
  <c r="BB37" i="14"/>
  <c r="AD37" i="14"/>
  <c r="AC37" i="14"/>
  <c r="AA37" i="14"/>
  <c r="R37" i="14"/>
  <c r="S37" i="14" s="1"/>
  <c r="BF37" i="14" s="1"/>
  <c r="X37" i="14" s="1"/>
  <c r="M37" i="14"/>
  <c r="CG36" i="14"/>
  <c r="BD36" i="14"/>
  <c r="BC36" i="14"/>
  <c r="BB36" i="14"/>
  <c r="AD36" i="14"/>
  <c r="AC36" i="14"/>
  <c r="AA36" i="14"/>
  <c r="R36" i="14"/>
  <c r="S36" i="14" s="1"/>
  <c r="BF36" i="14" s="1"/>
  <c r="X36" i="14" s="1"/>
  <c r="Y36" i="14" s="1"/>
  <c r="M36" i="14"/>
  <c r="CG35" i="14"/>
  <c r="BD35" i="14"/>
  <c r="BC35" i="14"/>
  <c r="BB35" i="14"/>
  <c r="AD35" i="14"/>
  <c r="AC35" i="14"/>
  <c r="AA35" i="14"/>
  <c r="Y35" i="14"/>
  <c r="R35" i="14"/>
  <c r="S35" i="14" s="1"/>
  <c r="BF35" i="14" s="1"/>
  <c r="X35" i="14" s="1"/>
  <c r="M35" i="14"/>
  <c r="CG34" i="14"/>
  <c r="BD34" i="14"/>
  <c r="BC34" i="14"/>
  <c r="BB34" i="14"/>
  <c r="AD34" i="14"/>
  <c r="AC34" i="14"/>
  <c r="AA34" i="14"/>
  <c r="R34" i="14"/>
  <c r="S34" i="14" s="1"/>
  <c r="BF34" i="14" s="1"/>
  <c r="X34" i="14" s="1"/>
  <c r="Y34" i="14" s="1"/>
  <c r="M34" i="14"/>
  <c r="CG33" i="14"/>
  <c r="BD33" i="14"/>
  <c r="BC33" i="14"/>
  <c r="BB33" i="14"/>
  <c r="AD33" i="14"/>
  <c r="AC33" i="14"/>
  <c r="AA33" i="14"/>
  <c r="R33" i="14"/>
  <c r="S33" i="14" s="1"/>
  <c r="BF33" i="14" s="1"/>
  <c r="X33" i="14" s="1"/>
  <c r="Y33" i="14" s="1"/>
  <c r="M33" i="14"/>
  <c r="CG32" i="14"/>
  <c r="BD32" i="14"/>
  <c r="BC32" i="14"/>
  <c r="BB32" i="14"/>
  <c r="AD32" i="14"/>
  <c r="AC32" i="14"/>
  <c r="AA32" i="14"/>
  <c r="R32" i="14"/>
  <c r="S32" i="14" s="1"/>
  <c r="BF32" i="14" s="1"/>
  <c r="X32" i="14" s="1"/>
  <c r="Y32" i="14" s="1"/>
  <c r="M32" i="14"/>
  <c r="CG31" i="14"/>
  <c r="BD31" i="14"/>
  <c r="BC31" i="14"/>
  <c r="BB31" i="14"/>
  <c r="AD31" i="14"/>
  <c r="AC31" i="14"/>
  <c r="AA31" i="14"/>
  <c r="R31" i="14"/>
  <c r="S31" i="14" s="1"/>
  <c r="BF31" i="14" s="1"/>
  <c r="X31" i="14" s="1"/>
  <c r="Y31" i="14" s="1"/>
  <c r="M31" i="14"/>
  <c r="CG30" i="14"/>
  <c r="BD30" i="14"/>
  <c r="BC30" i="14"/>
  <c r="BB30" i="14"/>
  <c r="AD30" i="14"/>
  <c r="AC30" i="14"/>
  <c r="AA30" i="14"/>
  <c r="R30" i="14"/>
  <c r="S30" i="14" s="1"/>
  <c r="BF30" i="14" s="1"/>
  <c r="X30" i="14" s="1"/>
  <c r="Y30" i="14" s="1"/>
  <c r="M30" i="14"/>
  <c r="CG29" i="14"/>
  <c r="BD29" i="14"/>
  <c r="BC29" i="14"/>
  <c r="BB29" i="14"/>
  <c r="AD29" i="14"/>
  <c r="AC29" i="14"/>
  <c r="AA29" i="14"/>
  <c r="R29" i="14"/>
  <c r="S29" i="14" s="1"/>
  <c r="BF29" i="14" s="1"/>
  <c r="X29" i="14" s="1"/>
  <c r="Y29" i="14" s="1"/>
  <c r="M29" i="14"/>
  <c r="CG28" i="14"/>
  <c r="BD28" i="14"/>
  <c r="BC28" i="14"/>
  <c r="BB28" i="14"/>
  <c r="AD28" i="14"/>
  <c r="AC28" i="14"/>
  <c r="AA28" i="14"/>
  <c r="R28" i="14"/>
  <c r="S28" i="14" s="1"/>
  <c r="BF28" i="14" s="1"/>
  <c r="X28" i="14" s="1"/>
  <c r="Y28" i="14" s="1"/>
  <c r="M28" i="14"/>
  <c r="CG27" i="14"/>
  <c r="BD27" i="14"/>
  <c r="BC27" i="14"/>
  <c r="BB27" i="14"/>
  <c r="AD27" i="14"/>
  <c r="AC27" i="14"/>
  <c r="AA27" i="14"/>
  <c r="R27" i="14"/>
  <c r="S27" i="14" s="1"/>
  <c r="BF27" i="14" s="1"/>
  <c r="X27" i="14" s="1"/>
  <c r="Y27" i="14" s="1"/>
  <c r="M27" i="14"/>
  <c r="CG26" i="14"/>
  <c r="BD26" i="14"/>
  <c r="BC26" i="14"/>
  <c r="BB26" i="14"/>
  <c r="AD26" i="14"/>
  <c r="AC26" i="14"/>
  <c r="AA26" i="14"/>
  <c r="R26" i="14"/>
  <c r="S26" i="14" s="1"/>
  <c r="BF26" i="14" s="1"/>
  <c r="X26" i="14" s="1"/>
  <c r="Y26" i="14" s="1"/>
  <c r="M26" i="14"/>
  <c r="CG25" i="14"/>
  <c r="BD25" i="14"/>
  <c r="BC25" i="14"/>
  <c r="BB25" i="14"/>
  <c r="AD25" i="14"/>
  <c r="AC25" i="14"/>
  <c r="AA25" i="14"/>
  <c r="R25" i="14"/>
  <c r="S25" i="14" s="1"/>
  <c r="BF25" i="14" s="1"/>
  <c r="X25" i="14" s="1"/>
  <c r="CF12" i="14"/>
  <c r="CF7" i="14" s="1"/>
  <c r="CE12" i="14"/>
  <c r="CE7" i="14" s="1"/>
  <c r="CD12" i="14"/>
  <c r="CD7" i="14" s="1"/>
  <c r="CC12" i="14"/>
  <c r="CC7" i="14" s="1"/>
  <c r="CB12" i="14"/>
  <c r="CB7" i="14" s="1"/>
  <c r="CA12" i="14"/>
  <c r="CA7" i="14" s="1"/>
  <c r="BZ12" i="14"/>
  <c r="BZ7" i="14" s="1"/>
  <c r="BY12" i="14"/>
  <c r="BY7" i="14" s="1"/>
  <c r="BX12" i="14"/>
  <c r="BX7" i="14" s="1"/>
  <c r="BW12" i="14"/>
  <c r="BW7" i="14" s="1"/>
  <c r="BV12" i="14"/>
  <c r="BV7" i="14" s="1"/>
  <c r="BU12" i="14"/>
  <c r="BU7" i="14" s="1"/>
  <c r="CF1" i="14"/>
  <c r="CE1" i="14"/>
  <c r="CD1" i="14"/>
  <c r="CC1" i="14"/>
  <c r="CB1" i="14"/>
  <c r="CA1" i="14"/>
  <c r="BZ1" i="14"/>
  <c r="BY1" i="14"/>
  <c r="BX1" i="14"/>
  <c r="BW1" i="14"/>
  <c r="BV1" i="14"/>
  <c r="BU1" i="14"/>
  <c r="BT1" i="14"/>
  <c r="BS1" i="14"/>
  <c r="BR1" i="14"/>
  <c r="BQ1" i="14"/>
  <c r="BP1" i="14"/>
  <c r="BO1" i="14"/>
  <c r="BN1" i="14"/>
  <c r="BM1" i="14"/>
  <c r="BL1" i="14"/>
  <c r="BK1" i="14"/>
  <c r="BJ1" i="14"/>
  <c r="BI1" i="14"/>
  <c r="BH1" i="14"/>
  <c r="BG1" i="14"/>
  <c r="BF1" i="14"/>
  <c r="BE1" i="14"/>
  <c r="BD1" i="14"/>
  <c r="BC1" i="14"/>
  <c r="BB1" i="14"/>
  <c r="AX1" i="14"/>
  <c r="AW1" i="14"/>
  <c r="AV1" i="14"/>
  <c r="AU1" i="14"/>
  <c r="AT1" i="14"/>
  <c r="AS1" i="14"/>
  <c r="AR1" i="14"/>
  <c r="AQ1" i="14"/>
  <c r="AP1" i="14"/>
  <c r="AO1" i="14"/>
  <c r="AN1" i="14"/>
  <c r="AM1" i="14"/>
  <c r="AL1" i="14"/>
  <c r="AK1" i="14"/>
  <c r="AJ1" i="14"/>
  <c r="AI1" i="14"/>
  <c r="AH1" i="14"/>
  <c r="AG1" i="14"/>
  <c r="AF1" i="14"/>
  <c r="AE1" i="14"/>
  <c r="AB1" i="14"/>
  <c r="AA1" i="14"/>
  <c r="Z1" i="14"/>
  <c r="Y1" i="14"/>
  <c r="X1" i="14"/>
  <c r="U1" i="14"/>
  <c r="T1" i="14"/>
  <c r="S1" i="14"/>
  <c r="R1" i="14"/>
  <c r="Q1" i="14"/>
  <c r="P1" i="14"/>
  <c r="O1" i="14"/>
  <c r="N1" i="14"/>
  <c r="M1" i="14"/>
  <c r="L1" i="14"/>
  <c r="K1" i="14"/>
  <c r="J1" i="14"/>
  <c r="I1" i="14"/>
  <c r="G1" i="14"/>
  <c r="F1" i="14"/>
  <c r="E1" i="14"/>
  <c r="D1" i="14"/>
  <c r="C1" i="14"/>
  <c r="B1" i="14"/>
  <c r="BE72" i="14" l="1"/>
  <c r="CH72" i="14" s="1"/>
  <c r="BE322" i="14"/>
  <c r="CH322" i="14" s="1"/>
  <c r="BE337" i="14"/>
  <c r="CH337" i="14" s="1"/>
  <c r="BE341" i="14"/>
  <c r="CH341" i="14" s="1"/>
  <c r="BE345" i="14"/>
  <c r="CH345" i="14" s="1"/>
  <c r="BE386" i="14"/>
  <c r="CH386" i="14" s="1"/>
  <c r="BE395" i="14"/>
  <c r="CH395" i="14" s="1"/>
  <c r="BE80" i="14"/>
  <c r="CH80" i="14" s="1"/>
  <c r="BE86" i="14"/>
  <c r="CH86" i="14" s="1"/>
  <c r="BE94" i="14"/>
  <c r="CH94" i="14" s="1"/>
  <c r="BE104" i="14"/>
  <c r="CH104" i="14" s="1"/>
  <c r="BE119" i="14"/>
  <c r="CH119" i="14" s="1"/>
  <c r="BE123" i="14"/>
  <c r="CH123" i="14" s="1"/>
  <c r="BE127" i="14"/>
  <c r="CH127" i="14" s="1"/>
  <c r="BE131" i="14"/>
  <c r="CH131" i="14" s="1"/>
  <c r="BE135" i="14"/>
  <c r="CH135" i="14" s="1"/>
  <c r="BE139" i="14"/>
  <c r="CH139" i="14" s="1"/>
  <c r="BE227" i="14"/>
  <c r="CH227" i="14" s="1"/>
  <c r="AE3" i="14"/>
  <c r="BE122" i="14"/>
  <c r="CH122" i="14" s="1"/>
  <c r="BE126" i="14"/>
  <c r="CH126" i="14" s="1"/>
  <c r="BE130" i="14"/>
  <c r="CH130" i="14" s="1"/>
  <c r="BE134" i="14"/>
  <c r="CH134" i="14" s="1"/>
  <c r="BE138" i="14"/>
  <c r="CH138" i="14" s="1"/>
  <c r="BE221" i="14"/>
  <c r="CH221" i="14" s="1"/>
  <c r="BE222" i="14"/>
  <c r="CH222" i="14" s="1"/>
  <c r="BE226" i="14"/>
  <c r="CH226" i="14" s="1"/>
  <c r="CI226" i="14" s="1"/>
  <c r="AE6" i="14"/>
  <c r="BE495" i="14"/>
  <c r="CH495" i="14" s="1"/>
  <c r="V12" i="14"/>
  <c r="BE494" i="14"/>
  <c r="CH494" i="14" s="1"/>
  <c r="V11" i="14"/>
  <c r="V10" i="14"/>
  <c r="BE59" i="14"/>
  <c r="CH59" i="14" s="1"/>
  <c r="BE88" i="14"/>
  <c r="CH88" i="14" s="1"/>
  <c r="BE96" i="14"/>
  <c r="CH96" i="14" s="1"/>
  <c r="CI96" i="14" s="1"/>
  <c r="BE100" i="14"/>
  <c r="CH100" i="14" s="1"/>
  <c r="CI100" i="14" s="1"/>
  <c r="BE105" i="14"/>
  <c r="CH105" i="14" s="1"/>
  <c r="BE109" i="14"/>
  <c r="CH109" i="14" s="1"/>
  <c r="CI109" i="14" s="1"/>
  <c r="BE114" i="14"/>
  <c r="CH114" i="14" s="1"/>
  <c r="BE118" i="14"/>
  <c r="CH118" i="14" s="1"/>
  <c r="BE147" i="14"/>
  <c r="CH147" i="14" s="1"/>
  <c r="BE163" i="14"/>
  <c r="CH163" i="14" s="1"/>
  <c r="BE167" i="14"/>
  <c r="CH167" i="14" s="1"/>
  <c r="CI167" i="14" s="1"/>
  <c r="BE179" i="14"/>
  <c r="CH179" i="14" s="1"/>
  <c r="BE183" i="14"/>
  <c r="CH183" i="14" s="1"/>
  <c r="BE194" i="14"/>
  <c r="CH194" i="14" s="1"/>
  <c r="BE198" i="14"/>
  <c r="CH198" i="14" s="1"/>
  <c r="CI198" i="14" s="1"/>
  <c r="BE223" i="14"/>
  <c r="CH223" i="14" s="1"/>
  <c r="CI223" i="14" s="1"/>
  <c r="BE230" i="14"/>
  <c r="CH230" i="14" s="1"/>
  <c r="BE250" i="14"/>
  <c r="CH250" i="14" s="1"/>
  <c r="CI250" i="14" s="1"/>
  <c r="BE256" i="14"/>
  <c r="CH256" i="14" s="1"/>
  <c r="CI256" i="14" s="1"/>
  <c r="BE260" i="14"/>
  <c r="CH260" i="14" s="1"/>
  <c r="CI260" i="14" s="1"/>
  <c r="BE312" i="14"/>
  <c r="CH312" i="14" s="1"/>
  <c r="BE318" i="14"/>
  <c r="CH318" i="14" s="1"/>
  <c r="CI318" i="14" s="1"/>
  <c r="BE334" i="14"/>
  <c r="CH334" i="14" s="1"/>
  <c r="CI334" i="14" s="1"/>
  <c r="BE338" i="14"/>
  <c r="CH338" i="14" s="1"/>
  <c r="BE342" i="14"/>
  <c r="CH342" i="14" s="1"/>
  <c r="BE346" i="14"/>
  <c r="CH346" i="14" s="1"/>
  <c r="BE377" i="14"/>
  <c r="CH377" i="14" s="1"/>
  <c r="CI377" i="14" s="1"/>
  <c r="BE381" i="14"/>
  <c r="CH381" i="14" s="1"/>
  <c r="CI381" i="14" s="1"/>
  <c r="BE388" i="14"/>
  <c r="CH388" i="14" s="1"/>
  <c r="BE389" i="14"/>
  <c r="CH389" i="14" s="1"/>
  <c r="CI389" i="14" s="1"/>
  <c r="BE427" i="14"/>
  <c r="CH427" i="14" s="1"/>
  <c r="CI427" i="14" s="1"/>
  <c r="BE429" i="14"/>
  <c r="CH429" i="14" s="1"/>
  <c r="CI429" i="14" s="1"/>
  <c r="BE430" i="14"/>
  <c r="CH430" i="14" s="1"/>
  <c r="CI430" i="14" s="1"/>
  <c r="BE431" i="14"/>
  <c r="CH431" i="14" s="1"/>
  <c r="BS431" i="14"/>
  <c r="U431" i="14" s="1"/>
  <c r="W431" i="14" s="1"/>
  <c r="BE432" i="14"/>
  <c r="CH432" i="14" s="1"/>
  <c r="BE433" i="14"/>
  <c r="CH433" i="14" s="1"/>
  <c r="BE434" i="14"/>
  <c r="CH434" i="14" s="1"/>
  <c r="CI434" i="14" s="1"/>
  <c r="BE456" i="14"/>
  <c r="CH456" i="14" s="1"/>
  <c r="BE469" i="14"/>
  <c r="CH469" i="14" s="1"/>
  <c r="BE493" i="14"/>
  <c r="CH493" i="14" s="1"/>
  <c r="BE106" i="14"/>
  <c r="CH106" i="14" s="1"/>
  <c r="BE108" i="14"/>
  <c r="CH108" i="14" s="1"/>
  <c r="BE113" i="14"/>
  <c r="CH113" i="14" s="1"/>
  <c r="BE117" i="14"/>
  <c r="CH117" i="14" s="1"/>
  <c r="CI194" i="14"/>
  <c r="CI230" i="14"/>
  <c r="CI388" i="14"/>
  <c r="CI432" i="14"/>
  <c r="CI433" i="14"/>
  <c r="BE435" i="14"/>
  <c r="CH435" i="14" s="1"/>
  <c r="CI456" i="14"/>
  <c r="BE501" i="14"/>
  <c r="CH501" i="14" s="1"/>
  <c r="CI501" i="14" s="1"/>
  <c r="BE515" i="14"/>
  <c r="CH515" i="14" s="1"/>
  <c r="BE522" i="14"/>
  <c r="CH522" i="14" s="1"/>
  <c r="CI522" i="14" s="1"/>
  <c r="BE523" i="14"/>
  <c r="CH523" i="14" s="1"/>
  <c r="BE524" i="14"/>
  <c r="CH524" i="14" s="1"/>
  <c r="BE52" i="14"/>
  <c r="CH52" i="14" s="1"/>
  <c r="BE64" i="14"/>
  <c r="CH64" i="14" s="1"/>
  <c r="BE84" i="14"/>
  <c r="CH84" i="14" s="1"/>
  <c r="CI84" i="14" s="1"/>
  <c r="CI86" i="14"/>
  <c r="CI88" i="14"/>
  <c r="BE90" i="14"/>
  <c r="CH90" i="14" s="1"/>
  <c r="CI90" i="14" s="1"/>
  <c r="BE92" i="14"/>
  <c r="CH92" i="14" s="1"/>
  <c r="CI94" i="14"/>
  <c r="BE98" i="14"/>
  <c r="CH98" i="14" s="1"/>
  <c r="CI98" i="14" s="1"/>
  <c r="BE102" i="14"/>
  <c r="CH102" i="14" s="1"/>
  <c r="CI102" i="14" s="1"/>
  <c r="BE103" i="14"/>
  <c r="CH103" i="14" s="1"/>
  <c r="CI105" i="14"/>
  <c r="BE107" i="14"/>
  <c r="CH107" i="14" s="1"/>
  <c r="CI107" i="14" s="1"/>
  <c r="BE111" i="14"/>
  <c r="CH111" i="14" s="1"/>
  <c r="BE112" i="14"/>
  <c r="CH112" i="14" s="1"/>
  <c r="BE116" i="14"/>
  <c r="CH116" i="14" s="1"/>
  <c r="BE143" i="14"/>
  <c r="CH143" i="14" s="1"/>
  <c r="CI143" i="14" s="1"/>
  <c r="CI146" i="14"/>
  <c r="BE150" i="14"/>
  <c r="CH150" i="14" s="1"/>
  <c r="BE155" i="14"/>
  <c r="CH155" i="14" s="1"/>
  <c r="CI155" i="14" s="1"/>
  <c r="BE159" i="14"/>
  <c r="CH159" i="14" s="1"/>
  <c r="CI159" i="14" s="1"/>
  <c r="BE171" i="14"/>
  <c r="CH171" i="14" s="1"/>
  <c r="BE175" i="14"/>
  <c r="CH175" i="14" s="1"/>
  <c r="CI175" i="14" s="1"/>
  <c r="CI178" i="14"/>
  <c r="CI183" i="14"/>
  <c r="BE187" i="14"/>
  <c r="CH187" i="14" s="1"/>
  <c r="CI187" i="14" s="1"/>
  <c r="BE191" i="14"/>
  <c r="CH191" i="14" s="1"/>
  <c r="CI191" i="14" s="1"/>
  <c r="BE202" i="14"/>
  <c r="CH202" i="14" s="1"/>
  <c r="CI202" i="14" s="1"/>
  <c r="BE217" i="14"/>
  <c r="CH217" i="14" s="1"/>
  <c r="CI217" i="14" s="1"/>
  <c r="BE218" i="14"/>
  <c r="CH218" i="14" s="1"/>
  <c r="BE219" i="14"/>
  <c r="CH219" i="14" s="1"/>
  <c r="BE220" i="14"/>
  <c r="CH220" i="14" s="1"/>
  <c r="CI220" i="14" s="1"/>
  <c r="CI222" i="14"/>
  <c r="BE234" i="14"/>
  <c r="CH234" i="14" s="1"/>
  <c r="CI234" i="14" s="1"/>
  <c r="CI242" i="14"/>
  <c r="BE252" i="14"/>
  <c r="CH252" i="14" s="1"/>
  <c r="CI252" i="14" s="1"/>
  <c r="BE258" i="14"/>
  <c r="CH258" i="14" s="1"/>
  <c r="CI258" i="14" s="1"/>
  <c r="BE310" i="14"/>
  <c r="CH310" i="14" s="1"/>
  <c r="CI310" i="14" s="1"/>
  <c r="BE314" i="14"/>
  <c r="CH314" i="14" s="1"/>
  <c r="CI322" i="14"/>
  <c r="BE336" i="14"/>
  <c r="CH336" i="14" s="1"/>
  <c r="CI336" i="14" s="1"/>
  <c r="CI338" i="14"/>
  <c r="BE344" i="14"/>
  <c r="CH344" i="14" s="1"/>
  <c r="BE392" i="14"/>
  <c r="CH392" i="14" s="1"/>
  <c r="CI392" i="14" s="1"/>
  <c r="BE439" i="14"/>
  <c r="CH439" i="14" s="1"/>
  <c r="CI439" i="14" s="1"/>
  <c r="BE453" i="14"/>
  <c r="CH453" i="14" s="1"/>
  <c r="BE464" i="14"/>
  <c r="CH464" i="14" s="1"/>
  <c r="CI464" i="14" s="1"/>
  <c r="CI468" i="14"/>
  <c r="CI469" i="14"/>
  <c r="BE471" i="14"/>
  <c r="CH471" i="14" s="1"/>
  <c r="CI471" i="14" s="1"/>
  <c r="BE484" i="14"/>
  <c r="CH484" i="14" s="1"/>
  <c r="BE500" i="14"/>
  <c r="CH500" i="14" s="1"/>
  <c r="CI500" i="14" s="1"/>
  <c r="CI502" i="14"/>
  <c r="BE505" i="14"/>
  <c r="CH505" i="14" s="1"/>
  <c r="CI505" i="14" s="1"/>
  <c r="CI509" i="14"/>
  <c r="CI515" i="14"/>
  <c r="BE25" i="14"/>
  <c r="CH25" i="14" s="1"/>
  <c r="BE27" i="14"/>
  <c r="CH27" i="14" s="1"/>
  <c r="BE40" i="14"/>
  <c r="CH40" i="14" s="1"/>
  <c r="BE68" i="14"/>
  <c r="CH68" i="14" s="1"/>
  <c r="CI68" i="14" s="1"/>
  <c r="CI72" i="14"/>
  <c r="BE82" i="14"/>
  <c r="CH82" i="14" s="1"/>
  <c r="CI92" i="14"/>
  <c r="BE101" i="14"/>
  <c r="CH101" i="14" s="1"/>
  <c r="CI101" i="14" s="1"/>
  <c r="CI103" i="14"/>
  <c r="CI104" i="14"/>
  <c r="BE110" i="14"/>
  <c r="CH110" i="14" s="1"/>
  <c r="BE115" i="14"/>
  <c r="CH115" i="14" s="1"/>
  <c r="CI115" i="14" s="1"/>
  <c r="BE142" i="14"/>
  <c r="CH142" i="14" s="1"/>
  <c r="CI150" i="14"/>
  <c r="CI151" i="14"/>
  <c r="BE154" i="14"/>
  <c r="CH154" i="14" s="1"/>
  <c r="CI154" i="14" s="1"/>
  <c r="BE158" i="14"/>
  <c r="CH158" i="14" s="1"/>
  <c r="CI166" i="14"/>
  <c r="BE170" i="14"/>
  <c r="CH170" i="14" s="1"/>
  <c r="CI170" i="14" s="1"/>
  <c r="BE174" i="14"/>
  <c r="CH174" i="14" s="1"/>
  <c r="BE186" i="14"/>
  <c r="CH186" i="14" s="1"/>
  <c r="CI186" i="14" s="1"/>
  <c r="BE190" i="14"/>
  <c r="CH190" i="14" s="1"/>
  <c r="BE206" i="14"/>
  <c r="CH206" i="14" s="1"/>
  <c r="CI206" i="14" s="1"/>
  <c r="CI208" i="14"/>
  <c r="BE214" i="14"/>
  <c r="CH214" i="14" s="1"/>
  <c r="CI214" i="14" s="1"/>
  <c r="BE215" i="14"/>
  <c r="CH215" i="14" s="1"/>
  <c r="CI215" i="14" s="1"/>
  <c r="BE216" i="14"/>
  <c r="CH216" i="14" s="1"/>
  <c r="CI216" i="14" s="1"/>
  <c r="CI218" i="14"/>
  <c r="CI221" i="14"/>
  <c r="BE224" i="14"/>
  <c r="CH224" i="14" s="1"/>
  <c r="CI224" i="14" s="1"/>
  <c r="BE225" i="14"/>
  <c r="CH225" i="14" s="1"/>
  <c r="BE238" i="14"/>
  <c r="CH238" i="14" s="1"/>
  <c r="BE246" i="14"/>
  <c r="CH246" i="14" s="1"/>
  <c r="CI246" i="14" s="1"/>
  <c r="BE309" i="14"/>
  <c r="CH309" i="14" s="1"/>
  <c r="BE313" i="14"/>
  <c r="CH313" i="14" s="1"/>
  <c r="BE326" i="14"/>
  <c r="CH326" i="14" s="1"/>
  <c r="CI326" i="14" s="1"/>
  <c r="BE330" i="14"/>
  <c r="CH330" i="14" s="1"/>
  <c r="CI330" i="14" s="1"/>
  <c r="BE335" i="14"/>
  <c r="CH335" i="14" s="1"/>
  <c r="CI335" i="14" s="1"/>
  <c r="CI337" i="14"/>
  <c r="BE339" i="14"/>
  <c r="CH339" i="14" s="1"/>
  <c r="CI339" i="14" s="1"/>
  <c r="CI341" i="14"/>
  <c r="BE343" i="14"/>
  <c r="CH343" i="14" s="1"/>
  <c r="BE347" i="14"/>
  <c r="CH347" i="14" s="1"/>
  <c r="CI347" i="14" s="1"/>
  <c r="BE351" i="14"/>
  <c r="CH351" i="14" s="1"/>
  <c r="CI351" i="14" s="1"/>
  <c r="BE355" i="14"/>
  <c r="CH355" i="14" s="1"/>
  <c r="CI355" i="14" s="1"/>
  <c r="CI359" i="14"/>
  <c r="CI363" i="14"/>
  <c r="BE373" i="14"/>
  <c r="CH373" i="14" s="1"/>
  <c r="CI373" i="14" s="1"/>
  <c r="BE384" i="14"/>
  <c r="CH384" i="14" s="1"/>
  <c r="CI384" i="14" s="1"/>
  <c r="CI386" i="14"/>
  <c r="BE390" i="14"/>
  <c r="CH390" i="14" s="1"/>
  <c r="CI390" i="14" s="1"/>
  <c r="BE391" i="14"/>
  <c r="CH391" i="14" s="1"/>
  <c r="CI448" i="14"/>
  <c r="BE460" i="14"/>
  <c r="CH460" i="14" s="1"/>
  <c r="CI460" i="14" s="1"/>
  <c r="BE470" i="14"/>
  <c r="CH470" i="14" s="1"/>
  <c r="CI470" i="14" s="1"/>
  <c r="CI484" i="14"/>
  <c r="BE488" i="14"/>
  <c r="CH488" i="14" s="1"/>
  <c r="BE489" i="14"/>
  <c r="CH489" i="14" s="1"/>
  <c r="BE490" i="14"/>
  <c r="CH490" i="14" s="1"/>
  <c r="BE491" i="14"/>
  <c r="CH491" i="14" s="1"/>
  <c r="CI491" i="14" s="1"/>
  <c r="BE492" i="14"/>
  <c r="CH492" i="14" s="1"/>
  <c r="BE499" i="14"/>
  <c r="CH499" i="14" s="1"/>
  <c r="CI499" i="14" s="1"/>
  <c r="BE503" i="14"/>
  <c r="CH503" i="14" s="1"/>
  <c r="CI503" i="14" s="1"/>
  <c r="BE512" i="14"/>
  <c r="CH512" i="14" s="1"/>
  <c r="CI512" i="14" s="1"/>
  <c r="BE519" i="14"/>
  <c r="CH519" i="14" s="1"/>
  <c r="CI519" i="14" s="1"/>
  <c r="BE521" i="14"/>
  <c r="CH521" i="14" s="1"/>
  <c r="CI521" i="14" s="1"/>
  <c r="BS254" i="14"/>
  <c r="U254" i="14" s="1"/>
  <c r="BS219" i="14"/>
  <c r="U219" i="14" s="1"/>
  <c r="N202" i="14"/>
  <c r="O202" i="14" s="1"/>
  <c r="N409" i="14"/>
  <c r="O409" i="14" s="1"/>
  <c r="BS233" i="14"/>
  <c r="U233" i="14" s="1"/>
  <c r="N365" i="14"/>
  <c r="O365" i="14" s="1"/>
  <c r="N384" i="14"/>
  <c r="O384" i="14" s="1"/>
  <c r="BS404" i="14"/>
  <c r="U404" i="14" s="1"/>
  <c r="BS457" i="14"/>
  <c r="U457" i="14" s="1"/>
  <c r="N31" i="14"/>
  <c r="O31" i="14" s="1"/>
  <c r="BQ31" i="14" s="1"/>
  <c r="N35" i="14"/>
  <c r="O35" i="14" s="1"/>
  <c r="BN35" i="14" s="1"/>
  <c r="N206" i="14"/>
  <c r="O206" i="14" s="1"/>
  <c r="BS262" i="14"/>
  <c r="U262" i="14" s="1"/>
  <c r="N330" i="14"/>
  <c r="O330" i="14" s="1"/>
  <c r="BS84" i="14"/>
  <c r="U84" i="14" s="1"/>
  <c r="N184" i="14"/>
  <c r="O184" i="14" s="1"/>
  <c r="BS196" i="14"/>
  <c r="U196" i="14" s="1"/>
  <c r="BS244" i="14"/>
  <c r="U244" i="14" s="1"/>
  <c r="N318" i="14"/>
  <c r="O318" i="14" s="1"/>
  <c r="N321" i="14"/>
  <c r="O321" i="14" s="1"/>
  <c r="N41" i="14"/>
  <c r="O41" i="14" s="1"/>
  <c r="N64" i="14"/>
  <c r="O64" i="14" s="1"/>
  <c r="BS125" i="14"/>
  <c r="U125" i="14" s="1"/>
  <c r="N38" i="14"/>
  <c r="O38" i="14" s="1"/>
  <c r="BI38" i="14" s="1"/>
  <c r="N39" i="14"/>
  <c r="O39" i="14" s="1"/>
  <c r="BI39" i="14" s="1"/>
  <c r="N89" i="14"/>
  <c r="O89" i="14" s="1"/>
  <c r="N92" i="14"/>
  <c r="O92" i="14" s="1"/>
  <c r="N187" i="14"/>
  <c r="O187" i="14" s="1"/>
  <c r="BS200" i="14"/>
  <c r="U200" i="14" s="1"/>
  <c r="N217" i="14"/>
  <c r="O217" i="14" s="1"/>
  <c r="N305" i="14"/>
  <c r="O305" i="14" s="1"/>
  <c r="N459" i="14"/>
  <c r="O459" i="14" s="1"/>
  <c r="N503" i="14"/>
  <c r="O503" i="14" s="1"/>
  <c r="N504" i="14"/>
  <c r="O504" i="14" s="1"/>
  <c r="N514" i="14"/>
  <c r="O514" i="14" s="1"/>
  <c r="N515" i="14"/>
  <c r="O515" i="14" s="1"/>
  <c r="N52" i="14"/>
  <c r="O52" i="14" s="1"/>
  <c r="N54" i="14"/>
  <c r="O54" i="14" s="1"/>
  <c r="N93" i="14"/>
  <c r="O93" i="14" s="1"/>
  <c r="N94" i="14"/>
  <c r="O94" i="14" s="1"/>
  <c r="N151" i="14"/>
  <c r="O151" i="14" s="1"/>
  <c r="N152" i="14"/>
  <c r="O152" i="14" s="1"/>
  <c r="N155" i="14"/>
  <c r="O155" i="14" s="1"/>
  <c r="N156" i="14"/>
  <c r="O156" i="14" s="1"/>
  <c r="BS175" i="14"/>
  <c r="U175" i="14" s="1"/>
  <c r="BS268" i="14"/>
  <c r="U268" i="14" s="1"/>
  <c r="N334" i="14"/>
  <c r="O334" i="14" s="1"/>
  <c r="BS336" i="14"/>
  <c r="U336" i="14" s="1"/>
  <c r="BS340" i="14"/>
  <c r="U340" i="14" s="1"/>
  <c r="N398" i="14"/>
  <c r="O398" i="14" s="1"/>
  <c r="N420" i="14"/>
  <c r="O420" i="14" s="1"/>
  <c r="N449" i="14"/>
  <c r="O449" i="14" s="1"/>
  <c r="N481" i="14"/>
  <c r="O481" i="14" s="1"/>
  <c r="N44" i="14"/>
  <c r="O44" i="14" s="1"/>
  <c r="BG44" i="14" s="1"/>
  <c r="BS87" i="14"/>
  <c r="U87" i="14" s="1"/>
  <c r="N100" i="14"/>
  <c r="O100" i="14" s="1"/>
  <c r="BS103" i="14"/>
  <c r="U103" i="14" s="1"/>
  <c r="BS142" i="14"/>
  <c r="U142" i="14" s="1"/>
  <c r="N146" i="14"/>
  <c r="O146" i="14" s="1"/>
  <c r="N166" i="14"/>
  <c r="O166" i="14" s="1"/>
  <c r="N178" i="14"/>
  <c r="O178" i="14" s="1"/>
  <c r="BS185" i="14"/>
  <c r="U185" i="14" s="1"/>
  <c r="BS265" i="14"/>
  <c r="U265" i="14" s="1"/>
  <c r="N352" i="14"/>
  <c r="O352" i="14" s="1"/>
  <c r="N353" i="14"/>
  <c r="O353" i="14" s="1"/>
  <c r="N368" i="14"/>
  <c r="O368" i="14" s="1"/>
  <c r="N374" i="14"/>
  <c r="O374" i="14" s="1"/>
  <c r="N375" i="14"/>
  <c r="O375" i="14" s="1"/>
  <c r="N401" i="14"/>
  <c r="O401" i="14" s="1"/>
  <c r="N429" i="14"/>
  <c r="O429" i="14" s="1"/>
  <c r="N50" i="14"/>
  <c r="O50" i="14" s="1"/>
  <c r="BG50" i="14" s="1"/>
  <c r="N51" i="14"/>
  <c r="O51" i="14" s="1"/>
  <c r="BR51" i="14" s="1"/>
  <c r="N72" i="14"/>
  <c r="O72" i="14" s="1"/>
  <c r="N74" i="14"/>
  <c r="O74" i="14" s="1"/>
  <c r="N101" i="14"/>
  <c r="O101" i="14" s="1"/>
  <c r="BS158" i="14"/>
  <c r="U158" i="14" s="1"/>
  <c r="N161" i="14"/>
  <c r="O161" i="14" s="1"/>
  <c r="N173" i="14"/>
  <c r="O173" i="14" s="1"/>
  <c r="N198" i="14"/>
  <c r="O198" i="14" s="1"/>
  <c r="BS204" i="14"/>
  <c r="U204" i="14" s="1"/>
  <c r="BS210" i="14"/>
  <c r="U210" i="14" s="1"/>
  <c r="BS229" i="14"/>
  <c r="U229" i="14" s="1"/>
  <c r="N284" i="14"/>
  <c r="O284" i="14" s="1"/>
  <c r="N287" i="14"/>
  <c r="O287" i="14" s="1"/>
  <c r="BS328" i="14"/>
  <c r="U328" i="14" s="1"/>
  <c r="N377" i="14"/>
  <c r="O377" i="14" s="1"/>
  <c r="N405" i="14"/>
  <c r="O405" i="14" s="1"/>
  <c r="BS412" i="14"/>
  <c r="U412" i="14" s="1"/>
  <c r="BS415" i="14"/>
  <c r="U415" i="14" s="1"/>
  <c r="N442" i="14"/>
  <c r="O442" i="14" s="1"/>
  <c r="N519" i="14"/>
  <c r="O519" i="14" s="1"/>
  <c r="N27" i="14"/>
  <c r="O27" i="14" s="1"/>
  <c r="BN27" i="14" s="1"/>
  <c r="N36" i="14"/>
  <c r="O36" i="14" s="1"/>
  <c r="N40" i="14"/>
  <c r="O40" i="14" s="1"/>
  <c r="BJ40" i="14" s="1"/>
  <c r="N57" i="14"/>
  <c r="O57" i="14" s="1"/>
  <c r="BR57" i="14" s="1"/>
  <c r="N58" i="14"/>
  <c r="O58" i="14" s="1"/>
  <c r="BN58" i="14" s="1"/>
  <c r="N62" i="14"/>
  <c r="O62" i="14" s="1"/>
  <c r="N68" i="14"/>
  <c r="O68" i="14" s="1"/>
  <c r="N75" i="14"/>
  <c r="O75" i="14" s="1"/>
  <c r="N81" i="14"/>
  <c r="O81" i="14" s="1"/>
  <c r="N84" i="14"/>
  <c r="O84" i="14" s="1"/>
  <c r="BS91" i="14"/>
  <c r="U91" i="14" s="1"/>
  <c r="AV91" i="14" s="1"/>
  <c r="BS96" i="14"/>
  <c r="U96" i="14" s="1"/>
  <c r="BS99" i="14"/>
  <c r="U99" i="14" s="1"/>
  <c r="N103" i="14"/>
  <c r="O103" i="14" s="1"/>
  <c r="BS105" i="14"/>
  <c r="U105" i="14" s="1"/>
  <c r="BS106" i="14"/>
  <c r="U106" i="14" s="1"/>
  <c r="BS107" i="14"/>
  <c r="U107" i="14" s="1"/>
  <c r="BS108" i="14"/>
  <c r="U108" i="14" s="1"/>
  <c r="BS109" i="14"/>
  <c r="U109" i="14" s="1"/>
  <c r="BS110" i="14"/>
  <c r="U110" i="14" s="1"/>
  <c r="BS111" i="14"/>
  <c r="U111" i="14" s="1"/>
  <c r="BS112" i="14"/>
  <c r="U112" i="14" s="1"/>
  <c r="BS113" i="14"/>
  <c r="U113" i="14" s="1"/>
  <c r="BS114" i="14"/>
  <c r="U114" i="14" s="1"/>
  <c r="BS115" i="14"/>
  <c r="U115" i="14" s="1"/>
  <c r="BS137" i="14"/>
  <c r="U137" i="14" s="1"/>
  <c r="N167" i="14"/>
  <c r="O167" i="14" s="1"/>
  <c r="N271" i="14"/>
  <c r="O271" i="14" s="1"/>
  <c r="N296" i="14"/>
  <c r="O296" i="14" s="1"/>
  <c r="N300" i="14"/>
  <c r="O300" i="14" s="1"/>
  <c r="CI344" i="14"/>
  <c r="N344" i="14"/>
  <c r="O344" i="14" s="1"/>
  <c r="N348" i="14"/>
  <c r="O348" i="14" s="1"/>
  <c r="N376" i="14"/>
  <c r="O376" i="14" s="1"/>
  <c r="N385" i="14"/>
  <c r="O385" i="14" s="1"/>
  <c r="N404" i="14"/>
  <c r="O404" i="14" s="1"/>
  <c r="CI431" i="14"/>
  <c r="N431" i="14"/>
  <c r="O431" i="14" s="1"/>
  <c r="N49" i="14"/>
  <c r="O49" i="14" s="1"/>
  <c r="BP49" i="14" s="1"/>
  <c r="N76" i="14"/>
  <c r="O76" i="14" s="1"/>
  <c r="N85" i="14"/>
  <c r="O85" i="14" s="1"/>
  <c r="N88" i="14"/>
  <c r="O88" i="14" s="1"/>
  <c r="N96" i="14"/>
  <c r="O96" i="14" s="1"/>
  <c r="N105" i="14"/>
  <c r="O105" i="14" s="1"/>
  <c r="BS129" i="14"/>
  <c r="U129" i="14" s="1"/>
  <c r="N141" i="14"/>
  <c r="O141" i="14" s="1"/>
  <c r="CI162" i="14"/>
  <c r="N162" i="14"/>
  <c r="O162" i="14" s="1"/>
  <c r="N172" i="14"/>
  <c r="O172" i="14" s="1"/>
  <c r="N268" i="14"/>
  <c r="O268" i="14" s="1"/>
  <c r="N295" i="14"/>
  <c r="O295" i="14" s="1"/>
  <c r="N299" i="14"/>
  <c r="O299" i="14" s="1"/>
  <c r="N303" i="14"/>
  <c r="O303" i="14" s="1"/>
  <c r="N324" i="14"/>
  <c r="O324" i="14" s="1"/>
  <c r="N328" i="14"/>
  <c r="O328" i="14" s="1"/>
  <c r="CI343" i="14"/>
  <c r="N343" i="14"/>
  <c r="O343" i="14" s="1"/>
  <c r="N347" i="14"/>
  <c r="O347" i="14" s="1"/>
  <c r="CI498" i="14"/>
  <c r="N498" i="14"/>
  <c r="O498" i="14" s="1"/>
  <c r="N28" i="14"/>
  <c r="O28" i="14" s="1"/>
  <c r="BM28" i="14" s="1"/>
  <c r="BS67" i="14"/>
  <c r="U67" i="14" s="1"/>
  <c r="AW67" i="14" s="1"/>
  <c r="BS101" i="14"/>
  <c r="U101" i="14" s="1"/>
  <c r="BS121" i="14"/>
  <c r="U121" i="14" s="1"/>
  <c r="BS133" i="14"/>
  <c r="U133" i="14" s="1"/>
  <c r="N157" i="14"/>
  <c r="O157" i="14" s="1"/>
  <c r="CI171" i="14"/>
  <c r="N171" i="14"/>
  <c r="O171" i="14" s="1"/>
  <c r="CI182" i="14"/>
  <c r="N182" i="14"/>
  <c r="O182" i="14" s="1"/>
  <c r="N293" i="14"/>
  <c r="O293" i="14" s="1"/>
  <c r="N298" i="14"/>
  <c r="O298" i="14" s="1"/>
  <c r="N302" i="14"/>
  <c r="O302" i="14" s="1"/>
  <c r="N323" i="14"/>
  <c r="O323" i="14" s="1"/>
  <c r="N327" i="14"/>
  <c r="O327" i="14" s="1"/>
  <c r="CI342" i="14"/>
  <c r="N342" i="14"/>
  <c r="O342" i="14" s="1"/>
  <c r="CI346" i="14"/>
  <c r="N346" i="14"/>
  <c r="O346" i="14" s="1"/>
  <c r="N397" i="14"/>
  <c r="O397" i="14" s="1"/>
  <c r="N412" i="14"/>
  <c r="O412" i="14" s="1"/>
  <c r="N168" i="14"/>
  <c r="O168" i="14" s="1"/>
  <c r="N177" i="14"/>
  <c r="O177" i="14" s="1"/>
  <c r="CI210" i="14"/>
  <c r="N210" i="14"/>
  <c r="O210" i="14" s="1"/>
  <c r="CI219" i="14"/>
  <c r="N219" i="14"/>
  <c r="O219" i="14" s="1"/>
  <c r="N290" i="14"/>
  <c r="O290" i="14" s="1"/>
  <c r="N297" i="14"/>
  <c r="O297" i="14" s="1"/>
  <c r="N301" i="14"/>
  <c r="O301" i="14" s="1"/>
  <c r="CI345" i="14"/>
  <c r="N345" i="14"/>
  <c r="O345" i="14" s="1"/>
  <c r="N349" i="14"/>
  <c r="O349" i="14" s="1"/>
  <c r="CI395" i="14"/>
  <c r="N395" i="14"/>
  <c r="O395" i="14" s="1"/>
  <c r="N425" i="14"/>
  <c r="O425" i="14" s="1"/>
  <c r="N450" i="14"/>
  <c r="O450" i="14" s="1"/>
  <c r="BS148" i="14"/>
  <c r="U148" i="14" s="1"/>
  <c r="BS174" i="14"/>
  <c r="U174" i="14" s="1"/>
  <c r="BS191" i="14"/>
  <c r="U191" i="14" s="1"/>
  <c r="BS213" i="14"/>
  <c r="U213" i="14" s="1"/>
  <c r="BS221" i="14"/>
  <c r="U221" i="14" s="1"/>
  <c r="BS239" i="14"/>
  <c r="U239" i="14" s="1"/>
  <c r="BS252" i="14"/>
  <c r="U252" i="14" s="1"/>
  <c r="BS256" i="14"/>
  <c r="U256" i="14" s="1"/>
  <c r="BS275" i="14"/>
  <c r="U275" i="14" s="1"/>
  <c r="BS278" i="14"/>
  <c r="U278" i="14" s="1"/>
  <c r="BS325" i="14"/>
  <c r="U325" i="14" s="1"/>
  <c r="BS335" i="14"/>
  <c r="U335" i="14" s="1"/>
  <c r="BS339" i="14"/>
  <c r="U339" i="14" s="1"/>
  <c r="BS350" i="14"/>
  <c r="U350" i="14" s="1"/>
  <c r="BS362" i="14"/>
  <c r="U362" i="14" s="1"/>
  <c r="BS365" i="14"/>
  <c r="U365" i="14" s="1"/>
  <c r="BS372" i="14"/>
  <c r="U372" i="14" s="1"/>
  <c r="BS382" i="14"/>
  <c r="U382" i="14" s="1"/>
  <c r="BS407" i="14"/>
  <c r="U407" i="14" s="1"/>
  <c r="BS440" i="14"/>
  <c r="U440" i="14" s="1"/>
  <c r="BS443" i="14"/>
  <c r="U443" i="14" s="1"/>
  <c r="BS451" i="14"/>
  <c r="U451" i="14" s="1"/>
  <c r="BS453" i="14"/>
  <c r="U453" i="14" s="1"/>
  <c r="BS456" i="14"/>
  <c r="U456" i="14" s="1"/>
  <c r="BS461" i="14"/>
  <c r="U461" i="14" s="1"/>
  <c r="BS469" i="14"/>
  <c r="U469" i="14" s="1"/>
  <c r="BS473" i="14"/>
  <c r="U473" i="14" s="1"/>
  <c r="BS493" i="14"/>
  <c r="U493" i="14" s="1"/>
  <c r="BS517" i="14"/>
  <c r="U517" i="14" s="1"/>
  <c r="BS153" i="14"/>
  <c r="U153" i="14" s="1"/>
  <c r="BS164" i="14"/>
  <c r="U164" i="14" s="1"/>
  <c r="N183" i="14"/>
  <c r="O183" i="14" s="1"/>
  <c r="N188" i="14"/>
  <c r="O188" i="14" s="1"/>
  <c r="BS190" i="14"/>
  <c r="U190" i="14" s="1"/>
  <c r="N193" i="14"/>
  <c r="O193" i="14" s="1"/>
  <c r="N213" i="14"/>
  <c r="O213" i="14" s="1"/>
  <c r="BS215" i="14"/>
  <c r="U215" i="14" s="1"/>
  <c r="N221" i="14"/>
  <c r="O221" i="14" s="1"/>
  <c r="BS223" i="14"/>
  <c r="U223" i="14" s="1"/>
  <c r="BS226" i="14"/>
  <c r="U226" i="14" s="1"/>
  <c r="N231" i="14"/>
  <c r="O231" i="14" s="1"/>
  <c r="N232" i="14"/>
  <c r="O232" i="14" s="1"/>
  <c r="N235" i="14"/>
  <c r="O235" i="14" s="1"/>
  <c r="N236" i="14"/>
  <c r="O236" i="14" s="1"/>
  <c r="BS238" i="14"/>
  <c r="U238" i="14" s="1"/>
  <c r="N241" i="14"/>
  <c r="O241" i="14" s="1"/>
  <c r="N245" i="14"/>
  <c r="O245" i="14" s="1"/>
  <c r="N251" i="14"/>
  <c r="O251" i="14" s="1"/>
  <c r="N252" i="14"/>
  <c r="O252" i="14" s="1"/>
  <c r="N256" i="14"/>
  <c r="O256" i="14" s="1"/>
  <c r="N273" i="14"/>
  <c r="O273" i="14" s="1"/>
  <c r="BS304" i="14"/>
  <c r="U304" i="14" s="1"/>
  <c r="BS319" i="14"/>
  <c r="U319" i="14" s="1"/>
  <c r="BS334" i="14"/>
  <c r="U334" i="14" s="1"/>
  <c r="AU334" i="14" s="1"/>
  <c r="BS338" i="14"/>
  <c r="U338" i="14" s="1"/>
  <c r="BS354" i="14"/>
  <c r="U354" i="14" s="1"/>
  <c r="BS381" i="14"/>
  <c r="U381" i="14" s="1"/>
  <c r="BS383" i="14"/>
  <c r="U383" i="14" s="1"/>
  <c r="N416" i="14"/>
  <c r="O416" i="14" s="1"/>
  <c r="BS427" i="14"/>
  <c r="U427" i="14" s="1"/>
  <c r="N433" i="14"/>
  <c r="O433" i="14" s="1"/>
  <c r="BS434" i="14"/>
  <c r="U434" i="14" s="1"/>
  <c r="BS435" i="14"/>
  <c r="U435" i="14" s="1"/>
  <c r="BS436" i="14"/>
  <c r="U436" i="14" s="1"/>
  <c r="BS439" i="14"/>
  <c r="U439" i="14" s="1"/>
  <c r="N451" i="14"/>
  <c r="O451" i="14" s="1"/>
  <c r="N456" i="14"/>
  <c r="O456" i="14" s="1"/>
  <c r="BS460" i="14"/>
  <c r="U460" i="14" s="1"/>
  <c r="N466" i="14"/>
  <c r="O466" i="14" s="1"/>
  <c r="BS475" i="14"/>
  <c r="U475" i="14" s="1"/>
  <c r="BS482" i="14"/>
  <c r="U482" i="14" s="1"/>
  <c r="BS485" i="14"/>
  <c r="U485" i="14" s="1"/>
  <c r="BS505" i="14"/>
  <c r="U505" i="14" s="1"/>
  <c r="BS509" i="14"/>
  <c r="U509" i="14" s="1"/>
  <c r="BS143" i="14"/>
  <c r="U143" i="14" s="1"/>
  <c r="N150" i="14"/>
  <c r="O150" i="14" s="1"/>
  <c r="BS159" i="14"/>
  <c r="U159" i="14" s="1"/>
  <c r="BS169" i="14"/>
  <c r="U169" i="14" s="1"/>
  <c r="BS180" i="14"/>
  <c r="U180" i="14" s="1"/>
  <c r="N189" i="14"/>
  <c r="O189" i="14" s="1"/>
  <c r="N194" i="14"/>
  <c r="O194" i="14" s="1"/>
  <c r="N207" i="14"/>
  <c r="O207" i="14" s="1"/>
  <c r="N208" i="14"/>
  <c r="O208" i="14" s="1"/>
  <c r="N215" i="14"/>
  <c r="O215" i="14" s="1"/>
  <c r="BS217" i="14"/>
  <c r="U217" i="14" s="1"/>
  <c r="N223" i="14"/>
  <c r="O223" i="14" s="1"/>
  <c r="N237" i="14"/>
  <c r="O237" i="14" s="1"/>
  <c r="N242" i="14"/>
  <c r="O242" i="14" s="1"/>
  <c r="N247" i="14"/>
  <c r="O247" i="14" s="1"/>
  <c r="N274" i="14"/>
  <c r="O274" i="14" s="1"/>
  <c r="N277" i="14"/>
  <c r="O277" i="14" s="1"/>
  <c r="N280" i="14"/>
  <c r="O280" i="14" s="1"/>
  <c r="BS281" i="14"/>
  <c r="U281" i="14" s="1"/>
  <c r="BS284" i="14"/>
  <c r="U284" i="14" s="1"/>
  <c r="BS291" i="14"/>
  <c r="U291" i="14" s="1"/>
  <c r="N307" i="14"/>
  <c r="O307" i="14" s="1"/>
  <c r="N317" i="14"/>
  <c r="O317" i="14" s="1"/>
  <c r="BS318" i="14"/>
  <c r="U318" i="14" s="1"/>
  <c r="N326" i="14"/>
  <c r="O326" i="14" s="1"/>
  <c r="N333" i="14"/>
  <c r="O333" i="14" s="1"/>
  <c r="BS337" i="14"/>
  <c r="U337" i="14" s="1"/>
  <c r="N356" i="14"/>
  <c r="O356" i="14" s="1"/>
  <c r="N357" i="14"/>
  <c r="O357" i="14" s="1"/>
  <c r="BS358" i="14"/>
  <c r="U358" i="14" s="1"/>
  <c r="N371" i="14"/>
  <c r="O371" i="14" s="1"/>
  <c r="N373" i="14"/>
  <c r="O373" i="14" s="1"/>
  <c r="BS375" i="14"/>
  <c r="U375" i="14" s="1"/>
  <c r="N381" i="14"/>
  <c r="O381" i="14" s="1"/>
  <c r="N383" i="14"/>
  <c r="O383" i="14" s="1"/>
  <c r="BS396" i="14"/>
  <c r="U396" i="14" s="1"/>
  <c r="N400" i="14"/>
  <c r="O400" i="14" s="1"/>
  <c r="N408" i="14"/>
  <c r="O408" i="14" s="1"/>
  <c r="N417" i="14"/>
  <c r="O417" i="14" s="1"/>
  <c r="BS420" i="14"/>
  <c r="U420" i="14" s="1"/>
  <c r="N427" i="14"/>
  <c r="O427" i="14" s="1"/>
  <c r="BS429" i="14"/>
  <c r="U429" i="14" s="1"/>
  <c r="N434" i="14"/>
  <c r="O434" i="14" s="1"/>
  <c r="N438" i="14"/>
  <c r="O438" i="14" s="1"/>
  <c r="BS449" i="14"/>
  <c r="U449" i="14" s="1"/>
  <c r="N460" i="14"/>
  <c r="O460" i="14" s="1"/>
  <c r="N468" i="14"/>
  <c r="O468" i="14" s="1"/>
  <c r="N475" i="14"/>
  <c r="O475" i="14" s="1"/>
  <c r="N478" i="14"/>
  <c r="O478" i="14" s="1"/>
  <c r="BS495" i="14"/>
  <c r="U495" i="14" s="1"/>
  <c r="BS496" i="14"/>
  <c r="U496" i="14" s="1"/>
  <c r="BS504" i="14"/>
  <c r="U504" i="14" s="1"/>
  <c r="N507" i="14"/>
  <c r="O507" i="14" s="1"/>
  <c r="BS508" i="14"/>
  <c r="U508" i="14" s="1"/>
  <c r="N511" i="14"/>
  <c r="O511" i="14" s="1"/>
  <c r="BS520" i="14"/>
  <c r="U520" i="14" s="1"/>
  <c r="N33" i="14"/>
  <c r="O33" i="14" s="1"/>
  <c r="N34" i="14"/>
  <c r="O34" i="14" s="1"/>
  <c r="BK34" i="14" s="1"/>
  <c r="N37" i="14"/>
  <c r="O37" i="14" s="1"/>
  <c r="BN37" i="14" s="1"/>
  <c r="N42" i="14"/>
  <c r="O42" i="14" s="1"/>
  <c r="BH42" i="14" s="1"/>
  <c r="N45" i="14"/>
  <c r="O45" i="14" s="1"/>
  <c r="BL45" i="14" s="1"/>
  <c r="BS75" i="14"/>
  <c r="U75" i="14" s="1"/>
  <c r="AX75" i="14" s="1"/>
  <c r="BS83" i="14"/>
  <c r="U83" i="14" s="1"/>
  <c r="N90" i="14"/>
  <c r="O90" i="14" s="1"/>
  <c r="CI142" i="14"/>
  <c r="N142" i="14"/>
  <c r="O142" i="14" s="1"/>
  <c r="CI158" i="14"/>
  <c r="N158" i="14"/>
  <c r="O158" i="14" s="1"/>
  <c r="CI163" i="14"/>
  <c r="N163" i="14"/>
  <c r="O163" i="14" s="1"/>
  <c r="N180" i="14"/>
  <c r="O180" i="14" s="1"/>
  <c r="N185" i="14"/>
  <c r="O185" i="14" s="1"/>
  <c r="N209" i="14"/>
  <c r="O209" i="14" s="1"/>
  <c r="N278" i="14"/>
  <c r="O278" i="14" s="1"/>
  <c r="N310" i="14"/>
  <c r="O310" i="14" s="1"/>
  <c r="CI314" i="14"/>
  <c r="N314" i="14"/>
  <c r="O314" i="14" s="1"/>
  <c r="N26" i="14"/>
  <c r="O26" i="14" s="1"/>
  <c r="BQ26" i="14" s="1"/>
  <c r="N32" i="14"/>
  <c r="O32" i="14" s="1"/>
  <c r="N46" i="14"/>
  <c r="O46" i="14" s="1"/>
  <c r="N55" i="14"/>
  <c r="O55" i="14" s="1"/>
  <c r="BJ55" i="14" s="1"/>
  <c r="N59" i="14"/>
  <c r="O59" i="14" s="1"/>
  <c r="BJ59" i="14" s="1"/>
  <c r="N65" i="14"/>
  <c r="O65" i="14" s="1"/>
  <c r="N66" i="14"/>
  <c r="O66" i="14" s="1"/>
  <c r="N69" i="14"/>
  <c r="O69" i="14" s="1"/>
  <c r="N70" i="14"/>
  <c r="O70" i="14" s="1"/>
  <c r="N73" i="14"/>
  <c r="O73" i="14" s="1"/>
  <c r="BS76" i="14"/>
  <c r="U76" i="14" s="1"/>
  <c r="AX76" i="14" s="1"/>
  <c r="N78" i="14"/>
  <c r="O78" i="14" s="1"/>
  <c r="N80" i="14"/>
  <c r="O80" i="14" s="1"/>
  <c r="N82" i="14"/>
  <c r="O82" i="14" s="1"/>
  <c r="BS85" i="14"/>
  <c r="U85" i="14" s="1"/>
  <c r="N87" i="14"/>
  <c r="O87" i="14" s="1"/>
  <c r="AV87" i="14"/>
  <c r="N95" i="14"/>
  <c r="O95" i="14" s="1"/>
  <c r="N121" i="14"/>
  <c r="O121" i="14" s="1"/>
  <c r="CI121" i="14"/>
  <c r="N133" i="14"/>
  <c r="O133" i="14" s="1"/>
  <c r="CI133" i="14"/>
  <c r="CI174" i="14"/>
  <c r="N174" i="14"/>
  <c r="O174" i="14" s="1"/>
  <c r="CI179" i="14"/>
  <c r="N179" i="14"/>
  <c r="O179" i="14" s="1"/>
  <c r="N196" i="14"/>
  <c r="O196" i="14" s="1"/>
  <c r="N200" i="14"/>
  <c r="O200" i="14" s="1"/>
  <c r="N204" i="14"/>
  <c r="O204" i="14" s="1"/>
  <c r="CI212" i="14"/>
  <c r="N212" i="14"/>
  <c r="O212" i="14" s="1"/>
  <c r="N229" i="14"/>
  <c r="O229" i="14" s="1"/>
  <c r="N233" i="14"/>
  <c r="O233" i="14" s="1"/>
  <c r="N262" i="14"/>
  <c r="O262" i="14" s="1"/>
  <c r="N265" i="14"/>
  <c r="O265" i="14" s="1"/>
  <c r="N281" i="14"/>
  <c r="O281" i="14" s="1"/>
  <c r="AV304" i="14"/>
  <c r="CI309" i="14"/>
  <c r="N309" i="14"/>
  <c r="O309" i="14" s="1"/>
  <c r="CI313" i="14"/>
  <c r="N313" i="14"/>
  <c r="O313" i="14" s="1"/>
  <c r="N48" i="14"/>
  <c r="O48" i="14" s="1"/>
  <c r="N61" i="14"/>
  <c r="O61" i="14" s="1"/>
  <c r="N98" i="14"/>
  <c r="O98" i="14" s="1"/>
  <c r="AV99" i="14"/>
  <c r="N117" i="14"/>
  <c r="O117" i="14" s="1"/>
  <c r="CI117" i="14"/>
  <c r="N125" i="14"/>
  <c r="O125" i="14" s="1"/>
  <c r="CI125" i="14"/>
  <c r="N148" i="14"/>
  <c r="O148" i="14" s="1"/>
  <c r="N153" i="14"/>
  <c r="O153" i="14" s="1"/>
  <c r="CI190" i="14"/>
  <c r="N190" i="14"/>
  <c r="O190" i="14" s="1"/>
  <c r="N195" i="14"/>
  <c r="O195" i="14" s="1"/>
  <c r="N199" i="14"/>
  <c r="O199" i="14" s="1"/>
  <c r="N203" i="14"/>
  <c r="O203" i="14" s="1"/>
  <c r="N244" i="14"/>
  <c r="O244" i="14" s="1"/>
  <c r="N272" i="14"/>
  <c r="O272" i="14" s="1"/>
  <c r="N288" i="14"/>
  <c r="O288" i="14" s="1"/>
  <c r="N291" i="14"/>
  <c r="O291" i="14" s="1"/>
  <c r="N308" i="14"/>
  <c r="O308" i="14" s="1"/>
  <c r="CI312" i="14"/>
  <c r="N312" i="14"/>
  <c r="O312" i="14" s="1"/>
  <c r="N25" i="14"/>
  <c r="O25" i="14" s="1"/>
  <c r="BL25" i="14" s="1"/>
  <c r="N29" i="14"/>
  <c r="O29" i="14" s="1"/>
  <c r="BQ29" i="14" s="1"/>
  <c r="N30" i="14"/>
  <c r="O30" i="14" s="1"/>
  <c r="BI30" i="14" s="1"/>
  <c r="N43" i="14"/>
  <c r="O43" i="14" s="1"/>
  <c r="N47" i="14"/>
  <c r="O47" i="14" s="1"/>
  <c r="BJ47" i="14" s="1"/>
  <c r="N53" i="14"/>
  <c r="O53" i="14" s="1"/>
  <c r="BJ53" i="14" s="1"/>
  <c r="N56" i="14"/>
  <c r="O56" i="14" s="1"/>
  <c r="BG56" i="14" s="1"/>
  <c r="N60" i="14"/>
  <c r="O60" i="14" s="1"/>
  <c r="N63" i="14"/>
  <c r="O63" i="14" s="1"/>
  <c r="N67" i="14"/>
  <c r="O67" i="14" s="1"/>
  <c r="BS68" i="14"/>
  <c r="U68" i="14" s="1"/>
  <c r="AS68" i="14" s="1"/>
  <c r="BS69" i="14"/>
  <c r="U69" i="14" s="1"/>
  <c r="AU69" i="14" s="1"/>
  <c r="N71" i="14"/>
  <c r="O71" i="14" s="1"/>
  <c r="N77" i="14"/>
  <c r="O77" i="14" s="1"/>
  <c r="BS77" i="14"/>
  <c r="U77" i="14" s="1"/>
  <c r="N79" i="14"/>
  <c r="O79" i="14" s="1"/>
  <c r="N83" i="14"/>
  <c r="O83" i="14" s="1"/>
  <c r="N86" i="14"/>
  <c r="O86" i="14" s="1"/>
  <c r="BS86" i="14"/>
  <c r="U86" i="14" s="1"/>
  <c r="BS88" i="14"/>
  <c r="U88" i="14" s="1"/>
  <c r="AW88" i="14" s="1"/>
  <c r="N129" i="14"/>
  <c r="O129" i="14" s="1"/>
  <c r="CI129" i="14"/>
  <c r="N137" i="14"/>
  <c r="O137" i="14" s="1"/>
  <c r="CI137" i="14"/>
  <c r="CI147" i="14"/>
  <c r="N147" i="14"/>
  <c r="O147" i="14" s="1"/>
  <c r="N164" i="14"/>
  <c r="O164" i="14" s="1"/>
  <c r="N169" i="14"/>
  <c r="O169" i="14" s="1"/>
  <c r="CI238" i="14"/>
  <c r="N238" i="14"/>
  <c r="O238" i="14" s="1"/>
  <c r="N243" i="14"/>
  <c r="O243" i="14" s="1"/>
  <c r="N248" i="14"/>
  <c r="O248" i="14" s="1"/>
  <c r="CI254" i="14"/>
  <c r="N254" i="14"/>
  <c r="O254" i="14" s="1"/>
  <c r="N275" i="14"/>
  <c r="O275" i="14" s="1"/>
  <c r="N294" i="14"/>
  <c r="O294" i="14" s="1"/>
  <c r="N304" i="14"/>
  <c r="O304" i="14" s="1"/>
  <c r="CI311" i="14"/>
  <c r="N311" i="14"/>
  <c r="O311" i="14" s="1"/>
  <c r="CJ334" i="14"/>
  <c r="N378" i="14"/>
  <c r="O378" i="14" s="1"/>
  <c r="N389" i="14"/>
  <c r="O389" i="14" s="1"/>
  <c r="N399" i="14"/>
  <c r="O399" i="14" s="1"/>
  <c r="BS90" i="14"/>
  <c r="U90" i="14" s="1"/>
  <c r="BS93" i="14"/>
  <c r="U93" i="14" s="1"/>
  <c r="BS98" i="14"/>
  <c r="U98" i="14" s="1"/>
  <c r="N106" i="14"/>
  <c r="O106" i="14" s="1"/>
  <c r="CI106" i="14"/>
  <c r="N107" i="14"/>
  <c r="O107" i="14" s="1"/>
  <c r="N108" i="14"/>
  <c r="O108" i="14" s="1"/>
  <c r="CI108" i="14"/>
  <c r="N109" i="14"/>
  <c r="O109" i="14" s="1"/>
  <c r="N110" i="14"/>
  <c r="O110" i="14" s="1"/>
  <c r="CI110" i="14"/>
  <c r="N111" i="14"/>
  <c r="O111" i="14" s="1"/>
  <c r="CI111" i="14"/>
  <c r="N112" i="14"/>
  <c r="O112" i="14" s="1"/>
  <c r="CI112" i="14"/>
  <c r="N113" i="14"/>
  <c r="O113" i="14" s="1"/>
  <c r="CI113" i="14"/>
  <c r="N114" i="14"/>
  <c r="O114" i="14" s="1"/>
  <c r="CI114" i="14"/>
  <c r="N115" i="14"/>
  <c r="O115" i="14" s="1"/>
  <c r="N116" i="14"/>
  <c r="O116" i="14" s="1"/>
  <c r="CI116" i="14"/>
  <c r="BS118" i="14"/>
  <c r="U118" i="14" s="1"/>
  <c r="N122" i="14"/>
  <c r="O122" i="14" s="1"/>
  <c r="CI122" i="14"/>
  <c r="BS122" i="14"/>
  <c r="U122" i="14" s="1"/>
  <c r="AT122" i="14" s="1"/>
  <c r="N126" i="14"/>
  <c r="O126" i="14" s="1"/>
  <c r="CI126" i="14"/>
  <c r="BS126" i="14"/>
  <c r="U126" i="14" s="1"/>
  <c r="AT126" i="14" s="1"/>
  <c r="N130" i="14"/>
  <c r="O130" i="14" s="1"/>
  <c r="CI130" i="14"/>
  <c r="BS130" i="14"/>
  <c r="U130" i="14" s="1"/>
  <c r="N134" i="14"/>
  <c r="O134" i="14" s="1"/>
  <c r="CI134" i="14"/>
  <c r="BS134" i="14"/>
  <c r="U134" i="14" s="1"/>
  <c r="N138" i="14"/>
  <c r="O138" i="14" s="1"/>
  <c r="CI138" i="14"/>
  <c r="BS138" i="14"/>
  <c r="U138" i="14" s="1"/>
  <c r="AT138" i="14" s="1"/>
  <c r="BS144" i="14"/>
  <c r="U144" i="14" s="1"/>
  <c r="BS149" i="14"/>
  <c r="U149" i="14" s="1"/>
  <c r="BS154" i="14"/>
  <c r="U154" i="14" s="1"/>
  <c r="BS155" i="14"/>
  <c r="U155" i="14" s="1"/>
  <c r="BS160" i="14"/>
  <c r="U160" i="14" s="1"/>
  <c r="BS165" i="14"/>
  <c r="U165" i="14" s="1"/>
  <c r="BS170" i="14"/>
  <c r="U170" i="14" s="1"/>
  <c r="BS171" i="14"/>
  <c r="U171" i="14" s="1"/>
  <c r="BS176" i="14"/>
  <c r="U176" i="14" s="1"/>
  <c r="BS181" i="14"/>
  <c r="U181" i="14" s="1"/>
  <c r="BS186" i="14"/>
  <c r="U186" i="14" s="1"/>
  <c r="BS187" i="14"/>
  <c r="U187" i="14" s="1"/>
  <c r="BS192" i="14"/>
  <c r="U192" i="14" s="1"/>
  <c r="BS197" i="14"/>
  <c r="U197" i="14" s="1"/>
  <c r="BS201" i="14"/>
  <c r="U201" i="14" s="1"/>
  <c r="BS207" i="14"/>
  <c r="U207" i="14" s="1"/>
  <c r="BS212" i="14"/>
  <c r="U212" i="14" s="1"/>
  <c r="N227" i="14"/>
  <c r="O227" i="14" s="1"/>
  <c r="CI227" i="14"/>
  <c r="BS234" i="14"/>
  <c r="U234" i="14" s="1"/>
  <c r="BS235" i="14"/>
  <c r="U235" i="14" s="1"/>
  <c r="BS240" i="14"/>
  <c r="U240" i="14" s="1"/>
  <c r="BS245" i="14"/>
  <c r="U245" i="14" s="1"/>
  <c r="BS248" i="14"/>
  <c r="U248" i="14" s="1"/>
  <c r="BS258" i="14"/>
  <c r="U258" i="14" s="1"/>
  <c r="BS260" i="14"/>
  <c r="U260" i="14" s="1"/>
  <c r="BS263" i="14"/>
  <c r="U263" i="14" s="1"/>
  <c r="BS266" i="14"/>
  <c r="U266" i="14" s="1"/>
  <c r="BS269" i="14"/>
  <c r="U269" i="14" s="1"/>
  <c r="BS272" i="14"/>
  <c r="U272" i="14" s="1"/>
  <c r="BS279" i="14"/>
  <c r="U279" i="14" s="1"/>
  <c r="BS282" i="14"/>
  <c r="U282" i="14" s="1"/>
  <c r="BS285" i="14"/>
  <c r="U285" i="14" s="1"/>
  <c r="BS288" i="14"/>
  <c r="U288" i="14" s="1"/>
  <c r="BS305" i="14"/>
  <c r="U305" i="14" s="1"/>
  <c r="N315" i="14"/>
  <c r="O315" i="14" s="1"/>
  <c r="N316" i="14"/>
  <c r="O316" i="14" s="1"/>
  <c r="BS316" i="14"/>
  <c r="U316" i="14" s="1"/>
  <c r="N322" i="14"/>
  <c r="O322" i="14" s="1"/>
  <c r="BS322" i="14"/>
  <c r="U322" i="14" s="1"/>
  <c r="BS323" i="14"/>
  <c r="U323" i="14" s="1"/>
  <c r="N325" i="14"/>
  <c r="O325" i="14" s="1"/>
  <c r="BS329" i="14"/>
  <c r="U329" i="14" s="1"/>
  <c r="N331" i="14"/>
  <c r="O331" i="14" s="1"/>
  <c r="N332" i="14"/>
  <c r="O332" i="14" s="1"/>
  <c r="BS332" i="14"/>
  <c r="U332" i="14" s="1"/>
  <c r="BS341" i="14"/>
  <c r="U341" i="14" s="1"/>
  <c r="BS342" i="14"/>
  <c r="U342" i="14" s="1"/>
  <c r="BS343" i="14"/>
  <c r="U343" i="14" s="1"/>
  <c r="BS344" i="14"/>
  <c r="U344" i="14" s="1"/>
  <c r="BS345" i="14"/>
  <c r="U345" i="14" s="1"/>
  <c r="BS346" i="14"/>
  <c r="U346" i="14" s="1"/>
  <c r="BS347" i="14"/>
  <c r="U347" i="14" s="1"/>
  <c r="BS348" i="14"/>
  <c r="U348" i="14" s="1"/>
  <c r="N350" i="14"/>
  <c r="O350" i="14" s="1"/>
  <c r="BS351" i="14"/>
  <c r="U351" i="14" s="1"/>
  <c r="BS352" i="14"/>
  <c r="U352" i="14" s="1"/>
  <c r="N354" i="14"/>
  <c r="O354" i="14" s="1"/>
  <c r="BS355" i="14"/>
  <c r="U355" i="14" s="1"/>
  <c r="BS356" i="14"/>
  <c r="U356" i="14" s="1"/>
  <c r="N358" i="14"/>
  <c r="O358" i="14" s="1"/>
  <c r="BS359" i="14"/>
  <c r="U359" i="14" s="1"/>
  <c r="CI391" i="14"/>
  <c r="N391" i="14"/>
  <c r="O391" i="14" s="1"/>
  <c r="N407" i="14"/>
  <c r="O407" i="14" s="1"/>
  <c r="N415" i="14"/>
  <c r="O415" i="14" s="1"/>
  <c r="BS92" i="14"/>
  <c r="U92" i="14" s="1"/>
  <c r="AW92" i="14" s="1"/>
  <c r="BS95" i="14"/>
  <c r="U95" i="14" s="1"/>
  <c r="N97" i="14"/>
  <c r="O97" i="14" s="1"/>
  <c r="BS100" i="14"/>
  <c r="U100" i="14" s="1"/>
  <c r="N102" i="14"/>
  <c r="O102" i="14" s="1"/>
  <c r="BS102" i="14"/>
  <c r="U102" i="14" s="1"/>
  <c r="N104" i="14"/>
  <c r="O104" i="14" s="1"/>
  <c r="BS104" i="14"/>
  <c r="U104" i="14" s="1"/>
  <c r="BS117" i="14"/>
  <c r="U117" i="14" s="1"/>
  <c r="N119" i="14"/>
  <c r="O119" i="14" s="1"/>
  <c r="CI119" i="14"/>
  <c r="BS119" i="14"/>
  <c r="U119" i="14" s="1"/>
  <c r="N123" i="14"/>
  <c r="O123" i="14" s="1"/>
  <c r="CI123" i="14"/>
  <c r="BS123" i="14"/>
  <c r="U123" i="14" s="1"/>
  <c r="N127" i="14"/>
  <c r="O127" i="14" s="1"/>
  <c r="CI127" i="14"/>
  <c r="BS127" i="14"/>
  <c r="U127" i="14" s="1"/>
  <c r="CJ127" i="14" s="1"/>
  <c r="N131" i="14"/>
  <c r="O131" i="14" s="1"/>
  <c r="CI131" i="14"/>
  <c r="BS131" i="14"/>
  <c r="U131" i="14" s="1"/>
  <c r="CJ131" i="14" s="1"/>
  <c r="N135" i="14"/>
  <c r="O135" i="14" s="1"/>
  <c r="CI135" i="14"/>
  <c r="BS135" i="14"/>
  <c r="U135" i="14" s="1"/>
  <c r="N139" i="14"/>
  <c r="O139" i="14" s="1"/>
  <c r="CI139" i="14"/>
  <c r="BS139" i="14"/>
  <c r="U139" i="14" s="1"/>
  <c r="BS140" i="14"/>
  <c r="U140" i="14" s="1"/>
  <c r="N143" i="14"/>
  <c r="O143" i="14" s="1"/>
  <c r="N144" i="14"/>
  <c r="O144" i="14" s="1"/>
  <c r="BS145" i="14"/>
  <c r="U145" i="14" s="1"/>
  <c r="N149" i="14"/>
  <c r="O149" i="14" s="1"/>
  <c r="BS150" i="14"/>
  <c r="U150" i="14" s="1"/>
  <c r="BS151" i="14"/>
  <c r="U151" i="14" s="1"/>
  <c r="N154" i="14"/>
  <c r="O154" i="14" s="1"/>
  <c r="BS156" i="14"/>
  <c r="U156" i="14" s="1"/>
  <c r="N159" i="14"/>
  <c r="O159" i="14" s="1"/>
  <c r="N160" i="14"/>
  <c r="O160" i="14" s="1"/>
  <c r="BS161" i="14"/>
  <c r="U161" i="14" s="1"/>
  <c r="N165" i="14"/>
  <c r="O165" i="14" s="1"/>
  <c r="BS166" i="14"/>
  <c r="U166" i="14" s="1"/>
  <c r="BS167" i="14"/>
  <c r="U167" i="14" s="1"/>
  <c r="N170" i="14"/>
  <c r="O170" i="14" s="1"/>
  <c r="BS172" i="14"/>
  <c r="U172" i="14" s="1"/>
  <c r="N175" i="14"/>
  <c r="O175" i="14" s="1"/>
  <c r="N176" i="14"/>
  <c r="O176" i="14" s="1"/>
  <c r="BS177" i="14"/>
  <c r="U177" i="14" s="1"/>
  <c r="N181" i="14"/>
  <c r="O181" i="14" s="1"/>
  <c r="BS182" i="14"/>
  <c r="U182" i="14" s="1"/>
  <c r="AS182" i="14" s="1"/>
  <c r="BS183" i="14"/>
  <c r="U183" i="14" s="1"/>
  <c r="N186" i="14"/>
  <c r="O186" i="14" s="1"/>
  <c r="BS188" i="14"/>
  <c r="U188" i="14" s="1"/>
  <c r="N191" i="14"/>
  <c r="O191" i="14" s="1"/>
  <c r="N192" i="14"/>
  <c r="O192" i="14" s="1"/>
  <c r="BS193" i="14"/>
  <c r="U193" i="14" s="1"/>
  <c r="N197" i="14"/>
  <c r="O197" i="14" s="1"/>
  <c r="N201" i="14"/>
  <c r="O201" i="14" s="1"/>
  <c r="N205" i="14"/>
  <c r="O205" i="14" s="1"/>
  <c r="BS206" i="14"/>
  <c r="U206" i="14" s="1"/>
  <c r="BS209" i="14"/>
  <c r="U209" i="14" s="1"/>
  <c r="N211" i="14"/>
  <c r="O211" i="14" s="1"/>
  <c r="N214" i="14"/>
  <c r="O214" i="14" s="1"/>
  <c r="BS214" i="14"/>
  <c r="U214" i="14" s="1"/>
  <c r="N216" i="14"/>
  <c r="O216" i="14" s="1"/>
  <c r="BS216" i="14"/>
  <c r="U216" i="14" s="1"/>
  <c r="N218" i="14"/>
  <c r="O218" i="14" s="1"/>
  <c r="BS218" i="14"/>
  <c r="U218" i="14" s="1"/>
  <c r="N220" i="14"/>
  <c r="O220" i="14" s="1"/>
  <c r="BS220" i="14"/>
  <c r="U220" i="14" s="1"/>
  <c r="N222" i="14"/>
  <c r="O222" i="14" s="1"/>
  <c r="BS222" i="14"/>
  <c r="U222" i="14" s="1"/>
  <c r="N224" i="14"/>
  <c r="O224" i="14" s="1"/>
  <c r="BS224" i="14"/>
  <c r="U224" i="14" s="1"/>
  <c r="BS225" i="14"/>
  <c r="U225" i="14" s="1"/>
  <c r="BS227" i="14"/>
  <c r="U227" i="14" s="1"/>
  <c r="N230" i="14"/>
  <c r="O230" i="14" s="1"/>
  <c r="BS230" i="14"/>
  <c r="U230" i="14" s="1"/>
  <c r="BS231" i="14"/>
  <c r="U231" i="14" s="1"/>
  <c r="N234" i="14"/>
  <c r="O234" i="14" s="1"/>
  <c r="BS236" i="14"/>
  <c r="U236" i="14" s="1"/>
  <c r="N239" i="14"/>
  <c r="O239" i="14" s="1"/>
  <c r="N240" i="14"/>
  <c r="O240" i="14" s="1"/>
  <c r="BS241" i="14"/>
  <c r="U241" i="14" s="1"/>
  <c r="BS246" i="14"/>
  <c r="U246" i="14" s="1"/>
  <c r="BS250" i="14"/>
  <c r="U250" i="14" s="1"/>
  <c r="N253" i="14"/>
  <c r="O253" i="14" s="1"/>
  <c r="N255" i="14"/>
  <c r="O255" i="14" s="1"/>
  <c r="BS255" i="14"/>
  <c r="U255" i="14" s="1"/>
  <c r="N257" i="14"/>
  <c r="O257" i="14" s="1"/>
  <c r="N258" i="14"/>
  <c r="O258" i="14" s="1"/>
  <c r="N263" i="14"/>
  <c r="O263" i="14" s="1"/>
  <c r="N266" i="14"/>
  <c r="O266" i="14" s="1"/>
  <c r="BS267" i="14"/>
  <c r="U267" i="14" s="1"/>
  <c r="N269" i="14"/>
  <c r="O269" i="14" s="1"/>
  <c r="BS270" i="14"/>
  <c r="U270" i="14" s="1"/>
  <c r="BS273" i="14"/>
  <c r="U273" i="14" s="1"/>
  <c r="N276" i="14"/>
  <c r="O276" i="14" s="1"/>
  <c r="BS276" i="14"/>
  <c r="U276" i="14" s="1"/>
  <c r="N279" i="14"/>
  <c r="O279" i="14" s="1"/>
  <c r="N282" i="14"/>
  <c r="O282" i="14" s="1"/>
  <c r="BS283" i="14"/>
  <c r="U283" i="14" s="1"/>
  <c r="N285" i="14"/>
  <c r="O285" i="14" s="1"/>
  <c r="BS286" i="14"/>
  <c r="U286" i="14" s="1"/>
  <c r="BS289" i="14"/>
  <c r="U289" i="14" s="1"/>
  <c r="N292" i="14"/>
  <c r="O292" i="14" s="1"/>
  <c r="BS292" i="14"/>
  <c r="U292" i="14" s="1"/>
  <c r="BS294" i="14"/>
  <c r="U294" i="14" s="1"/>
  <c r="BS295" i="14"/>
  <c r="U295" i="14" s="1"/>
  <c r="BS296" i="14"/>
  <c r="U296" i="14" s="1"/>
  <c r="BS297" i="14"/>
  <c r="U297" i="14" s="1"/>
  <c r="BS298" i="14"/>
  <c r="U298" i="14" s="1"/>
  <c r="BS299" i="14"/>
  <c r="U299" i="14" s="1"/>
  <c r="BS300" i="14"/>
  <c r="U300" i="14" s="1"/>
  <c r="BS301" i="14"/>
  <c r="U301" i="14" s="1"/>
  <c r="BS302" i="14"/>
  <c r="U302" i="14" s="1"/>
  <c r="BS306" i="14"/>
  <c r="U306" i="14" s="1"/>
  <c r="BS317" i="14"/>
  <c r="U317" i="14" s="1"/>
  <c r="N319" i="14"/>
  <c r="O319" i="14" s="1"/>
  <c r="N320" i="14"/>
  <c r="O320" i="14" s="1"/>
  <c r="BS320" i="14"/>
  <c r="U320" i="14" s="1"/>
  <c r="BS326" i="14"/>
  <c r="U326" i="14" s="1"/>
  <c r="BS327" i="14"/>
  <c r="U327" i="14" s="1"/>
  <c r="N329" i="14"/>
  <c r="O329" i="14" s="1"/>
  <c r="BS333" i="14"/>
  <c r="U333" i="14" s="1"/>
  <c r="N335" i="14"/>
  <c r="O335" i="14" s="1"/>
  <c r="N336" i="14"/>
  <c r="O336" i="14" s="1"/>
  <c r="N337" i="14"/>
  <c r="O337" i="14" s="1"/>
  <c r="N338" i="14"/>
  <c r="O338" i="14" s="1"/>
  <c r="N339" i="14"/>
  <c r="O339" i="14" s="1"/>
  <c r="N340" i="14"/>
  <c r="O340" i="14" s="1"/>
  <c r="N341" i="14"/>
  <c r="O341" i="14" s="1"/>
  <c r="N351" i="14"/>
  <c r="O351" i="14" s="1"/>
  <c r="N355" i="14"/>
  <c r="O355" i="14" s="1"/>
  <c r="N359" i="14"/>
  <c r="O359" i="14" s="1"/>
  <c r="N360" i="14"/>
  <c r="O360" i="14" s="1"/>
  <c r="N362" i="14"/>
  <c r="O362" i="14" s="1"/>
  <c r="N393" i="14"/>
  <c r="O393" i="14" s="1"/>
  <c r="N402" i="14"/>
  <c r="O402" i="14" s="1"/>
  <c r="BS89" i="14"/>
  <c r="U89" i="14" s="1"/>
  <c r="N91" i="14"/>
  <c r="O91" i="14" s="1"/>
  <c r="BS94" i="14"/>
  <c r="U94" i="14" s="1"/>
  <c r="BS97" i="14"/>
  <c r="U97" i="14" s="1"/>
  <c r="N99" i="14"/>
  <c r="O99" i="14" s="1"/>
  <c r="BS116" i="14"/>
  <c r="U116" i="14" s="1"/>
  <c r="N118" i="14"/>
  <c r="O118" i="14" s="1"/>
  <c r="CI118" i="14"/>
  <c r="N120" i="14"/>
  <c r="O120" i="14" s="1"/>
  <c r="CI120" i="14"/>
  <c r="BS120" i="14"/>
  <c r="U120" i="14" s="1"/>
  <c r="AT120" i="14" s="1"/>
  <c r="N124" i="14"/>
  <c r="O124" i="14" s="1"/>
  <c r="CI124" i="14"/>
  <c r="BS124" i="14"/>
  <c r="U124" i="14" s="1"/>
  <c r="N128" i="14"/>
  <c r="O128" i="14" s="1"/>
  <c r="CI128" i="14"/>
  <c r="BS128" i="14"/>
  <c r="U128" i="14" s="1"/>
  <c r="N132" i="14"/>
  <c r="O132" i="14" s="1"/>
  <c r="CI132" i="14"/>
  <c r="BS132" i="14"/>
  <c r="U132" i="14" s="1"/>
  <c r="AT132" i="14" s="1"/>
  <c r="N136" i="14"/>
  <c r="O136" i="14" s="1"/>
  <c r="CI136" i="14"/>
  <c r="BS136" i="14"/>
  <c r="U136" i="14" s="1"/>
  <c r="AT136" i="14" s="1"/>
  <c r="N140" i="14"/>
  <c r="O140" i="14" s="1"/>
  <c r="BS141" i="14"/>
  <c r="U141" i="14" s="1"/>
  <c r="N145" i="14"/>
  <c r="O145" i="14" s="1"/>
  <c r="BS146" i="14"/>
  <c r="U146" i="14" s="1"/>
  <c r="BS147" i="14"/>
  <c r="U147" i="14" s="1"/>
  <c r="BS152" i="14"/>
  <c r="U152" i="14" s="1"/>
  <c r="BS157" i="14"/>
  <c r="U157" i="14" s="1"/>
  <c r="BS162" i="14"/>
  <c r="U162" i="14" s="1"/>
  <c r="BS163" i="14"/>
  <c r="U163" i="14" s="1"/>
  <c r="BS168" i="14"/>
  <c r="U168" i="14" s="1"/>
  <c r="BS173" i="14"/>
  <c r="U173" i="14" s="1"/>
  <c r="BS178" i="14"/>
  <c r="U178" i="14" s="1"/>
  <c r="BS179" i="14"/>
  <c r="U179" i="14" s="1"/>
  <c r="BS184" i="14"/>
  <c r="U184" i="14" s="1"/>
  <c r="BS189" i="14"/>
  <c r="U189" i="14" s="1"/>
  <c r="BS194" i="14"/>
  <c r="U194" i="14" s="1"/>
  <c r="BS195" i="14"/>
  <c r="U195" i="14" s="1"/>
  <c r="BS198" i="14"/>
  <c r="U198" i="14" s="1"/>
  <c r="BS199" i="14"/>
  <c r="U199" i="14" s="1"/>
  <c r="BS202" i="14"/>
  <c r="U202" i="14" s="1"/>
  <c r="BS203" i="14"/>
  <c r="U203" i="14" s="1"/>
  <c r="BS208" i="14"/>
  <c r="U208" i="14" s="1"/>
  <c r="BS211" i="14"/>
  <c r="U211" i="14" s="1"/>
  <c r="N225" i="14"/>
  <c r="O225" i="14" s="1"/>
  <c r="CI225" i="14"/>
  <c r="N226" i="14"/>
  <c r="O226" i="14" s="1"/>
  <c r="N228" i="14"/>
  <c r="O228" i="14" s="1"/>
  <c r="BS228" i="14"/>
  <c r="U228" i="14" s="1"/>
  <c r="BS232" i="14"/>
  <c r="U232" i="14" s="1"/>
  <c r="BS237" i="14"/>
  <c r="U237" i="14" s="1"/>
  <c r="BS242" i="14"/>
  <c r="U242" i="14" s="1"/>
  <c r="BS243" i="14"/>
  <c r="U243" i="14" s="1"/>
  <c r="N246" i="14"/>
  <c r="O246" i="14" s="1"/>
  <c r="N249" i="14"/>
  <c r="O249" i="14" s="1"/>
  <c r="N250" i="14"/>
  <c r="O250" i="14" s="1"/>
  <c r="BS253" i="14"/>
  <c r="U253" i="14" s="1"/>
  <c r="N259" i="14"/>
  <c r="O259" i="14" s="1"/>
  <c r="N260" i="14"/>
  <c r="O260" i="14" s="1"/>
  <c r="N261" i="14"/>
  <c r="O261" i="14" s="1"/>
  <c r="BS261" i="14"/>
  <c r="U261" i="14" s="1"/>
  <c r="N264" i="14"/>
  <c r="O264" i="14" s="1"/>
  <c r="BS264" i="14"/>
  <c r="U264" i="14" s="1"/>
  <c r="N267" i="14"/>
  <c r="O267" i="14" s="1"/>
  <c r="N270" i="14"/>
  <c r="O270" i="14" s="1"/>
  <c r="BS271" i="14"/>
  <c r="U271" i="14" s="1"/>
  <c r="BS274" i="14"/>
  <c r="U274" i="14" s="1"/>
  <c r="BS277" i="14"/>
  <c r="U277" i="14" s="1"/>
  <c r="BS280" i="14"/>
  <c r="U280" i="14" s="1"/>
  <c r="N283" i="14"/>
  <c r="O283" i="14" s="1"/>
  <c r="N286" i="14"/>
  <c r="O286" i="14" s="1"/>
  <c r="BS287" i="14"/>
  <c r="U287" i="14" s="1"/>
  <c r="N289" i="14"/>
  <c r="O289" i="14" s="1"/>
  <c r="BS290" i="14"/>
  <c r="U290" i="14" s="1"/>
  <c r="BS293" i="14"/>
  <c r="U293" i="14" s="1"/>
  <c r="BS303" i="14"/>
  <c r="U303" i="14" s="1"/>
  <c r="N306" i="14"/>
  <c r="O306" i="14" s="1"/>
  <c r="BS307" i="14"/>
  <c r="U307" i="14" s="1"/>
  <c r="BS309" i="14"/>
  <c r="U309" i="14" s="1"/>
  <c r="BS310" i="14"/>
  <c r="U310" i="14" s="1"/>
  <c r="BS311" i="14"/>
  <c r="U311" i="14" s="1"/>
  <c r="BS312" i="14"/>
  <c r="U312" i="14" s="1"/>
  <c r="BS313" i="14"/>
  <c r="U313" i="14" s="1"/>
  <c r="BS314" i="14"/>
  <c r="U314" i="14" s="1"/>
  <c r="BS315" i="14"/>
  <c r="U315" i="14" s="1"/>
  <c r="BS321" i="14"/>
  <c r="U321" i="14" s="1"/>
  <c r="BS324" i="14"/>
  <c r="U324" i="14" s="1"/>
  <c r="BS330" i="14"/>
  <c r="U330" i="14" s="1"/>
  <c r="BS331" i="14"/>
  <c r="U331" i="14" s="1"/>
  <c r="BS349" i="14"/>
  <c r="U349" i="14" s="1"/>
  <c r="BS353" i="14"/>
  <c r="U353" i="14" s="1"/>
  <c r="BS357" i="14"/>
  <c r="U357" i="14" s="1"/>
  <c r="N369" i="14"/>
  <c r="O369" i="14" s="1"/>
  <c r="N372" i="14"/>
  <c r="O372" i="14" s="1"/>
  <c r="N379" i="14"/>
  <c r="O379" i="14" s="1"/>
  <c r="AU383" i="14"/>
  <c r="AT383" i="14"/>
  <c r="N387" i="14"/>
  <c r="O387" i="14" s="1"/>
  <c r="N396" i="14"/>
  <c r="O396" i="14" s="1"/>
  <c r="N410" i="14"/>
  <c r="O410" i="14" s="1"/>
  <c r="N418" i="14"/>
  <c r="O418" i="14" s="1"/>
  <c r="BS423" i="14"/>
  <c r="U423" i="14" s="1"/>
  <c r="BS425" i="14"/>
  <c r="U425" i="14" s="1"/>
  <c r="N435" i="14"/>
  <c r="O435" i="14" s="1"/>
  <c r="CI435" i="14"/>
  <c r="N436" i="14"/>
  <c r="O436" i="14" s="1"/>
  <c r="BS437" i="14"/>
  <c r="U437" i="14" s="1"/>
  <c r="N440" i="14"/>
  <c r="O440" i="14" s="1"/>
  <c r="N441" i="14"/>
  <c r="O441" i="14" s="1"/>
  <c r="BS442" i="14"/>
  <c r="U442" i="14" s="1"/>
  <c r="N446" i="14"/>
  <c r="O446" i="14" s="1"/>
  <c r="BS447" i="14"/>
  <c r="U447" i="14" s="1"/>
  <c r="BS455" i="14"/>
  <c r="U455" i="14" s="1"/>
  <c r="N457" i="14"/>
  <c r="O457" i="14" s="1"/>
  <c r="N458" i="14"/>
  <c r="O458" i="14" s="1"/>
  <c r="BS458" i="14"/>
  <c r="U458" i="14" s="1"/>
  <c r="N464" i="14"/>
  <c r="O464" i="14" s="1"/>
  <c r="BS464" i="14"/>
  <c r="U464" i="14" s="1"/>
  <c r="BS465" i="14"/>
  <c r="U465" i="14" s="1"/>
  <c r="N467" i="14"/>
  <c r="O467" i="14" s="1"/>
  <c r="N469" i="14"/>
  <c r="O469" i="14" s="1"/>
  <c r="N470" i="14"/>
  <c r="O470" i="14" s="1"/>
  <c r="N471" i="14"/>
  <c r="O471" i="14" s="1"/>
  <c r="N472" i="14"/>
  <c r="O472" i="14" s="1"/>
  <c r="N473" i="14"/>
  <c r="O473" i="14" s="1"/>
  <c r="BS474" i="14"/>
  <c r="U474" i="14" s="1"/>
  <c r="N476" i="14"/>
  <c r="O476" i="14" s="1"/>
  <c r="BS477" i="14"/>
  <c r="U477" i="14" s="1"/>
  <c r="BS480" i="14"/>
  <c r="U480" i="14" s="1"/>
  <c r="N483" i="14"/>
  <c r="O483" i="14" s="1"/>
  <c r="N487" i="14"/>
  <c r="O487" i="14" s="1"/>
  <c r="BS487" i="14"/>
  <c r="U487" i="14" s="1"/>
  <c r="BS488" i="14"/>
  <c r="U488" i="14" s="1"/>
  <c r="BS490" i="14"/>
  <c r="U490" i="14" s="1"/>
  <c r="BS491" i="14"/>
  <c r="U491" i="14" s="1"/>
  <c r="BS492" i="14"/>
  <c r="U492" i="14" s="1"/>
  <c r="BS494" i="14"/>
  <c r="U494" i="14" s="1"/>
  <c r="N497" i="14"/>
  <c r="O497" i="14" s="1"/>
  <c r="BS497" i="14"/>
  <c r="U497" i="14" s="1"/>
  <c r="N502" i="14"/>
  <c r="O502" i="14" s="1"/>
  <c r="BS503" i="14"/>
  <c r="U503" i="14" s="1"/>
  <c r="N505" i="14"/>
  <c r="O505" i="14" s="1"/>
  <c r="N506" i="14"/>
  <c r="O506" i="14" s="1"/>
  <c r="N509" i="14"/>
  <c r="O509" i="14" s="1"/>
  <c r="N510" i="14"/>
  <c r="O510" i="14" s="1"/>
  <c r="N513" i="14"/>
  <c r="O513" i="14" s="1"/>
  <c r="N518" i="14"/>
  <c r="O518" i="14" s="1"/>
  <c r="N520" i="14"/>
  <c r="O520" i="14" s="1"/>
  <c r="AV520" i="14"/>
  <c r="N522" i="14"/>
  <c r="O522" i="14" s="1"/>
  <c r="N523" i="14"/>
  <c r="O523" i="14" s="1"/>
  <c r="CI523" i="14"/>
  <c r="N524" i="14"/>
  <c r="O524" i="14" s="1"/>
  <c r="CI524" i="14"/>
  <c r="BS360" i="14"/>
  <c r="U360" i="14" s="1"/>
  <c r="BS363" i="14"/>
  <c r="U363" i="14" s="1"/>
  <c r="BS366" i="14"/>
  <c r="U366" i="14" s="1"/>
  <c r="BS369" i="14"/>
  <c r="U369" i="14" s="1"/>
  <c r="BS376" i="14"/>
  <c r="U376" i="14" s="1"/>
  <c r="BS379" i="14"/>
  <c r="U379" i="14" s="1"/>
  <c r="BS385" i="14"/>
  <c r="U385" i="14" s="1"/>
  <c r="BS389" i="14"/>
  <c r="U389" i="14" s="1"/>
  <c r="BS391" i="14"/>
  <c r="U391" i="14" s="1"/>
  <c r="BS393" i="14"/>
  <c r="U393" i="14" s="1"/>
  <c r="BS402" i="14"/>
  <c r="U402" i="14" s="1"/>
  <c r="BS405" i="14"/>
  <c r="U405" i="14" s="1"/>
  <c r="BS410" i="14"/>
  <c r="U410" i="14" s="1"/>
  <c r="BS413" i="14"/>
  <c r="U413" i="14" s="1"/>
  <c r="BS418" i="14"/>
  <c r="U418" i="14" s="1"/>
  <c r="BS421" i="14"/>
  <c r="U421" i="14" s="1"/>
  <c r="N423" i="14"/>
  <c r="O423" i="14" s="1"/>
  <c r="AV427" i="14"/>
  <c r="BS433" i="14"/>
  <c r="U433" i="14" s="1"/>
  <c r="N437" i="14"/>
  <c r="O437" i="14" s="1"/>
  <c r="BS438" i="14"/>
  <c r="U438" i="14" s="1"/>
  <c r="BS444" i="14"/>
  <c r="U444" i="14" s="1"/>
  <c r="N447" i="14"/>
  <c r="O447" i="14" s="1"/>
  <c r="BS448" i="14"/>
  <c r="U448" i="14" s="1"/>
  <c r="BS450" i="14"/>
  <c r="U450" i="14" s="1"/>
  <c r="N452" i="14"/>
  <c r="O452" i="14" s="1"/>
  <c r="BS452" i="14"/>
  <c r="U452" i="14" s="1"/>
  <c r="N455" i="14"/>
  <c r="O455" i="14" s="1"/>
  <c r="BS459" i="14"/>
  <c r="U459" i="14" s="1"/>
  <c r="N461" i="14"/>
  <c r="O461" i="14" s="1"/>
  <c r="N462" i="14"/>
  <c r="O462" i="14" s="1"/>
  <c r="BS462" i="14"/>
  <c r="U462" i="14" s="1"/>
  <c r="N474" i="14"/>
  <c r="O474" i="14" s="1"/>
  <c r="N477" i="14"/>
  <c r="O477" i="14" s="1"/>
  <c r="BS478" i="14"/>
  <c r="U478" i="14" s="1"/>
  <c r="N480" i="14"/>
  <c r="O480" i="14" s="1"/>
  <c r="BS481" i="14"/>
  <c r="U481" i="14" s="1"/>
  <c r="BS483" i="14"/>
  <c r="U483" i="14" s="1"/>
  <c r="N485" i="14"/>
  <c r="O485" i="14" s="1"/>
  <c r="N488" i="14"/>
  <c r="O488" i="14" s="1"/>
  <c r="CI488" i="14"/>
  <c r="N489" i="14"/>
  <c r="O489" i="14" s="1"/>
  <c r="CI489" i="14"/>
  <c r="N490" i="14"/>
  <c r="O490" i="14" s="1"/>
  <c r="CI490" i="14"/>
  <c r="N491" i="14"/>
  <c r="O491" i="14" s="1"/>
  <c r="N492" i="14"/>
  <c r="O492" i="14" s="1"/>
  <c r="CI492" i="14"/>
  <c r="N493" i="14"/>
  <c r="O493" i="14" s="1"/>
  <c r="CI493" i="14"/>
  <c r="N495" i="14"/>
  <c r="O495" i="14" s="1"/>
  <c r="CI495" i="14"/>
  <c r="BS500" i="14"/>
  <c r="U500" i="14" s="1"/>
  <c r="BS507" i="14"/>
  <c r="U507" i="14" s="1"/>
  <c r="BS511" i="14"/>
  <c r="U511" i="14" s="1"/>
  <c r="BS515" i="14"/>
  <c r="U515" i="14" s="1"/>
  <c r="BS516" i="14"/>
  <c r="U516" i="14" s="1"/>
  <c r="N363" i="14"/>
  <c r="O363" i="14" s="1"/>
  <c r="BS364" i="14"/>
  <c r="U364" i="14" s="1"/>
  <c r="N366" i="14"/>
  <c r="O366" i="14" s="1"/>
  <c r="BS367" i="14"/>
  <c r="U367" i="14" s="1"/>
  <c r="BS370" i="14"/>
  <c r="U370" i="14" s="1"/>
  <c r="BS373" i="14"/>
  <c r="U373" i="14" s="1"/>
  <c r="BS374" i="14"/>
  <c r="U374" i="14" s="1"/>
  <c r="BS380" i="14"/>
  <c r="U380" i="14" s="1"/>
  <c r="N382" i="14"/>
  <c r="O382" i="14" s="1"/>
  <c r="BS384" i="14"/>
  <c r="U384" i="14" s="1"/>
  <c r="BS394" i="14"/>
  <c r="U394" i="14" s="1"/>
  <c r="BS397" i="14"/>
  <c r="U397" i="14" s="1"/>
  <c r="BS400" i="14"/>
  <c r="U400" i="14" s="1"/>
  <c r="BS403" i="14"/>
  <c r="U403" i="14" s="1"/>
  <c r="BS408" i="14"/>
  <c r="U408" i="14" s="1"/>
  <c r="BS411" i="14"/>
  <c r="U411" i="14" s="1"/>
  <c r="N413" i="14"/>
  <c r="O413" i="14" s="1"/>
  <c r="BS416" i="14"/>
  <c r="U416" i="14" s="1"/>
  <c r="BS419" i="14"/>
  <c r="U419" i="14" s="1"/>
  <c r="N421" i="14"/>
  <c r="O421" i="14" s="1"/>
  <c r="N424" i="14"/>
  <c r="O424" i="14" s="1"/>
  <c r="BS424" i="14"/>
  <c r="U424" i="14" s="1"/>
  <c r="N426" i="14"/>
  <c r="O426" i="14" s="1"/>
  <c r="N443" i="14"/>
  <c r="O443" i="14" s="1"/>
  <c r="BS445" i="14"/>
  <c r="U445" i="14" s="1"/>
  <c r="N448" i="14"/>
  <c r="O448" i="14" s="1"/>
  <c r="N453" i="14"/>
  <c r="O453" i="14" s="1"/>
  <c r="CI453" i="14"/>
  <c r="BS463" i="14"/>
  <c r="U463" i="14" s="1"/>
  <c r="N465" i="14"/>
  <c r="O465" i="14" s="1"/>
  <c r="BS466" i="14"/>
  <c r="U466" i="14" s="1"/>
  <c r="BS468" i="14"/>
  <c r="U468" i="14" s="1"/>
  <c r="BS470" i="14"/>
  <c r="U470" i="14" s="1"/>
  <c r="BS471" i="14"/>
  <c r="U471" i="14" s="1"/>
  <c r="BS519" i="14"/>
  <c r="U519" i="14" s="1"/>
  <c r="N361" i="14"/>
  <c r="O361" i="14" s="1"/>
  <c r="BS361" i="14"/>
  <c r="U361" i="14" s="1"/>
  <c r="N364" i="14"/>
  <c r="O364" i="14" s="1"/>
  <c r="N367" i="14"/>
  <c r="O367" i="14" s="1"/>
  <c r="BS368" i="14"/>
  <c r="U368" i="14" s="1"/>
  <c r="N370" i="14"/>
  <c r="O370" i="14" s="1"/>
  <c r="BS371" i="14"/>
  <c r="U371" i="14" s="1"/>
  <c r="BS377" i="14"/>
  <c r="U377" i="14" s="1"/>
  <c r="BS378" i="14"/>
  <c r="U378" i="14" s="1"/>
  <c r="N380" i="14"/>
  <c r="O380" i="14" s="1"/>
  <c r="N386" i="14"/>
  <c r="O386" i="14" s="1"/>
  <c r="BS386" i="14"/>
  <c r="U386" i="14" s="1"/>
  <c r="N388" i="14"/>
  <c r="O388" i="14" s="1"/>
  <c r="BS388" i="14"/>
  <c r="U388" i="14" s="1"/>
  <c r="N390" i="14"/>
  <c r="O390" i="14" s="1"/>
  <c r="BS390" i="14"/>
  <c r="U390" i="14" s="1"/>
  <c r="N392" i="14"/>
  <c r="O392" i="14" s="1"/>
  <c r="BS392" i="14"/>
  <c r="U392" i="14" s="1"/>
  <c r="N394" i="14"/>
  <c r="O394" i="14" s="1"/>
  <c r="BS395" i="14"/>
  <c r="U395" i="14" s="1"/>
  <c r="BS398" i="14"/>
  <c r="U398" i="14" s="1"/>
  <c r="BS401" i="14"/>
  <c r="U401" i="14" s="1"/>
  <c r="N403" i="14"/>
  <c r="O403" i="14" s="1"/>
  <c r="N406" i="14"/>
  <c r="O406" i="14" s="1"/>
  <c r="BS406" i="14"/>
  <c r="U406" i="14" s="1"/>
  <c r="BS409" i="14"/>
  <c r="U409" i="14" s="1"/>
  <c r="N411" i="14"/>
  <c r="O411" i="14" s="1"/>
  <c r="N414" i="14"/>
  <c r="O414" i="14" s="1"/>
  <c r="BS414" i="14"/>
  <c r="U414" i="14" s="1"/>
  <c r="BS417" i="14"/>
  <c r="U417" i="14" s="1"/>
  <c r="N419" i="14"/>
  <c r="O419" i="14" s="1"/>
  <c r="N422" i="14"/>
  <c r="O422" i="14" s="1"/>
  <c r="BS422" i="14"/>
  <c r="U422" i="14" s="1"/>
  <c r="BS426" i="14"/>
  <c r="U426" i="14" s="1"/>
  <c r="N428" i="14"/>
  <c r="O428" i="14" s="1"/>
  <c r="N430" i="14"/>
  <c r="O430" i="14" s="1"/>
  <c r="BS430" i="14"/>
  <c r="U430" i="14" s="1"/>
  <c r="N432" i="14"/>
  <c r="O432" i="14" s="1"/>
  <c r="BS432" i="14"/>
  <c r="U432" i="14" s="1"/>
  <c r="N439" i="14"/>
  <c r="O439" i="14" s="1"/>
  <c r="BS441" i="14"/>
  <c r="U441" i="14" s="1"/>
  <c r="N444" i="14"/>
  <c r="O444" i="14" s="1"/>
  <c r="N445" i="14"/>
  <c r="O445" i="14" s="1"/>
  <c r="BS446" i="14"/>
  <c r="U446" i="14" s="1"/>
  <c r="N454" i="14"/>
  <c r="O454" i="14" s="1"/>
  <c r="BS454" i="14"/>
  <c r="U454" i="14" s="1"/>
  <c r="N463" i="14"/>
  <c r="O463" i="14" s="1"/>
  <c r="BS467" i="14"/>
  <c r="U467" i="14" s="1"/>
  <c r="BS476" i="14"/>
  <c r="U476" i="14" s="1"/>
  <c r="N479" i="14"/>
  <c r="O479" i="14" s="1"/>
  <c r="BS479" i="14"/>
  <c r="U479" i="14" s="1"/>
  <c r="N482" i="14"/>
  <c r="O482" i="14" s="1"/>
  <c r="N484" i="14"/>
  <c r="O484" i="14" s="1"/>
  <c r="BS484" i="14"/>
  <c r="U484" i="14" s="1"/>
  <c r="N486" i="14"/>
  <c r="O486" i="14" s="1"/>
  <c r="BS486" i="14"/>
  <c r="U486" i="14" s="1"/>
  <c r="N494" i="14"/>
  <c r="O494" i="14" s="1"/>
  <c r="CI494" i="14"/>
  <c r="N496" i="14"/>
  <c r="O496" i="14" s="1"/>
  <c r="N499" i="14"/>
  <c r="O499" i="14" s="1"/>
  <c r="N500" i="14"/>
  <c r="O500" i="14" s="1"/>
  <c r="N501" i="14"/>
  <c r="O501" i="14" s="1"/>
  <c r="BS502" i="14"/>
  <c r="U502" i="14" s="1"/>
  <c r="BS506" i="14"/>
  <c r="U506" i="14" s="1"/>
  <c r="N508" i="14"/>
  <c r="O508" i="14" s="1"/>
  <c r="BS510" i="14"/>
  <c r="U510" i="14" s="1"/>
  <c r="N512" i="14"/>
  <c r="O512" i="14" s="1"/>
  <c r="BS513" i="14"/>
  <c r="U513" i="14" s="1"/>
  <c r="N516" i="14"/>
  <c r="O516" i="14" s="1"/>
  <c r="N517" i="14"/>
  <c r="O517" i="14" s="1"/>
  <c r="BS518" i="14"/>
  <c r="U518" i="14" s="1"/>
  <c r="N521" i="14"/>
  <c r="O521" i="14" s="1"/>
  <c r="BS521" i="14"/>
  <c r="U521" i="14" s="1"/>
  <c r="BS522" i="14"/>
  <c r="U522" i="14" s="1"/>
  <c r="BS523" i="14"/>
  <c r="U523" i="14" s="1"/>
  <c r="BE31" i="14"/>
  <c r="CH31" i="14" s="1"/>
  <c r="BE38" i="14"/>
  <c r="CH38" i="14" s="1"/>
  <c r="BE39" i="14"/>
  <c r="CH39" i="14" s="1"/>
  <c r="BE44" i="14"/>
  <c r="CH44" i="14" s="1"/>
  <c r="BE35" i="14"/>
  <c r="CH35" i="14" s="1"/>
  <c r="BE43" i="14"/>
  <c r="CH43" i="14" s="1"/>
  <c r="BE56" i="14"/>
  <c r="CH56" i="14" s="1"/>
  <c r="BE29" i="14"/>
  <c r="CH29" i="14" s="1"/>
  <c r="BE42" i="14"/>
  <c r="CH42" i="14" s="1"/>
  <c r="BE60" i="14"/>
  <c r="CH60" i="14" s="1"/>
  <c r="BP33" i="14"/>
  <c r="BK33" i="14"/>
  <c r="BL52" i="14"/>
  <c r="BG52" i="14"/>
  <c r="BP56" i="14"/>
  <c r="BL56" i="14"/>
  <c r="BM31" i="14"/>
  <c r="BI31" i="14"/>
  <c r="BJ31" i="14"/>
  <c r="BR31" i="14"/>
  <c r="BL31" i="14"/>
  <c r="BQ39" i="14"/>
  <c r="BM39" i="14"/>
  <c r="BN39" i="14"/>
  <c r="BR39" i="14"/>
  <c r="BL39" i="14"/>
  <c r="BH39" i="14"/>
  <c r="BP39" i="14"/>
  <c r="BK39" i="14"/>
  <c r="BG39" i="14"/>
  <c r="BO39" i="14"/>
  <c r="BJ39" i="14"/>
  <c r="BQ49" i="14"/>
  <c r="BM49" i="14"/>
  <c r="BI49" i="14"/>
  <c r="BK49" i="14"/>
  <c r="BO49" i="14"/>
  <c r="BJ49" i="14"/>
  <c r="BH49" i="14"/>
  <c r="BR49" i="14"/>
  <c r="BL49" i="14"/>
  <c r="BI54" i="14"/>
  <c r="BH54" i="14"/>
  <c r="BG54" i="14"/>
  <c r="AS67" i="14"/>
  <c r="Z67" i="14"/>
  <c r="AX67" i="14"/>
  <c r="AU67" i="14"/>
  <c r="AT67" i="14"/>
  <c r="AT77" i="14"/>
  <c r="AW77" i="14"/>
  <c r="AV77" i="14"/>
  <c r="AU77" i="14"/>
  <c r="Y25" i="14"/>
  <c r="AE9" i="14" s="1"/>
  <c r="BI45" i="14"/>
  <c r="BH45" i="14"/>
  <c r="BG45" i="14"/>
  <c r="BK45" i="14"/>
  <c r="BJ45" i="14"/>
  <c r="AS76" i="14"/>
  <c r="BM44" i="14"/>
  <c r="BI44" i="14"/>
  <c r="BL44" i="14"/>
  <c r="BK44" i="14"/>
  <c r="BJ44" i="14"/>
  <c r="BH44" i="14"/>
  <c r="BL50" i="14"/>
  <c r="BM51" i="14"/>
  <c r="BO55" i="14"/>
  <c r="BL55" i="14"/>
  <c r="BM57" i="14"/>
  <c r="BN57" i="14"/>
  <c r="AW68" i="14"/>
  <c r="AV68" i="14"/>
  <c r="AU68" i="14"/>
  <c r="AX68" i="14"/>
  <c r="AT75" i="14"/>
  <c r="BQ40" i="14"/>
  <c r="BM40" i="14"/>
  <c r="BI40" i="14"/>
  <c r="BK40" i="14"/>
  <c r="BO40" i="14"/>
  <c r="BN40" i="14"/>
  <c r="BR40" i="14"/>
  <c r="BL40" i="14"/>
  <c r="BG40" i="14"/>
  <c r="BK42" i="14"/>
  <c r="BJ42" i="14"/>
  <c r="BL42" i="14"/>
  <c r="BM43" i="14"/>
  <c r="BI43" i="14"/>
  <c r="BK43" i="14"/>
  <c r="BJ43" i="14"/>
  <c r="BH43" i="14"/>
  <c r="BL43" i="14"/>
  <c r="BG43" i="14"/>
  <c r="AW69" i="14"/>
  <c r="AS69" i="14"/>
  <c r="Z69" i="14"/>
  <c r="AT69" i="14"/>
  <c r="AX69" i="14"/>
  <c r="AV69" i="14"/>
  <c r="BQ28" i="14"/>
  <c r="BO28" i="14"/>
  <c r="BQ30" i="14"/>
  <c r="BM30" i="14"/>
  <c r="BJ30" i="14"/>
  <c r="BO30" i="14"/>
  <c r="BJ32" i="14"/>
  <c r="BQ33" i="14"/>
  <c r="BM33" i="14"/>
  <c r="BI33" i="14"/>
  <c r="BJ33" i="14"/>
  <c r="BO33" i="14"/>
  <c r="BE34" i="14"/>
  <c r="CH34" i="14" s="1"/>
  <c r="BK35" i="14"/>
  <c r="BH36" i="14"/>
  <c r="BQ41" i="14"/>
  <c r="BM41" i="14"/>
  <c r="BI41" i="14"/>
  <c r="BO41" i="14"/>
  <c r="BE49" i="14"/>
  <c r="CH49" i="14" s="1"/>
  <c r="BK52" i="14"/>
  <c r="BE53" i="14"/>
  <c r="CH53" i="14" s="1"/>
  <c r="BE54" i="14"/>
  <c r="CH54" i="14" s="1"/>
  <c r="BE55" i="14"/>
  <c r="CH55" i="14" s="1"/>
  <c r="BH56" i="14"/>
  <c r="BP58" i="14"/>
  <c r="BE61" i="14"/>
  <c r="CH61" i="14" s="1"/>
  <c r="BE65" i="14"/>
  <c r="CH65" i="14" s="1"/>
  <c r="BE69" i="14"/>
  <c r="CH69" i="14" s="1"/>
  <c r="CI69" i="14" s="1"/>
  <c r="BE73" i="14"/>
  <c r="CH73" i="14" s="1"/>
  <c r="CI73" i="14" s="1"/>
  <c r="BE77" i="14"/>
  <c r="CH77" i="14" s="1"/>
  <c r="CI77" i="14" s="1"/>
  <c r="CJ103" i="14"/>
  <c r="AV103" i="14"/>
  <c r="AU103" i="14"/>
  <c r="AX103" i="14"/>
  <c r="AT103" i="14"/>
  <c r="AW103" i="14"/>
  <c r="AS103" i="14"/>
  <c r="Z103" i="14"/>
  <c r="CJ106" i="14"/>
  <c r="AV107" i="14"/>
  <c r="AU107" i="14"/>
  <c r="AX107" i="14"/>
  <c r="AT107" i="14"/>
  <c r="AW107" i="14"/>
  <c r="AS107" i="14"/>
  <c r="Z107" i="14"/>
  <c r="CJ109" i="14"/>
  <c r="AV111" i="14"/>
  <c r="AU111" i="14"/>
  <c r="AX111" i="14"/>
  <c r="AT111" i="14"/>
  <c r="AW111" i="14"/>
  <c r="AS111" i="14"/>
  <c r="Z111" i="14"/>
  <c r="CJ113" i="14"/>
  <c r="AV115" i="14"/>
  <c r="AU115" i="14"/>
  <c r="AX115" i="14"/>
  <c r="AT115" i="14"/>
  <c r="AW115" i="14"/>
  <c r="AS115" i="14"/>
  <c r="Z115" i="14"/>
  <c r="AV116" i="14"/>
  <c r="AU116" i="14"/>
  <c r="AX116" i="14"/>
  <c r="AT116" i="14"/>
  <c r="AW116" i="14"/>
  <c r="AS116" i="14"/>
  <c r="Z116" i="14"/>
  <c r="AV117" i="14"/>
  <c r="AU117" i="14"/>
  <c r="AT117" i="14"/>
  <c r="AW117" i="14"/>
  <c r="AS117" i="14"/>
  <c r="AV118" i="14"/>
  <c r="AU118" i="14"/>
  <c r="AX118" i="14"/>
  <c r="AT118" i="14"/>
  <c r="AW118" i="14"/>
  <c r="AS118" i="14"/>
  <c r="Z118" i="14"/>
  <c r="CJ119" i="14"/>
  <c r="AV120" i="14"/>
  <c r="AU120" i="14"/>
  <c r="AX120" i="14"/>
  <c r="AW120" i="14"/>
  <c r="AS120" i="14"/>
  <c r="Z120" i="14"/>
  <c r="CJ121" i="14"/>
  <c r="AV122" i="14"/>
  <c r="AU122" i="14"/>
  <c r="AX122" i="14"/>
  <c r="AW122" i="14"/>
  <c r="AS122" i="14"/>
  <c r="Z122" i="14"/>
  <c r="CJ123" i="14"/>
  <c r="AV124" i="14"/>
  <c r="AU124" i="14"/>
  <c r="AX124" i="14"/>
  <c r="AT124" i="14"/>
  <c r="AW124" i="14"/>
  <c r="AS124" i="14"/>
  <c r="Z124" i="14"/>
  <c r="CJ125" i="14"/>
  <c r="AV126" i="14"/>
  <c r="AU126" i="14"/>
  <c r="AX126" i="14"/>
  <c r="AW126" i="14"/>
  <c r="AS126" i="14"/>
  <c r="Z126" i="14"/>
  <c r="AV128" i="14"/>
  <c r="AU128" i="14"/>
  <c r="AX128" i="14"/>
  <c r="AT128" i="14"/>
  <c r="AW128" i="14"/>
  <c r="AS128" i="14"/>
  <c r="Z128" i="14"/>
  <c r="CJ129" i="14"/>
  <c r="AV130" i="14"/>
  <c r="AU130" i="14"/>
  <c r="AX130" i="14"/>
  <c r="AT130" i="14"/>
  <c r="AW130" i="14"/>
  <c r="AS130" i="14"/>
  <c r="Z130" i="14"/>
  <c r="AV132" i="14"/>
  <c r="AU132" i="14"/>
  <c r="AX132" i="14"/>
  <c r="AW132" i="14"/>
  <c r="AS132" i="14"/>
  <c r="Z132" i="14"/>
  <c r="CJ133" i="14"/>
  <c r="AV134" i="14"/>
  <c r="AU134" i="14"/>
  <c r="AX134" i="14"/>
  <c r="AT134" i="14"/>
  <c r="AW134" i="14"/>
  <c r="AS134" i="14"/>
  <c r="Z134" i="14"/>
  <c r="CJ135" i="14"/>
  <c r="AV136" i="14"/>
  <c r="AU136" i="14"/>
  <c r="AX136" i="14"/>
  <c r="AW136" i="14"/>
  <c r="AS136" i="14"/>
  <c r="Z136" i="14"/>
  <c r="CJ137" i="14"/>
  <c r="AV138" i="14"/>
  <c r="AU138" i="14"/>
  <c r="AX138" i="14"/>
  <c r="AW138" i="14"/>
  <c r="AS138" i="14"/>
  <c r="Z138" i="14"/>
  <c r="CJ139" i="14"/>
  <c r="AW143" i="14"/>
  <c r="AS143" i="14"/>
  <c r="Z143" i="14"/>
  <c r="AT143" i="14"/>
  <c r="AX143" i="14"/>
  <c r="AV143" i="14"/>
  <c r="AU143" i="14"/>
  <c r="AW145" i="14"/>
  <c r="AS145" i="14"/>
  <c r="Z145" i="14"/>
  <c r="AV145" i="14"/>
  <c r="AU145" i="14"/>
  <c r="AT145" i="14"/>
  <c r="AX145" i="14"/>
  <c r="AW152" i="14"/>
  <c r="AS152" i="14"/>
  <c r="Z152" i="14"/>
  <c r="AX152" i="14"/>
  <c r="AV152" i="14"/>
  <c r="AU152" i="14"/>
  <c r="AT152" i="14"/>
  <c r="AW154" i="14"/>
  <c r="AS154" i="14"/>
  <c r="AU154" i="14"/>
  <c r="AT154" i="14"/>
  <c r="AZ154" i="14" s="1"/>
  <c r="AX154" i="14"/>
  <c r="AW159" i="14"/>
  <c r="AS159" i="14"/>
  <c r="Z159" i="14"/>
  <c r="AT159" i="14"/>
  <c r="AX159" i="14"/>
  <c r="AV159" i="14"/>
  <c r="AU159" i="14"/>
  <c r="AW161" i="14"/>
  <c r="AS161" i="14"/>
  <c r="Z161" i="14"/>
  <c r="AV161" i="14"/>
  <c r="AU161" i="14"/>
  <c r="AT161" i="14"/>
  <c r="AX161" i="14"/>
  <c r="AW168" i="14"/>
  <c r="AS168" i="14"/>
  <c r="Z168" i="14"/>
  <c r="AX168" i="14"/>
  <c r="AV168" i="14"/>
  <c r="AU168" i="14"/>
  <c r="AT168" i="14"/>
  <c r="AW170" i="14"/>
  <c r="AS170" i="14"/>
  <c r="AU170" i="14"/>
  <c r="AT170" i="14"/>
  <c r="AX170" i="14"/>
  <c r="AW175" i="14"/>
  <c r="AS175" i="14"/>
  <c r="Z175" i="14"/>
  <c r="AT175" i="14"/>
  <c r="AX175" i="14"/>
  <c r="AV175" i="14"/>
  <c r="AU175" i="14"/>
  <c r="AW177" i="14"/>
  <c r="AS177" i="14"/>
  <c r="Z177" i="14"/>
  <c r="AV177" i="14"/>
  <c r="AU177" i="14"/>
  <c r="AT177" i="14"/>
  <c r="AX177" i="14"/>
  <c r="AW184" i="14"/>
  <c r="AS184" i="14"/>
  <c r="Z184" i="14"/>
  <c r="AX184" i="14"/>
  <c r="AV184" i="14"/>
  <c r="AU184" i="14"/>
  <c r="AT184" i="14"/>
  <c r="AW186" i="14"/>
  <c r="AS186" i="14"/>
  <c r="AU186" i="14"/>
  <c r="AT186" i="14"/>
  <c r="AZ186" i="14" s="1"/>
  <c r="AX186" i="14"/>
  <c r="AW191" i="14"/>
  <c r="AS191" i="14"/>
  <c r="Z191" i="14"/>
  <c r="AT191" i="14"/>
  <c r="AX191" i="14"/>
  <c r="AV191" i="14"/>
  <c r="AU191" i="14"/>
  <c r="AW193" i="14"/>
  <c r="AS193" i="14"/>
  <c r="Z193" i="14"/>
  <c r="AV193" i="14"/>
  <c r="AU193" i="14"/>
  <c r="AT193" i="14"/>
  <c r="AX193" i="14"/>
  <c r="BP26" i="14"/>
  <c r="BK28" i="14"/>
  <c r="BK30" i="14"/>
  <c r="BK32" i="14"/>
  <c r="BG35" i="14"/>
  <c r="BJ36" i="14"/>
  <c r="BQ37" i="14"/>
  <c r="BO37" i="14"/>
  <c r="BP41" i="14"/>
  <c r="BQ56" i="14"/>
  <c r="BI56" i="14"/>
  <c r="BJ56" i="14"/>
  <c r="BE58" i="14"/>
  <c r="CH58" i="14" s="1"/>
  <c r="BR58" i="14"/>
  <c r="BE62" i="14"/>
  <c r="CH62" i="14" s="1"/>
  <c r="BE66" i="14"/>
  <c r="CH66" i="14" s="1"/>
  <c r="BE70" i="14"/>
  <c r="CH70" i="14" s="1"/>
  <c r="BE74" i="14"/>
  <c r="CH74" i="14" s="1"/>
  <c r="CI74" i="14" s="1"/>
  <c r="BE78" i="14"/>
  <c r="CH78" i="14" s="1"/>
  <c r="AU84" i="14"/>
  <c r="AX84" i="14"/>
  <c r="AT84" i="14"/>
  <c r="AW84" i="14"/>
  <c r="AS84" i="14"/>
  <c r="Z84" i="14"/>
  <c r="AU86" i="14"/>
  <c r="AX86" i="14"/>
  <c r="AT86" i="14"/>
  <c r="AW86" i="14"/>
  <c r="AS86" i="14"/>
  <c r="Z86" i="14"/>
  <c r="AU88" i="14"/>
  <c r="AX88" i="14"/>
  <c r="AT88" i="14"/>
  <c r="AS88" i="14"/>
  <c r="Z88" i="14"/>
  <c r="AU90" i="14"/>
  <c r="AT90" i="14"/>
  <c r="AW90" i="14"/>
  <c r="AS90" i="14"/>
  <c r="AU92" i="14"/>
  <c r="AX92" i="14"/>
  <c r="AT92" i="14"/>
  <c r="AS92" i="14"/>
  <c r="Z92" i="14"/>
  <c r="AU94" i="14"/>
  <c r="AT94" i="14"/>
  <c r="AW94" i="14"/>
  <c r="AS94" i="14"/>
  <c r="AU96" i="14"/>
  <c r="AX96" i="14"/>
  <c r="AT96" i="14"/>
  <c r="AW96" i="14"/>
  <c r="AS96" i="14"/>
  <c r="Z96" i="14"/>
  <c r="AU98" i="14"/>
  <c r="AX98" i="14"/>
  <c r="AT98" i="14"/>
  <c r="AW98" i="14"/>
  <c r="AS98" i="14"/>
  <c r="Z98" i="14"/>
  <c r="CJ102" i="14"/>
  <c r="AV102" i="14"/>
  <c r="AU102" i="14"/>
  <c r="AT102" i="14"/>
  <c r="AW102" i="14"/>
  <c r="AS102" i="14"/>
  <c r="AV108" i="14"/>
  <c r="AU108" i="14"/>
  <c r="AX108" i="14"/>
  <c r="AT108" i="14"/>
  <c r="AW108" i="14"/>
  <c r="AS108" i="14"/>
  <c r="Z108" i="14"/>
  <c r="CJ110" i="14"/>
  <c r="AV112" i="14"/>
  <c r="AU112" i="14"/>
  <c r="AX112" i="14"/>
  <c r="AT112" i="14"/>
  <c r="AW112" i="14"/>
  <c r="AS112" i="14"/>
  <c r="Z112" i="14"/>
  <c r="CJ114" i="14"/>
  <c r="AW141" i="14"/>
  <c r="AS141" i="14"/>
  <c r="Z141" i="14"/>
  <c r="AV141" i="14"/>
  <c r="AU141" i="14"/>
  <c r="AT141" i="14"/>
  <c r="AX141" i="14"/>
  <c r="AW148" i="14"/>
  <c r="AS148" i="14"/>
  <c r="Z148" i="14"/>
  <c r="AX148" i="14"/>
  <c r="AV148" i="14"/>
  <c r="AU148" i="14"/>
  <c r="AT148" i="14"/>
  <c r="AW150" i="14"/>
  <c r="Z150" i="14"/>
  <c r="AU150" i="14"/>
  <c r="AT150" i="14"/>
  <c r="AV150" i="14"/>
  <c r="AW155" i="14"/>
  <c r="AS155" i="14"/>
  <c r="AT155" i="14"/>
  <c r="AX155" i="14"/>
  <c r="AV155" i="14"/>
  <c r="AW157" i="14"/>
  <c r="AS157" i="14"/>
  <c r="Z157" i="14"/>
  <c r="AV157" i="14"/>
  <c r="AU157" i="14"/>
  <c r="AT157" i="14"/>
  <c r="AX157" i="14"/>
  <c r="AW164" i="14"/>
  <c r="AS164" i="14"/>
  <c r="Z164" i="14"/>
  <c r="AX164" i="14"/>
  <c r="AV164" i="14"/>
  <c r="AU164" i="14"/>
  <c r="AT164" i="14"/>
  <c r="AW166" i="14"/>
  <c r="Z166" i="14"/>
  <c r="AU166" i="14"/>
  <c r="AT166" i="14"/>
  <c r="AV166" i="14"/>
  <c r="AW171" i="14"/>
  <c r="AS171" i="14"/>
  <c r="AT171" i="14"/>
  <c r="AX171" i="14"/>
  <c r="AV171" i="14"/>
  <c r="AW173" i="14"/>
  <c r="AS173" i="14"/>
  <c r="Z173" i="14"/>
  <c r="AV173" i="14"/>
  <c r="AU173" i="14"/>
  <c r="AT173" i="14"/>
  <c r="AX173" i="14"/>
  <c r="AW180" i="14"/>
  <c r="AS180" i="14"/>
  <c r="Z180" i="14"/>
  <c r="AX180" i="14"/>
  <c r="AV180" i="14"/>
  <c r="AU180" i="14"/>
  <c r="AT180" i="14"/>
  <c r="AW182" i="14"/>
  <c r="Z182" i="14"/>
  <c r="AU182" i="14"/>
  <c r="AT182" i="14"/>
  <c r="AX182" i="14"/>
  <c r="AV182" i="14"/>
  <c r="AW187" i="14"/>
  <c r="AS187" i="14"/>
  <c r="Z187" i="14"/>
  <c r="AT187" i="14"/>
  <c r="AX187" i="14"/>
  <c r="AV187" i="14"/>
  <c r="AU187" i="14"/>
  <c r="AW189" i="14"/>
  <c r="AS189" i="14"/>
  <c r="Z189" i="14"/>
  <c r="AV189" i="14"/>
  <c r="AU189" i="14"/>
  <c r="AT189" i="14"/>
  <c r="AX189" i="14"/>
  <c r="AW196" i="14"/>
  <c r="AS196" i="14"/>
  <c r="Z196" i="14"/>
  <c r="AX196" i="14"/>
  <c r="AV196" i="14"/>
  <c r="AU196" i="14"/>
  <c r="AT196" i="14"/>
  <c r="AW200" i="14"/>
  <c r="AS200" i="14"/>
  <c r="Z200" i="14"/>
  <c r="AX200" i="14"/>
  <c r="AV200" i="14"/>
  <c r="AU200" i="14"/>
  <c r="AT200" i="14"/>
  <c r="AW204" i="14"/>
  <c r="AS204" i="14"/>
  <c r="Z204" i="14"/>
  <c r="AX204" i="14"/>
  <c r="AV204" i="14"/>
  <c r="AU204" i="14"/>
  <c r="AT204" i="14"/>
  <c r="AU206" i="14"/>
  <c r="AW206" i="14"/>
  <c r="AS206" i="14"/>
  <c r="Z206" i="14"/>
  <c r="AX206" i="14"/>
  <c r="AV206" i="14"/>
  <c r="AT206" i="14"/>
  <c r="BQ25" i="14"/>
  <c r="BM25" i="14"/>
  <c r="BI25" i="14"/>
  <c r="BO25" i="14"/>
  <c r="BE26" i="14"/>
  <c r="CH26" i="14" s="1"/>
  <c r="BR26" i="14"/>
  <c r="BQ27" i="14"/>
  <c r="BE28" i="14"/>
  <c r="CH28" i="14" s="1"/>
  <c r="BG28" i="14"/>
  <c r="BE30" i="14"/>
  <c r="CH30" i="14" s="1"/>
  <c r="BG30" i="14"/>
  <c r="BL30" i="14"/>
  <c r="BR30" i="14"/>
  <c r="BE32" i="14"/>
  <c r="CH32" i="14" s="1"/>
  <c r="BG32" i="14"/>
  <c r="BL32" i="14"/>
  <c r="BE33" i="14"/>
  <c r="CH33" i="14" s="1"/>
  <c r="BL33" i="14"/>
  <c r="BR33" i="14"/>
  <c r="BH35" i="14"/>
  <c r="BK36" i="14"/>
  <c r="BE41" i="14"/>
  <c r="CH41" i="14" s="1"/>
  <c r="BG41" i="14"/>
  <c r="BL41" i="14"/>
  <c r="BR41" i="14"/>
  <c r="BE45" i="14"/>
  <c r="CH45" i="14" s="1"/>
  <c r="BE46" i="14"/>
  <c r="CH46" i="14" s="1"/>
  <c r="BE50" i="14"/>
  <c r="CH50" i="14" s="1"/>
  <c r="BE51" i="14"/>
  <c r="CH51" i="14" s="1"/>
  <c r="BH52" i="14"/>
  <c r="BE57" i="14"/>
  <c r="CH57" i="14" s="1"/>
  <c r="BE63" i="14"/>
  <c r="CH63" i="14" s="1"/>
  <c r="BE67" i="14"/>
  <c r="CH67" i="14" s="1"/>
  <c r="CI67" i="14" s="1"/>
  <c r="BE71" i="14"/>
  <c r="CH71" i="14" s="1"/>
  <c r="CI71" i="14" s="1"/>
  <c r="BE75" i="14"/>
  <c r="CH75" i="14" s="1"/>
  <c r="CI75" i="14" s="1"/>
  <c r="BE79" i="14"/>
  <c r="CH79" i="14" s="1"/>
  <c r="CJ101" i="14"/>
  <c r="AV101" i="14"/>
  <c r="AU101" i="14"/>
  <c r="AX101" i="14"/>
  <c r="AT101" i="14"/>
  <c r="AW101" i="14"/>
  <c r="AS101" i="14"/>
  <c r="Z101" i="14"/>
  <c r="CJ105" i="14"/>
  <c r="AV105" i="14"/>
  <c r="AU105" i="14"/>
  <c r="AX105" i="14"/>
  <c r="AT105" i="14"/>
  <c r="AW105" i="14"/>
  <c r="AS105" i="14"/>
  <c r="Z105" i="14"/>
  <c r="CJ107" i="14"/>
  <c r="AV109" i="14"/>
  <c r="AU109" i="14"/>
  <c r="AX109" i="14"/>
  <c r="AT109" i="14"/>
  <c r="AW109" i="14"/>
  <c r="AS109" i="14"/>
  <c r="Z109" i="14"/>
  <c r="CJ111" i="14"/>
  <c r="AV113" i="14"/>
  <c r="AU113" i="14"/>
  <c r="AX113" i="14"/>
  <c r="AT113" i="14"/>
  <c r="AW113" i="14"/>
  <c r="AS113" i="14"/>
  <c r="Z113" i="14"/>
  <c r="CJ115" i="14"/>
  <c r="CJ116" i="14"/>
  <c r="CJ117" i="14"/>
  <c r="CJ118" i="14"/>
  <c r="AV119" i="14"/>
  <c r="AU119" i="14"/>
  <c r="AX119" i="14"/>
  <c r="AT119" i="14"/>
  <c r="AW119" i="14"/>
  <c r="AS119" i="14"/>
  <c r="Z119" i="14"/>
  <c r="CJ120" i="14"/>
  <c r="AV121" i="14"/>
  <c r="AU121" i="14"/>
  <c r="AX121" i="14"/>
  <c r="AT121" i="14"/>
  <c r="AW121" i="14"/>
  <c r="AS121" i="14"/>
  <c r="Z121" i="14"/>
  <c r="CJ122" i="14"/>
  <c r="AV123" i="14"/>
  <c r="AU123" i="14"/>
  <c r="AX123" i="14"/>
  <c r="AT123" i="14"/>
  <c r="AW123" i="14"/>
  <c r="AS123" i="14"/>
  <c r="Z123" i="14"/>
  <c r="CJ124" i="14"/>
  <c r="AV125" i="14"/>
  <c r="AU125" i="14"/>
  <c r="AX125" i="14"/>
  <c r="AT125" i="14"/>
  <c r="AW125" i="14"/>
  <c r="AS125" i="14"/>
  <c r="Z125" i="14"/>
  <c r="CJ126" i="14"/>
  <c r="AV127" i="14"/>
  <c r="AU127" i="14"/>
  <c r="AX127" i="14"/>
  <c r="AT127" i="14"/>
  <c r="AW127" i="14"/>
  <c r="AS127" i="14"/>
  <c r="Z127" i="14"/>
  <c r="CJ128" i="14"/>
  <c r="AV129" i="14"/>
  <c r="AU129" i="14"/>
  <c r="AX129" i="14"/>
  <c r="AT129" i="14"/>
  <c r="AW129" i="14"/>
  <c r="AS129" i="14"/>
  <c r="Z129" i="14"/>
  <c r="CJ130" i="14"/>
  <c r="AV131" i="14"/>
  <c r="AU131" i="14"/>
  <c r="AX131" i="14"/>
  <c r="AT131" i="14"/>
  <c r="AW131" i="14"/>
  <c r="AS131" i="14"/>
  <c r="Z131" i="14"/>
  <c r="CJ132" i="14"/>
  <c r="AV133" i="14"/>
  <c r="AU133" i="14"/>
  <c r="AX133" i="14"/>
  <c r="AT133" i="14"/>
  <c r="AW133" i="14"/>
  <c r="AS133" i="14"/>
  <c r="Z133" i="14"/>
  <c r="CJ134" i="14"/>
  <c r="AV135" i="14"/>
  <c r="AU135" i="14"/>
  <c r="AX135" i="14"/>
  <c r="AT135" i="14"/>
  <c r="AW135" i="14"/>
  <c r="AS135" i="14"/>
  <c r="Z135" i="14"/>
  <c r="CJ136" i="14"/>
  <c r="AV137" i="14"/>
  <c r="AU137" i="14"/>
  <c r="AX137" i="14"/>
  <c r="AT137" i="14"/>
  <c r="AW137" i="14"/>
  <c r="AS137" i="14"/>
  <c r="Z137" i="14"/>
  <c r="CJ138" i="14"/>
  <c r="AV139" i="14"/>
  <c r="AU139" i="14"/>
  <c r="AX139" i="14"/>
  <c r="AT139" i="14"/>
  <c r="AW139" i="14"/>
  <c r="AS139" i="14"/>
  <c r="Z139" i="14"/>
  <c r="AW144" i="14"/>
  <c r="AS144" i="14"/>
  <c r="Z144" i="14"/>
  <c r="AX144" i="14"/>
  <c r="AV144" i="14"/>
  <c r="AU144" i="14"/>
  <c r="AT144" i="14"/>
  <c r="AW146" i="14"/>
  <c r="AS146" i="14"/>
  <c r="Z146" i="14"/>
  <c r="AU146" i="14"/>
  <c r="AT146" i="14"/>
  <c r="AZ146" i="14" s="1"/>
  <c r="AX146" i="14"/>
  <c r="AV146" i="14"/>
  <c r="AW151" i="14"/>
  <c r="AS151" i="14"/>
  <c r="Z151" i="14"/>
  <c r="AT151" i="14"/>
  <c r="AX151" i="14"/>
  <c r="AV151" i="14"/>
  <c r="AU151" i="14"/>
  <c r="AW153" i="14"/>
  <c r="AS153" i="14"/>
  <c r="Z153" i="14"/>
  <c r="AV153" i="14"/>
  <c r="AU153" i="14"/>
  <c r="AT153" i="14"/>
  <c r="AX153" i="14"/>
  <c r="AW160" i="14"/>
  <c r="AS160" i="14"/>
  <c r="Z160" i="14"/>
  <c r="AX160" i="14"/>
  <c r="AV160" i="14"/>
  <c r="AU160" i="14"/>
  <c r="AT160" i="14"/>
  <c r="AW162" i="14"/>
  <c r="AS162" i="14"/>
  <c r="Z162" i="14"/>
  <c r="AU162" i="14"/>
  <c r="AT162" i="14"/>
  <c r="AZ162" i="14" s="1"/>
  <c r="AX162" i="14"/>
  <c r="AV162" i="14"/>
  <c r="AW167" i="14"/>
  <c r="AS167" i="14"/>
  <c r="Z167" i="14"/>
  <c r="AT167" i="14"/>
  <c r="AX167" i="14"/>
  <c r="AV167" i="14"/>
  <c r="AU167" i="14"/>
  <c r="AW169" i="14"/>
  <c r="AS169" i="14"/>
  <c r="Z169" i="14"/>
  <c r="AV169" i="14"/>
  <c r="AU169" i="14"/>
  <c r="AT169" i="14"/>
  <c r="AX169" i="14"/>
  <c r="AW176" i="14"/>
  <c r="AS176" i="14"/>
  <c r="Z176" i="14"/>
  <c r="AX176" i="14"/>
  <c r="AV176" i="14"/>
  <c r="AU176" i="14"/>
  <c r="AT176" i="14"/>
  <c r="AW178" i="14"/>
  <c r="AS178" i="14"/>
  <c r="Z178" i="14"/>
  <c r="AU178" i="14"/>
  <c r="AT178" i="14"/>
  <c r="AZ178" i="14" s="1"/>
  <c r="AX178" i="14"/>
  <c r="AV178" i="14"/>
  <c r="AW183" i="14"/>
  <c r="AS183" i="14"/>
  <c r="Z183" i="14"/>
  <c r="AT183" i="14"/>
  <c r="AX183" i="14"/>
  <c r="AV183" i="14"/>
  <c r="AU183" i="14"/>
  <c r="AW185" i="14"/>
  <c r="AS185" i="14"/>
  <c r="Z185" i="14"/>
  <c r="AV185" i="14"/>
  <c r="AU185" i="14"/>
  <c r="AT185" i="14"/>
  <c r="AX185" i="14"/>
  <c r="AW192" i="14"/>
  <c r="AS192" i="14"/>
  <c r="Z192" i="14"/>
  <c r="AX192" i="14"/>
  <c r="AV192" i="14"/>
  <c r="AU192" i="14"/>
  <c r="AT192" i="14"/>
  <c r="AW194" i="14"/>
  <c r="AS194" i="14"/>
  <c r="Z194" i="14"/>
  <c r="AU194" i="14"/>
  <c r="AT194" i="14"/>
  <c r="AZ194" i="14" s="1"/>
  <c r="AX194" i="14"/>
  <c r="AV194" i="14"/>
  <c r="AW198" i="14"/>
  <c r="AS198" i="14"/>
  <c r="Z198" i="14"/>
  <c r="AU198" i="14"/>
  <c r="AT198" i="14"/>
  <c r="AZ198" i="14" s="1"/>
  <c r="AX198" i="14"/>
  <c r="AV198" i="14"/>
  <c r="AW202" i="14"/>
  <c r="AS202" i="14"/>
  <c r="Z202" i="14"/>
  <c r="AU202" i="14"/>
  <c r="AT202" i="14"/>
  <c r="AZ202" i="14" s="1"/>
  <c r="AX202" i="14"/>
  <c r="AV202" i="14"/>
  <c r="BP25" i="14"/>
  <c r="BN26" i="14"/>
  <c r="BH30" i="14"/>
  <c r="BN30" i="14"/>
  <c r="BH32" i="14"/>
  <c r="BN33" i="14"/>
  <c r="BQ35" i="14"/>
  <c r="BO35" i="14"/>
  <c r="BE36" i="14"/>
  <c r="CH36" i="14" s="1"/>
  <c r="BG36" i="14"/>
  <c r="BL36" i="14"/>
  <c r="BE37" i="14"/>
  <c r="CH37" i="14" s="1"/>
  <c r="BH41" i="14"/>
  <c r="BN41" i="14"/>
  <c r="BE47" i="14"/>
  <c r="CH47" i="14" s="1"/>
  <c r="BG47" i="14"/>
  <c r="BL47" i="14"/>
  <c r="BE48" i="14"/>
  <c r="CH48" i="14" s="1"/>
  <c r="BM52" i="14"/>
  <c r="BI52" i="14"/>
  <c r="BJ52" i="14"/>
  <c r="BO52" i="14"/>
  <c r="BM58" i="14"/>
  <c r="BL59" i="14"/>
  <c r="BE76" i="14"/>
  <c r="CH76" i="14" s="1"/>
  <c r="CI76" i="14" s="1"/>
  <c r="BE81" i="14"/>
  <c r="CH81" i="14" s="1"/>
  <c r="BE83" i="14"/>
  <c r="CH83" i="14" s="1"/>
  <c r="CI83" i="14" s="1"/>
  <c r="AU83" i="14"/>
  <c r="AX83" i="14"/>
  <c r="AT83" i="14"/>
  <c r="AW83" i="14"/>
  <c r="AS83" i="14"/>
  <c r="Z83" i="14"/>
  <c r="AV84" i="14"/>
  <c r="CJ84" i="14"/>
  <c r="BE85" i="14"/>
  <c r="CH85" i="14" s="1"/>
  <c r="CI85" i="14" s="1"/>
  <c r="AU85" i="14"/>
  <c r="AX85" i="14"/>
  <c r="AT85" i="14"/>
  <c r="AW85" i="14"/>
  <c r="AS85" i="14"/>
  <c r="Z85" i="14"/>
  <c r="AV86" i="14"/>
  <c r="CJ86" i="14"/>
  <c r="BE87" i="14"/>
  <c r="CH87" i="14" s="1"/>
  <c r="CI87" i="14" s="1"/>
  <c r="AU87" i="14"/>
  <c r="AX87" i="14"/>
  <c r="AT87" i="14"/>
  <c r="AW87" i="14"/>
  <c r="AS87" i="14"/>
  <c r="AY87" i="14" s="1"/>
  <c r="Z87" i="14"/>
  <c r="AV88" i="14"/>
  <c r="CJ88" i="14"/>
  <c r="BE89" i="14"/>
  <c r="CH89" i="14" s="1"/>
  <c r="CI89" i="14" s="1"/>
  <c r="AU89" i="14"/>
  <c r="AX89" i="14"/>
  <c r="AT89" i="14"/>
  <c r="AW89" i="14"/>
  <c r="AS89" i="14"/>
  <c r="Z89" i="14"/>
  <c r="AV90" i="14"/>
  <c r="CJ90" i="14"/>
  <c r="BE91" i="14"/>
  <c r="CH91" i="14" s="1"/>
  <c r="CI91" i="14" s="1"/>
  <c r="AU91" i="14"/>
  <c r="AX91" i="14"/>
  <c r="AT91" i="14"/>
  <c r="AW91" i="14"/>
  <c r="AS91" i="14"/>
  <c r="AY91" i="14" s="1"/>
  <c r="Z91" i="14"/>
  <c r="AV92" i="14"/>
  <c r="CJ92" i="14"/>
  <c r="BE93" i="14"/>
  <c r="CH93" i="14" s="1"/>
  <c r="CI93" i="14" s="1"/>
  <c r="AU93" i="14"/>
  <c r="AX93" i="14"/>
  <c r="AT93" i="14"/>
  <c r="AW93" i="14"/>
  <c r="AS93" i="14"/>
  <c r="Z93" i="14"/>
  <c r="AV94" i="14"/>
  <c r="CJ94" i="14"/>
  <c r="BE95" i="14"/>
  <c r="CH95" i="14" s="1"/>
  <c r="CI95" i="14" s="1"/>
  <c r="AU95" i="14"/>
  <c r="AX95" i="14"/>
  <c r="AT95" i="14"/>
  <c r="AW95" i="14"/>
  <c r="AS95" i="14"/>
  <c r="Z95" i="14"/>
  <c r="AV96" i="14"/>
  <c r="CJ96" i="14"/>
  <c r="BE97" i="14"/>
  <c r="CH97" i="14" s="1"/>
  <c r="CI97" i="14" s="1"/>
  <c r="AU97" i="14"/>
  <c r="AX97" i="14"/>
  <c r="AT97" i="14"/>
  <c r="AW97" i="14"/>
  <c r="AS97" i="14"/>
  <c r="Z97" i="14"/>
  <c r="AV98" i="14"/>
  <c r="CJ98" i="14"/>
  <c r="BE99" i="14"/>
  <c r="CH99" i="14" s="1"/>
  <c r="CI99" i="14" s="1"/>
  <c r="AU99" i="14"/>
  <c r="AX99" i="14"/>
  <c r="AT99" i="14"/>
  <c r="AW99" i="14"/>
  <c r="AS99" i="14"/>
  <c r="AY99" i="14" s="1"/>
  <c r="Z99" i="14"/>
  <c r="CJ100" i="14"/>
  <c r="AV100" i="14"/>
  <c r="AU100" i="14"/>
  <c r="AX100" i="14"/>
  <c r="AT100" i="14"/>
  <c r="AW100" i="14"/>
  <c r="AS100" i="14"/>
  <c r="Z100" i="14"/>
  <c r="CJ104" i="14"/>
  <c r="AV104" i="14"/>
  <c r="AU104" i="14"/>
  <c r="AX104" i="14"/>
  <c r="AT104" i="14"/>
  <c r="AW104" i="14"/>
  <c r="AS104" i="14"/>
  <c r="Z104" i="14"/>
  <c r="AV106" i="14"/>
  <c r="AU106" i="14"/>
  <c r="AX106" i="14"/>
  <c r="AT106" i="14"/>
  <c r="AW106" i="14"/>
  <c r="AS106" i="14"/>
  <c r="Z106" i="14"/>
  <c r="CJ108" i="14"/>
  <c r="AV110" i="14"/>
  <c r="AU110" i="14"/>
  <c r="AX110" i="14"/>
  <c r="AT110" i="14"/>
  <c r="AW110" i="14"/>
  <c r="AS110" i="14"/>
  <c r="Z110" i="14"/>
  <c r="CJ112" i="14"/>
  <c r="AV114" i="14"/>
  <c r="AU114" i="14"/>
  <c r="AX114" i="14"/>
  <c r="AT114" i="14"/>
  <c r="AW114" i="14"/>
  <c r="AS114" i="14"/>
  <c r="Z114" i="14"/>
  <c r="AW140" i="14"/>
  <c r="AS140" i="14"/>
  <c r="AX140" i="14"/>
  <c r="AV140" i="14"/>
  <c r="AU140" i="14"/>
  <c r="AT140" i="14"/>
  <c r="Z140" i="14"/>
  <c r="AW142" i="14"/>
  <c r="AS142" i="14"/>
  <c r="Z142" i="14"/>
  <c r="AU142" i="14"/>
  <c r="AT142" i="14"/>
  <c r="AZ142" i="14" s="1"/>
  <c r="AX142" i="14"/>
  <c r="AV142" i="14"/>
  <c r="AW147" i="14"/>
  <c r="AS147" i="14"/>
  <c r="Z147" i="14"/>
  <c r="AT147" i="14"/>
  <c r="AX147" i="14"/>
  <c r="AV147" i="14"/>
  <c r="AU147" i="14"/>
  <c r="AW149" i="14"/>
  <c r="AS149" i="14"/>
  <c r="Z149" i="14"/>
  <c r="AV149" i="14"/>
  <c r="AU149" i="14"/>
  <c r="AT149" i="14"/>
  <c r="AX149" i="14"/>
  <c r="AW156" i="14"/>
  <c r="AS156" i="14"/>
  <c r="Z156" i="14"/>
  <c r="AX156" i="14"/>
  <c r="AV156" i="14"/>
  <c r="AU156" i="14"/>
  <c r="AT156" i="14"/>
  <c r="AW158" i="14"/>
  <c r="AS158" i="14"/>
  <c r="Z158" i="14"/>
  <c r="AU158" i="14"/>
  <c r="AT158" i="14"/>
  <c r="AZ158" i="14" s="1"/>
  <c r="AX158" i="14"/>
  <c r="AV158" i="14"/>
  <c r="AW163" i="14"/>
  <c r="AS163" i="14"/>
  <c r="Z163" i="14"/>
  <c r="AT163" i="14"/>
  <c r="AX163" i="14"/>
  <c r="AV163" i="14"/>
  <c r="AU163" i="14"/>
  <c r="AW165" i="14"/>
  <c r="AS165" i="14"/>
  <c r="Z165" i="14"/>
  <c r="AV165" i="14"/>
  <c r="AU165" i="14"/>
  <c r="AT165" i="14"/>
  <c r="AX165" i="14"/>
  <c r="AW172" i="14"/>
  <c r="AS172" i="14"/>
  <c r="Z172" i="14"/>
  <c r="AX172" i="14"/>
  <c r="AV172" i="14"/>
  <c r="AU172" i="14"/>
  <c r="AT172" i="14"/>
  <c r="AW174" i="14"/>
  <c r="AS174" i="14"/>
  <c r="Z174" i="14"/>
  <c r="AU174" i="14"/>
  <c r="AT174" i="14"/>
  <c r="AZ174" i="14" s="1"/>
  <c r="AX174" i="14"/>
  <c r="AV174" i="14"/>
  <c r="AW179" i="14"/>
  <c r="AS179" i="14"/>
  <c r="Z179" i="14"/>
  <c r="AT179" i="14"/>
  <c r="AX179" i="14"/>
  <c r="AV179" i="14"/>
  <c r="AU179" i="14"/>
  <c r="AW181" i="14"/>
  <c r="AS181" i="14"/>
  <c r="Z181" i="14"/>
  <c r="AV181" i="14"/>
  <c r="AU181" i="14"/>
  <c r="AT181" i="14"/>
  <c r="AX181" i="14"/>
  <c r="AW188" i="14"/>
  <c r="AS188" i="14"/>
  <c r="Z188" i="14"/>
  <c r="AX188" i="14"/>
  <c r="AV188" i="14"/>
  <c r="AU188" i="14"/>
  <c r="AT188" i="14"/>
  <c r="AW190" i="14"/>
  <c r="AS190" i="14"/>
  <c r="Z190" i="14"/>
  <c r="AU190" i="14"/>
  <c r="AT190" i="14"/>
  <c r="AZ190" i="14" s="1"/>
  <c r="AX190" i="14"/>
  <c r="AV190" i="14"/>
  <c r="AW195" i="14"/>
  <c r="AS195" i="14"/>
  <c r="Z195" i="14"/>
  <c r="AT195" i="14"/>
  <c r="AX195" i="14"/>
  <c r="AV195" i="14"/>
  <c r="AU195" i="14"/>
  <c r="AW197" i="14"/>
  <c r="AS197" i="14"/>
  <c r="Z197" i="14"/>
  <c r="AV197" i="14"/>
  <c r="AU197" i="14"/>
  <c r="AT197" i="14"/>
  <c r="AX197" i="14"/>
  <c r="AW199" i="14"/>
  <c r="AS199" i="14"/>
  <c r="Z199" i="14"/>
  <c r="AT199" i="14"/>
  <c r="AX199" i="14"/>
  <c r="AV199" i="14"/>
  <c r="AU199" i="14"/>
  <c r="AW201" i="14"/>
  <c r="AS201" i="14"/>
  <c r="Z201" i="14"/>
  <c r="AV201" i="14"/>
  <c r="AU201" i="14"/>
  <c r="AT201" i="14"/>
  <c r="AX201" i="14"/>
  <c r="AW203" i="14"/>
  <c r="AS203" i="14"/>
  <c r="Z203" i="14"/>
  <c r="AT203" i="14"/>
  <c r="AX203" i="14"/>
  <c r="AV203" i="14"/>
  <c r="AU203" i="14"/>
  <c r="CJ142" i="14"/>
  <c r="CJ146" i="14"/>
  <c r="CJ150" i="14"/>
  <c r="CJ154" i="14"/>
  <c r="CJ158" i="14"/>
  <c r="CJ162" i="14"/>
  <c r="CJ166" i="14"/>
  <c r="CJ170" i="14"/>
  <c r="CJ174" i="14"/>
  <c r="CJ178" i="14"/>
  <c r="CJ182" i="14"/>
  <c r="CJ186" i="14"/>
  <c r="CJ190" i="14"/>
  <c r="CJ194" i="14"/>
  <c r="CJ198" i="14"/>
  <c r="CJ202" i="14"/>
  <c r="AU208" i="14"/>
  <c r="AX208" i="14"/>
  <c r="AT208" i="14"/>
  <c r="AW208" i="14"/>
  <c r="AS208" i="14"/>
  <c r="Z208" i="14"/>
  <c r="AU210" i="14"/>
  <c r="AX210" i="14"/>
  <c r="AT210" i="14"/>
  <c r="AW210" i="14"/>
  <c r="AS210" i="14"/>
  <c r="Z210" i="14"/>
  <c r="AU212" i="14"/>
  <c r="AX212" i="14"/>
  <c r="AT212" i="14"/>
  <c r="AW212" i="14"/>
  <c r="AS212" i="14"/>
  <c r="Z212" i="14"/>
  <c r="CJ215" i="14"/>
  <c r="AU215" i="14"/>
  <c r="AX215" i="14"/>
  <c r="AT215" i="14"/>
  <c r="AW215" i="14"/>
  <c r="AS215" i="14"/>
  <c r="Z215" i="14"/>
  <c r="AV215" i="14"/>
  <c r="CJ219" i="14"/>
  <c r="AU219" i="14"/>
  <c r="AX219" i="14"/>
  <c r="AT219" i="14"/>
  <c r="AW219" i="14"/>
  <c r="AS219" i="14"/>
  <c r="Z219" i="14"/>
  <c r="AV219" i="14"/>
  <c r="CJ223" i="14"/>
  <c r="AU223" i="14"/>
  <c r="AX223" i="14"/>
  <c r="AT223" i="14"/>
  <c r="AW223" i="14"/>
  <c r="AS223" i="14"/>
  <c r="Z223" i="14"/>
  <c r="AV223" i="14"/>
  <c r="AU225" i="14"/>
  <c r="AX225" i="14"/>
  <c r="AT225" i="14"/>
  <c r="AW225" i="14"/>
  <c r="AS225" i="14"/>
  <c r="Z225" i="14"/>
  <c r="AV225" i="14"/>
  <c r="CJ227" i="14"/>
  <c r="AW228" i="14"/>
  <c r="AS228" i="14"/>
  <c r="AV228" i="14"/>
  <c r="AU228" i="14"/>
  <c r="AT228" i="14"/>
  <c r="AZ228" i="14" s="1"/>
  <c r="Z228" i="14"/>
  <c r="AX228" i="14"/>
  <c r="AW232" i="14"/>
  <c r="AS232" i="14"/>
  <c r="Z232" i="14"/>
  <c r="AV232" i="14"/>
  <c r="AU232" i="14"/>
  <c r="AT232" i="14"/>
  <c r="AX232" i="14"/>
  <c r="AW234" i="14"/>
  <c r="AS234" i="14"/>
  <c r="Z234" i="14"/>
  <c r="AT234" i="14"/>
  <c r="AX234" i="14"/>
  <c r="AV234" i="14"/>
  <c r="AU234" i="14"/>
  <c r="AW239" i="14"/>
  <c r="AS239" i="14"/>
  <c r="Z239" i="14"/>
  <c r="AX239" i="14"/>
  <c r="AV239" i="14"/>
  <c r="AU239" i="14"/>
  <c r="AT239" i="14"/>
  <c r="AW241" i="14"/>
  <c r="AS241" i="14"/>
  <c r="Z241" i="14"/>
  <c r="AU241" i="14"/>
  <c r="AT241" i="14"/>
  <c r="AZ241" i="14" s="1"/>
  <c r="AX241" i="14"/>
  <c r="AV241" i="14"/>
  <c r="AW258" i="14"/>
  <c r="AS258" i="14"/>
  <c r="Z258" i="14"/>
  <c r="AU258" i="14"/>
  <c r="AX258" i="14"/>
  <c r="AT258" i="14"/>
  <c r="AV258" i="14"/>
  <c r="CJ143" i="14"/>
  <c r="CJ147" i="14"/>
  <c r="CJ151" i="14"/>
  <c r="CJ155" i="14"/>
  <c r="CJ159" i="14"/>
  <c r="CJ163" i="14"/>
  <c r="CJ167" i="14"/>
  <c r="CJ171" i="14"/>
  <c r="CJ175" i="14"/>
  <c r="CJ179" i="14"/>
  <c r="CJ183" i="14"/>
  <c r="CJ187" i="14"/>
  <c r="CJ191" i="14"/>
  <c r="BE195" i="14"/>
  <c r="CH195" i="14" s="1"/>
  <c r="CI195" i="14" s="1"/>
  <c r="BE199" i="14"/>
  <c r="CH199" i="14" s="1"/>
  <c r="CI199" i="14" s="1"/>
  <c r="BE203" i="14"/>
  <c r="CH203" i="14" s="1"/>
  <c r="CI203" i="14" s="1"/>
  <c r="CJ214" i="14"/>
  <c r="AU214" i="14"/>
  <c r="AX214" i="14"/>
  <c r="AT214" i="14"/>
  <c r="AW214" i="14"/>
  <c r="AS214" i="14"/>
  <c r="Z214" i="14"/>
  <c r="AV214" i="14"/>
  <c r="CJ218" i="14"/>
  <c r="AU218" i="14"/>
  <c r="AX218" i="14"/>
  <c r="AT218" i="14"/>
  <c r="AW218" i="14"/>
  <c r="AS218" i="14"/>
  <c r="Z218" i="14"/>
  <c r="AV218" i="14"/>
  <c r="CJ222" i="14"/>
  <c r="AU222" i="14"/>
  <c r="AX222" i="14"/>
  <c r="AT222" i="14"/>
  <c r="AW222" i="14"/>
  <c r="AS222" i="14"/>
  <c r="Z222" i="14"/>
  <c r="AV222" i="14"/>
  <c r="CJ225" i="14"/>
  <c r="CJ226" i="14"/>
  <c r="AW230" i="14"/>
  <c r="AS230" i="14"/>
  <c r="Z230" i="14"/>
  <c r="AT230" i="14"/>
  <c r="AX230" i="14"/>
  <c r="AV230" i="14"/>
  <c r="AU230" i="14"/>
  <c r="AW235" i="14"/>
  <c r="AS235" i="14"/>
  <c r="Z235" i="14"/>
  <c r="AX235" i="14"/>
  <c r="AV235" i="14"/>
  <c r="AU235" i="14"/>
  <c r="AT235" i="14"/>
  <c r="AW237" i="14"/>
  <c r="AS237" i="14"/>
  <c r="Z237" i="14"/>
  <c r="AU237" i="14"/>
  <c r="AT237" i="14"/>
  <c r="AZ237" i="14" s="1"/>
  <c r="AX237" i="14"/>
  <c r="AV237" i="14"/>
  <c r="AW244" i="14"/>
  <c r="AS244" i="14"/>
  <c r="Z244" i="14"/>
  <c r="AV244" i="14"/>
  <c r="AU244" i="14"/>
  <c r="AT244" i="14"/>
  <c r="AX244" i="14"/>
  <c r="AW246" i="14"/>
  <c r="AS246" i="14"/>
  <c r="Z246" i="14"/>
  <c r="AT246" i="14"/>
  <c r="AX246" i="14"/>
  <c r="AV246" i="14"/>
  <c r="AU246" i="14"/>
  <c r="AW250" i="14"/>
  <c r="AS250" i="14"/>
  <c r="Z250" i="14"/>
  <c r="AU250" i="14"/>
  <c r="AX250" i="14"/>
  <c r="AV250" i="14"/>
  <c r="AT250" i="14"/>
  <c r="AW252" i="14"/>
  <c r="AS252" i="14"/>
  <c r="Z252" i="14"/>
  <c r="AX252" i="14"/>
  <c r="AU252" i="14"/>
  <c r="AV252" i="14"/>
  <c r="AT252" i="14"/>
  <c r="AW256" i="14"/>
  <c r="AS256" i="14"/>
  <c r="Z256" i="14"/>
  <c r="AX256" i="14"/>
  <c r="AU256" i="14"/>
  <c r="AV256" i="14"/>
  <c r="AT256" i="14"/>
  <c r="BE140" i="14"/>
  <c r="CH140" i="14" s="1"/>
  <c r="CI140" i="14" s="1"/>
  <c r="BE144" i="14"/>
  <c r="CH144" i="14" s="1"/>
  <c r="CI144" i="14" s="1"/>
  <c r="BE148" i="14"/>
  <c r="CH148" i="14" s="1"/>
  <c r="CI148" i="14" s="1"/>
  <c r="BE152" i="14"/>
  <c r="CH152" i="14" s="1"/>
  <c r="CI152" i="14" s="1"/>
  <c r="BE156" i="14"/>
  <c r="CH156" i="14" s="1"/>
  <c r="CI156" i="14" s="1"/>
  <c r="BE160" i="14"/>
  <c r="CH160" i="14" s="1"/>
  <c r="CI160" i="14" s="1"/>
  <c r="BE164" i="14"/>
  <c r="CH164" i="14" s="1"/>
  <c r="CI164" i="14" s="1"/>
  <c r="BE168" i="14"/>
  <c r="CH168" i="14" s="1"/>
  <c r="CI168" i="14" s="1"/>
  <c r="BE172" i="14"/>
  <c r="CH172" i="14" s="1"/>
  <c r="CI172" i="14" s="1"/>
  <c r="BE176" i="14"/>
  <c r="CH176" i="14" s="1"/>
  <c r="CI176" i="14" s="1"/>
  <c r="BE180" i="14"/>
  <c r="CH180" i="14" s="1"/>
  <c r="CI180" i="14" s="1"/>
  <c r="BE184" i="14"/>
  <c r="CH184" i="14" s="1"/>
  <c r="CI184" i="14" s="1"/>
  <c r="BE188" i="14"/>
  <c r="CH188" i="14" s="1"/>
  <c r="CI188" i="14" s="1"/>
  <c r="BE192" i="14"/>
  <c r="CH192" i="14" s="1"/>
  <c r="CI192" i="14" s="1"/>
  <c r="BE196" i="14"/>
  <c r="CH196" i="14" s="1"/>
  <c r="CI196" i="14" s="1"/>
  <c r="BE200" i="14"/>
  <c r="CH200" i="14" s="1"/>
  <c r="CI200" i="14" s="1"/>
  <c r="BE204" i="14"/>
  <c r="CH204" i="14" s="1"/>
  <c r="CI204" i="14" s="1"/>
  <c r="CJ206" i="14"/>
  <c r="BE207" i="14"/>
  <c r="CH207" i="14" s="1"/>
  <c r="CI207" i="14" s="1"/>
  <c r="AU207" i="14"/>
  <c r="AX207" i="14"/>
  <c r="AT207" i="14"/>
  <c r="AW207" i="14"/>
  <c r="AS207" i="14"/>
  <c r="Z207" i="14"/>
  <c r="AV208" i="14"/>
  <c r="CJ208" i="14"/>
  <c r="BE209" i="14"/>
  <c r="CH209" i="14" s="1"/>
  <c r="CI209" i="14" s="1"/>
  <c r="AU209" i="14"/>
  <c r="AX209" i="14"/>
  <c r="AT209" i="14"/>
  <c r="AW209" i="14"/>
  <c r="AS209" i="14"/>
  <c r="Z209" i="14"/>
  <c r="AV210" i="14"/>
  <c r="CJ210" i="14"/>
  <c r="BE211" i="14"/>
  <c r="CH211" i="14" s="1"/>
  <c r="CI211" i="14" s="1"/>
  <c r="AU211" i="14"/>
  <c r="AX211" i="14"/>
  <c r="AT211" i="14"/>
  <c r="AW211" i="14"/>
  <c r="AS211" i="14"/>
  <c r="Z211" i="14"/>
  <c r="AV212" i="14"/>
  <c r="CJ212" i="14"/>
  <c r="BE213" i="14"/>
  <c r="CH213" i="14" s="1"/>
  <c r="CI213" i="14" s="1"/>
  <c r="AU213" i="14"/>
  <c r="AX213" i="14"/>
  <c r="AT213" i="14"/>
  <c r="AW213" i="14"/>
  <c r="AS213" i="14"/>
  <c r="Z213" i="14"/>
  <c r="CJ217" i="14"/>
  <c r="AU217" i="14"/>
  <c r="AX217" i="14"/>
  <c r="AT217" i="14"/>
  <c r="AW217" i="14"/>
  <c r="AS217" i="14"/>
  <c r="Z217" i="14"/>
  <c r="AV217" i="14"/>
  <c r="CJ221" i="14"/>
  <c r="AU221" i="14"/>
  <c r="AX221" i="14"/>
  <c r="AT221" i="14"/>
  <c r="AW221" i="14"/>
  <c r="AS221" i="14"/>
  <c r="Z221" i="14"/>
  <c r="AV221" i="14"/>
  <c r="AU227" i="14"/>
  <c r="AX227" i="14"/>
  <c r="AT227" i="14"/>
  <c r="AW227" i="14"/>
  <c r="AS227" i="14"/>
  <c r="Z227" i="14"/>
  <c r="AV227" i="14"/>
  <c r="AW229" i="14"/>
  <c r="AS229" i="14"/>
  <c r="Z229" i="14"/>
  <c r="AU229" i="14"/>
  <c r="AT229" i="14"/>
  <c r="AZ229" i="14" s="1"/>
  <c r="AX229" i="14"/>
  <c r="AV229" i="14"/>
  <c r="AW231" i="14"/>
  <c r="AS231" i="14"/>
  <c r="Z231" i="14"/>
  <c r="AX231" i="14"/>
  <c r="AV231" i="14"/>
  <c r="AU231" i="14"/>
  <c r="AT231" i="14"/>
  <c r="AW233" i="14"/>
  <c r="AS233" i="14"/>
  <c r="Z233" i="14"/>
  <c r="AU233" i="14"/>
  <c r="AT233" i="14"/>
  <c r="AZ233" i="14" s="1"/>
  <c r="AX233" i="14"/>
  <c r="AV233" i="14"/>
  <c r="AW240" i="14"/>
  <c r="AS240" i="14"/>
  <c r="Z240" i="14"/>
  <c r="AV240" i="14"/>
  <c r="AU240" i="14"/>
  <c r="AT240" i="14"/>
  <c r="AX240" i="14"/>
  <c r="AW242" i="14"/>
  <c r="AS242" i="14"/>
  <c r="Z242" i="14"/>
  <c r="AT242" i="14"/>
  <c r="AX242" i="14"/>
  <c r="AV242" i="14"/>
  <c r="AU242" i="14"/>
  <c r="AW248" i="14"/>
  <c r="AS248" i="14"/>
  <c r="Z248" i="14"/>
  <c r="AU248" i="14"/>
  <c r="AX248" i="14"/>
  <c r="AV248" i="14"/>
  <c r="AT248" i="14"/>
  <c r="BE141" i="14"/>
  <c r="CH141" i="14" s="1"/>
  <c r="CI141" i="14" s="1"/>
  <c r="BE145" i="14"/>
  <c r="CH145" i="14" s="1"/>
  <c r="CI145" i="14" s="1"/>
  <c r="BE149" i="14"/>
  <c r="CH149" i="14" s="1"/>
  <c r="CI149" i="14" s="1"/>
  <c r="BE153" i="14"/>
  <c r="CH153" i="14" s="1"/>
  <c r="CI153" i="14" s="1"/>
  <c r="BE157" i="14"/>
  <c r="CH157" i="14" s="1"/>
  <c r="CI157" i="14" s="1"/>
  <c r="BE161" i="14"/>
  <c r="CH161" i="14" s="1"/>
  <c r="CI161" i="14" s="1"/>
  <c r="BE165" i="14"/>
  <c r="CH165" i="14" s="1"/>
  <c r="CI165" i="14" s="1"/>
  <c r="BE169" i="14"/>
  <c r="CH169" i="14" s="1"/>
  <c r="CI169" i="14" s="1"/>
  <c r="BE173" i="14"/>
  <c r="CH173" i="14" s="1"/>
  <c r="CI173" i="14" s="1"/>
  <c r="BE177" i="14"/>
  <c r="CH177" i="14" s="1"/>
  <c r="CI177" i="14" s="1"/>
  <c r="BE181" i="14"/>
  <c r="CH181" i="14" s="1"/>
  <c r="CI181" i="14" s="1"/>
  <c r="BE185" i="14"/>
  <c r="CH185" i="14" s="1"/>
  <c r="CI185" i="14" s="1"/>
  <c r="BE189" i="14"/>
  <c r="CH189" i="14" s="1"/>
  <c r="CI189" i="14" s="1"/>
  <c r="BE193" i="14"/>
  <c r="CH193" i="14" s="1"/>
  <c r="CI193" i="14" s="1"/>
  <c r="BE197" i="14"/>
  <c r="CH197" i="14" s="1"/>
  <c r="CI197" i="14" s="1"/>
  <c r="BE201" i="14"/>
  <c r="CH201" i="14" s="1"/>
  <c r="CI201" i="14" s="1"/>
  <c r="BE205" i="14"/>
  <c r="CH205" i="14" s="1"/>
  <c r="CI205" i="14" s="1"/>
  <c r="BS205" i="14"/>
  <c r="U205" i="14" s="1"/>
  <c r="CJ216" i="14"/>
  <c r="AU216" i="14"/>
  <c r="AX216" i="14"/>
  <c r="AT216" i="14"/>
  <c r="AW216" i="14"/>
  <c r="AS216" i="14"/>
  <c r="Z216" i="14"/>
  <c r="AV216" i="14"/>
  <c r="CJ220" i="14"/>
  <c r="AU220" i="14"/>
  <c r="AX220" i="14"/>
  <c r="AT220" i="14"/>
  <c r="AW220" i="14"/>
  <c r="AS220" i="14"/>
  <c r="Z220" i="14"/>
  <c r="AV220" i="14"/>
  <c r="CJ224" i="14"/>
  <c r="AU224" i="14"/>
  <c r="AX224" i="14"/>
  <c r="AT224" i="14"/>
  <c r="AW224" i="14"/>
  <c r="AS224" i="14"/>
  <c r="Z224" i="14"/>
  <c r="AV224" i="14"/>
  <c r="AU226" i="14"/>
  <c r="AX226" i="14"/>
  <c r="AT226" i="14"/>
  <c r="AW226" i="14"/>
  <c r="AS226" i="14"/>
  <c r="Z226" i="14"/>
  <c r="AV226" i="14"/>
  <c r="AW236" i="14"/>
  <c r="AS236" i="14"/>
  <c r="Z236" i="14"/>
  <c r="AV236" i="14"/>
  <c r="AU236" i="14"/>
  <c r="AT236" i="14"/>
  <c r="AX236" i="14"/>
  <c r="AW238" i="14"/>
  <c r="AS238" i="14"/>
  <c r="Z238" i="14"/>
  <c r="AT238" i="14"/>
  <c r="AX238" i="14"/>
  <c r="AV238" i="14"/>
  <c r="AU238" i="14"/>
  <c r="AW243" i="14"/>
  <c r="AS243" i="14"/>
  <c r="Z243" i="14"/>
  <c r="AX243" i="14"/>
  <c r="AV243" i="14"/>
  <c r="AU243" i="14"/>
  <c r="AT243" i="14"/>
  <c r="AW245" i="14"/>
  <c r="AS245" i="14"/>
  <c r="Z245" i="14"/>
  <c r="AU245" i="14"/>
  <c r="AT245" i="14"/>
  <c r="AZ245" i="14" s="1"/>
  <c r="AX245" i="14"/>
  <c r="AV245" i="14"/>
  <c r="AW254" i="14"/>
  <c r="AS254" i="14"/>
  <c r="Z254" i="14"/>
  <c r="AU254" i="14"/>
  <c r="AX254" i="14"/>
  <c r="AV254" i="14"/>
  <c r="AT254" i="14"/>
  <c r="BE229" i="14"/>
  <c r="CH229" i="14" s="1"/>
  <c r="CI229" i="14" s="1"/>
  <c r="BE233" i="14"/>
  <c r="CH233" i="14" s="1"/>
  <c r="CI233" i="14" s="1"/>
  <c r="BE237" i="14"/>
  <c r="CH237" i="14" s="1"/>
  <c r="CI237" i="14" s="1"/>
  <c r="BE241" i="14"/>
  <c r="CH241" i="14" s="1"/>
  <c r="CI241" i="14" s="1"/>
  <c r="BE245" i="14"/>
  <c r="CH245" i="14" s="1"/>
  <c r="CI245" i="14" s="1"/>
  <c r="BS247" i="14"/>
  <c r="U247" i="14" s="1"/>
  <c r="CJ250" i="14"/>
  <c r="BS251" i="14"/>
  <c r="U251" i="14" s="1"/>
  <c r="CJ256" i="14"/>
  <c r="BS257" i="14"/>
  <c r="U257" i="14" s="1"/>
  <c r="AW260" i="14"/>
  <c r="AS260" i="14"/>
  <c r="Z260" i="14"/>
  <c r="AX260" i="14"/>
  <c r="AU260" i="14"/>
  <c r="AW264" i="14"/>
  <c r="AS264" i="14"/>
  <c r="Z264" i="14"/>
  <c r="AX264" i="14"/>
  <c r="AV264" i="14"/>
  <c r="AU264" i="14"/>
  <c r="AT264" i="14"/>
  <c r="AW266" i="14"/>
  <c r="AS266" i="14"/>
  <c r="Z266" i="14"/>
  <c r="AU266" i="14"/>
  <c r="AT266" i="14"/>
  <c r="AZ266" i="14" s="1"/>
  <c r="AX266" i="14"/>
  <c r="AV266" i="14"/>
  <c r="AW273" i="14"/>
  <c r="AS273" i="14"/>
  <c r="Z273" i="14"/>
  <c r="AV273" i="14"/>
  <c r="AU273" i="14"/>
  <c r="AT273" i="14"/>
  <c r="AX273" i="14"/>
  <c r="AW275" i="14"/>
  <c r="AS275" i="14"/>
  <c r="Z275" i="14"/>
  <c r="AT275" i="14"/>
  <c r="AX275" i="14"/>
  <c r="AV275" i="14"/>
  <c r="AU275" i="14"/>
  <c r="AW280" i="14"/>
  <c r="AS280" i="14"/>
  <c r="Z280" i="14"/>
  <c r="AX280" i="14"/>
  <c r="AV280" i="14"/>
  <c r="AU280" i="14"/>
  <c r="AT280" i="14"/>
  <c r="AW282" i="14"/>
  <c r="AS282" i="14"/>
  <c r="Z282" i="14"/>
  <c r="AU282" i="14"/>
  <c r="AT282" i="14"/>
  <c r="AZ282" i="14" s="1"/>
  <c r="AX282" i="14"/>
  <c r="AV282" i="14"/>
  <c r="AW289" i="14"/>
  <c r="AS289" i="14"/>
  <c r="Z289" i="14"/>
  <c r="AV289" i="14"/>
  <c r="AU289" i="14"/>
  <c r="AT289" i="14"/>
  <c r="AX289" i="14"/>
  <c r="AW291" i="14"/>
  <c r="AS291" i="14"/>
  <c r="Z291" i="14"/>
  <c r="AT291" i="14"/>
  <c r="AX291" i="14"/>
  <c r="AV291" i="14"/>
  <c r="AU291" i="14"/>
  <c r="AU297" i="14"/>
  <c r="AW297" i="14"/>
  <c r="AS297" i="14"/>
  <c r="Z297" i="14"/>
  <c r="AX297" i="14"/>
  <c r="AV297" i="14"/>
  <c r="AT297" i="14"/>
  <c r="AU301" i="14"/>
  <c r="AW301" i="14"/>
  <c r="AS301" i="14"/>
  <c r="Z301" i="14"/>
  <c r="AX301" i="14"/>
  <c r="AV301" i="14"/>
  <c r="AT301" i="14"/>
  <c r="CJ230" i="14"/>
  <c r="CJ234" i="14"/>
  <c r="CJ238" i="14"/>
  <c r="CJ242" i="14"/>
  <c r="CJ246" i="14"/>
  <c r="BE248" i="14"/>
  <c r="CH248" i="14" s="1"/>
  <c r="CI248" i="14" s="1"/>
  <c r="CJ254" i="14"/>
  <c r="AW255" i="14"/>
  <c r="AS255" i="14"/>
  <c r="Z255" i="14"/>
  <c r="AT255" i="14"/>
  <c r="AV255" i="14"/>
  <c r="AW261" i="14"/>
  <c r="AS261" i="14"/>
  <c r="Z261" i="14"/>
  <c r="AV261" i="14"/>
  <c r="AU261" i="14"/>
  <c r="AT261" i="14"/>
  <c r="AW263" i="14"/>
  <c r="AS263" i="14"/>
  <c r="Z263" i="14"/>
  <c r="AT263" i="14"/>
  <c r="AX263" i="14"/>
  <c r="AV263" i="14"/>
  <c r="AU263" i="14"/>
  <c r="AW268" i="14"/>
  <c r="AS268" i="14"/>
  <c r="Z268" i="14"/>
  <c r="AX268" i="14"/>
  <c r="AV268" i="14"/>
  <c r="AU268" i="14"/>
  <c r="AT268" i="14"/>
  <c r="AW270" i="14"/>
  <c r="AS270" i="14"/>
  <c r="Z270" i="14"/>
  <c r="AU270" i="14"/>
  <c r="AT270" i="14"/>
  <c r="AZ270" i="14" s="1"/>
  <c r="AX270" i="14"/>
  <c r="AV270" i="14"/>
  <c r="AW277" i="14"/>
  <c r="AS277" i="14"/>
  <c r="Z277" i="14"/>
  <c r="AV277" i="14"/>
  <c r="AU277" i="14"/>
  <c r="AT277" i="14"/>
  <c r="AX277" i="14"/>
  <c r="AW279" i="14"/>
  <c r="AS279" i="14"/>
  <c r="Z279" i="14"/>
  <c r="AT279" i="14"/>
  <c r="AX279" i="14"/>
  <c r="AV279" i="14"/>
  <c r="AU279" i="14"/>
  <c r="AW284" i="14"/>
  <c r="AS284" i="14"/>
  <c r="Z284" i="14"/>
  <c r="AX284" i="14"/>
  <c r="AV284" i="14"/>
  <c r="AU284" i="14"/>
  <c r="AT284" i="14"/>
  <c r="AW286" i="14"/>
  <c r="AS286" i="14"/>
  <c r="Z286" i="14"/>
  <c r="AU286" i="14"/>
  <c r="AT286" i="14"/>
  <c r="AZ286" i="14" s="1"/>
  <c r="AX286" i="14"/>
  <c r="AV286" i="14"/>
  <c r="AW293" i="14"/>
  <c r="AS293" i="14"/>
  <c r="Z293" i="14"/>
  <c r="AV293" i="14"/>
  <c r="AU293" i="14"/>
  <c r="AT293" i="14"/>
  <c r="AX293" i="14"/>
  <c r="AU298" i="14"/>
  <c r="AW298" i="14"/>
  <c r="AS298" i="14"/>
  <c r="Z298" i="14"/>
  <c r="AX298" i="14"/>
  <c r="AV298" i="14"/>
  <c r="AT298" i="14"/>
  <c r="AU302" i="14"/>
  <c r="AW302" i="14"/>
  <c r="AS302" i="14"/>
  <c r="Z302" i="14"/>
  <c r="AX302" i="14"/>
  <c r="AV302" i="14"/>
  <c r="AT302" i="14"/>
  <c r="BE231" i="14"/>
  <c r="CH231" i="14" s="1"/>
  <c r="CI231" i="14" s="1"/>
  <c r="BE235" i="14"/>
  <c r="CH235" i="14" s="1"/>
  <c r="CI235" i="14" s="1"/>
  <c r="BE239" i="14"/>
  <c r="CH239" i="14" s="1"/>
  <c r="CI239" i="14" s="1"/>
  <c r="BE243" i="14"/>
  <c r="CH243" i="14" s="1"/>
  <c r="CI243" i="14" s="1"/>
  <c r="BS249" i="14"/>
  <c r="U249" i="14" s="1"/>
  <c r="BS259" i="14"/>
  <c r="U259" i="14" s="1"/>
  <c r="AT260" i="14"/>
  <c r="AW265" i="14"/>
  <c r="AS265" i="14"/>
  <c r="Z265" i="14"/>
  <c r="AV265" i="14"/>
  <c r="AU265" i="14"/>
  <c r="AT265" i="14"/>
  <c r="AX265" i="14"/>
  <c r="AW267" i="14"/>
  <c r="AS267" i="14"/>
  <c r="Z267" i="14"/>
  <c r="AT267" i="14"/>
  <c r="AX267" i="14"/>
  <c r="AV267" i="14"/>
  <c r="AU267" i="14"/>
  <c r="AW272" i="14"/>
  <c r="AS272" i="14"/>
  <c r="Z272" i="14"/>
  <c r="AX272" i="14"/>
  <c r="AV272" i="14"/>
  <c r="AU272" i="14"/>
  <c r="AT272" i="14"/>
  <c r="AW274" i="14"/>
  <c r="AS274" i="14"/>
  <c r="Z274" i="14"/>
  <c r="AU274" i="14"/>
  <c r="AT274" i="14"/>
  <c r="AZ274" i="14" s="1"/>
  <c r="AX274" i="14"/>
  <c r="AV274" i="14"/>
  <c r="AW281" i="14"/>
  <c r="AS281" i="14"/>
  <c r="Z281" i="14"/>
  <c r="AV281" i="14"/>
  <c r="AU281" i="14"/>
  <c r="AT281" i="14"/>
  <c r="AX281" i="14"/>
  <c r="AW283" i="14"/>
  <c r="AS283" i="14"/>
  <c r="Z283" i="14"/>
  <c r="AT283" i="14"/>
  <c r="AX283" i="14"/>
  <c r="AV283" i="14"/>
  <c r="AU283" i="14"/>
  <c r="AW288" i="14"/>
  <c r="AS288" i="14"/>
  <c r="Z288" i="14"/>
  <c r="AX288" i="14"/>
  <c r="AV288" i="14"/>
  <c r="AU288" i="14"/>
  <c r="AT288" i="14"/>
  <c r="AW290" i="14"/>
  <c r="AS290" i="14"/>
  <c r="Z290" i="14"/>
  <c r="AU290" i="14"/>
  <c r="AT290" i="14"/>
  <c r="AZ290" i="14" s="1"/>
  <c r="AX290" i="14"/>
  <c r="AV290" i="14"/>
  <c r="AU295" i="14"/>
  <c r="AW295" i="14"/>
  <c r="AS295" i="14"/>
  <c r="Z295" i="14"/>
  <c r="AX295" i="14"/>
  <c r="AV295" i="14"/>
  <c r="AT295" i="14"/>
  <c r="AU299" i="14"/>
  <c r="AW299" i="14"/>
  <c r="AS299" i="14"/>
  <c r="Z299" i="14"/>
  <c r="AX299" i="14"/>
  <c r="AV299" i="14"/>
  <c r="AT299" i="14"/>
  <c r="BE228" i="14"/>
  <c r="CH228" i="14" s="1"/>
  <c r="CI228" i="14" s="1"/>
  <c r="BE232" i="14"/>
  <c r="CH232" i="14" s="1"/>
  <c r="CI232" i="14" s="1"/>
  <c r="BE236" i="14"/>
  <c r="CH236" i="14" s="1"/>
  <c r="CI236" i="14" s="1"/>
  <c r="BE240" i="14"/>
  <c r="CH240" i="14" s="1"/>
  <c r="CI240" i="14" s="1"/>
  <c r="BE244" i="14"/>
  <c r="CH244" i="14" s="1"/>
  <c r="CI244" i="14" s="1"/>
  <c r="AW253" i="14"/>
  <c r="AS253" i="14"/>
  <c r="Z253" i="14"/>
  <c r="AV253" i="14"/>
  <c r="AT253" i="14"/>
  <c r="AZ253" i="14" s="1"/>
  <c r="AX255" i="14"/>
  <c r="AW262" i="14"/>
  <c r="AS262" i="14"/>
  <c r="Z262" i="14"/>
  <c r="AU262" i="14"/>
  <c r="AT262" i="14"/>
  <c r="AZ262" i="14" s="1"/>
  <c r="AX262" i="14"/>
  <c r="AV262" i="14"/>
  <c r="AW269" i="14"/>
  <c r="AS269" i="14"/>
  <c r="Z269" i="14"/>
  <c r="AV269" i="14"/>
  <c r="AU269" i="14"/>
  <c r="AT269" i="14"/>
  <c r="AX269" i="14"/>
  <c r="AW271" i="14"/>
  <c r="AS271" i="14"/>
  <c r="Z271" i="14"/>
  <c r="AT271" i="14"/>
  <c r="AX271" i="14"/>
  <c r="AV271" i="14"/>
  <c r="AU271" i="14"/>
  <c r="AW276" i="14"/>
  <c r="AS276" i="14"/>
  <c r="Z276" i="14"/>
  <c r="AX276" i="14"/>
  <c r="AV276" i="14"/>
  <c r="AU276" i="14"/>
  <c r="AT276" i="14"/>
  <c r="AW278" i="14"/>
  <c r="AS278" i="14"/>
  <c r="Z278" i="14"/>
  <c r="AU278" i="14"/>
  <c r="AT278" i="14"/>
  <c r="AZ278" i="14" s="1"/>
  <c r="AX278" i="14"/>
  <c r="AV278" i="14"/>
  <c r="AW285" i="14"/>
  <c r="AS285" i="14"/>
  <c r="Z285" i="14"/>
  <c r="AV285" i="14"/>
  <c r="AU285" i="14"/>
  <c r="AT285" i="14"/>
  <c r="AX285" i="14"/>
  <c r="AW287" i="14"/>
  <c r="AS287" i="14"/>
  <c r="Z287" i="14"/>
  <c r="AT287" i="14"/>
  <c r="AX287" i="14"/>
  <c r="AV287" i="14"/>
  <c r="AU287" i="14"/>
  <c r="AW292" i="14"/>
  <c r="AS292" i="14"/>
  <c r="Z292" i="14"/>
  <c r="AX292" i="14"/>
  <c r="AV292" i="14"/>
  <c r="AU292" i="14"/>
  <c r="AT292" i="14"/>
  <c r="AU296" i="14"/>
  <c r="AW296" i="14"/>
  <c r="AS296" i="14"/>
  <c r="Z296" i="14"/>
  <c r="AX296" i="14"/>
  <c r="AV296" i="14"/>
  <c r="AT296" i="14"/>
  <c r="AU300" i="14"/>
  <c r="AW300" i="14"/>
  <c r="AS300" i="14"/>
  <c r="Z300" i="14"/>
  <c r="AX300" i="14"/>
  <c r="AV300" i="14"/>
  <c r="AT300" i="14"/>
  <c r="BE262" i="14"/>
  <c r="CH262" i="14" s="1"/>
  <c r="CI262" i="14" s="1"/>
  <c r="BE266" i="14"/>
  <c r="CH266" i="14" s="1"/>
  <c r="CI266" i="14" s="1"/>
  <c r="BE270" i="14"/>
  <c r="CH270" i="14" s="1"/>
  <c r="CI270" i="14" s="1"/>
  <c r="BE274" i="14"/>
  <c r="CH274" i="14" s="1"/>
  <c r="CI274" i="14" s="1"/>
  <c r="BE278" i="14"/>
  <c r="CH278" i="14" s="1"/>
  <c r="CI278" i="14" s="1"/>
  <c r="BE282" i="14"/>
  <c r="CH282" i="14" s="1"/>
  <c r="CI282" i="14" s="1"/>
  <c r="BE286" i="14"/>
  <c r="CH286" i="14" s="1"/>
  <c r="CI286" i="14" s="1"/>
  <c r="BE290" i="14"/>
  <c r="CH290" i="14" s="1"/>
  <c r="CI290" i="14" s="1"/>
  <c r="AW294" i="14"/>
  <c r="AS294" i="14"/>
  <c r="Z294" i="14"/>
  <c r="AV294" i="14"/>
  <c r="BE294" i="14"/>
  <c r="CH294" i="14" s="1"/>
  <c r="CI294" i="14" s="1"/>
  <c r="BE295" i="14"/>
  <c r="CH295" i="14" s="1"/>
  <c r="CI295" i="14" s="1"/>
  <c r="BE296" i="14"/>
  <c r="CH296" i="14" s="1"/>
  <c r="CI296" i="14" s="1"/>
  <c r="BE297" i="14"/>
  <c r="CH297" i="14" s="1"/>
  <c r="CI297" i="14" s="1"/>
  <c r="BE298" i="14"/>
  <c r="CH298" i="14" s="1"/>
  <c r="CI298" i="14" s="1"/>
  <c r="BE299" i="14"/>
  <c r="CH299" i="14" s="1"/>
  <c r="CI299" i="14" s="1"/>
  <c r="BE300" i="14"/>
  <c r="CH300" i="14" s="1"/>
  <c r="CI300" i="14" s="1"/>
  <c r="BE301" i="14"/>
  <c r="CH301" i="14" s="1"/>
  <c r="CI301" i="14" s="1"/>
  <c r="BE302" i="14"/>
  <c r="CH302" i="14" s="1"/>
  <c r="CI302" i="14" s="1"/>
  <c r="BE303" i="14"/>
  <c r="CH303" i="14" s="1"/>
  <c r="CI303" i="14" s="1"/>
  <c r="AU303" i="14"/>
  <c r="AX303" i="14"/>
  <c r="AT303" i="14"/>
  <c r="AW303" i="14"/>
  <c r="AS303" i="14"/>
  <c r="Z303" i="14"/>
  <c r="BE304" i="14"/>
  <c r="CH304" i="14" s="1"/>
  <c r="CI304" i="14" s="1"/>
  <c r="AU304" i="14"/>
  <c r="AX304" i="14"/>
  <c r="AT304" i="14"/>
  <c r="AW304" i="14"/>
  <c r="AS304" i="14"/>
  <c r="AY304" i="14" s="1"/>
  <c r="Z304" i="14"/>
  <c r="BE305" i="14"/>
  <c r="CH305" i="14" s="1"/>
  <c r="CI305" i="14" s="1"/>
  <c r="AU305" i="14"/>
  <c r="AX305" i="14"/>
  <c r="AT305" i="14"/>
  <c r="AW305" i="14"/>
  <c r="AS305" i="14"/>
  <c r="Z305" i="14"/>
  <c r="BE306" i="14"/>
  <c r="CH306" i="14" s="1"/>
  <c r="CI306" i="14" s="1"/>
  <c r="AU306" i="14"/>
  <c r="AX306" i="14"/>
  <c r="AT306" i="14"/>
  <c r="AW306" i="14"/>
  <c r="AS306" i="14"/>
  <c r="Z306" i="14"/>
  <c r="BE307" i="14"/>
  <c r="CH307" i="14" s="1"/>
  <c r="CI307" i="14" s="1"/>
  <c r="AU307" i="14"/>
  <c r="AX307" i="14"/>
  <c r="AT307" i="14"/>
  <c r="AW307" i="14"/>
  <c r="AS307" i="14"/>
  <c r="Z307" i="14"/>
  <c r="BE308" i="14"/>
  <c r="CH308" i="14" s="1"/>
  <c r="CI308" i="14" s="1"/>
  <c r="BS308" i="14"/>
  <c r="U308" i="14" s="1"/>
  <c r="CJ312" i="14"/>
  <c r="AV312" i="14"/>
  <c r="AU312" i="14"/>
  <c r="AX312" i="14"/>
  <c r="AT312" i="14"/>
  <c r="AW312" i="14"/>
  <c r="AS312" i="14"/>
  <c r="Z312" i="14"/>
  <c r="AW317" i="14"/>
  <c r="AS317" i="14"/>
  <c r="Z317" i="14"/>
  <c r="AX317" i="14"/>
  <c r="AV317" i="14"/>
  <c r="AU317" i="14"/>
  <c r="AT317" i="14"/>
  <c r="AW319" i="14"/>
  <c r="AS319" i="14"/>
  <c r="Z319" i="14"/>
  <c r="AU319" i="14"/>
  <c r="AT319" i="14"/>
  <c r="AZ319" i="14" s="1"/>
  <c r="AX319" i="14"/>
  <c r="AV319" i="14"/>
  <c r="AW322" i="14"/>
  <c r="AS322" i="14"/>
  <c r="Z322" i="14"/>
  <c r="AV322" i="14"/>
  <c r="AU322" i="14"/>
  <c r="AT322" i="14"/>
  <c r="AX322" i="14"/>
  <c r="AW324" i="14"/>
  <c r="AS324" i="14"/>
  <c r="Z324" i="14"/>
  <c r="AT324" i="14"/>
  <c r="AX324" i="14"/>
  <c r="AV324" i="14"/>
  <c r="AU324" i="14"/>
  <c r="AW333" i="14"/>
  <c r="AS333" i="14"/>
  <c r="Z333" i="14"/>
  <c r="AX333" i="14"/>
  <c r="AV333" i="14"/>
  <c r="AU333" i="14"/>
  <c r="AT333" i="14"/>
  <c r="AU335" i="14"/>
  <c r="AW335" i="14"/>
  <c r="AS335" i="14"/>
  <c r="Z335" i="14"/>
  <c r="AT335" i="14"/>
  <c r="AX335" i="14"/>
  <c r="AV335" i="14"/>
  <c r="AU339" i="14"/>
  <c r="AW339" i="14"/>
  <c r="AS339" i="14"/>
  <c r="Z339" i="14"/>
  <c r="AT339" i="14"/>
  <c r="AX339" i="14"/>
  <c r="AV339" i="14"/>
  <c r="BE247" i="14"/>
  <c r="CH247" i="14" s="1"/>
  <c r="CI247" i="14" s="1"/>
  <c r="BE251" i="14"/>
  <c r="CH251" i="14" s="1"/>
  <c r="CI251" i="14" s="1"/>
  <c r="BE255" i="14"/>
  <c r="CH255" i="14" s="1"/>
  <c r="CI255" i="14" s="1"/>
  <c r="BE259" i="14"/>
  <c r="CH259" i="14" s="1"/>
  <c r="CI259" i="14" s="1"/>
  <c r="BE263" i="14"/>
  <c r="CH263" i="14" s="1"/>
  <c r="CI263" i="14" s="1"/>
  <c r="BE267" i="14"/>
  <c r="CH267" i="14" s="1"/>
  <c r="CI267" i="14" s="1"/>
  <c r="BE271" i="14"/>
  <c r="CH271" i="14" s="1"/>
  <c r="CI271" i="14" s="1"/>
  <c r="BE275" i="14"/>
  <c r="CH275" i="14" s="1"/>
  <c r="CI275" i="14" s="1"/>
  <c r="BE279" i="14"/>
  <c r="CH279" i="14" s="1"/>
  <c r="CI279" i="14" s="1"/>
  <c r="BE283" i="14"/>
  <c r="CH283" i="14" s="1"/>
  <c r="CI283" i="14" s="1"/>
  <c r="BE287" i="14"/>
  <c r="CH287" i="14" s="1"/>
  <c r="CI287" i="14" s="1"/>
  <c r="BE291" i="14"/>
  <c r="CH291" i="14" s="1"/>
  <c r="CI291" i="14" s="1"/>
  <c r="AX294" i="14"/>
  <c r="CJ309" i="14"/>
  <c r="AV309" i="14"/>
  <c r="AU309" i="14"/>
  <c r="AX309" i="14"/>
  <c r="AT309" i="14"/>
  <c r="AW309" i="14"/>
  <c r="AS309" i="14"/>
  <c r="Z309" i="14"/>
  <c r="CJ313" i="14"/>
  <c r="AV313" i="14"/>
  <c r="AU313" i="14"/>
  <c r="AX313" i="14"/>
  <c r="AT313" i="14"/>
  <c r="AW313" i="14"/>
  <c r="AS313" i="14"/>
  <c r="Z313" i="14"/>
  <c r="AW321" i="14"/>
  <c r="AS321" i="14"/>
  <c r="Z321" i="14"/>
  <c r="AX321" i="14"/>
  <c r="AV321" i="14"/>
  <c r="AU321" i="14"/>
  <c r="AT321" i="14"/>
  <c r="AW323" i="14"/>
  <c r="AS323" i="14"/>
  <c r="Z323" i="14"/>
  <c r="AU323" i="14"/>
  <c r="AT323" i="14"/>
  <c r="AZ323" i="14" s="1"/>
  <c r="AX323" i="14"/>
  <c r="AV323" i="14"/>
  <c r="AW326" i="14"/>
  <c r="AS326" i="14"/>
  <c r="Z326" i="14"/>
  <c r="AV326" i="14"/>
  <c r="AU326" i="14"/>
  <c r="AT326" i="14"/>
  <c r="AX326" i="14"/>
  <c r="AW328" i="14"/>
  <c r="AS328" i="14"/>
  <c r="Z328" i="14"/>
  <c r="AT328" i="14"/>
  <c r="AX328" i="14"/>
  <c r="AV328" i="14"/>
  <c r="AU328" i="14"/>
  <c r="AU336" i="14"/>
  <c r="AW336" i="14"/>
  <c r="AS336" i="14"/>
  <c r="Z336" i="14"/>
  <c r="AT336" i="14"/>
  <c r="AX336" i="14"/>
  <c r="AV336" i="14"/>
  <c r="AU340" i="14"/>
  <c r="AW340" i="14"/>
  <c r="AS340" i="14"/>
  <c r="Z340" i="14"/>
  <c r="AT340" i="14"/>
  <c r="AX340" i="14"/>
  <c r="AV340" i="14"/>
  <c r="BE264" i="14"/>
  <c r="CH264" i="14" s="1"/>
  <c r="CI264" i="14" s="1"/>
  <c r="BE268" i="14"/>
  <c r="CH268" i="14" s="1"/>
  <c r="CI268" i="14" s="1"/>
  <c r="BE272" i="14"/>
  <c r="CH272" i="14" s="1"/>
  <c r="CI272" i="14" s="1"/>
  <c r="BE276" i="14"/>
  <c r="CH276" i="14" s="1"/>
  <c r="CI276" i="14" s="1"/>
  <c r="BE280" i="14"/>
  <c r="CH280" i="14" s="1"/>
  <c r="CI280" i="14" s="1"/>
  <c r="BE284" i="14"/>
  <c r="CH284" i="14" s="1"/>
  <c r="CI284" i="14" s="1"/>
  <c r="BE288" i="14"/>
  <c r="CH288" i="14" s="1"/>
  <c r="CI288" i="14" s="1"/>
  <c r="BE292" i="14"/>
  <c r="CH292" i="14" s="1"/>
  <c r="CI292" i="14" s="1"/>
  <c r="CJ310" i="14"/>
  <c r="AV310" i="14"/>
  <c r="AU310" i="14"/>
  <c r="AX310" i="14"/>
  <c r="AT310" i="14"/>
  <c r="AW310" i="14"/>
  <c r="AS310" i="14"/>
  <c r="Z310" i="14"/>
  <c r="CJ314" i="14"/>
  <c r="AV314" i="14"/>
  <c r="AU314" i="14"/>
  <c r="AX314" i="14"/>
  <c r="AT314" i="14"/>
  <c r="AW314" i="14"/>
  <c r="AS314" i="14"/>
  <c r="Z314" i="14"/>
  <c r="AW316" i="14"/>
  <c r="AS316" i="14"/>
  <c r="Z316" i="14"/>
  <c r="AT316" i="14"/>
  <c r="AX316" i="14"/>
  <c r="AV316" i="14"/>
  <c r="AU316" i="14"/>
  <c r="AW325" i="14"/>
  <c r="AS325" i="14"/>
  <c r="Z325" i="14"/>
  <c r="AX325" i="14"/>
  <c r="AV325" i="14"/>
  <c r="AU325" i="14"/>
  <c r="AT325" i="14"/>
  <c r="AW327" i="14"/>
  <c r="AS327" i="14"/>
  <c r="Z327" i="14"/>
  <c r="AU327" i="14"/>
  <c r="AT327" i="14"/>
  <c r="AZ327" i="14" s="1"/>
  <c r="AX327" i="14"/>
  <c r="AV327" i="14"/>
  <c r="AW330" i="14"/>
  <c r="AS330" i="14"/>
  <c r="Z330" i="14"/>
  <c r="AV330" i="14"/>
  <c r="AU330" i="14"/>
  <c r="AT330" i="14"/>
  <c r="AX330" i="14"/>
  <c r="AW332" i="14"/>
  <c r="AS332" i="14"/>
  <c r="Z332" i="14"/>
  <c r="AT332" i="14"/>
  <c r="AX332" i="14"/>
  <c r="AV332" i="14"/>
  <c r="AU332" i="14"/>
  <c r="AU337" i="14"/>
  <c r="AW337" i="14"/>
  <c r="AS337" i="14"/>
  <c r="Z337" i="14"/>
  <c r="AT337" i="14"/>
  <c r="AX337" i="14"/>
  <c r="AV337" i="14"/>
  <c r="BE249" i="14"/>
  <c r="CH249" i="14" s="1"/>
  <c r="CI249" i="14" s="1"/>
  <c r="BE253" i="14"/>
  <c r="CH253" i="14" s="1"/>
  <c r="CI253" i="14" s="1"/>
  <c r="BE257" i="14"/>
  <c r="CH257" i="14" s="1"/>
  <c r="CI257" i="14" s="1"/>
  <c r="BE261" i="14"/>
  <c r="CH261" i="14" s="1"/>
  <c r="CI261" i="14" s="1"/>
  <c r="BE265" i="14"/>
  <c r="CH265" i="14" s="1"/>
  <c r="CI265" i="14" s="1"/>
  <c r="BE269" i="14"/>
  <c r="CH269" i="14" s="1"/>
  <c r="CI269" i="14" s="1"/>
  <c r="BE273" i="14"/>
  <c r="CH273" i="14" s="1"/>
  <c r="CI273" i="14" s="1"/>
  <c r="BE277" i="14"/>
  <c r="CH277" i="14" s="1"/>
  <c r="CI277" i="14" s="1"/>
  <c r="BE281" i="14"/>
  <c r="CH281" i="14" s="1"/>
  <c r="CI281" i="14" s="1"/>
  <c r="BE285" i="14"/>
  <c r="CH285" i="14" s="1"/>
  <c r="CI285" i="14" s="1"/>
  <c r="BE289" i="14"/>
  <c r="CH289" i="14" s="1"/>
  <c r="CI289" i="14" s="1"/>
  <c r="BE293" i="14"/>
  <c r="CH293" i="14" s="1"/>
  <c r="CI293" i="14" s="1"/>
  <c r="AU294" i="14"/>
  <c r="CJ311" i="14"/>
  <c r="AV311" i="14"/>
  <c r="AU311" i="14"/>
  <c r="AX311" i="14"/>
  <c r="AT311" i="14"/>
  <c r="AW311" i="14"/>
  <c r="AS311" i="14"/>
  <c r="Z311" i="14"/>
  <c r="AW315" i="14"/>
  <c r="AS315" i="14"/>
  <c r="Z315" i="14"/>
  <c r="AU315" i="14"/>
  <c r="AT315" i="14"/>
  <c r="AZ315" i="14" s="1"/>
  <c r="AX315" i="14"/>
  <c r="AV315" i="14"/>
  <c r="AW318" i="14"/>
  <c r="AS318" i="14"/>
  <c r="Z318" i="14"/>
  <c r="AV318" i="14"/>
  <c r="AU318" i="14"/>
  <c r="AT318" i="14"/>
  <c r="AX318" i="14"/>
  <c r="AW320" i="14"/>
  <c r="AS320" i="14"/>
  <c r="Z320" i="14"/>
  <c r="AT320" i="14"/>
  <c r="AX320" i="14"/>
  <c r="AV320" i="14"/>
  <c r="AU320" i="14"/>
  <c r="AW329" i="14"/>
  <c r="AS329" i="14"/>
  <c r="Z329" i="14"/>
  <c r="AX329" i="14"/>
  <c r="AV329" i="14"/>
  <c r="AU329" i="14"/>
  <c r="AT329" i="14"/>
  <c r="AW331" i="14"/>
  <c r="AS331" i="14"/>
  <c r="Z331" i="14"/>
  <c r="AU331" i="14"/>
  <c r="AT331" i="14"/>
  <c r="AZ331" i="14" s="1"/>
  <c r="AX331" i="14"/>
  <c r="AV331" i="14"/>
  <c r="AU338" i="14"/>
  <c r="AW338" i="14"/>
  <c r="AS338" i="14"/>
  <c r="Z338" i="14"/>
  <c r="AT338" i="14"/>
  <c r="AX338" i="14"/>
  <c r="AV338" i="14"/>
  <c r="BE315" i="14"/>
  <c r="CH315" i="14" s="1"/>
  <c r="CI315" i="14" s="1"/>
  <c r="BE319" i="14"/>
  <c r="CH319" i="14" s="1"/>
  <c r="CI319" i="14" s="1"/>
  <c r="BE323" i="14"/>
  <c r="CH323" i="14" s="1"/>
  <c r="CI323" i="14" s="1"/>
  <c r="BE327" i="14"/>
  <c r="CH327" i="14" s="1"/>
  <c r="CI327" i="14" s="1"/>
  <c r="BE331" i="14"/>
  <c r="CH331" i="14" s="1"/>
  <c r="CI331" i="14" s="1"/>
  <c r="AX334" i="14"/>
  <c r="BA334" i="14" s="1"/>
  <c r="CJ342" i="14"/>
  <c r="AV342" i="14"/>
  <c r="AU342" i="14"/>
  <c r="AX342" i="14"/>
  <c r="AT342" i="14"/>
  <c r="AW342" i="14"/>
  <c r="AS342" i="14"/>
  <c r="Z342" i="14"/>
  <c r="CJ346" i="14"/>
  <c r="AV346" i="14"/>
  <c r="AU346" i="14"/>
  <c r="AX346" i="14"/>
  <c r="AT346" i="14"/>
  <c r="AW346" i="14"/>
  <c r="AS346" i="14"/>
  <c r="Z346" i="14"/>
  <c r="AW366" i="14"/>
  <c r="AS366" i="14"/>
  <c r="Z366" i="14"/>
  <c r="AU366" i="14"/>
  <c r="AT366" i="14"/>
  <c r="AZ366" i="14" s="1"/>
  <c r="AX366" i="14"/>
  <c r="AV366" i="14"/>
  <c r="AW368" i="14"/>
  <c r="AS368" i="14"/>
  <c r="Z368" i="14"/>
  <c r="AX368" i="14"/>
  <c r="AV368" i="14"/>
  <c r="AU368" i="14"/>
  <c r="AT368" i="14"/>
  <c r="AW373" i="14"/>
  <c r="AS373" i="14"/>
  <c r="Z373" i="14"/>
  <c r="AV373" i="14"/>
  <c r="AU373" i="14"/>
  <c r="AT373" i="14"/>
  <c r="AX373" i="14"/>
  <c r="AW375" i="14"/>
  <c r="AS375" i="14"/>
  <c r="Z375" i="14"/>
  <c r="AT375" i="14"/>
  <c r="AX375" i="14"/>
  <c r="AV375" i="14"/>
  <c r="AU375" i="14"/>
  <c r="BE316" i="14"/>
  <c r="CH316" i="14" s="1"/>
  <c r="CI316" i="14" s="1"/>
  <c r="BE320" i="14"/>
  <c r="CH320" i="14" s="1"/>
  <c r="CI320" i="14" s="1"/>
  <c r="BE324" i="14"/>
  <c r="CH324" i="14" s="1"/>
  <c r="CI324" i="14" s="1"/>
  <c r="BE328" i="14"/>
  <c r="CH328" i="14" s="1"/>
  <c r="CI328" i="14" s="1"/>
  <c r="BE332" i="14"/>
  <c r="CH332" i="14" s="1"/>
  <c r="CI332" i="14" s="1"/>
  <c r="AT334" i="14"/>
  <c r="CJ343" i="14"/>
  <c r="AV343" i="14"/>
  <c r="AU343" i="14"/>
  <c r="AX343" i="14"/>
  <c r="AT343" i="14"/>
  <c r="AW343" i="14"/>
  <c r="AS343" i="14"/>
  <c r="Z343" i="14"/>
  <c r="AV347" i="14"/>
  <c r="AU347" i="14"/>
  <c r="AX347" i="14"/>
  <c r="AT347" i="14"/>
  <c r="AW347" i="14"/>
  <c r="AS347" i="14"/>
  <c r="Z347" i="14"/>
  <c r="AW349" i="14"/>
  <c r="AS349" i="14"/>
  <c r="Z349" i="14"/>
  <c r="AV349" i="14"/>
  <c r="AU349" i="14"/>
  <c r="AT349" i="14"/>
  <c r="AX349" i="14"/>
  <c r="AW351" i="14"/>
  <c r="AS351" i="14"/>
  <c r="Z351" i="14"/>
  <c r="AT351" i="14"/>
  <c r="AX351" i="14"/>
  <c r="AV351" i="14"/>
  <c r="AU351" i="14"/>
  <c r="AW353" i="14"/>
  <c r="AS353" i="14"/>
  <c r="Z353" i="14"/>
  <c r="AV353" i="14"/>
  <c r="AU353" i="14"/>
  <c r="AT353" i="14"/>
  <c r="AX353" i="14"/>
  <c r="AW355" i="14"/>
  <c r="AS355" i="14"/>
  <c r="Z355" i="14"/>
  <c r="AT355" i="14"/>
  <c r="AX355" i="14"/>
  <c r="AV355" i="14"/>
  <c r="AU355" i="14"/>
  <c r="AW357" i="14"/>
  <c r="AS357" i="14"/>
  <c r="Z357" i="14"/>
  <c r="AV357" i="14"/>
  <c r="AU357" i="14"/>
  <c r="AT357" i="14"/>
  <c r="AX357" i="14"/>
  <c r="AW359" i="14"/>
  <c r="AS359" i="14"/>
  <c r="Z359" i="14"/>
  <c r="AT359" i="14"/>
  <c r="AX359" i="14"/>
  <c r="AV359" i="14"/>
  <c r="AU359" i="14"/>
  <c r="AW361" i="14"/>
  <c r="AS361" i="14"/>
  <c r="Z361" i="14"/>
  <c r="AV361" i="14"/>
  <c r="AU361" i="14"/>
  <c r="AT361" i="14"/>
  <c r="AX361" i="14"/>
  <c r="AW363" i="14"/>
  <c r="AS363" i="14"/>
  <c r="Z363" i="14"/>
  <c r="AT363" i="14"/>
  <c r="AX363" i="14"/>
  <c r="AV363" i="14"/>
  <c r="AU363" i="14"/>
  <c r="AW370" i="14"/>
  <c r="AS370" i="14"/>
  <c r="Z370" i="14"/>
  <c r="AU370" i="14"/>
  <c r="AT370" i="14"/>
  <c r="AZ370" i="14" s="1"/>
  <c r="AX370" i="14"/>
  <c r="AV370" i="14"/>
  <c r="AW372" i="14"/>
  <c r="AS372" i="14"/>
  <c r="Z372" i="14"/>
  <c r="AX372" i="14"/>
  <c r="AV372" i="14"/>
  <c r="AU372" i="14"/>
  <c r="AT372" i="14"/>
  <c r="AW374" i="14"/>
  <c r="AS374" i="14"/>
  <c r="Z374" i="14"/>
  <c r="AU374" i="14"/>
  <c r="AT374" i="14"/>
  <c r="AZ374" i="14" s="1"/>
  <c r="AX374" i="14"/>
  <c r="AV374" i="14"/>
  <c r="AW377" i="14"/>
  <c r="AS377" i="14"/>
  <c r="Z377" i="14"/>
  <c r="AV377" i="14"/>
  <c r="AU377" i="14"/>
  <c r="AT377" i="14"/>
  <c r="AX377" i="14"/>
  <c r="AW379" i="14"/>
  <c r="AS379" i="14"/>
  <c r="Z379" i="14"/>
  <c r="AT379" i="14"/>
  <c r="AX379" i="14"/>
  <c r="AV379" i="14"/>
  <c r="AU379" i="14"/>
  <c r="BE317" i="14"/>
  <c r="CH317" i="14" s="1"/>
  <c r="CI317" i="14" s="1"/>
  <c r="BE321" i="14"/>
  <c r="CH321" i="14" s="1"/>
  <c r="CI321" i="14" s="1"/>
  <c r="BE325" i="14"/>
  <c r="CH325" i="14" s="1"/>
  <c r="CI325" i="14" s="1"/>
  <c r="BE329" i="14"/>
  <c r="CH329" i="14" s="1"/>
  <c r="CI329" i="14" s="1"/>
  <c r="BE333" i="14"/>
  <c r="CH333" i="14" s="1"/>
  <c r="CI333" i="14" s="1"/>
  <c r="CJ344" i="14"/>
  <c r="AV344" i="14"/>
  <c r="AU344" i="14"/>
  <c r="AX344" i="14"/>
  <c r="AT344" i="14"/>
  <c r="AW344" i="14"/>
  <c r="AS344" i="14"/>
  <c r="Z344" i="14"/>
  <c r="AW348" i="14"/>
  <c r="AS348" i="14"/>
  <c r="Z348" i="14"/>
  <c r="AX348" i="14"/>
  <c r="AV348" i="14"/>
  <c r="AU348" i="14"/>
  <c r="AT348" i="14"/>
  <c r="AW352" i="14"/>
  <c r="AS352" i="14"/>
  <c r="Z352" i="14"/>
  <c r="AX352" i="14"/>
  <c r="AV352" i="14"/>
  <c r="AU352" i="14"/>
  <c r="AT352" i="14"/>
  <c r="AW356" i="14"/>
  <c r="AS356" i="14"/>
  <c r="Z356" i="14"/>
  <c r="AX356" i="14"/>
  <c r="AV356" i="14"/>
  <c r="AU356" i="14"/>
  <c r="AT356" i="14"/>
  <c r="AW360" i="14"/>
  <c r="AS360" i="14"/>
  <c r="Z360" i="14"/>
  <c r="AX360" i="14"/>
  <c r="AV360" i="14"/>
  <c r="AU360" i="14"/>
  <c r="AT360" i="14"/>
  <c r="AW365" i="14"/>
  <c r="AS365" i="14"/>
  <c r="Z365" i="14"/>
  <c r="AV365" i="14"/>
  <c r="AU365" i="14"/>
  <c r="AT365" i="14"/>
  <c r="AX365" i="14"/>
  <c r="AW367" i="14"/>
  <c r="AS367" i="14"/>
  <c r="Z367" i="14"/>
  <c r="AT367" i="14"/>
  <c r="AX367" i="14"/>
  <c r="AV367" i="14"/>
  <c r="AU367" i="14"/>
  <c r="AW376" i="14"/>
  <c r="AS376" i="14"/>
  <c r="Z376" i="14"/>
  <c r="AX376" i="14"/>
  <c r="AV376" i="14"/>
  <c r="AU376" i="14"/>
  <c r="AT376" i="14"/>
  <c r="AW378" i="14"/>
  <c r="AS378" i="14"/>
  <c r="Z378" i="14"/>
  <c r="AU378" i="14"/>
  <c r="AT378" i="14"/>
  <c r="AZ378" i="14" s="1"/>
  <c r="AX378" i="14"/>
  <c r="AV378" i="14"/>
  <c r="AW381" i="14"/>
  <c r="AS381" i="14"/>
  <c r="Z381" i="14"/>
  <c r="AV381" i="14"/>
  <c r="AU381" i="14"/>
  <c r="AT381" i="14"/>
  <c r="AX381" i="14"/>
  <c r="AW334" i="14"/>
  <c r="AS334" i="14"/>
  <c r="Z334" i="14"/>
  <c r="AV334" i="14"/>
  <c r="BE340" i="14"/>
  <c r="CH340" i="14" s="1"/>
  <c r="CI340" i="14" s="1"/>
  <c r="CJ341" i="14"/>
  <c r="AU341" i="14"/>
  <c r="AX341" i="14"/>
  <c r="AT341" i="14"/>
  <c r="AW341" i="14"/>
  <c r="AS341" i="14"/>
  <c r="Z341" i="14"/>
  <c r="CJ345" i="14"/>
  <c r="AV345" i="14"/>
  <c r="AU345" i="14"/>
  <c r="AX345" i="14"/>
  <c r="AT345" i="14"/>
  <c r="AW345" i="14"/>
  <c r="AS345" i="14"/>
  <c r="Z345" i="14"/>
  <c r="AW350" i="14"/>
  <c r="AS350" i="14"/>
  <c r="Z350" i="14"/>
  <c r="AU350" i="14"/>
  <c r="AT350" i="14"/>
  <c r="AZ350" i="14" s="1"/>
  <c r="AX350" i="14"/>
  <c r="AV350" i="14"/>
  <c r="AW354" i="14"/>
  <c r="AS354" i="14"/>
  <c r="Z354" i="14"/>
  <c r="AU354" i="14"/>
  <c r="AT354" i="14"/>
  <c r="AZ354" i="14" s="1"/>
  <c r="AX354" i="14"/>
  <c r="AV354" i="14"/>
  <c r="AW358" i="14"/>
  <c r="AS358" i="14"/>
  <c r="Z358" i="14"/>
  <c r="AU358" i="14"/>
  <c r="AT358" i="14"/>
  <c r="AZ358" i="14" s="1"/>
  <c r="AX358" i="14"/>
  <c r="AV358" i="14"/>
  <c r="AW362" i="14"/>
  <c r="AS362" i="14"/>
  <c r="Z362" i="14"/>
  <c r="AU362" i="14"/>
  <c r="AT362" i="14"/>
  <c r="AZ362" i="14" s="1"/>
  <c r="AX362" i="14"/>
  <c r="AV362" i="14"/>
  <c r="AW364" i="14"/>
  <c r="AS364" i="14"/>
  <c r="Z364" i="14"/>
  <c r="AX364" i="14"/>
  <c r="AV364" i="14"/>
  <c r="AU364" i="14"/>
  <c r="AT364" i="14"/>
  <c r="AW369" i="14"/>
  <c r="AS369" i="14"/>
  <c r="Z369" i="14"/>
  <c r="AV369" i="14"/>
  <c r="AU369" i="14"/>
  <c r="AT369" i="14"/>
  <c r="AX369" i="14"/>
  <c r="AW371" i="14"/>
  <c r="AS371" i="14"/>
  <c r="Z371" i="14"/>
  <c r="AT371" i="14"/>
  <c r="AX371" i="14"/>
  <c r="AV371" i="14"/>
  <c r="AU371" i="14"/>
  <c r="AW380" i="14"/>
  <c r="AS380" i="14"/>
  <c r="Z380" i="14"/>
  <c r="AX380" i="14"/>
  <c r="AV380" i="14"/>
  <c r="AU380" i="14"/>
  <c r="AT380" i="14"/>
  <c r="AW382" i="14"/>
  <c r="AS382" i="14"/>
  <c r="Z382" i="14"/>
  <c r="AU382" i="14"/>
  <c r="AT382" i="14"/>
  <c r="AZ382" i="14" s="1"/>
  <c r="AX382" i="14"/>
  <c r="AV382" i="14"/>
  <c r="BE350" i="14"/>
  <c r="CH350" i="14" s="1"/>
  <c r="CI350" i="14" s="1"/>
  <c r="BE354" i="14"/>
  <c r="CH354" i="14" s="1"/>
  <c r="CI354" i="14" s="1"/>
  <c r="BE358" i="14"/>
  <c r="CH358" i="14" s="1"/>
  <c r="CI358" i="14" s="1"/>
  <c r="BE362" i="14"/>
  <c r="CH362" i="14" s="1"/>
  <c r="CI362" i="14" s="1"/>
  <c r="BE366" i="14"/>
  <c r="CH366" i="14" s="1"/>
  <c r="CI366" i="14" s="1"/>
  <c r="BE370" i="14"/>
  <c r="CH370" i="14" s="1"/>
  <c r="CI370" i="14" s="1"/>
  <c r="BE374" i="14"/>
  <c r="CH374" i="14" s="1"/>
  <c r="CI374" i="14" s="1"/>
  <c r="BE378" i="14"/>
  <c r="CH378" i="14" s="1"/>
  <c r="CI378" i="14" s="1"/>
  <c r="BE382" i="14"/>
  <c r="CH382" i="14" s="1"/>
  <c r="CI382" i="14" s="1"/>
  <c r="CJ388" i="14"/>
  <c r="AX388" i="14"/>
  <c r="AT388" i="14"/>
  <c r="AW388" i="14"/>
  <c r="AS388" i="14"/>
  <c r="Z388" i="14"/>
  <c r="AV388" i="14"/>
  <c r="AU388" i="14"/>
  <c r="CJ392" i="14"/>
  <c r="AX392" i="14"/>
  <c r="AT392" i="14"/>
  <c r="AW392" i="14"/>
  <c r="AS392" i="14"/>
  <c r="Z392" i="14"/>
  <c r="AV392" i="14"/>
  <c r="AU392" i="14"/>
  <c r="AW397" i="14"/>
  <c r="AS397" i="14"/>
  <c r="Z397" i="14"/>
  <c r="AV397" i="14"/>
  <c r="AU397" i="14"/>
  <c r="AT397" i="14"/>
  <c r="AX397" i="14"/>
  <c r="CJ347" i="14"/>
  <c r="CJ351" i="14"/>
  <c r="CJ355" i="14"/>
  <c r="CJ359" i="14"/>
  <c r="CJ363" i="14"/>
  <c r="BE367" i="14"/>
  <c r="CH367" i="14" s="1"/>
  <c r="CI367" i="14" s="1"/>
  <c r="BE371" i="14"/>
  <c r="CH371" i="14" s="1"/>
  <c r="CI371" i="14" s="1"/>
  <c r="BE375" i="14"/>
  <c r="CH375" i="14" s="1"/>
  <c r="CI375" i="14" s="1"/>
  <c r="BE379" i="14"/>
  <c r="CH379" i="14" s="1"/>
  <c r="CI379" i="14" s="1"/>
  <c r="AW383" i="14"/>
  <c r="AZ383" i="14" s="1"/>
  <c r="AS383" i="14"/>
  <c r="Z383" i="14"/>
  <c r="AV383" i="14"/>
  <c r="BE383" i="14"/>
  <c r="CH383" i="14" s="1"/>
  <c r="CI383" i="14" s="1"/>
  <c r="CJ384" i="14"/>
  <c r="BE385" i="14"/>
  <c r="CH385" i="14" s="1"/>
  <c r="CI385" i="14" s="1"/>
  <c r="AX385" i="14"/>
  <c r="AT385" i="14"/>
  <c r="AW385" i="14"/>
  <c r="AS385" i="14"/>
  <c r="Z385" i="14"/>
  <c r="AU385" i="14"/>
  <c r="CJ386" i="14"/>
  <c r="BE387" i="14"/>
  <c r="CH387" i="14" s="1"/>
  <c r="CI387" i="14" s="1"/>
  <c r="BS387" i="14"/>
  <c r="U387" i="14" s="1"/>
  <c r="CJ391" i="14"/>
  <c r="AX391" i="14"/>
  <c r="AT391" i="14"/>
  <c r="AW391" i="14"/>
  <c r="AS391" i="14"/>
  <c r="Z391" i="14"/>
  <c r="AV391" i="14"/>
  <c r="AU391" i="14"/>
  <c r="AW394" i="14"/>
  <c r="AS394" i="14"/>
  <c r="Z394" i="14"/>
  <c r="AU394" i="14"/>
  <c r="AT394" i="14"/>
  <c r="AZ394" i="14" s="1"/>
  <c r="AX394" i="14"/>
  <c r="AV394" i="14"/>
  <c r="AW396" i="14"/>
  <c r="AS396" i="14"/>
  <c r="Z396" i="14"/>
  <c r="AX396" i="14"/>
  <c r="AV396" i="14"/>
  <c r="AU396" i="14"/>
  <c r="AT396" i="14"/>
  <c r="BE348" i="14"/>
  <c r="CH348" i="14" s="1"/>
  <c r="CI348" i="14" s="1"/>
  <c r="BE352" i="14"/>
  <c r="CH352" i="14" s="1"/>
  <c r="CI352" i="14" s="1"/>
  <c r="BE356" i="14"/>
  <c r="CH356" i="14" s="1"/>
  <c r="CI356" i="14" s="1"/>
  <c r="BE360" i="14"/>
  <c r="CH360" i="14" s="1"/>
  <c r="CI360" i="14" s="1"/>
  <c r="BE364" i="14"/>
  <c r="CH364" i="14" s="1"/>
  <c r="CI364" i="14" s="1"/>
  <c r="BE368" i="14"/>
  <c r="CH368" i="14" s="1"/>
  <c r="CI368" i="14" s="1"/>
  <c r="BE372" i="14"/>
  <c r="CH372" i="14" s="1"/>
  <c r="CI372" i="14" s="1"/>
  <c r="BE376" i="14"/>
  <c r="CH376" i="14" s="1"/>
  <c r="CI376" i="14" s="1"/>
  <c r="BE380" i="14"/>
  <c r="CH380" i="14" s="1"/>
  <c r="CI380" i="14" s="1"/>
  <c r="AX383" i="14"/>
  <c r="BA383" i="14" s="1"/>
  <c r="CJ390" i="14"/>
  <c r="AX390" i="14"/>
  <c r="AT390" i="14"/>
  <c r="AW390" i="14"/>
  <c r="AS390" i="14"/>
  <c r="Z390" i="14"/>
  <c r="AV390" i="14"/>
  <c r="AU390" i="14"/>
  <c r="AW398" i="14"/>
  <c r="AS398" i="14"/>
  <c r="Z398" i="14"/>
  <c r="AU398" i="14"/>
  <c r="AT398" i="14"/>
  <c r="AZ398" i="14" s="1"/>
  <c r="AX398" i="14"/>
  <c r="AV398" i="14"/>
  <c r="BE349" i="14"/>
  <c r="CH349" i="14" s="1"/>
  <c r="CI349" i="14" s="1"/>
  <c r="BE353" i="14"/>
  <c r="CH353" i="14" s="1"/>
  <c r="CI353" i="14" s="1"/>
  <c r="BE357" i="14"/>
  <c r="CH357" i="14" s="1"/>
  <c r="CI357" i="14" s="1"/>
  <c r="BE361" i="14"/>
  <c r="CH361" i="14" s="1"/>
  <c r="CI361" i="14" s="1"/>
  <c r="BE365" i="14"/>
  <c r="CH365" i="14" s="1"/>
  <c r="CI365" i="14" s="1"/>
  <c r="BE369" i="14"/>
  <c r="CH369" i="14" s="1"/>
  <c r="CI369" i="14" s="1"/>
  <c r="AX384" i="14"/>
  <c r="AT384" i="14"/>
  <c r="AW384" i="14"/>
  <c r="AS384" i="14"/>
  <c r="Z384" i="14"/>
  <c r="AU384" i="14"/>
  <c r="AX386" i="14"/>
  <c r="AT386" i="14"/>
  <c r="AW386" i="14"/>
  <c r="AS386" i="14"/>
  <c r="Z386" i="14"/>
  <c r="AU386" i="14"/>
  <c r="CJ389" i="14"/>
  <c r="AX389" i="14"/>
  <c r="AT389" i="14"/>
  <c r="AW389" i="14"/>
  <c r="AS389" i="14"/>
  <c r="Z389" i="14"/>
  <c r="AV389" i="14"/>
  <c r="AU389" i="14"/>
  <c r="AX393" i="14"/>
  <c r="AT393" i="14"/>
  <c r="AW393" i="14"/>
  <c r="AS393" i="14"/>
  <c r="Z393" i="14"/>
  <c r="AV393" i="14"/>
  <c r="AU393" i="14"/>
  <c r="AW395" i="14"/>
  <c r="AS395" i="14"/>
  <c r="Z395" i="14"/>
  <c r="AT395" i="14"/>
  <c r="AX395" i="14"/>
  <c r="AV395" i="14"/>
  <c r="AU395" i="14"/>
  <c r="BE394" i="14"/>
  <c r="CH394" i="14" s="1"/>
  <c r="CI394" i="14" s="1"/>
  <c r="BE398" i="14"/>
  <c r="CH398" i="14" s="1"/>
  <c r="CI398" i="14" s="1"/>
  <c r="BS399" i="14"/>
  <c r="U399" i="14" s="1"/>
  <c r="AW402" i="14"/>
  <c r="AS402" i="14"/>
  <c r="Z402" i="14"/>
  <c r="AU402" i="14"/>
  <c r="AT402" i="14"/>
  <c r="AZ402" i="14" s="1"/>
  <c r="AX402" i="14"/>
  <c r="AV402" i="14"/>
  <c r="AW407" i="14"/>
  <c r="AS407" i="14"/>
  <c r="Z407" i="14"/>
  <c r="AT407" i="14"/>
  <c r="AX407" i="14"/>
  <c r="AV407" i="14"/>
  <c r="AU407" i="14"/>
  <c r="AW410" i="14"/>
  <c r="AS410" i="14"/>
  <c r="Z410" i="14"/>
  <c r="AU410" i="14"/>
  <c r="AT410" i="14"/>
  <c r="AZ410" i="14" s="1"/>
  <c r="AX410" i="14"/>
  <c r="AV410" i="14"/>
  <c r="AW415" i="14"/>
  <c r="AS415" i="14"/>
  <c r="Z415" i="14"/>
  <c r="AT415" i="14"/>
  <c r="AX415" i="14"/>
  <c r="AV415" i="14"/>
  <c r="AU415" i="14"/>
  <c r="AW418" i="14"/>
  <c r="AS418" i="14"/>
  <c r="Z418" i="14"/>
  <c r="AU418" i="14"/>
  <c r="AT418" i="14"/>
  <c r="AZ418" i="14" s="1"/>
  <c r="AX418" i="14"/>
  <c r="AV418" i="14"/>
  <c r="AW423" i="14"/>
  <c r="AS423" i="14"/>
  <c r="Z423" i="14"/>
  <c r="AT423" i="14"/>
  <c r="AX423" i="14"/>
  <c r="AV423" i="14"/>
  <c r="AU423" i="14"/>
  <c r="CJ395" i="14"/>
  <c r="AW401" i="14"/>
  <c r="AS401" i="14"/>
  <c r="Z401" i="14"/>
  <c r="AV401" i="14"/>
  <c r="AU401" i="14"/>
  <c r="AT401" i="14"/>
  <c r="AX401" i="14"/>
  <c r="AW404" i="14"/>
  <c r="AS404" i="14"/>
  <c r="Z404" i="14"/>
  <c r="AX404" i="14"/>
  <c r="AV404" i="14"/>
  <c r="AU404" i="14"/>
  <c r="AT404" i="14"/>
  <c r="AW409" i="14"/>
  <c r="AS409" i="14"/>
  <c r="Z409" i="14"/>
  <c r="AV409" i="14"/>
  <c r="AU409" i="14"/>
  <c r="AT409" i="14"/>
  <c r="AX409" i="14"/>
  <c r="AW412" i="14"/>
  <c r="AS412" i="14"/>
  <c r="Z412" i="14"/>
  <c r="AX412" i="14"/>
  <c r="AV412" i="14"/>
  <c r="AU412" i="14"/>
  <c r="AT412" i="14"/>
  <c r="AW417" i="14"/>
  <c r="AS417" i="14"/>
  <c r="Z417" i="14"/>
  <c r="AV417" i="14"/>
  <c r="AU417" i="14"/>
  <c r="AT417" i="14"/>
  <c r="AX417" i="14"/>
  <c r="AW420" i="14"/>
  <c r="AS420" i="14"/>
  <c r="Z420" i="14"/>
  <c r="AX420" i="14"/>
  <c r="AV420" i="14"/>
  <c r="AU420" i="14"/>
  <c r="AT420" i="14"/>
  <c r="BE396" i="14"/>
  <c r="CH396" i="14" s="1"/>
  <c r="CI396" i="14" s="1"/>
  <c r="AW403" i="14"/>
  <c r="AS403" i="14"/>
  <c r="Z403" i="14"/>
  <c r="AT403" i="14"/>
  <c r="AX403" i="14"/>
  <c r="AV403" i="14"/>
  <c r="AU403" i="14"/>
  <c r="AW406" i="14"/>
  <c r="AS406" i="14"/>
  <c r="Z406" i="14"/>
  <c r="AU406" i="14"/>
  <c r="AT406" i="14"/>
  <c r="AZ406" i="14" s="1"/>
  <c r="AX406" i="14"/>
  <c r="AV406" i="14"/>
  <c r="AW411" i="14"/>
  <c r="AS411" i="14"/>
  <c r="Z411" i="14"/>
  <c r="AT411" i="14"/>
  <c r="AX411" i="14"/>
  <c r="AV411" i="14"/>
  <c r="AU411" i="14"/>
  <c r="AW414" i="14"/>
  <c r="AS414" i="14"/>
  <c r="Z414" i="14"/>
  <c r="AU414" i="14"/>
  <c r="AT414" i="14"/>
  <c r="AZ414" i="14" s="1"/>
  <c r="AX414" i="14"/>
  <c r="AV414" i="14"/>
  <c r="AW419" i="14"/>
  <c r="AS419" i="14"/>
  <c r="Z419" i="14"/>
  <c r="AT419" i="14"/>
  <c r="AX419" i="14"/>
  <c r="AV419" i="14"/>
  <c r="AU419" i="14"/>
  <c r="AW422" i="14"/>
  <c r="AS422" i="14"/>
  <c r="Z422" i="14"/>
  <c r="AU422" i="14"/>
  <c r="AT422" i="14"/>
  <c r="AZ422" i="14" s="1"/>
  <c r="AX422" i="14"/>
  <c r="AV422" i="14"/>
  <c r="AX425" i="14"/>
  <c r="AT425" i="14"/>
  <c r="AW425" i="14"/>
  <c r="AS425" i="14"/>
  <c r="Z425" i="14"/>
  <c r="AU425" i="14"/>
  <c r="AV425" i="14"/>
  <c r="BE393" i="14"/>
  <c r="CH393" i="14" s="1"/>
  <c r="CI393" i="14" s="1"/>
  <c r="BE397" i="14"/>
  <c r="CH397" i="14" s="1"/>
  <c r="CI397" i="14" s="1"/>
  <c r="AW400" i="14"/>
  <c r="AS400" i="14"/>
  <c r="Z400" i="14"/>
  <c r="AX400" i="14"/>
  <c r="AV400" i="14"/>
  <c r="AU400" i="14"/>
  <c r="AT400" i="14"/>
  <c r="AW405" i="14"/>
  <c r="AS405" i="14"/>
  <c r="Z405" i="14"/>
  <c r="AV405" i="14"/>
  <c r="AU405" i="14"/>
  <c r="AT405" i="14"/>
  <c r="AX405" i="14"/>
  <c r="AW408" i="14"/>
  <c r="AS408" i="14"/>
  <c r="Z408" i="14"/>
  <c r="AX408" i="14"/>
  <c r="AV408" i="14"/>
  <c r="AU408" i="14"/>
  <c r="AT408" i="14"/>
  <c r="AW413" i="14"/>
  <c r="AS413" i="14"/>
  <c r="Z413" i="14"/>
  <c r="AV413" i="14"/>
  <c r="AU413" i="14"/>
  <c r="AT413" i="14"/>
  <c r="AX413" i="14"/>
  <c r="AW416" i="14"/>
  <c r="AS416" i="14"/>
  <c r="Z416" i="14"/>
  <c r="AX416" i="14"/>
  <c r="AV416" i="14"/>
  <c r="AU416" i="14"/>
  <c r="AT416" i="14"/>
  <c r="AW421" i="14"/>
  <c r="AS421" i="14"/>
  <c r="Z421" i="14"/>
  <c r="AV421" i="14"/>
  <c r="AU421" i="14"/>
  <c r="AT421" i="14"/>
  <c r="AX421" i="14"/>
  <c r="AW424" i="14"/>
  <c r="AS424" i="14"/>
  <c r="Z424" i="14"/>
  <c r="AX424" i="14"/>
  <c r="AV424" i="14"/>
  <c r="AU424" i="14"/>
  <c r="AT424" i="14"/>
  <c r="BE402" i="14"/>
  <c r="CH402" i="14" s="1"/>
  <c r="CI402" i="14" s="1"/>
  <c r="BE406" i="14"/>
  <c r="CH406" i="14" s="1"/>
  <c r="CI406" i="14" s="1"/>
  <c r="BE410" i="14"/>
  <c r="CH410" i="14" s="1"/>
  <c r="CI410" i="14" s="1"/>
  <c r="BE414" i="14"/>
  <c r="CH414" i="14" s="1"/>
  <c r="CI414" i="14" s="1"/>
  <c r="BE418" i="14"/>
  <c r="CH418" i="14" s="1"/>
  <c r="CI418" i="14" s="1"/>
  <c r="BE422" i="14"/>
  <c r="CH422" i="14" s="1"/>
  <c r="CI422" i="14" s="1"/>
  <c r="BE426" i="14"/>
  <c r="CH426" i="14" s="1"/>
  <c r="CI426" i="14" s="1"/>
  <c r="AX426" i="14"/>
  <c r="AT426" i="14"/>
  <c r="AW426" i="14"/>
  <c r="AS426" i="14"/>
  <c r="Z426" i="14"/>
  <c r="CJ427" i="14"/>
  <c r="BE428" i="14"/>
  <c r="CH428" i="14" s="1"/>
  <c r="CI428" i="14" s="1"/>
  <c r="BS428" i="14"/>
  <c r="U428" i="14" s="1"/>
  <c r="CJ432" i="14"/>
  <c r="AU432" i="14"/>
  <c r="AX432" i="14"/>
  <c r="AT432" i="14"/>
  <c r="AW432" i="14"/>
  <c r="AS432" i="14"/>
  <c r="Z432" i="14"/>
  <c r="AV432" i="14"/>
  <c r="CJ435" i="14"/>
  <c r="AU436" i="14"/>
  <c r="AX436" i="14"/>
  <c r="AT436" i="14"/>
  <c r="AW436" i="14"/>
  <c r="AS436" i="14"/>
  <c r="Z436" i="14"/>
  <c r="AV436" i="14"/>
  <c r="AW438" i="14"/>
  <c r="AS438" i="14"/>
  <c r="Z438" i="14"/>
  <c r="AU438" i="14"/>
  <c r="AT438" i="14"/>
  <c r="AZ438" i="14" s="1"/>
  <c r="AX438" i="14"/>
  <c r="AV438" i="14"/>
  <c r="AW445" i="14"/>
  <c r="AS445" i="14"/>
  <c r="Z445" i="14"/>
  <c r="AV445" i="14"/>
  <c r="AU445" i="14"/>
  <c r="AT445" i="14"/>
  <c r="AX445" i="14"/>
  <c r="AW447" i="14"/>
  <c r="AS447" i="14"/>
  <c r="Z447" i="14"/>
  <c r="AT447" i="14"/>
  <c r="AX447" i="14"/>
  <c r="AV447" i="14"/>
  <c r="AU447" i="14"/>
  <c r="AX450" i="14"/>
  <c r="AT450" i="14"/>
  <c r="AW450" i="14"/>
  <c r="AS450" i="14"/>
  <c r="Z450" i="14"/>
  <c r="AV450" i="14"/>
  <c r="AU450" i="14"/>
  <c r="AX453" i="14"/>
  <c r="AT453" i="14"/>
  <c r="AW453" i="14"/>
  <c r="AS453" i="14"/>
  <c r="Z453" i="14"/>
  <c r="AV453" i="14"/>
  <c r="AU453" i="14"/>
  <c r="BE399" i="14"/>
  <c r="CH399" i="14" s="1"/>
  <c r="CI399" i="14" s="1"/>
  <c r="BE403" i="14"/>
  <c r="CH403" i="14" s="1"/>
  <c r="CI403" i="14" s="1"/>
  <c r="BE407" i="14"/>
  <c r="CH407" i="14" s="1"/>
  <c r="CI407" i="14" s="1"/>
  <c r="BE411" i="14"/>
  <c r="CH411" i="14" s="1"/>
  <c r="CI411" i="14" s="1"/>
  <c r="BE415" i="14"/>
  <c r="CH415" i="14" s="1"/>
  <c r="CI415" i="14" s="1"/>
  <c r="BE419" i="14"/>
  <c r="CH419" i="14" s="1"/>
  <c r="CI419" i="14" s="1"/>
  <c r="BE423" i="14"/>
  <c r="CH423" i="14" s="1"/>
  <c r="CI423" i="14" s="1"/>
  <c r="AV426" i="14"/>
  <c r="CJ431" i="14"/>
  <c r="AU431" i="14"/>
  <c r="AX431" i="14"/>
  <c r="AT431" i="14"/>
  <c r="AW431" i="14"/>
  <c r="AS431" i="14"/>
  <c r="Z431" i="14"/>
  <c r="AV431" i="14"/>
  <c r="AW441" i="14"/>
  <c r="AS441" i="14"/>
  <c r="Z441" i="14"/>
  <c r="AV441" i="14"/>
  <c r="AU441" i="14"/>
  <c r="AT441" i="14"/>
  <c r="AX441" i="14"/>
  <c r="AW443" i="14"/>
  <c r="AS443" i="14"/>
  <c r="Z443" i="14"/>
  <c r="AT443" i="14"/>
  <c r="AX443" i="14"/>
  <c r="AV443" i="14"/>
  <c r="AU443" i="14"/>
  <c r="AW449" i="14"/>
  <c r="AS449" i="14"/>
  <c r="Z449" i="14"/>
  <c r="AV449" i="14"/>
  <c r="AU449" i="14"/>
  <c r="AT449" i="14"/>
  <c r="AX449" i="14"/>
  <c r="BE400" i="14"/>
  <c r="CH400" i="14" s="1"/>
  <c r="CI400" i="14" s="1"/>
  <c r="BE404" i="14"/>
  <c r="CH404" i="14" s="1"/>
  <c r="CI404" i="14" s="1"/>
  <c r="BE408" i="14"/>
  <c r="CH408" i="14" s="1"/>
  <c r="CI408" i="14" s="1"/>
  <c r="BE412" i="14"/>
  <c r="CH412" i="14" s="1"/>
  <c r="CI412" i="14" s="1"/>
  <c r="BE416" i="14"/>
  <c r="CH416" i="14" s="1"/>
  <c r="CI416" i="14" s="1"/>
  <c r="BE420" i="14"/>
  <c r="CH420" i="14" s="1"/>
  <c r="CI420" i="14" s="1"/>
  <c r="BE424" i="14"/>
  <c r="CH424" i="14" s="1"/>
  <c r="CI424" i="14" s="1"/>
  <c r="AU427" i="14"/>
  <c r="AX427" i="14"/>
  <c r="AT427" i="14"/>
  <c r="AW427" i="14"/>
  <c r="AS427" i="14"/>
  <c r="AY427" i="14" s="1"/>
  <c r="Z427" i="14"/>
  <c r="CJ430" i="14"/>
  <c r="AU430" i="14"/>
  <c r="AX430" i="14"/>
  <c r="AT430" i="14"/>
  <c r="AW430" i="14"/>
  <c r="AS430" i="14"/>
  <c r="Z430" i="14"/>
  <c r="AV430" i="14"/>
  <c r="CJ434" i="14"/>
  <c r="AU434" i="14"/>
  <c r="AX434" i="14"/>
  <c r="AT434" i="14"/>
  <c r="AW434" i="14"/>
  <c r="AS434" i="14"/>
  <c r="Z434" i="14"/>
  <c r="AV434" i="14"/>
  <c r="AW437" i="14"/>
  <c r="AS437" i="14"/>
  <c r="Z437" i="14"/>
  <c r="AV437" i="14"/>
  <c r="AU437" i="14"/>
  <c r="AT437" i="14"/>
  <c r="AX437" i="14"/>
  <c r="AW439" i="14"/>
  <c r="AS439" i="14"/>
  <c r="Z439" i="14"/>
  <c r="AT439" i="14"/>
  <c r="AX439" i="14"/>
  <c r="AV439" i="14"/>
  <c r="AU439" i="14"/>
  <c r="AW444" i="14"/>
  <c r="AS444" i="14"/>
  <c r="Z444" i="14"/>
  <c r="AX444" i="14"/>
  <c r="AV444" i="14"/>
  <c r="AU444" i="14"/>
  <c r="AT444" i="14"/>
  <c r="AW446" i="14"/>
  <c r="AS446" i="14"/>
  <c r="Z446" i="14"/>
  <c r="AU446" i="14"/>
  <c r="AT446" i="14"/>
  <c r="AZ446" i="14" s="1"/>
  <c r="AX446" i="14"/>
  <c r="AV446" i="14"/>
  <c r="AW448" i="14"/>
  <c r="AS448" i="14"/>
  <c r="Z448" i="14"/>
  <c r="AX448" i="14"/>
  <c r="AV448" i="14"/>
  <c r="AU448" i="14"/>
  <c r="AT448" i="14"/>
  <c r="AX452" i="14"/>
  <c r="AT452" i="14"/>
  <c r="AW452" i="14"/>
  <c r="AS452" i="14"/>
  <c r="Z452" i="14"/>
  <c r="AV452" i="14"/>
  <c r="AU452" i="14"/>
  <c r="BE401" i="14"/>
  <c r="CH401" i="14" s="1"/>
  <c r="CI401" i="14" s="1"/>
  <c r="BE405" i="14"/>
  <c r="CH405" i="14" s="1"/>
  <c r="CI405" i="14" s="1"/>
  <c r="BE409" i="14"/>
  <c r="CH409" i="14" s="1"/>
  <c r="CI409" i="14" s="1"/>
  <c r="BE413" i="14"/>
  <c r="CH413" i="14" s="1"/>
  <c r="CI413" i="14" s="1"/>
  <c r="BE417" i="14"/>
  <c r="CH417" i="14" s="1"/>
  <c r="CI417" i="14" s="1"/>
  <c r="BE421" i="14"/>
  <c r="CH421" i="14" s="1"/>
  <c r="CI421" i="14" s="1"/>
  <c r="BE425" i="14"/>
  <c r="CH425" i="14" s="1"/>
  <c r="CI425" i="14" s="1"/>
  <c r="CJ429" i="14"/>
  <c r="AU429" i="14"/>
  <c r="AX429" i="14"/>
  <c r="AT429" i="14"/>
  <c r="AW429" i="14"/>
  <c r="AS429" i="14"/>
  <c r="Z429" i="14"/>
  <c r="AV429" i="14"/>
  <c r="CJ433" i="14"/>
  <c r="AU433" i="14"/>
  <c r="AX433" i="14"/>
  <c r="AT433" i="14"/>
  <c r="AW433" i="14"/>
  <c r="AS433" i="14"/>
  <c r="Z433" i="14"/>
  <c r="AV433" i="14"/>
  <c r="AU435" i="14"/>
  <c r="AX435" i="14"/>
  <c r="AT435" i="14"/>
  <c r="AW435" i="14"/>
  <c r="AS435" i="14"/>
  <c r="Z435" i="14"/>
  <c r="AV435" i="14"/>
  <c r="AW440" i="14"/>
  <c r="AS440" i="14"/>
  <c r="Z440" i="14"/>
  <c r="AX440" i="14"/>
  <c r="AV440" i="14"/>
  <c r="AU440" i="14"/>
  <c r="AT440" i="14"/>
  <c r="AW442" i="14"/>
  <c r="AS442" i="14"/>
  <c r="Z442" i="14"/>
  <c r="AU442" i="14"/>
  <c r="AT442" i="14"/>
  <c r="AZ442" i="14" s="1"/>
  <c r="AX442" i="14"/>
  <c r="AV442" i="14"/>
  <c r="AX451" i="14"/>
  <c r="AT451" i="14"/>
  <c r="AW451" i="14"/>
  <c r="AS451" i="14"/>
  <c r="Z451" i="14"/>
  <c r="AV451" i="14"/>
  <c r="AU451" i="14"/>
  <c r="BE438" i="14"/>
  <c r="CH438" i="14" s="1"/>
  <c r="CI438" i="14" s="1"/>
  <c r="BE442" i="14"/>
  <c r="CH442" i="14" s="1"/>
  <c r="CI442" i="14" s="1"/>
  <c r="BE446" i="14"/>
  <c r="CH446" i="14" s="1"/>
  <c r="CI446" i="14" s="1"/>
  <c r="BE450" i="14"/>
  <c r="CH450" i="14" s="1"/>
  <c r="CI450" i="14" s="1"/>
  <c r="BE452" i="14"/>
  <c r="CH452" i="14" s="1"/>
  <c r="CI452" i="14" s="1"/>
  <c r="AW455" i="14"/>
  <c r="AS455" i="14"/>
  <c r="Z455" i="14"/>
  <c r="AV455" i="14"/>
  <c r="AU455" i="14"/>
  <c r="AT455" i="14"/>
  <c r="AX455" i="14"/>
  <c r="AW457" i="14"/>
  <c r="AS457" i="14"/>
  <c r="Z457" i="14"/>
  <c r="AT457" i="14"/>
  <c r="AX457" i="14"/>
  <c r="AV457" i="14"/>
  <c r="AU457" i="14"/>
  <c r="AW460" i="14"/>
  <c r="AS460" i="14"/>
  <c r="Z460" i="14"/>
  <c r="AU460" i="14"/>
  <c r="AT460" i="14"/>
  <c r="AZ460" i="14" s="1"/>
  <c r="AX460" i="14"/>
  <c r="AV460" i="14"/>
  <c r="AW462" i="14"/>
  <c r="AS462" i="14"/>
  <c r="Z462" i="14"/>
  <c r="AX462" i="14"/>
  <c r="AV462" i="14"/>
  <c r="AU462" i="14"/>
  <c r="AT462" i="14"/>
  <c r="AU469" i="14"/>
  <c r="AW469" i="14"/>
  <c r="AS469" i="14"/>
  <c r="Z469" i="14"/>
  <c r="AX469" i="14"/>
  <c r="AV469" i="14"/>
  <c r="AT469" i="14"/>
  <c r="CJ439" i="14"/>
  <c r="BE443" i="14"/>
  <c r="CH443" i="14" s="1"/>
  <c r="CI443" i="14" s="1"/>
  <c r="BE447" i="14"/>
  <c r="CH447" i="14" s="1"/>
  <c r="CI447" i="14" s="1"/>
  <c r="AW459" i="14"/>
  <c r="AS459" i="14"/>
  <c r="Z459" i="14"/>
  <c r="AV459" i="14"/>
  <c r="AU459" i="14"/>
  <c r="AT459" i="14"/>
  <c r="AX459" i="14"/>
  <c r="AW461" i="14"/>
  <c r="AS461" i="14"/>
  <c r="Z461" i="14"/>
  <c r="AT461" i="14"/>
  <c r="AX461" i="14"/>
  <c r="AV461" i="14"/>
  <c r="AU461" i="14"/>
  <c r="AW464" i="14"/>
  <c r="AS464" i="14"/>
  <c r="Z464" i="14"/>
  <c r="AU464" i="14"/>
  <c r="AT464" i="14"/>
  <c r="AZ464" i="14" s="1"/>
  <c r="AX464" i="14"/>
  <c r="AV464" i="14"/>
  <c r="AW466" i="14"/>
  <c r="AS466" i="14"/>
  <c r="Z466" i="14"/>
  <c r="AX466" i="14"/>
  <c r="AV466" i="14"/>
  <c r="AU466" i="14"/>
  <c r="AT466" i="14"/>
  <c r="AU470" i="14"/>
  <c r="AW470" i="14"/>
  <c r="AS470" i="14"/>
  <c r="Z470" i="14"/>
  <c r="AX470" i="14"/>
  <c r="AV470" i="14"/>
  <c r="AT470" i="14"/>
  <c r="BE436" i="14"/>
  <c r="CH436" i="14" s="1"/>
  <c r="CI436" i="14" s="1"/>
  <c r="BE440" i="14"/>
  <c r="CH440" i="14" s="1"/>
  <c r="CI440" i="14" s="1"/>
  <c r="BE444" i="14"/>
  <c r="CH444" i="14" s="1"/>
  <c r="CI444" i="14" s="1"/>
  <c r="BE451" i="14"/>
  <c r="CH451" i="14" s="1"/>
  <c r="CI451" i="14" s="1"/>
  <c r="CJ453" i="14"/>
  <c r="AW454" i="14"/>
  <c r="AS454" i="14"/>
  <c r="Z454" i="14"/>
  <c r="AX454" i="14"/>
  <c r="AV454" i="14"/>
  <c r="AU454" i="14"/>
  <c r="AW463" i="14"/>
  <c r="AS463" i="14"/>
  <c r="Z463" i="14"/>
  <c r="AV463" i="14"/>
  <c r="AU463" i="14"/>
  <c r="AT463" i="14"/>
  <c r="AX463" i="14"/>
  <c r="AW465" i="14"/>
  <c r="AS465" i="14"/>
  <c r="Z465" i="14"/>
  <c r="AT465" i="14"/>
  <c r="AX465" i="14"/>
  <c r="AV465" i="14"/>
  <c r="AU465" i="14"/>
  <c r="AU471" i="14"/>
  <c r="AW471" i="14"/>
  <c r="AS471" i="14"/>
  <c r="Z471" i="14"/>
  <c r="AX471" i="14"/>
  <c r="AV471" i="14"/>
  <c r="AT471" i="14"/>
  <c r="BE437" i="14"/>
  <c r="CH437" i="14" s="1"/>
  <c r="CI437" i="14" s="1"/>
  <c r="BE441" i="14"/>
  <c r="CH441" i="14" s="1"/>
  <c r="CI441" i="14" s="1"/>
  <c r="BE445" i="14"/>
  <c r="CH445" i="14" s="1"/>
  <c r="CI445" i="14" s="1"/>
  <c r="BE449" i="14"/>
  <c r="CH449" i="14" s="1"/>
  <c r="CI449" i="14" s="1"/>
  <c r="AW456" i="14"/>
  <c r="AS456" i="14"/>
  <c r="Z456" i="14"/>
  <c r="AU456" i="14"/>
  <c r="AT456" i="14"/>
  <c r="AZ456" i="14" s="1"/>
  <c r="AX456" i="14"/>
  <c r="AV456" i="14"/>
  <c r="AW458" i="14"/>
  <c r="AS458" i="14"/>
  <c r="Z458" i="14"/>
  <c r="AX458" i="14"/>
  <c r="AV458" i="14"/>
  <c r="AU458" i="14"/>
  <c r="AT458" i="14"/>
  <c r="AW467" i="14"/>
  <c r="AS467" i="14"/>
  <c r="Z467" i="14"/>
  <c r="AV467" i="14"/>
  <c r="AU467" i="14"/>
  <c r="AT467" i="14"/>
  <c r="AX467" i="14"/>
  <c r="CJ456" i="14"/>
  <c r="CJ460" i="14"/>
  <c r="CJ464" i="14"/>
  <c r="AW468" i="14"/>
  <c r="AS468" i="14"/>
  <c r="Z468" i="14"/>
  <c r="AV468" i="14"/>
  <c r="AW476" i="14"/>
  <c r="AS476" i="14"/>
  <c r="Z476" i="14"/>
  <c r="AV476" i="14"/>
  <c r="AU476" i="14"/>
  <c r="AT476" i="14"/>
  <c r="AX476" i="14"/>
  <c r="AW478" i="14"/>
  <c r="AS478" i="14"/>
  <c r="Z478" i="14"/>
  <c r="AT478" i="14"/>
  <c r="AX478" i="14"/>
  <c r="AV478" i="14"/>
  <c r="AU478" i="14"/>
  <c r="BE457" i="14"/>
  <c r="CH457" i="14" s="1"/>
  <c r="CI457" i="14" s="1"/>
  <c r="BE461" i="14"/>
  <c r="CH461" i="14" s="1"/>
  <c r="CI461" i="14" s="1"/>
  <c r="BE465" i="14"/>
  <c r="CH465" i="14" s="1"/>
  <c r="CI465" i="14" s="1"/>
  <c r="AX468" i="14"/>
  <c r="AW473" i="14"/>
  <c r="AS473" i="14"/>
  <c r="Z473" i="14"/>
  <c r="AU473" i="14"/>
  <c r="AT473" i="14"/>
  <c r="AZ473" i="14" s="1"/>
  <c r="AX473" i="14"/>
  <c r="AV473" i="14"/>
  <c r="AW480" i="14"/>
  <c r="AS480" i="14"/>
  <c r="Z480" i="14"/>
  <c r="AV480" i="14"/>
  <c r="AU480" i="14"/>
  <c r="AT480" i="14"/>
  <c r="AX480" i="14"/>
  <c r="AW482" i="14"/>
  <c r="AS482" i="14"/>
  <c r="Z482" i="14"/>
  <c r="AT482" i="14"/>
  <c r="AX482" i="14"/>
  <c r="AV482" i="14"/>
  <c r="AU482" i="14"/>
  <c r="BE454" i="14"/>
  <c r="CH454" i="14" s="1"/>
  <c r="CI454" i="14" s="1"/>
  <c r="BE458" i="14"/>
  <c r="CH458" i="14" s="1"/>
  <c r="CI458" i="14" s="1"/>
  <c r="BE462" i="14"/>
  <c r="CH462" i="14" s="1"/>
  <c r="CI462" i="14" s="1"/>
  <c r="BE466" i="14"/>
  <c r="CH466" i="14" s="1"/>
  <c r="CI466" i="14" s="1"/>
  <c r="AT468" i="14"/>
  <c r="AW475" i="14"/>
  <c r="AS475" i="14"/>
  <c r="Z475" i="14"/>
  <c r="AX475" i="14"/>
  <c r="AV475" i="14"/>
  <c r="AU475" i="14"/>
  <c r="AT475" i="14"/>
  <c r="AW477" i="14"/>
  <c r="AS477" i="14"/>
  <c r="Z477" i="14"/>
  <c r="AU477" i="14"/>
  <c r="AT477" i="14"/>
  <c r="AZ477" i="14" s="1"/>
  <c r="AX477" i="14"/>
  <c r="AV477" i="14"/>
  <c r="BE455" i="14"/>
  <c r="CH455" i="14" s="1"/>
  <c r="CI455" i="14" s="1"/>
  <c r="BE459" i="14"/>
  <c r="CH459" i="14" s="1"/>
  <c r="CI459" i="14" s="1"/>
  <c r="BE463" i="14"/>
  <c r="CH463" i="14" s="1"/>
  <c r="CI463" i="14" s="1"/>
  <c r="BE467" i="14"/>
  <c r="CH467" i="14" s="1"/>
  <c r="CI467" i="14" s="1"/>
  <c r="AU468" i="14"/>
  <c r="BS472" i="14"/>
  <c r="U472" i="14" s="1"/>
  <c r="AW474" i="14"/>
  <c r="AS474" i="14"/>
  <c r="Z474" i="14"/>
  <c r="AT474" i="14"/>
  <c r="AX474" i="14"/>
  <c r="AV474" i="14"/>
  <c r="AU474" i="14"/>
  <c r="AW479" i="14"/>
  <c r="AS479" i="14"/>
  <c r="Z479" i="14"/>
  <c r="AX479" i="14"/>
  <c r="AV479" i="14"/>
  <c r="AU479" i="14"/>
  <c r="AT479" i="14"/>
  <c r="AW481" i="14"/>
  <c r="AS481" i="14"/>
  <c r="Z481" i="14"/>
  <c r="AU481" i="14"/>
  <c r="AT481" i="14"/>
  <c r="AZ481" i="14" s="1"/>
  <c r="AX481" i="14"/>
  <c r="AV481" i="14"/>
  <c r="BE473" i="14"/>
  <c r="CH473" i="14" s="1"/>
  <c r="CI473" i="14" s="1"/>
  <c r="BE477" i="14"/>
  <c r="CH477" i="14" s="1"/>
  <c r="CI477" i="14" s="1"/>
  <c r="BE481" i="14"/>
  <c r="CH481" i="14" s="1"/>
  <c r="CI481" i="14" s="1"/>
  <c r="AU484" i="14"/>
  <c r="AX484" i="14"/>
  <c r="AT484" i="14"/>
  <c r="AW484" i="14"/>
  <c r="AS484" i="14"/>
  <c r="Z484" i="14"/>
  <c r="CJ488" i="14"/>
  <c r="AV491" i="14"/>
  <c r="AU491" i="14"/>
  <c r="AX491" i="14"/>
  <c r="AT491" i="14"/>
  <c r="AW491" i="14"/>
  <c r="AS491" i="14"/>
  <c r="Z491" i="14"/>
  <c r="AV493" i="14"/>
  <c r="AU493" i="14"/>
  <c r="AX493" i="14"/>
  <c r="AT493" i="14"/>
  <c r="AW493" i="14"/>
  <c r="AS493" i="14"/>
  <c r="Z493" i="14"/>
  <c r="CJ495" i="14"/>
  <c r="AW500" i="14"/>
  <c r="AS500" i="14"/>
  <c r="Z500" i="14"/>
  <c r="AV500" i="14"/>
  <c r="AU500" i="14"/>
  <c r="AX500" i="14"/>
  <c r="AT500" i="14"/>
  <c r="AW502" i="14"/>
  <c r="AS502" i="14"/>
  <c r="Z502" i="14"/>
  <c r="AV502" i="14"/>
  <c r="AU502" i="14"/>
  <c r="AX502" i="14"/>
  <c r="AT502" i="14"/>
  <c r="BE474" i="14"/>
  <c r="CH474" i="14" s="1"/>
  <c r="CI474" i="14" s="1"/>
  <c r="BE478" i="14"/>
  <c r="CH478" i="14" s="1"/>
  <c r="CI478" i="14" s="1"/>
  <c r="BE482" i="14"/>
  <c r="CH482" i="14" s="1"/>
  <c r="CI482" i="14" s="1"/>
  <c r="CJ490" i="14"/>
  <c r="AV492" i="14"/>
  <c r="AU492" i="14"/>
  <c r="AX492" i="14"/>
  <c r="AT492" i="14"/>
  <c r="AW492" i="14"/>
  <c r="AS492" i="14"/>
  <c r="Z492" i="14"/>
  <c r="CJ494" i="14"/>
  <c r="BE475" i="14"/>
  <c r="CH475" i="14" s="1"/>
  <c r="CI475" i="14" s="1"/>
  <c r="BE479" i="14"/>
  <c r="CH479" i="14" s="1"/>
  <c r="CI479" i="14" s="1"/>
  <c r="BE483" i="14"/>
  <c r="CH483" i="14" s="1"/>
  <c r="CI483" i="14" s="1"/>
  <c r="AX483" i="14"/>
  <c r="AT483" i="14"/>
  <c r="AW483" i="14"/>
  <c r="AS483" i="14"/>
  <c r="Z483" i="14"/>
  <c r="AV484" i="14"/>
  <c r="CJ484" i="14"/>
  <c r="BE485" i="14"/>
  <c r="CH485" i="14" s="1"/>
  <c r="CI485" i="14" s="1"/>
  <c r="AU485" i="14"/>
  <c r="AX485" i="14"/>
  <c r="AT485" i="14"/>
  <c r="AW485" i="14"/>
  <c r="AS485" i="14"/>
  <c r="Z485" i="14"/>
  <c r="AU486" i="14"/>
  <c r="AX486" i="14"/>
  <c r="AT486" i="14"/>
  <c r="AW486" i="14"/>
  <c r="AS486" i="14"/>
  <c r="Z486" i="14"/>
  <c r="AU487" i="14"/>
  <c r="AX487" i="14"/>
  <c r="AT487" i="14"/>
  <c r="AW487" i="14"/>
  <c r="AS487" i="14"/>
  <c r="Z487" i="14"/>
  <c r="AU488" i="14"/>
  <c r="AX488" i="14"/>
  <c r="AT488" i="14"/>
  <c r="AW488" i="14"/>
  <c r="AS488" i="14"/>
  <c r="Z488" i="14"/>
  <c r="BS489" i="14"/>
  <c r="U489" i="14" s="1"/>
  <c r="CJ491" i="14"/>
  <c r="CJ493" i="14"/>
  <c r="AV495" i="14"/>
  <c r="AU495" i="14"/>
  <c r="AX495" i="14"/>
  <c r="AT495" i="14"/>
  <c r="AW495" i="14"/>
  <c r="AS495" i="14"/>
  <c r="Z495" i="14"/>
  <c r="AW497" i="14"/>
  <c r="AS497" i="14"/>
  <c r="Z497" i="14"/>
  <c r="AX497" i="14"/>
  <c r="AV497" i="14"/>
  <c r="AU497" i="14"/>
  <c r="AT497" i="14"/>
  <c r="BE472" i="14"/>
  <c r="CH472" i="14" s="1"/>
  <c r="CI472" i="14" s="1"/>
  <c r="BE476" i="14"/>
  <c r="CH476" i="14" s="1"/>
  <c r="CI476" i="14" s="1"/>
  <c r="BE480" i="14"/>
  <c r="CH480" i="14" s="1"/>
  <c r="CI480" i="14" s="1"/>
  <c r="AV483" i="14"/>
  <c r="BE486" i="14"/>
  <c r="CH486" i="14" s="1"/>
  <c r="CI486" i="14" s="1"/>
  <c r="BE487" i="14"/>
  <c r="CH487" i="14" s="1"/>
  <c r="CI487" i="14" s="1"/>
  <c r="AV490" i="14"/>
  <c r="AU490" i="14"/>
  <c r="AX490" i="14"/>
  <c r="AT490" i="14"/>
  <c r="AW490" i="14"/>
  <c r="AS490" i="14"/>
  <c r="Z490" i="14"/>
  <c r="CJ492" i="14"/>
  <c r="AV494" i="14"/>
  <c r="AU494" i="14"/>
  <c r="AX494" i="14"/>
  <c r="AT494" i="14"/>
  <c r="AW494" i="14"/>
  <c r="AS494" i="14"/>
  <c r="Z494" i="14"/>
  <c r="AW496" i="14"/>
  <c r="AS496" i="14"/>
  <c r="Z496" i="14"/>
  <c r="AT496" i="14"/>
  <c r="AX496" i="14"/>
  <c r="AV496" i="14"/>
  <c r="AU496" i="14"/>
  <c r="CJ500" i="14"/>
  <c r="CJ502" i="14"/>
  <c r="AW506" i="14"/>
  <c r="AS506" i="14"/>
  <c r="Z506" i="14"/>
  <c r="AU506" i="14"/>
  <c r="AT506" i="14"/>
  <c r="AZ506" i="14" s="1"/>
  <c r="AX506" i="14"/>
  <c r="AV506" i="14"/>
  <c r="AW510" i="14"/>
  <c r="AS510" i="14"/>
  <c r="Z510" i="14"/>
  <c r="AU510" i="14"/>
  <c r="AT510" i="14"/>
  <c r="AZ510" i="14" s="1"/>
  <c r="AX510" i="14"/>
  <c r="AV510" i="14"/>
  <c r="BE496" i="14"/>
  <c r="CH496" i="14" s="1"/>
  <c r="CI496" i="14" s="1"/>
  <c r="AX504" i="14"/>
  <c r="AT504" i="14"/>
  <c r="AW504" i="14"/>
  <c r="AS504" i="14"/>
  <c r="Z504" i="14"/>
  <c r="AV504" i="14"/>
  <c r="AU504" i="14"/>
  <c r="AW508" i="14"/>
  <c r="AS508" i="14"/>
  <c r="Z508" i="14"/>
  <c r="AX508" i="14"/>
  <c r="AV508" i="14"/>
  <c r="AU508" i="14"/>
  <c r="AT508" i="14"/>
  <c r="BE497" i="14"/>
  <c r="CH497" i="14" s="1"/>
  <c r="CI497" i="14" s="1"/>
  <c r="BS501" i="14"/>
  <c r="U501" i="14" s="1"/>
  <c r="CJ503" i="14"/>
  <c r="AX503" i="14"/>
  <c r="AT503" i="14"/>
  <c r="AW503" i="14"/>
  <c r="AS503" i="14"/>
  <c r="Z503" i="14"/>
  <c r="AV503" i="14"/>
  <c r="AU503" i="14"/>
  <c r="AW505" i="14"/>
  <c r="AS505" i="14"/>
  <c r="Z505" i="14"/>
  <c r="AV505" i="14"/>
  <c r="AU505" i="14"/>
  <c r="AT505" i="14"/>
  <c r="AX505" i="14"/>
  <c r="AW509" i="14"/>
  <c r="AS509" i="14"/>
  <c r="Z509" i="14"/>
  <c r="AV509" i="14"/>
  <c r="AU509" i="14"/>
  <c r="AT509" i="14"/>
  <c r="AX509" i="14"/>
  <c r="BS498" i="14"/>
  <c r="U498" i="14" s="1"/>
  <c r="BS499" i="14"/>
  <c r="U499" i="14" s="1"/>
  <c r="AW507" i="14"/>
  <c r="AS507" i="14"/>
  <c r="Z507" i="14"/>
  <c r="AT507" i="14"/>
  <c r="AX507" i="14"/>
  <c r="AV507" i="14"/>
  <c r="AU507" i="14"/>
  <c r="AW511" i="14"/>
  <c r="AS511" i="14"/>
  <c r="Z511" i="14"/>
  <c r="AT511" i="14"/>
  <c r="AX511" i="14"/>
  <c r="AV511" i="14"/>
  <c r="AU511" i="14"/>
  <c r="AW513" i="14"/>
  <c r="AS513" i="14"/>
  <c r="Z513" i="14"/>
  <c r="AU513" i="14"/>
  <c r="AX513" i="14"/>
  <c r="AV513" i="14"/>
  <c r="AT513" i="14"/>
  <c r="AW515" i="14"/>
  <c r="AS515" i="14"/>
  <c r="Z515" i="14"/>
  <c r="AX515" i="14"/>
  <c r="AU515" i="14"/>
  <c r="AV515" i="14"/>
  <c r="AT515" i="14"/>
  <c r="BE506" i="14"/>
  <c r="CH506" i="14" s="1"/>
  <c r="CI506" i="14" s="1"/>
  <c r="BE510" i="14"/>
  <c r="CH510" i="14" s="1"/>
  <c r="CI510" i="14" s="1"/>
  <c r="BE513" i="14"/>
  <c r="CH513" i="14" s="1"/>
  <c r="CI513" i="14" s="1"/>
  <c r="BS514" i="14"/>
  <c r="U514" i="14" s="1"/>
  <c r="AW516" i="14"/>
  <c r="AS516" i="14"/>
  <c r="Z516" i="14"/>
  <c r="AV516" i="14"/>
  <c r="AU516" i="14"/>
  <c r="AT516" i="14"/>
  <c r="AX516" i="14"/>
  <c r="AW518" i="14"/>
  <c r="AS518" i="14"/>
  <c r="Z518" i="14"/>
  <c r="AT518" i="14"/>
  <c r="AX518" i="14"/>
  <c r="AV518" i="14"/>
  <c r="AU518" i="14"/>
  <c r="BE507" i="14"/>
  <c r="CH507" i="14" s="1"/>
  <c r="CI507" i="14" s="1"/>
  <c r="BE511" i="14"/>
  <c r="CH511" i="14" s="1"/>
  <c r="CI511" i="14" s="1"/>
  <c r="BE504" i="14"/>
  <c r="CH504" i="14" s="1"/>
  <c r="CI504" i="14" s="1"/>
  <c r="BE508" i="14"/>
  <c r="CH508" i="14" s="1"/>
  <c r="CI508" i="14" s="1"/>
  <c r="BS512" i="14"/>
  <c r="U512" i="14" s="1"/>
  <c r="AW517" i="14"/>
  <c r="AS517" i="14"/>
  <c r="Z517" i="14"/>
  <c r="AU517" i="14"/>
  <c r="AT517" i="14"/>
  <c r="AZ517" i="14" s="1"/>
  <c r="AX517" i="14"/>
  <c r="AV517" i="14"/>
  <c r="CJ515" i="14"/>
  <c r="BE517" i="14"/>
  <c r="CH517" i="14" s="1"/>
  <c r="CI517" i="14" s="1"/>
  <c r="AT519" i="14"/>
  <c r="CJ519" i="14"/>
  <c r="BE520" i="14"/>
  <c r="CH520" i="14" s="1"/>
  <c r="CI520" i="14" s="1"/>
  <c r="AU520" i="14"/>
  <c r="AX520" i="14"/>
  <c r="AT520" i="14"/>
  <c r="AW520" i="14"/>
  <c r="AS520" i="14"/>
  <c r="AY520" i="14" s="1"/>
  <c r="Z520" i="14"/>
  <c r="CJ521" i="14"/>
  <c r="CJ522" i="14"/>
  <c r="CJ523" i="14"/>
  <c r="BE514" i="14"/>
  <c r="CH514" i="14" s="1"/>
  <c r="CI514" i="14" s="1"/>
  <c r="BE518" i="14"/>
  <c r="CH518" i="14" s="1"/>
  <c r="CI518" i="14" s="1"/>
  <c r="AW519" i="14"/>
  <c r="AS519" i="14"/>
  <c r="Z519" i="14"/>
  <c r="AV519" i="14"/>
  <c r="AU521" i="14"/>
  <c r="AX521" i="14"/>
  <c r="AT521" i="14"/>
  <c r="AW521" i="14"/>
  <c r="AS521" i="14"/>
  <c r="Z521" i="14"/>
  <c r="AU522" i="14"/>
  <c r="AX522" i="14"/>
  <c r="AT522" i="14"/>
  <c r="AW522" i="14"/>
  <c r="AS522" i="14"/>
  <c r="Z522" i="14"/>
  <c r="AU523" i="14"/>
  <c r="AX523" i="14"/>
  <c r="AT523" i="14"/>
  <c r="AW523" i="14"/>
  <c r="AS523" i="14"/>
  <c r="Z523" i="14"/>
  <c r="BS524" i="14"/>
  <c r="U524" i="14" s="1"/>
  <c r="BE516" i="14"/>
  <c r="CH516" i="14" s="1"/>
  <c r="CI516" i="14" s="1"/>
  <c r="AX519" i="14"/>
  <c r="BG59" i="14" l="1"/>
  <c r="BN28" i="14"/>
  <c r="BK59" i="14"/>
  <c r="BJ29" i="14"/>
  <c r="BL58" i="14"/>
  <c r="BJ28" i="14"/>
  <c r="BN51" i="14"/>
  <c r="BQ51" i="14"/>
  <c r="BL34" i="14"/>
  <c r="BG29" i="14"/>
  <c r="BJ58" i="14"/>
  <c r="BH28" i="14"/>
  <c r="BH58" i="14"/>
  <c r="BR28" i="14"/>
  <c r="BG58" i="14"/>
  <c r="BH29" i="14"/>
  <c r="BI28" i="14"/>
  <c r="BO51" i="14"/>
  <c r="BJ34" i="14"/>
  <c r="BL38" i="14"/>
  <c r="BI58" i="14"/>
  <c r="BL28" i="14"/>
  <c r="BP28" i="14"/>
  <c r="BH59" i="14"/>
  <c r="BG53" i="14"/>
  <c r="AU75" i="14"/>
  <c r="BP51" i="14"/>
  <c r="BH38" i="14"/>
  <c r="BP27" i="14"/>
  <c r="BO27" i="14"/>
  <c r="BJ27" i="14"/>
  <c r="BM27" i="14"/>
  <c r="BH27" i="14"/>
  <c r="BL27" i="14"/>
  <c r="BH26" i="14"/>
  <c r="BG26" i="14"/>
  <c r="BK26" i="14"/>
  <c r="BJ26" i="14"/>
  <c r="BI26" i="14"/>
  <c r="BM26" i="14"/>
  <c r="BK38" i="14"/>
  <c r="BJ38" i="14"/>
  <c r="BG27" i="14"/>
  <c r="BR56" i="14"/>
  <c r="BR29" i="14"/>
  <c r="BP79" i="14"/>
  <c r="BL79" i="14"/>
  <c r="BH79" i="14"/>
  <c r="BI79" i="14"/>
  <c r="BO79" i="14"/>
  <c r="BK79" i="14"/>
  <c r="BG79" i="14"/>
  <c r="BQ79" i="14"/>
  <c r="BR79" i="14"/>
  <c r="BN79" i="14"/>
  <c r="BJ79" i="14"/>
  <c r="BM79" i="14"/>
  <c r="BP71" i="14"/>
  <c r="BL71" i="14"/>
  <c r="BH71" i="14"/>
  <c r="BM71" i="14"/>
  <c r="BO71" i="14"/>
  <c r="BK71" i="14"/>
  <c r="BG71" i="14"/>
  <c r="BQ71" i="14"/>
  <c r="BR71" i="14"/>
  <c r="BN71" i="14"/>
  <c r="BJ71" i="14"/>
  <c r="BI71" i="14"/>
  <c r="BQ80" i="14"/>
  <c r="BM80" i="14"/>
  <c r="BI80" i="14"/>
  <c r="BJ80" i="14"/>
  <c r="BP80" i="14"/>
  <c r="BL80" i="14"/>
  <c r="BH80" i="14"/>
  <c r="BN80" i="14"/>
  <c r="BO80" i="14"/>
  <c r="BK80" i="14"/>
  <c r="BG80" i="14"/>
  <c r="BR80" i="14"/>
  <c r="BI73" i="14"/>
  <c r="BL73" i="14"/>
  <c r="BH73" i="14"/>
  <c r="BK73" i="14"/>
  <c r="BG73" i="14"/>
  <c r="BJ73" i="14"/>
  <c r="BR74" i="14"/>
  <c r="BN74" i="14"/>
  <c r="BQ74" i="14"/>
  <c r="BM74" i="14"/>
  <c r="BP74" i="14"/>
  <c r="BO74" i="14"/>
  <c r="BO58" i="14"/>
  <c r="BQ58" i="14"/>
  <c r="BL37" i="14"/>
  <c r="BI35" i="14"/>
  <c r="BK29" i="14"/>
  <c r="BK27" i="14"/>
  <c r="BK25" i="14"/>
  <c r="BK56" i="14"/>
  <c r="BK47" i="14"/>
  <c r="BK37" i="14"/>
  <c r="BM29" i="14"/>
  <c r="BI27" i="14"/>
  <c r="BL26" i="14"/>
  <c r="BJ25" i="14"/>
  <c r="BI37" i="14"/>
  <c r="BR35" i="14"/>
  <c r="BP30" i="14"/>
  <c r="BH25" i="14"/>
  <c r="BK58" i="14"/>
  <c r="BS58" i="14" s="1"/>
  <c r="U58" i="14" s="1"/>
  <c r="CI58" i="14" s="1"/>
  <c r="BO26" i="14"/>
  <c r="BI53" i="14"/>
  <c r="BG42" i="14"/>
  <c r="BI42" i="14"/>
  <c r="BS42" i="14" s="1"/>
  <c r="U42" i="14" s="1"/>
  <c r="CI42" i="14" s="1"/>
  <c r="BH40" i="14"/>
  <c r="BP40" i="14"/>
  <c r="AS75" i="14"/>
  <c r="Z68" i="14"/>
  <c r="BP57" i="14"/>
  <c r="BK55" i="14"/>
  <c r="BN55" i="14"/>
  <c r="BQ55" i="14"/>
  <c r="BK50" i="14"/>
  <c r="BI50" i="14"/>
  <c r="AU76" i="14"/>
  <c r="AT76" i="14"/>
  <c r="AV67" i="14"/>
  <c r="BG49" i="14"/>
  <c r="BN49" i="14"/>
  <c r="BG38" i="14"/>
  <c r="BO31" i="14"/>
  <c r="BQ72" i="14"/>
  <c r="BM72" i="14"/>
  <c r="BI72" i="14"/>
  <c r="BR72" i="14"/>
  <c r="BP72" i="14"/>
  <c r="BL72" i="14"/>
  <c r="BH72" i="14"/>
  <c r="BN72" i="14"/>
  <c r="BO72" i="14"/>
  <c r="BK72" i="14"/>
  <c r="BG72" i="14"/>
  <c r="BJ72" i="14"/>
  <c r="BO82" i="14"/>
  <c r="BR82" i="14"/>
  <c r="BN82" i="14"/>
  <c r="BQ82" i="14"/>
  <c r="BM82" i="14"/>
  <c r="BP82" i="14"/>
  <c r="BR37" i="14"/>
  <c r="BJ35" i="14"/>
  <c r="BP29" i="14"/>
  <c r="BP37" i="14"/>
  <c r="BI29" i="14"/>
  <c r="BJ37" i="14"/>
  <c r="BH37" i="14"/>
  <c r="AV75" i="14"/>
  <c r="BO57" i="14"/>
  <c r="BQ57" i="14"/>
  <c r="BR55" i="14"/>
  <c r="BM55" i="14"/>
  <c r="BJ50" i="14"/>
  <c r="BH50" i="14"/>
  <c r="AV76" i="14"/>
  <c r="AW76" i="14"/>
  <c r="BG37" i="14"/>
  <c r="BS37" i="14" s="1"/>
  <c r="U37" i="14" s="1"/>
  <c r="BM35" i="14"/>
  <c r="BO29" i="14"/>
  <c r="BM37" i="14"/>
  <c r="BL35" i="14"/>
  <c r="BS35" i="14" s="1"/>
  <c r="U35" i="14" s="1"/>
  <c r="CI35" i="14" s="1"/>
  <c r="BP35" i="14"/>
  <c r="AW75" i="14"/>
  <c r="BP55" i="14"/>
  <c r="Z76" i="14"/>
  <c r="BO78" i="14"/>
  <c r="BK78" i="14"/>
  <c r="BG78" i="14"/>
  <c r="BH78" i="14"/>
  <c r="BR78" i="14"/>
  <c r="BN78" i="14"/>
  <c r="BJ78" i="14"/>
  <c r="BL78" i="14"/>
  <c r="BQ78" i="14"/>
  <c r="BM78" i="14"/>
  <c r="BI78" i="14"/>
  <c r="BP78" i="14"/>
  <c r="BP70" i="14"/>
  <c r="BL70" i="14"/>
  <c r="BH70" i="14"/>
  <c r="BQ70" i="14"/>
  <c r="BM70" i="14"/>
  <c r="BO70" i="14"/>
  <c r="BK70" i="14"/>
  <c r="BG70" i="14"/>
  <c r="BR70" i="14"/>
  <c r="BN70" i="14"/>
  <c r="BJ70" i="14"/>
  <c r="BI70" i="14"/>
  <c r="BJ81" i="14"/>
  <c r="BK81" i="14"/>
  <c r="BI81" i="14"/>
  <c r="BG81" i="14"/>
  <c r="BS81" i="14" s="1"/>
  <c r="U81" i="14" s="1"/>
  <c r="V81" i="14" s="1"/>
  <c r="BL81" i="14"/>
  <c r="BH81" i="14"/>
  <c r="CI81" i="14"/>
  <c r="CI70" i="14"/>
  <c r="V70" i="14"/>
  <c r="AZ69" i="14"/>
  <c r="BP53" i="14"/>
  <c r="BL53" i="14"/>
  <c r="BO53" i="14"/>
  <c r="BK53" i="14"/>
  <c r="BR53" i="14"/>
  <c r="BN53" i="14"/>
  <c r="BQ53" i="14"/>
  <c r="BM53" i="14"/>
  <c r="BH53" i="14"/>
  <c r="BN29" i="14"/>
  <c r="BL29" i="14"/>
  <c r="AX102" i="14"/>
  <c r="Z102" i="14"/>
  <c r="Z171" i="14"/>
  <c r="AU171" i="14"/>
  <c r="Z155" i="14"/>
  <c r="AU155" i="14"/>
  <c r="AX77" i="14"/>
  <c r="Z77" i="14"/>
  <c r="AS77" i="14"/>
  <c r="AY77" i="14" s="1"/>
  <c r="BP66" i="14"/>
  <c r="BO66" i="14"/>
  <c r="BR66" i="14"/>
  <c r="BN66" i="14"/>
  <c r="BQ66" i="14"/>
  <c r="BM66" i="14"/>
  <c r="BR46" i="14"/>
  <c r="BN46" i="14"/>
  <c r="BJ46" i="14"/>
  <c r="BQ46" i="14"/>
  <c r="BM46" i="14"/>
  <c r="BI46" i="14"/>
  <c r="BP46" i="14"/>
  <c r="BL46" i="14"/>
  <c r="BH46" i="14"/>
  <c r="BO46" i="14"/>
  <c r="BK46" i="14"/>
  <c r="BG46" i="14"/>
  <c r="AX94" i="14"/>
  <c r="Z94" i="14"/>
  <c r="AS166" i="14"/>
  <c r="AX166" i="14"/>
  <c r="AS150" i="14"/>
  <c r="AX150" i="14"/>
  <c r="AX117" i="14"/>
  <c r="Z117" i="14"/>
  <c r="Z186" i="14"/>
  <c r="AV186" i="14"/>
  <c r="Z170" i="14"/>
  <c r="AV170" i="14"/>
  <c r="Z154" i="14"/>
  <c r="AV154" i="14"/>
  <c r="AX90" i="14"/>
  <c r="Z90" i="14"/>
  <c r="BR61" i="14"/>
  <c r="BN61" i="14"/>
  <c r="BJ61" i="14"/>
  <c r="BQ61" i="14"/>
  <c r="BM61" i="14"/>
  <c r="BI61" i="14"/>
  <c r="BP61" i="14"/>
  <c r="BL61" i="14"/>
  <c r="BH61" i="14"/>
  <c r="BO61" i="14"/>
  <c r="BK61" i="14"/>
  <c r="BG61" i="14"/>
  <c r="AZ182" i="14"/>
  <c r="AZ166" i="14"/>
  <c r="AZ150" i="14"/>
  <c r="AZ170" i="14"/>
  <c r="BG31" i="14"/>
  <c r="BN31" i="14"/>
  <c r="BP31" i="14"/>
  <c r="BR25" i="14"/>
  <c r="BN25" i="14"/>
  <c r="BO56" i="14"/>
  <c r="BN56" i="14"/>
  <c r="BM56" i="14"/>
  <c r="BI55" i="14"/>
  <c r="BH55" i="14"/>
  <c r="BG55" i="14"/>
  <c r="BG33" i="14"/>
  <c r="BH33" i="14"/>
  <c r="BO44" i="14"/>
  <c r="BR44" i="14"/>
  <c r="BN44" i="14"/>
  <c r="BQ44" i="14"/>
  <c r="BP44" i="14"/>
  <c r="BP54" i="14"/>
  <c r="BL54" i="14"/>
  <c r="BO54" i="14"/>
  <c r="BK54" i="14"/>
  <c r="BR54" i="14"/>
  <c r="BN54" i="14"/>
  <c r="BJ54" i="14"/>
  <c r="BQ54" i="14"/>
  <c r="BM54" i="14"/>
  <c r="BP62" i="14"/>
  <c r="BL62" i="14"/>
  <c r="BH62" i="14"/>
  <c r="BO62" i="14"/>
  <c r="BK62" i="14"/>
  <c r="BG62" i="14"/>
  <c r="BR62" i="14"/>
  <c r="BN62" i="14"/>
  <c r="BJ62" i="14"/>
  <c r="BQ62" i="14"/>
  <c r="BM62" i="14"/>
  <c r="BI62" i="14"/>
  <c r="BI36" i="14"/>
  <c r="BQ36" i="14"/>
  <c r="BM36" i="14"/>
  <c r="BP36" i="14"/>
  <c r="BO36" i="14"/>
  <c r="BR36" i="14"/>
  <c r="BN36" i="14"/>
  <c r="BP52" i="14"/>
  <c r="BR52" i="14"/>
  <c r="BQ52" i="14"/>
  <c r="BR64" i="14"/>
  <c r="BN64" i="14"/>
  <c r="BJ64" i="14"/>
  <c r="BQ64" i="14"/>
  <c r="BM64" i="14"/>
  <c r="BI64" i="14"/>
  <c r="BP64" i="14"/>
  <c r="BL64" i="14"/>
  <c r="BH64" i="14"/>
  <c r="BO64" i="14"/>
  <c r="BK64" i="14"/>
  <c r="BG64" i="14"/>
  <c r="BQ63" i="14"/>
  <c r="BM63" i="14"/>
  <c r="BI63" i="14"/>
  <c r="BP63" i="14"/>
  <c r="BL63" i="14"/>
  <c r="BH63" i="14"/>
  <c r="BO63" i="14"/>
  <c r="BK63" i="14"/>
  <c r="BG63" i="14"/>
  <c r="BR63" i="14"/>
  <c r="BN63" i="14"/>
  <c r="BJ63" i="14"/>
  <c r="BI47" i="14"/>
  <c r="BO47" i="14"/>
  <c r="BR47" i="14"/>
  <c r="BN47" i="14"/>
  <c r="BQ47" i="14"/>
  <c r="BM47" i="14"/>
  <c r="BP47" i="14"/>
  <c r="BR48" i="14"/>
  <c r="BN48" i="14"/>
  <c r="BJ48" i="14"/>
  <c r="BQ48" i="14"/>
  <c r="BM48" i="14"/>
  <c r="BI48" i="14"/>
  <c r="BP48" i="14"/>
  <c r="BL48" i="14"/>
  <c r="BH48" i="14"/>
  <c r="BO48" i="14"/>
  <c r="BK48" i="14"/>
  <c r="BG48" i="14"/>
  <c r="BK65" i="14"/>
  <c r="BG65" i="14"/>
  <c r="BJ65" i="14"/>
  <c r="BI65" i="14"/>
  <c r="BL65" i="14"/>
  <c r="BH65" i="14"/>
  <c r="BI32" i="14"/>
  <c r="BP32" i="14"/>
  <c r="BO32" i="14"/>
  <c r="BR32" i="14"/>
  <c r="BN32" i="14"/>
  <c r="BQ32" i="14"/>
  <c r="BM32" i="14"/>
  <c r="BL51" i="14"/>
  <c r="BH51" i="14"/>
  <c r="BK51" i="14"/>
  <c r="BG51" i="14"/>
  <c r="BJ51" i="14"/>
  <c r="BI51" i="14"/>
  <c r="BK41" i="14"/>
  <c r="BJ41" i="14"/>
  <c r="BH47" i="14"/>
  <c r="BS47" i="14" s="1"/>
  <c r="U47" i="14" s="1"/>
  <c r="Z75" i="14"/>
  <c r="AT68" i="14"/>
  <c r="BH31" i="14"/>
  <c r="BK31" i="14"/>
  <c r="BS31" i="14" s="1"/>
  <c r="U31" i="14" s="1"/>
  <c r="BG25" i="14"/>
  <c r="BR27" i="14"/>
  <c r="BN52" i="14"/>
  <c r="BP60" i="14"/>
  <c r="BL60" i="14"/>
  <c r="BH60" i="14"/>
  <c r="BO60" i="14"/>
  <c r="BK60" i="14"/>
  <c r="BG60" i="14"/>
  <c r="BR60" i="14"/>
  <c r="BN60" i="14"/>
  <c r="BJ60" i="14"/>
  <c r="BQ60" i="14"/>
  <c r="BM60" i="14"/>
  <c r="BI60" i="14"/>
  <c r="BQ43" i="14"/>
  <c r="BP43" i="14"/>
  <c r="BO43" i="14"/>
  <c r="BR43" i="14"/>
  <c r="BN43" i="14"/>
  <c r="BI59" i="14"/>
  <c r="BR59" i="14"/>
  <c r="BN59" i="14"/>
  <c r="BQ59" i="14"/>
  <c r="BM59" i="14"/>
  <c r="BP59" i="14"/>
  <c r="BO59" i="14"/>
  <c r="BR34" i="14"/>
  <c r="BN34" i="14"/>
  <c r="BG34" i="14"/>
  <c r="BQ34" i="14"/>
  <c r="BM34" i="14"/>
  <c r="BP34" i="14"/>
  <c r="BI34" i="14"/>
  <c r="BO34" i="14"/>
  <c r="BH34" i="14"/>
  <c r="BJ57" i="14"/>
  <c r="BI57" i="14"/>
  <c r="BL57" i="14"/>
  <c r="BH57" i="14"/>
  <c r="BK57" i="14"/>
  <c r="BG57" i="14"/>
  <c r="BR50" i="14"/>
  <c r="BN50" i="14"/>
  <c r="BQ50" i="14"/>
  <c r="BM50" i="14"/>
  <c r="BP50" i="14"/>
  <c r="BO50" i="14"/>
  <c r="BQ38" i="14"/>
  <c r="BM38" i="14"/>
  <c r="BP38" i="14"/>
  <c r="BO38" i="14"/>
  <c r="BR38" i="14"/>
  <c r="BN38" i="14"/>
  <c r="AE12" i="14"/>
  <c r="W399" i="14"/>
  <c r="W524" i="14"/>
  <c r="W514" i="14"/>
  <c r="W499" i="14"/>
  <c r="W501" i="14"/>
  <c r="W387" i="14"/>
  <c r="W251" i="14"/>
  <c r="AZ77" i="14"/>
  <c r="W523" i="14"/>
  <c r="W518" i="14"/>
  <c r="W502" i="14"/>
  <c r="W486" i="14"/>
  <c r="W476" i="14"/>
  <c r="W426" i="14"/>
  <c r="W417" i="14"/>
  <c r="W409" i="14"/>
  <c r="W401" i="14"/>
  <c r="W392" i="14"/>
  <c r="W388" i="14"/>
  <c r="W361" i="14"/>
  <c r="W470" i="14"/>
  <c r="W463" i="14"/>
  <c r="W445" i="14"/>
  <c r="W400" i="14"/>
  <c r="W370" i="14"/>
  <c r="W507" i="14"/>
  <c r="W478" i="14"/>
  <c r="W452" i="14"/>
  <c r="W433" i="14"/>
  <c r="W418" i="14"/>
  <c r="W402" i="14"/>
  <c r="W385" i="14"/>
  <c r="W366" i="14"/>
  <c r="W490" i="14"/>
  <c r="W465" i="14"/>
  <c r="W437" i="14"/>
  <c r="W353" i="14"/>
  <c r="W324" i="14"/>
  <c r="W313" i="14"/>
  <c r="W309" i="14"/>
  <c r="W293" i="14"/>
  <c r="W274" i="14"/>
  <c r="W264" i="14"/>
  <c r="W237" i="14"/>
  <c r="W202" i="14"/>
  <c r="W194" i="14"/>
  <c r="W178" i="14"/>
  <c r="W162" i="14"/>
  <c r="W146" i="14"/>
  <c r="W132" i="14"/>
  <c r="W97" i="14"/>
  <c r="W327" i="14"/>
  <c r="W301" i="14"/>
  <c r="W297" i="14"/>
  <c r="W292" i="14"/>
  <c r="W276" i="14"/>
  <c r="W231" i="14"/>
  <c r="W225" i="14"/>
  <c r="W183" i="14"/>
  <c r="W167" i="14"/>
  <c r="W151" i="14"/>
  <c r="W127" i="14"/>
  <c r="W102" i="14"/>
  <c r="W95" i="14"/>
  <c r="W359" i="14"/>
  <c r="W348" i="14"/>
  <c r="W344" i="14"/>
  <c r="W332" i="14"/>
  <c r="W316" i="14"/>
  <c r="W288" i="14"/>
  <c r="W272" i="14"/>
  <c r="CJ260" i="14"/>
  <c r="W260" i="14"/>
  <c r="W240" i="14"/>
  <c r="W197" i="14"/>
  <c r="W181" i="14"/>
  <c r="W165" i="14"/>
  <c r="W149" i="14"/>
  <c r="W130" i="14"/>
  <c r="W98" i="14"/>
  <c r="W88" i="14"/>
  <c r="W68" i="14"/>
  <c r="BA517" i="14"/>
  <c r="W512" i="14"/>
  <c r="BA507" i="14"/>
  <c r="W498" i="14"/>
  <c r="BA504" i="14"/>
  <c r="AZ497" i="14"/>
  <c r="W489" i="14"/>
  <c r="W472" i="14"/>
  <c r="W428" i="14"/>
  <c r="W259" i="14"/>
  <c r="W522" i="14"/>
  <c r="W510" i="14"/>
  <c r="W467" i="14"/>
  <c r="W441" i="14"/>
  <c r="W430" i="14"/>
  <c r="W422" i="14"/>
  <c r="W414" i="14"/>
  <c r="W406" i="14"/>
  <c r="W398" i="14"/>
  <c r="W378" i="14"/>
  <c r="W368" i="14"/>
  <c r="W468" i="14"/>
  <c r="W411" i="14"/>
  <c r="W397" i="14"/>
  <c r="W380" i="14"/>
  <c r="W367" i="14"/>
  <c r="W516" i="14"/>
  <c r="W500" i="14"/>
  <c r="W483" i="14"/>
  <c r="W444" i="14"/>
  <c r="W413" i="14"/>
  <c r="W393" i="14"/>
  <c r="W379" i="14"/>
  <c r="W363" i="14"/>
  <c r="W503" i="14"/>
  <c r="W494" i="14"/>
  <c r="W488" i="14"/>
  <c r="W474" i="14"/>
  <c r="W464" i="14"/>
  <c r="W442" i="14"/>
  <c r="W425" i="14"/>
  <c r="W349" i="14"/>
  <c r="W321" i="14"/>
  <c r="W312" i="14"/>
  <c r="W307" i="14"/>
  <c r="W290" i="14"/>
  <c r="W271" i="14"/>
  <c r="W232" i="14"/>
  <c r="W211" i="14"/>
  <c r="W199" i="14"/>
  <c r="W189" i="14"/>
  <c r="W173" i="14"/>
  <c r="W157" i="14"/>
  <c r="W136" i="14"/>
  <c r="W120" i="14"/>
  <c r="W94" i="14"/>
  <c r="W326" i="14"/>
  <c r="W317" i="14"/>
  <c r="W300" i="14"/>
  <c r="W296" i="14"/>
  <c r="W283" i="14"/>
  <c r="W267" i="14"/>
  <c r="W250" i="14"/>
  <c r="W230" i="14"/>
  <c r="W224" i="14"/>
  <c r="W220" i="14"/>
  <c r="W216" i="14"/>
  <c r="W182" i="14"/>
  <c r="W166" i="14"/>
  <c r="W150" i="14"/>
  <c r="W131" i="14"/>
  <c r="W117" i="14"/>
  <c r="W92" i="14"/>
  <c r="W352" i="14"/>
  <c r="W347" i="14"/>
  <c r="W343" i="14"/>
  <c r="W323" i="14"/>
  <c r="W285" i="14"/>
  <c r="W269" i="14"/>
  <c r="W258" i="14"/>
  <c r="W235" i="14"/>
  <c r="W212" i="14"/>
  <c r="W192" i="14"/>
  <c r="W176" i="14"/>
  <c r="W160" i="14"/>
  <c r="W144" i="14"/>
  <c r="W134" i="14"/>
  <c r="W118" i="14"/>
  <c r="W93" i="14"/>
  <c r="W86" i="14"/>
  <c r="W85" i="14"/>
  <c r="W508" i="14"/>
  <c r="W495" i="14"/>
  <c r="W429" i="14"/>
  <c r="W358" i="14"/>
  <c r="W485" i="14"/>
  <c r="W460" i="14"/>
  <c r="W436" i="14"/>
  <c r="W427" i="14"/>
  <c r="W354" i="14"/>
  <c r="W304" i="14"/>
  <c r="W226" i="14"/>
  <c r="W493" i="14"/>
  <c r="W456" i="14"/>
  <c r="W440" i="14"/>
  <c r="W365" i="14"/>
  <c r="W335" i="14"/>
  <c r="W256" i="14"/>
  <c r="W213" i="14"/>
  <c r="AV213" i="14"/>
  <c r="AY213" i="14" s="1"/>
  <c r="W249" i="14"/>
  <c r="W257" i="14"/>
  <c r="W247" i="14"/>
  <c r="W205" i="14"/>
  <c r="W521" i="14"/>
  <c r="W479" i="14"/>
  <c r="W446" i="14"/>
  <c r="W395" i="14"/>
  <c r="W390" i="14"/>
  <c r="W386" i="14"/>
  <c r="W377" i="14"/>
  <c r="W519" i="14"/>
  <c r="W466" i="14"/>
  <c r="W419" i="14"/>
  <c r="W408" i="14"/>
  <c r="W394" i="14"/>
  <c r="W374" i="14"/>
  <c r="W515" i="14"/>
  <c r="W481" i="14"/>
  <c r="W459" i="14"/>
  <c r="W450" i="14"/>
  <c r="W438" i="14"/>
  <c r="W410" i="14"/>
  <c r="W391" i="14"/>
  <c r="W376" i="14"/>
  <c r="W360" i="14"/>
  <c r="W492" i="14"/>
  <c r="W487" i="14"/>
  <c r="W480" i="14"/>
  <c r="W455" i="14"/>
  <c r="W423" i="14"/>
  <c r="W331" i="14"/>
  <c r="W315" i="14"/>
  <c r="W311" i="14"/>
  <c r="W280" i="14"/>
  <c r="W261" i="14"/>
  <c r="W253" i="14"/>
  <c r="W243" i="14"/>
  <c r="W228" i="14"/>
  <c r="W208" i="14"/>
  <c r="W198" i="14"/>
  <c r="W184" i="14"/>
  <c r="W168" i="14"/>
  <c r="W152" i="14"/>
  <c r="W141" i="14"/>
  <c r="W124" i="14"/>
  <c r="W116" i="14"/>
  <c r="W333" i="14"/>
  <c r="W320" i="14"/>
  <c r="W306" i="14"/>
  <c r="W299" i="14"/>
  <c r="W295" i="14"/>
  <c r="W289" i="14"/>
  <c r="W273" i="14"/>
  <c r="W255" i="14"/>
  <c r="W246" i="14"/>
  <c r="W236" i="14"/>
  <c r="W209" i="14"/>
  <c r="W188" i="14"/>
  <c r="W172" i="14"/>
  <c r="W156" i="14"/>
  <c r="W140" i="14"/>
  <c r="W135" i="14"/>
  <c r="W119" i="14"/>
  <c r="W104" i="14"/>
  <c r="W100" i="14"/>
  <c r="W356" i="14"/>
  <c r="W351" i="14"/>
  <c r="W346" i="14"/>
  <c r="W342" i="14"/>
  <c r="W322" i="14"/>
  <c r="W282" i="14"/>
  <c r="W266" i="14"/>
  <c r="W248" i="14"/>
  <c r="W234" i="14"/>
  <c r="W207" i="14"/>
  <c r="W187" i="14"/>
  <c r="W171" i="14"/>
  <c r="W155" i="14"/>
  <c r="W138" i="14"/>
  <c r="W122" i="14"/>
  <c r="W90" i="14"/>
  <c r="W449" i="14"/>
  <c r="W375" i="14"/>
  <c r="W291" i="14"/>
  <c r="W180" i="14"/>
  <c r="W143" i="14"/>
  <c r="W482" i="14"/>
  <c r="W435" i="14"/>
  <c r="W338" i="14"/>
  <c r="W223" i="14"/>
  <c r="W164" i="14"/>
  <c r="W473" i="14"/>
  <c r="W453" i="14"/>
  <c r="W407" i="14"/>
  <c r="W362" i="14"/>
  <c r="W325" i="14"/>
  <c r="W252" i="14"/>
  <c r="W191" i="14"/>
  <c r="W308" i="14"/>
  <c r="W513" i="14"/>
  <c r="W506" i="14"/>
  <c r="W484" i="14"/>
  <c r="W454" i="14"/>
  <c r="W432" i="14"/>
  <c r="W371" i="14"/>
  <c r="W471" i="14"/>
  <c r="W424" i="14"/>
  <c r="W416" i="14"/>
  <c r="W403" i="14"/>
  <c r="W384" i="14"/>
  <c r="W373" i="14"/>
  <c r="W364" i="14"/>
  <c r="W511" i="14"/>
  <c r="W462" i="14"/>
  <c r="W448" i="14"/>
  <c r="W421" i="14"/>
  <c r="W405" i="14"/>
  <c r="W389" i="14"/>
  <c r="W369" i="14"/>
  <c r="W497" i="14"/>
  <c r="W491" i="14"/>
  <c r="W477" i="14"/>
  <c r="W458" i="14"/>
  <c r="W447" i="14"/>
  <c r="W357" i="14"/>
  <c r="W330" i="14"/>
  <c r="W314" i="14"/>
  <c r="W310" i="14"/>
  <c r="W303" i="14"/>
  <c r="W287" i="14"/>
  <c r="W277" i="14"/>
  <c r="W242" i="14"/>
  <c r="W203" i="14"/>
  <c r="W195" i="14"/>
  <c r="W179" i="14"/>
  <c r="W163" i="14"/>
  <c r="W147" i="14"/>
  <c r="W128" i="14"/>
  <c r="W89" i="14"/>
  <c r="W302" i="14"/>
  <c r="W298" i="14"/>
  <c r="W294" i="14"/>
  <c r="W286" i="14"/>
  <c r="W270" i="14"/>
  <c r="W241" i="14"/>
  <c r="W227" i="14"/>
  <c r="W222" i="14"/>
  <c r="W218" i="14"/>
  <c r="W214" i="14"/>
  <c r="W206" i="14"/>
  <c r="W193" i="14"/>
  <c r="W177" i="14"/>
  <c r="W161" i="14"/>
  <c r="W145" i="14"/>
  <c r="W139" i="14"/>
  <c r="W123" i="14"/>
  <c r="W355" i="14"/>
  <c r="W345" i="14"/>
  <c r="W341" i="14"/>
  <c r="W329" i="14"/>
  <c r="W305" i="14"/>
  <c r="W279" i="14"/>
  <c r="W263" i="14"/>
  <c r="W245" i="14"/>
  <c r="W201" i="14"/>
  <c r="W186" i="14"/>
  <c r="W170" i="14"/>
  <c r="W154" i="14"/>
  <c r="W126" i="14"/>
  <c r="W77" i="14"/>
  <c r="W69" i="14"/>
  <c r="W83" i="14"/>
  <c r="W76" i="14"/>
  <c r="W520" i="14"/>
  <c r="W504" i="14"/>
  <c r="W420" i="14"/>
  <c r="W396" i="14"/>
  <c r="W318" i="14"/>
  <c r="W284" i="14"/>
  <c r="W169" i="14"/>
  <c r="W509" i="14"/>
  <c r="W475" i="14"/>
  <c r="W434" i="14"/>
  <c r="W383" i="14"/>
  <c r="W334" i="14"/>
  <c r="W190" i="14"/>
  <c r="W153" i="14"/>
  <c r="W469" i="14"/>
  <c r="W451" i="14"/>
  <c r="W382" i="14"/>
  <c r="W350" i="14"/>
  <c r="W278" i="14"/>
  <c r="W239" i="14"/>
  <c r="W174" i="14"/>
  <c r="W101" i="14"/>
  <c r="W129" i="14"/>
  <c r="W137" i="14"/>
  <c r="W112" i="14"/>
  <c r="W108" i="14"/>
  <c r="W415" i="14"/>
  <c r="W328" i="14"/>
  <c r="W210" i="14"/>
  <c r="W103" i="14"/>
  <c r="W340" i="14"/>
  <c r="W175" i="14"/>
  <c r="W200" i="14"/>
  <c r="W244" i="14"/>
  <c r="W219" i="14"/>
  <c r="W75" i="14"/>
  <c r="W496" i="14"/>
  <c r="W337" i="14"/>
  <c r="W281" i="14"/>
  <c r="W217" i="14"/>
  <c r="W159" i="14"/>
  <c r="W505" i="14"/>
  <c r="W439" i="14"/>
  <c r="W381" i="14"/>
  <c r="W319" i="14"/>
  <c r="W238" i="14"/>
  <c r="W215" i="14"/>
  <c r="W517" i="14"/>
  <c r="W461" i="14"/>
  <c r="W443" i="14"/>
  <c r="W372" i="14"/>
  <c r="W339" i="14"/>
  <c r="W275" i="14"/>
  <c r="W221" i="14"/>
  <c r="W148" i="14"/>
  <c r="W115" i="14"/>
  <c r="W111" i="14"/>
  <c r="W107" i="14"/>
  <c r="W99" i="14"/>
  <c r="W412" i="14"/>
  <c r="W204" i="14"/>
  <c r="W158" i="14"/>
  <c r="W336" i="14"/>
  <c r="W196" i="14"/>
  <c r="W262" i="14"/>
  <c r="W457" i="14"/>
  <c r="W233" i="14"/>
  <c r="W254" i="14"/>
  <c r="W133" i="14"/>
  <c r="W67" i="14"/>
  <c r="W114" i="14"/>
  <c r="W110" i="14"/>
  <c r="W106" i="14"/>
  <c r="W96" i="14"/>
  <c r="W265" i="14"/>
  <c r="W87" i="14"/>
  <c r="W404" i="14"/>
  <c r="W121" i="14"/>
  <c r="W113" i="14"/>
  <c r="W109" i="14"/>
  <c r="W105" i="14"/>
  <c r="W91" i="14"/>
  <c r="W229" i="14"/>
  <c r="W185" i="14"/>
  <c r="W142" i="14"/>
  <c r="W268" i="14"/>
  <c r="W125" i="14"/>
  <c r="W84" i="14"/>
  <c r="AZ508" i="14"/>
  <c r="BA474" i="14"/>
  <c r="AY451" i="14"/>
  <c r="BA440" i="14"/>
  <c r="AY435" i="14"/>
  <c r="AZ416" i="14"/>
  <c r="AY413" i="14"/>
  <c r="AZ400" i="14"/>
  <c r="BA420" i="14"/>
  <c r="BA417" i="14"/>
  <c r="BA404" i="14"/>
  <c r="BA401" i="14"/>
  <c r="BA418" i="14"/>
  <c r="BA415" i="14"/>
  <c r="AY383" i="14"/>
  <c r="BA364" i="14"/>
  <c r="AY334" i="14"/>
  <c r="BA381" i="14"/>
  <c r="BA378" i="14"/>
  <c r="BA325" i="14"/>
  <c r="BA287" i="14"/>
  <c r="AY285" i="14"/>
  <c r="BA271" i="14"/>
  <c r="AY269" i="14"/>
  <c r="BA283" i="14"/>
  <c r="BA267" i="14"/>
  <c r="AY293" i="14"/>
  <c r="BA279" i="14"/>
  <c r="BA289" i="14"/>
  <c r="BA282" i="14"/>
  <c r="AZ280" i="14"/>
  <c r="BA273" i="14"/>
  <c r="BA246" i="14"/>
  <c r="AY244" i="14"/>
  <c r="BA230" i="14"/>
  <c r="BA239" i="14"/>
  <c r="BA197" i="14"/>
  <c r="BA188" i="14"/>
  <c r="BA181" i="14"/>
  <c r="BA172" i="14"/>
  <c r="BA165" i="14"/>
  <c r="BA156" i="14"/>
  <c r="BA149" i="14"/>
  <c r="AY140" i="14"/>
  <c r="BA194" i="14"/>
  <c r="AZ192" i="14"/>
  <c r="AY185" i="14"/>
  <c r="BA178" i="14"/>
  <c r="AZ176" i="14"/>
  <c r="BA518" i="14"/>
  <c r="BA511" i="14"/>
  <c r="BA497" i="14"/>
  <c r="AY502" i="14"/>
  <c r="CJ505" i="14"/>
  <c r="AZ459" i="14"/>
  <c r="AY460" i="14"/>
  <c r="AY440" i="14"/>
  <c r="BA435" i="14"/>
  <c r="AY448" i="14"/>
  <c r="AZ437" i="14"/>
  <c r="BA434" i="14"/>
  <c r="AZ449" i="14"/>
  <c r="AZ431" i="14"/>
  <c r="AZ224" i="14"/>
  <c r="AZ220" i="14"/>
  <c r="BA213" i="14"/>
  <c r="AZ209" i="14"/>
  <c r="BA252" i="14"/>
  <c r="BA250" i="14"/>
  <c r="AZ244" i="14"/>
  <c r="AY239" i="14"/>
  <c r="AY188" i="14"/>
  <c r="AY172" i="14"/>
  <c r="AY156" i="14"/>
  <c r="AZ140" i="14"/>
  <c r="AZ185" i="14"/>
  <c r="AZ169" i="14"/>
  <c r="AY169" i="14"/>
  <c r="BA162" i="14"/>
  <c r="AZ160" i="14"/>
  <c r="AZ153" i="14"/>
  <c r="AY153" i="14"/>
  <c r="BA146" i="14"/>
  <c r="AZ144" i="14"/>
  <c r="AY139" i="14"/>
  <c r="AY133" i="14"/>
  <c r="AY131" i="14"/>
  <c r="AY125" i="14"/>
  <c r="AY123" i="14"/>
  <c r="AZ200" i="14"/>
  <c r="BA196" i="14"/>
  <c r="AY196" i="14"/>
  <c r="BA189" i="14"/>
  <c r="BA180" i="14"/>
  <c r="AY180" i="14"/>
  <c r="BA173" i="14"/>
  <c r="BA164" i="14"/>
  <c r="BA157" i="14"/>
  <c r="AZ67" i="14"/>
  <c r="BA216" i="14"/>
  <c r="AY229" i="14"/>
  <c r="AY258" i="14"/>
  <c r="BA225" i="14"/>
  <c r="AZ212" i="14"/>
  <c r="L11" i="14"/>
  <c r="L10" i="14"/>
  <c r="AV485" i="14"/>
  <c r="AY485" i="14" s="1"/>
  <c r="BA459" i="14"/>
  <c r="BA462" i="14"/>
  <c r="BA446" i="14"/>
  <c r="AZ444" i="14"/>
  <c r="AY432" i="14"/>
  <c r="AZ412" i="14"/>
  <c r="BA396" i="14"/>
  <c r="AY391" i="14"/>
  <c r="BA397" i="14"/>
  <c r="AY392" i="14"/>
  <c r="AZ455" i="14"/>
  <c r="AY444" i="14"/>
  <c r="AZ441" i="14"/>
  <c r="AZ260" i="14"/>
  <c r="BA210" i="14"/>
  <c r="AZ208" i="14"/>
  <c r="AZ199" i="14"/>
  <c r="AY104" i="14"/>
  <c r="BA99" i="14"/>
  <c r="AZ95" i="14"/>
  <c r="BA91" i="14"/>
  <c r="AZ87" i="14"/>
  <c r="BA83" i="14"/>
  <c r="AY194" i="14"/>
  <c r="AY178" i="14"/>
  <c r="AY102" i="14"/>
  <c r="AY117" i="14"/>
  <c r="AZ107" i="14"/>
  <c r="AZ103" i="14"/>
  <c r="AZ104" i="14"/>
  <c r="AZ100" i="14"/>
  <c r="BA135" i="14"/>
  <c r="BA133" i="14"/>
  <c r="BA127" i="14"/>
  <c r="BA125" i="14"/>
  <c r="BA119" i="14"/>
  <c r="AZ187" i="14"/>
  <c r="AZ171" i="14"/>
  <c r="AZ155" i="14"/>
  <c r="AZ98" i="14"/>
  <c r="BA96" i="14"/>
  <c r="AZ94" i="14"/>
  <c r="BA92" i="14"/>
  <c r="AZ90" i="14"/>
  <c r="BA88" i="14"/>
  <c r="AZ86" i="14"/>
  <c r="BA84" i="14"/>
  <c r="AZ117" i="14"/>
  <c r="BA115" i="14"/>
  <c r="BA111" i="14"/>
  <c r="BA148" i="14"/>
  <c r="BA141" i="14"/>
  <c r="AY388" i="14"/>
  <c r="BA376" i="14"/>
  <c r="AZ360" i="14"/>
  <c r="BA356" i="14"/>
  <c r="BA368" i="14"/>
  <c r="BA324" i="14"/>
  <c r="AY322" i="14"/>
  <c r="BA293" i="14"/>
  <c r="BA286" i="14"/>
  <c r="AZ284" i="14"/>
  <c r="BA277" i="14"/>
  <c r="BA270" i="14"/>
  <c r="AZ268" i="14"/>
  <c r="BA243" i="14"/>
  <c r="BA155" i="14"/>
  <c r="BA193" i="14"/>
  <c r="BA184" i="14"/>
  <c r="BA177" i="14"/>
  <c r="BA168" i="14"/>
  <c r="BA161" i="14"/>
  <c r="BA152" i="14"/>
  <c r="BA145" i="14"/>
  <c r="BA75" i="14"/>
  <c r="CJ509" i="14"/>
  <c r="AZ388" i="14"/>
  <c r="AY362" i="14"/>
  <c r="CJ468" i="14"/>
  <c r="CJ326" i="14"/>
  <c r="CJ469" i="14"/>
  <c r="CJ335" i="14"/>
  <c r="BA386" i="14"/>
  <c r="BA385" i="14"/>
  <c r="AY376" i="14"/>
  <c r="AZ322" i="14"/>
  <c r="CJ336" i="14"/>
  <c r="CJ322" i="14"/>
  <c r="CJ338" i="14"/>
  <c r="CJ339" i="14"/>
  <c r="CJ252" i="14"/>
  <c r="BA523" i="14"/>
  <c r="AZ522" i="14"/>
  <c r="BA521" i="14"/>
  <c r="AZ518" i="14"/>
  <c r="AY515" i="14"/>
  <c r="AZ511" i="14"/>
  <c r="AZ503" i="14"/>
  <c r="AY494" i="14"/>
  <c r="BA494" i="14"/>
  <c r="AZ502" i="14"/>
  <c r="AY500" i="14"/>
  <c r="AY493" i="14"/>
  <c r="BA493" i="14"/>
  <c r="AY467" i="14"/>
  <c r="BA456" i="14"/>
  <c r="BA463" i="14"/>
  <c r="BA442" i="14"/>
  <c r="AZ440" i="14"/>
  <c r="AY433" i="14"/>
  <c r="BA441" i="14"/>
  <c r="BA424" i="14"/>
  <c r="BA408" i="14"/>
  <c r="BA422" i="14"/>
  <c r="BA419" i="14"/>
  <c r="BA384" i="14"/>
  <c r="AZ384" i="14"/>
  <c r="AZ390" i="14"/>
  <c r="AY380" i="14"/>
  <c r="AY345" i="14"/>
  <c r="BA345" i="14"/>
  <c r="AY370" i="14"/>
  <c r="AZ357" i="14"/>
  <c r="AZ349" i="14"/>
  <c r="AZ343" i="14"/>
  <c r="AY346" i="14"/>
  <c r="AY329" i="14"/>
  <c r="AY311" i="14"/>
  <c r="AZ326" i="14"/>
  <c r="BA306" i="14"/>
  <c r="AZ304" i="14"/>
  <c r="AZ300" i="14"/>
  <c r="AY300" i="14"/>
  <c r="AZ287" i="14"/>
  <c r="AY278" i="14"/>
  <c r="AZ271" i="14"/>
  <c r="AY262" i="14"/>
  <c r="AY290" i="14"/>
  <c r="AZ283" i="14"/>
  <c r="AY274" i="14"/>
  <c r="AZ267" i="14"/>
  <c r="AZ289" i="14"/>
  <c r="AZ273" i="14"/>
  <c r="BA260" i="14"/>
  <c r="BA231" i="14"/>
  <c r="AZ211" i="14"/>
  <c r="BA207" i="14"/>
  <c r="AY222" i="14"/>
  <c r="BA241" i="14"/>
  <c r="AZ239" i="14"/>
  <c r="BA232" i="14"/>
  <c r="BA199" i="14"/>
  <c r="AY197" i="14"/>
  <c r="BA190" i="14"/>
  <c r="AZ188" i="14"/>
  <c r="CJ373" i="14"/>
  <c r="CJ330" i="14"/>
  <c r="AZ523" i="14"/>
  <c r="BA522" i="14"/>
  <c r="AZ521" i="14"/>
  <c r="AY517" i="14"/>
  <c r="AZ509" i="14"/>
  <c r="AY508" i="14"/>
  <c r="AZ494" i="14"/>
  <c r="BA502" i="14"/>
  <c r="AZ493" i="14"/>
  <c r="AZ386" i="14"/>
  <c r="AZ385" i="14"/>
  <c r="AY354" i="14"/>
  <c r="AZ341" i="14"/>
  <c r="AY356" i="14"/>
  <c r="AZ375" i="14"/>
  <c r="AZ346" i="14"/>
  <c r="AZ342" i="14"/>
  <c r="AZ311" i="14"/>
  <c r="AZ337" i="14"/>
  <c r="BA337" i="14"/>
  <c r="AZ302" i="14"/>
  <c r="AY302" i="14"/>
  <c r="AZ301" i="14"/>
  <c r="AY301" i="14"/>
  <c r="AY200" i="14"/>
  <c r="AZ108" i="14"/>
  <c r="AY184" i="14"/>
  <c r="AY168" i="14"/>
  <c r="AY152" i="14"/>
  <c r="AZ136" i="14"/>
  <c r="AZ134" i="14"/>
  <c r="AZ128" i="14"/>
  <c r="AZ126" i="14"/>
  <c r="AZ120" i="14"/>
  <c r="AZ118" i="14"/>
  <c r="BA116" i="14"/>
  <c r="AY67" i="14"/>
  <c r="CJ337" i="14"/>
  <c r="CJ318" i="14"/>
  <c r="CJ381" i="14"/>
  <c r="AZ515" i="14"/>
  <c r="BA476" i="14"/>
  <c r="BA458" i="14"/>
  <c r="BA465" i="14"/>
  <c r="AY463" i="14"/>
  <c r="AZ466" i="14"/>
  <c r="AY464" i="14"/>
  <c r="BA460" i="14"/>
  <c r="BA457" i="14"/>
  <c r="AZ451" i="14"/>
  <c r="AZ435" i="14"/>
  <c r="BA444" i="14"/>
  <c r="AZ434" i="14"/>
  <c r="BA431" i="14"/>
  <c r="AY450" i="14"/>
  <c r="BA447" i="14"/>
  <c r="AY445" i="14"/>
  <c r="BA398" i="14"/>
  <c r="BA390" i="14"/>
  <c r="BA394" i="14"/>
  <c r="BA391" i="14"/>
  <c r="BA392" i="14"/>
  <c r="BA382" i="14"/>
  <c r="AZ380" i="14"/>
  <c r="AZ348" i="14"/>
  <c r="BA379" i="14"/>
  <c r="BA361" i="14"/>
  <c r="BA353" i="14"/>
  <c r="BA375" i="14"/>
  <c r="AY373" i="14"/>
  <c r="BA366" i="14"/>
  <c r="BA505" i="14"/>
  <c r="BA506" i="14"/>
  <c r="BA477" i="14"/>
  <c r="AZ475" i="14"/>
  <c r="BA482" i="14"/>
  <c r="BA454" i="14"/>
  <c r="AY430" i="14"/>
  <c r="AY449" i="14"/>
  <c r="BA406" i="14"/>
  <c r="BA403" i="14"/>
  <c r="AZ420" i="14"/>
  <c r="AY417" i="14"/>
  <c r="AZ404" i="14"/>
  <c r="AY401" i="14"/>
  <c r="BA395" i="14"/>
  <c r="BA380" i="14"/>
  <c r="AZ364" i="14"/>
  <c r="BA354" i="14"/>
  <c r="BA377" i="14"/>
  <c r="BA374" i="14"/>
  <c r="AZ372" i="14"/>
  <c r="BA359" i="14"/>
  <c r="AY357" i="14"/>
  <c r="BA351" i="14"/>
  <c r="AY349" i="14"/>
  <c r="BA329" i="14"/>
  <c r="AY509" i="14"/>
  <c r="AY503" i="14"/>
  <c r="BA503" i="14"/>
  <c r="CJ501" i="14"/>
  <c r="AY504" i="14"/>
  <c r="BA510" i="14"/>
  <c r="AZ483" i="14"/>
  <c r="AY475" i="14"/>
  <c r="AZ476" i="14"/>
  <c r="AY456" i="14"/>
  <c r="AZ465" i="14"/>
  <c r="AZ429" i="14"/>
  <c r="BA437" i="14"/>
  <c r="AZ453" i="14"/>
  <c r="AZ447" i="14"/>
  <c r="AY438" i="14"/>
  <c r="BA436" i="14"/>
  <c r="AZ426" i="14"/>
  <c r="AZ413" i="14"/>
  <c r="AY425" i="14"/>
  <c r="AZ411" i="14"/>
  <c r="AY420" i="14"/>
  <c r="AY404" i="14"/>
  <c r="AY410" i="14"/>
  <c r="BA402" i="14"/>
  <c r="AY389" i="14"/>
  <c r="AY394" i="14"/>
  <c r="AZ397" i="14"/>
  <c r="AY364" i="14"/>
  <c r="AZ376" i="14"/>
  <c r="BA365" i="14"/>
  <c r="AZ356" i="14"/>
  <c r="BA352" i="14"/>
  <c r="AZ344" i="14"/>
  <c r="BA372" i="14"/>
  <c r="AY455" i="14"/>
  <c r="BA416" i="14"/>
  <c r="BA400" i="14"/>
  <c r="CJ512" i="14"/>
  <c r="AY516" i="14"/>
  <c r="AY510" i="14"/>
  <c r="AY497" i="14"/>
  <c r="AY483" i="14"/>
  <c r="CJ489" i="14"/>
  <c r="AY481" i="14"/>
  <c r="AZ474" i="14"/>
  <c r="AZ468" i="14"/>
  <c r="AZ482" i="14"/>
  <c r="AY473" i="14"/>
  <c r="AZ467" i="14"/>
  <c r="AZ471" i="14"/>
  <c r="AY471" i="14"/>
  <c r="AY429" i="14"/>
  <c r="BA429" i="14"/>
  <c r="AY453" i="14"/>
  <c r="BA450" i="14"/>
  <c r="BA445" i="14"/>
  <c r="BA438" i="14"/>
  <c r="AZ436" i="14"/>
  <c r="AZ421" i="14"/>
  <c r="AZ405" i="14"/>
  <c r="BA425" i="14"/>
  <c r="AZ425" i="14"/>
  <c r="AZ419" i="14"/>
  <c r="AZ403" i="14"/>
  <c r="AY412" i="14"/>
  <c r="AY418" i="14"/>
  <c r="AY402" i="14"/>
  <c r="AZ395" i="14"/>
  <c r="AZ389" i="14"/>
  <c r="BA369" i="14"/>
  <c r="AY358" i="14"/>
  <c r="BA350" i="14"/>
  <c r="AY360" i="14"/>
  <c r="AY344" i="14"/>
  <c r="AZ359" i="14"/>
  <c r="AY372" i="14"/>
  <c r="BA357" i="14"/>
  <c r="AY325" i="14"/>
  <c r="AZ314" i="14"/>
  <c r="BA309" i="14"/>
  <c r="AZ324" i="14"/>
  <c r="AY319" i="14"/>
  <c r="AZ312" i="14"/>
  <c r="AZ285" i="14"/>
  <c r="AZ269" i="14"/>
  <c r="AZ299" i="14"/>
  <c r="AY299" i="14"/>
  <c r="AZ281" i="14"/>
  <c r="AZ265" i="14"/>
  <c r="AZ297" i="14"/>
  <c r="AY297" i="14"/>
  <c r="BA266" i="14"/>
  <c r="AZ264" i="14"/>
  <c r="AY231" i="14"/>
  <c r="AZ246" i="14"/>
  <c r="AY237" i="14"/>
  <c r="AZ230" i="14"/>
  <c r="BA214" i="14"/>
  <c r="BA228" i="14"/>
  <c r="AZ215" i="14"/>
  <c r="AZ197" i="14"/>
  <c r="AZ181" i="14"/>
  <c r="AY181" i="14"/>
  <c r="BA174" i="14"/>
  <c r="AZ172" i="14"/>
  <c r="AZ165" i="14"/>
  <c r="AY165" i="14"/>
  <c r="BA158" i="14"/>
  <c r="AZ156" i="14"/>
  <c r="AZ149" i="14"/>
  <c r="AY149" i="14"/>
  <c r="BA142" i="14"/>
  <c r="AY114" i="14"/>
  <c r="BA114" i="14"/>
  <c r="AY110" i="14"/>
  <c r="BA97" i="14"/>
  <c r="AZ93" i="14"/>
  <c r="BA89" i="14"/>
  <c r="AZ85" i="14"/>
  <c r="AY198" i="14"/>
  <c r="BA109" i="14"/>
  <c r="AY105" i="14"/>
  <c r="BA105" i="14"/>
  <c r="AY101" i="14"/>
  <c r="AZ196" i="14"/>
  <c r="AY189" i="14"/>
  <c r="BA182" i="14"/>
  <c r="AZ180" i="14"/>
  <c r="AY173" i="14"/>
  <c r="BA166" i="14"/>
  <c r="AZ164" i="14"/>
  <c r="AY112" i="14"/>
  <c r="BA112" i="14"/>
  <c r="AY108" i="14"/>
  <c r="AY138" i="14"/>
  <c r="BA138" i="14"/>
  <c r="AY136" i="14"/>
  <c r="BA132" i="14"/>
  <c r="AY130" i="14"/>
  <c r="BA130" i="14"/>
  <c r="AY128" i="14"/>
  <c r="BA124" i="14"/>
  <c r="AY122" i="14"/>
  <c r="BA122" i="14"/>
  <c r="AY120" i="14"/>
  <c r="AY69" i="14"/>
  <c r="AV522" i="14"/>
  <c r="AY522" i="14" s="1"/>
  <c r="CJ471" i="14"/>
  <c r="AV488" i="14"/>
  <c r="AY488" i="14" s="1"/>
  <c r="AV303" i="14"/>
  <c r="AY303" i="14" s="1"/>
  <c r="AV89" i="14"/>
  <c r="AY89" i="14" s="1"/>
  <c r="AV306" i="14"/>
  <c r="AY306" i="14" s="1"/>
  <c r="AU255" i="14"/>
  <c r="BA255" i="14" s="1"/>
  <c r="AV209" i="14"/>
  <c r="AY209" i="14" s="1"/>
  <c r="AY164" i="14"/>
  <c r="AY148" i="14"/>
  <c r="AZ193" i="14"/>
  <c r="AY193" i="14"/>
  <c r="BA186" i="14"/>
  <c r="AZ184" i="14"/>
  <c r="AZ177" i="14"/>
  <c r="AY177" i="14"/>
  <c r="BA170" i="14"/>
  <c r="AZ168" i="14"/>
  <c r="AZ161" i="14"/>
  <c r="AY161" i="14"/>
  <c r="BA154" i="14"/>
  <c r="AZ152" i="14"/>
  <c r="AZ145" i="14"/>
  <c r="AY145" i="14"/>
  <c r="AY111" i="14"/>
  <c r="AY107" i="14"/>
  <c r="BA68" i="14"/>
  <c r="AY76" i="14"/>
  <c r="AV521" i="14"/>
  <c r="AY521" i="14" s="1"/>
  <c r="AV386" i="14"/>
  <c r="AY386" i="14" s="1"/>
  <c r="CJ448" i="14"/>
  <c r="AV487" i="14"/>
  <c r="AY487" i="14" s="1"/>
  <c r="AV97" i="14"/>
  <c r="AY97" i="14" s="1"/>
  <c r="AT294" i="14"/>
  <c r="AZ294" i="14" s="1"/>
  <c r="AV341" i="14"/>
  <c r="AY341" i="14" s="1"/>
  <c r="AV85" i="14"/>
  <c r="AY85" i="14" s="1"/>
  <c r="AZ351" i="14"/>
  <c r="BA347" i="14"/>
  <c r="AZ373" i="14"/>
  <c r="AZ338" i="14"/>
  <c r="BA338" i="14"/>
  <c r="BA331" i="14"/>
  <c r="AZ329" i="14"/>
  <c r="BA318" i="14"/>
  <c r="BA315" i="14"/>
  <c r="BA294" i="14"/>
  <c r="BA310" i="14"/>
  <c r="AZ336" i="14"/>
  <c r="BA336" i="14"/>
  <c r="AZ328" i="14"/>
  <c r="AY323" i="14"/>
  <c r="AZ313" i="14"/>
  <c r="AZ307" i="14"/>
  <c r="BA305" i="14"/>
  <c r="AZ303" i="14"/>
  <c r="BA272" i="14"/>
  <c r="BA284" i="14"/>
  <c r="AY284" i="14"/>
  <c r="BA268" i="14"/>
  <c r="AY268" i="14"/>
  <c r="AZ291" i="14"/>
  <c r="AY282" i="14"/>
  <c r="AZ275" i="14"/>
  <c r="AY266" i="14"/>
  <c r="BA254" i="14"/>
  <c r="AY243" i="14"/>
  <c r="AZ226" i="14"/>
  <c r="BA248" i="14"/>
  <c r="BA221" i="14"/>
  <c r="AY217" i="14"/>
  <c r="BA217" i="14"/>
  <c r="BA256" i="14"/>
  <c r="AZ250" i="14"/>
  <c r="BA244" i="14"/>
  <c r="BA237" i="14"/>
  <c r="AZ235" i="14"/>
  <c r="AZ222" i="14"/>
  <c r="AZ218" i="14"/>
  <c r="BA223" i="14"/>
  <c r="AY219" i="14"/>
  <c r="BA219" i="14"/>
  <c r="AY215" i="14"/>
  <c r="AZ110" i="14"/>
  <c r="AZ106" i="14"/>
  <c r="AZ113" i="14"/>
  <c r="AZ101" i="14"/>
  <c r="AY116" i="14"/>
  <c r="BA67" i="14"/>
  <c r="AT454" i="14"/>
  <c r="AZ454" i="14" s="1"/>
  <c r="CJ377" i="14"/>
  <c r="AU519" i="14"/>
  <c r="BA519" i="14" s="1"/>
  <c r="CJ470" i="14"/>
  <c r="AV384" i="14"/>
  <c r="AY384" i="14" s="1"/>
  <c r="AU483" i="14"/>
  <c r="BA483" i="14" s="1"/>
  <c r="AV307" i="14"/>
  <c r="AY307" i="14" s="1"/>
  <c r="AV211" i="14"/>
  <c r="AY211" i="14" s="1"/>
  <c r="AV95" i="14"/>
  <c r="AY95" i="14" s="1"/>
  <c r="AV305" i="14"/>
  <c r="AY305" i="14" s="1"/>
  <c r="CJ258" i="14"/>
  <c r="AV93" i="14"/>
  <c r="AY93" i="14" s="1"/>
  <c r="BA328" i="14"/>
  <c r="AY326" i="14"/>
  <c r="AZ295" i="14"/>
  <c r="AY295" i="14"/>
  <c r="BA291" i="14"/>
  <c r="AY289" i="14"/>
  <c r="BA275" i="14"/>
  <c r="AY273" i="14"/>
  <c r="AZ254" i="14"/>
  <c r="AY224" i="14"/>
  <c r="AZ248" i="14"/>
  <c r="BA240" i="14"/>
  <c r="BA233" i="14"/>
  <c r="AZ231" i="14"/>
  <c r="AY227" i="14"/>
  <c r="BA227" i="14"/>
  <c r="AY225" i="14"/>
  <c r="AY162" i="14"/>
  <c r="AY146" i="14"/>
  <c r="AZ139" i="14"/>
  <c r="AZ137" i="14"/>
  <c r="AZ131" i="14"/>
  <c r="AZ129" i="14"/>
  <c r="AZ123" i="14"/>
  <c r="AZ121" i="14"/>
  <c r="BA102" i="14"/>
  <c r="AV523" i="14"/>
  <c r="AY523" i="14" s="1"/>
  <c r="AV486" i="14"/>
  <c r="AY486" i="14" s="1"/>
  <c r="AU426" i="14"/>
  <c r="BA426" i="14" s="1"/>
  <c r="AV385" i="14"/>
  <c r="AY385" i="14" s="1"/>
  <c r="AX261" i="14"/>
  <c r="BA261" i="14" s="1"/>
  <c r="AX253" i="14"/>
  <c r="AU253" i="14"/>
  <c r="AV260" i="14"/>
  <c r="AY260" i="14" s="1"/>
  <c r="AV207" i="14"/>
  <c r="AY207" i="14" s="1"/>
  <c r="CJ68" i="14"/>
  <c r="AV83" i="14"/>
  <c r="AY83" i="14" s="1"/>
  <c r="BS52" i="14"/>
  <c r="U52" i="14" s="1"/>
  <c r="CI52" i="14" s="1"/>
  <c r="BS40" i="14"/>
  <c r="U40" i="14" s="1"/>
  <c r="CI40" i="14" s="1"/>
  <c r="BS27" i="14"/>
  <c r="U27" i="14" s="1"/>
  <c r="CI27" i="14" s="1"/>
  <c r="BS33" i="14"/>
  <c r="U33" i="14" s="1"/>
  <c r="AS33" i="14" s="1"/>
  <c r="BS55" i="14"/>
  <c r="U55" i="14" s="1"/>
  <c r="CI55" i="14" s="1"/>
  <c r="AU524" i="14"/>
  <c r="AX524" i="14"/>
  <c r="AT524" i="14"/>
  <c r="AW524" i="14"/>
  <c r="AS524" i="14"/>
  <c r="Z524" i="14"/>
  <c r="AV524" i="14"/>
  <c r="CJ514" i="14"/>
  <c r="AY519" i="14"/>
  <c r="AZ520" i="14"/>
  <c r="CJ508" i="14"/>
  <c r="CJ507" i="14"/>
  <c r="AW514" i="14"/>
  <c r="AS514" i="14"/>
  <c r="Z514" i="14"/>
  <c r="AT514" i="14"/>
  <c r="AV514" i="14"/>
  <c r="AX514" i="14"/>
  <c r="AU514" i="14"/>
  <c r="AY513" i="14"/>
  <c r="AZ507" i="14"/>
  <c r="AZ505" i="14"/>
  <c r="AY505" i="14"/>
  <c r="AY496" i="14"/>
  <c r="AY490" i="14"/>
  <c r="BA490" i="14"/>
  <c r="AY495" i="14"/>
  <c r="BA495" i="14"/>
  <c r="BA488" i="14"/>
  <c r="AZ487" i="14"/>
  <c r="BA486" i="14"/>
  <c r="AZ485" i="14"/>
  <c r="AZ492" i="14"/>
  <c r="CJ474" i="14"/>
  <c r="AZ500" i="14"/>
  <c r="AZ491" i="14"/>
  <c r="AY484" i="14"/>
  <c r="BA484" i="14"/>
  <c r="BA479" i="14"/>
  <c r="AY479" i="14"/>
  <c r="CJ463" i="14"/>
  <c r="AY477" i="14"/>
  <c r="CJ458" i="14"/>
  <c r="CJ465" i="14"/>
  <c r="AY478" i="14"/>
  <c r="AY458" i="14"/>
  <c r="CJ437" i="14"/>
  <c r="AZ463" i="14"/>
  <c r="CJ440" i="14"/>
  <c r="BA470" i="14"/>
  <c r="AY461" i="14"/>
  <c r="AZ469" i="14"/>
  <c r="AY469" i="14"/>
  <c r="AY462" i="14"/>
  <c r="AZ457" i="14"/>
  <c r="CJ452" i="14"/>
  <c r="CJ442" i="14"/>
  <c r="BA433" i="14"/>
  <c r="CJ425" i="14"/>
  <c r="CJ409" i="14"/>
  <c r="AZ452" i="14"/>
  <c r="AY439" i="14"/>
  <c r="BA430" i="14"/>
  <c r="BA427" i="14"/>
  <c r="CJ412" i="14"/>
  <c r="AY443" i="14"/>
  <c r="CJ419" i="14"/>
  <c r="CJ403" i="14"/>
  <c r="AZ445" i="14"/>
  <c r="BA432" i="14"/>
  <c r="CJ428" i="14"/>
  <c r="CJ410" i="14"/>
  <c r="AY424" i="14"/>
  <c r="BA421" i="14"/>
  <c r="AY408" i="14"/>
  <c r="BA405" i="14"/>
  <c r="CJ397" i="14"/>
  <c r="AY414" i="14"/>
  <c r="AZ417" i="14"/>
  <c r="AZ401" i="14"/>
  <c r="AY423" i="14"/>
  <c r="AZ415" i="14"/>
  <c r="AY407" i="14"/>
  <c r="AZ393" i="14"/>
  <c r="CJ365" i="14"/>
  <c r="CJ349" i="14"/>
  <c r="CJ372" i="14"/>
  <c r="CJ356" i="14"/>
  <c r="AY396" i="14"/>
  <c r="CJ367" i="14"/>
  <c r="CJ378" i="14"/>
  <c r="CJ362" i="14"/>
  <c r="AY371" i="14"/>
  <c r="AY367" i="14"/>
  <c r="AY352" i="14"/>
  <c r="CJ325" i="14"/>
  <c r="AZ377" i="14"/>
  <c r="AY377" i="14"/>
  <c r="AY363" i="14"/>
  <c r="AY355" i="14"/>
  <c r="AY347" i="14"/>
  <c r="CJ332" i="14"/>
  <c r="CJ324" i="14"/>
  <c r="CJ316" i="14"/>
  <c r="AY368" i="14"/>
  <c r="CJ323" i="14"/>
  <c r="BA320" i="14"/>
  <c r="AZ318" i="14"/>
  <c r="AY318" i="14"/>
  <c r="CJ289" i="14"/>
  <c r="CJ273" i="14"/>
  <c r="CJ257" i="14"/>
  <c r="AY332" i="14"/>
  <c r="BA330" i="14"/>
  <c r="BA327" i="14"/>
  <c r="AZ325" i="14"/>
  <c r="AY316" i="14"/>
  <c r="AY310" i="14"/>
  <c r="CJ292" i="14"/>
  <c r="CJ276" i="14"/>
  <c r="AY340" i="14"/>
  <c r="BA321" i="14"/>
  <c r="AY321" i="14"/>
  <c r="AY309" i="14"/>
  <c r="CJ279" i="14"/>
  <c r="CJ263" i="14"/>
  <c r="CJ247" i="14"/>
  <c r="AY335" i="14"/>
  <c r="BA333" i="14"/>
  <c r="AY333" i="14"/>
  <c r="BA317" i="14"/>
  <c r="AY317" i="14"/>
  <c r="CJ308" i="14"/>
  <c r="CJ304" i="14"/>
  <c r="CJ302" i="14"/>
  <c r="CJ298" i="14"/>
  <c r="CJ294" i="14"/>
  <c r="CJ278" i="14"/>
  <c r="CJ262" i="14"/>
  <c r="AZ296" i="14"/>
  <c r="AY296" i="14"/>
  <c r="BA292" i="14"/>
  <c r="AY292" i="14"/>
  <c r="BA276" i="14"/>
  <c r="AY276" i="14"/>
  <c r="CJ232" i="14"/>
  <c r="BA299" i="14"/>
  <c r="BA288" i="14"/>
  <c r="AY288" i="14"/>
  <c r="AY272" i="14"/>
  <c r="AW249" i="14"/>
  <c r="AS249" i="14"/>
  <c r="Z249" i="14"/>
  <c r="AV249" i="14"/>
  <c r="AT249" i="14"/>
  <c r="AZ249" i="14" s="1"/>
  <c r="AU249" i="14"/>
  <c r="AX249" i="14"/>
  <c r="CJ231" i="14"/>
  <c r="AZ298" i="14"/>
  <c r="AY298" i="14"/>
  <c r="AZ293" i="14"/>
  <c r="AZ277" i="14"/>
  <c r="AY277" i="14"/>
  <c r="BA263" i="14"/>
  <c r="AY255" i="14"/>
  <c r="CJ248" i="14"/>
  <c r="BA301" i="14"/>
  <c r="AW247" i="14"/>
  <c r="AS247" i="14"/>
  <c r="Z247" i="14"/>
  <c r="AV247" i="14"/>
  <c r="AT247" i="14"/>
  <c r="AZ247" i="14" s="1"/>
  <c r="AX247" i="14"/>
  <c r="AU247" i="14"/>
  <c r="CJ233" i="14"/>
  <c r="BA245" i="14"/>
  <c r="AZ243" i="14"/>
  <c r="AY238" i="14"/>
  <c r="BA236" i="14"/>
  <c r="AY216" i="14"/>
  <c r="CJ205" i="14"/>
  <c r="CJ189" i="14"/>
  <c r="CJ173" i="14"/>
  <c r="CJ157" i="14"/>
  <c r="CJ141" i="14"/>
  <c r="BA242" i="14"/>
  <c r="AZ240" i="14"/>
  <c r="AY240" i="14"/>
  <c r="AY221" i="14"/>
  <c r="CJ209" i="14"/>
  <c r="CJ200" i="14"/>
  <c r="CJ184" i="14"/>
  <c r="CJ168" i="14"/>
  <c r="CJ152" i="14"/>
  <c r="AZ256" i="14"/>
  <c r="AY252" i="14"/>
  <c r="AY214" i="14"/>
  <c r="CJ199" i="14"/>
  <c r="AZ258" i="14"/>
  <c r="BA234" i="14"/>
  <c r="AZ232" i="14"/>
  <c r="AY232" i="14"/>
  <c r="AY223" i="14"/>
  <c r="AY210" i="14"/>
  <c r="AY203" i="14"/>
  <c r="BA201" i="14"/>
  <c r="AY195" i="14"/>
  <c r="AY179" i="14"/>
  <c r="AY163" i="14"/>
  <c r="AY147" i="14"/>
  <c r="CJ93" i="14"/>
  <c r="CJ85" i="14"/>
  <c r="BA202" i="14"/>
  <c r="BA183" i="14"/>
  <c r="BA167" i="14"/>
  <c r="BA151" i="14"/>
  <c r="AY135" i="14"/>
  <c r="AY127" i="14"/>
  <c r="AY119" i="14"/>
  <c r="AY109" i="14"/>
  <c r="BS26" i="14"/>
  <c r="U26" i="14" s="1"/>
  <c r="CJ26" i="14" s="1"/>
  <c r="AZ189" i="14"/>
  <c r="AZ173" i="14"/>
  <c r="AZ157" i="14"/>
  <c r="AY157" i="14"/>
  <c r="BA150" i="14"/>
  <c r="AZ148" i="14"/>
  <c r="AZ141" i="14"/>
  <c r="AY141" i="14"/>
  <c r="AY96" i="14"/>
  <c r="AY92" i="14"/>
  <c r="AY88" i="14"/>
  <c r="AY84" i="14"/>
  <c r="AY191" i="14"/>
  <c r="AY175" i="14"/>
  <c r="AY159" i="14"/>
  <c r="AY143" i="14"/>
  <c r="AY132" i="14"/>
  <c r="AY124" i="14"/>
  <c r="AY115" i="14"/>
  <c r="AY75" i="14"/>
  <c r="BA76" i="14"/>
  <c r="BS45" i="14"/>
  <c r="U45" i="14" s="1"/>
  <c r="CI45" i="14" s="1"/>
  <c r="BA77" i="14"/>
  <c r="AZ519" i="14"/>
  <c r="AW512" i="14"/>
  <c r="AS512" i="14"/>
  <c r="Z512" i="14"/>
  <c r="AX512" i="14"/>
  <c r="AV512" i="14"/>
  <c r="AU512" i="14"/>
  <c r="AT512" i="14"/>
  <c r="CJ504" i="14"/>
  <c r="AW499" i="14"/>
  <c r="AS499" i="14"/>
  <c r="Z499" i="14"/>
  <c r="AU499" i="14"/>
  <c r="AT499" i="14"/>
  <c r="AZ499" i="14" s="1"/>
  <c r="AX499" i="14"/>
  <c r="AV499" i="14"/>
  <c r="CJ497" i="14"/>
  <c r="CJ496" i="14"/>
  <c r="CJ480" i="14"/>
  <c r="CJ479" i="14"/>
  <c r="CJ481" i="14"/>
  <c r="AW472" i="14"/>
  <c r="AS472" i="14"/>
  <c r="AV472" i="14"/>
  <c r="AT472" i="14"/>
  <c r="Z472" i="14"/>
  <c r="AX472" i="14"/>
  <c r="AU472" i="14"/>
  <c r="CJ459" i="14"/>
  <c r="CJ454" i="14"/>
  <c r="CJ461" i="14"/>
  <c r="CJ449" i="14"/>
  <c r="AY465" i="14"/>
  <c r="CJ436" i="14"/>
  <c r="CJ447" i="14"/>
  <c r="CJ450" i="14"/>
  <c r="CJ438" i="14"/>
  <c r="CJ421" i="14"/>
  <c r="CJ405" i="14"/>
  <c r="CJ424" i="14"/>
  <c r="CJ408" i="14"/>
  <c r="CJ415" i="14"/>
  <c r="CJ399" i="14"/>
  <c r="AY447" i="14"/>
  <c r="CJ422" i="14"/>
  <c r="CJ406" i="14"/>
  <c r="CJ393" i="14"/>
  <c r="AY419" i="14"/>
  <c r="AY403" i="14"/>
  <c r="AW399" i="14"/>
  <c r="AS399" i="14"/>
  <c r="Z399" i="14"/>
  <c r="AT399" i="14"/>
  <c r="AV399" i="14"/>
  <c r="AX399" i="14"/>
  <c r="AU399" i="14"/>
  <c r="AY395" i="14"/>
  <c r="CJ361" i="14"/>
  <c r="CJ368" i="14"/>
  <c r="CJ352" i="14"/>
  <c r="CJ383" i="14"/>
  <c r="CJ375" i="14"/>
  <c r="CJ374" i="14"/>
  <c r="CJ358" i="14"/>
  <c r="CJ340" i="14"/>
  <c r="CJ321" i="14"/>
  <c r="AY379" i="14"/>
  <c r="CJ319" i="14"/>
  <c r="AY320" i="14"/>
  <c r="CJ285" i="14"/>
  <c r="CJ269" i="14"/>
  <c r="CJ253" i="14"/>
  <c r="CJ288" i="14"/>
  <c r="CJ272" i="14"/>
  <c r="CJ291" i="14"/>
  <c r="CJ275" i="14"/>
  <c r="CJ259" i="14"/>
  <c r="AY339" i="14"/>
  <c r="CJ305" i="14"/>
  <c r="CJ301" i="14"/>
  <c r="CJ297" i="14"/>
  <c r="CJ290" i="14"/>
  <c r="CJ274" i="14"/>
  <c r="CJ244" i="14"/>
  <c r="CJ228" i="14"/>
  <c r="CJ243" i="14"/>
  <c r="AY279" i="14"/>
  <c r="AY263" i="14"/>
  <c r="CJ245" i="14"/>
  <c r="CJ229" i="14"/>
  <c r="CJ201" i="14"/>
  <c r="CJ185" i="14"/>
  <c r="CJ169" i="14"/>
  <c r="CJ153" i="14"/>
  <c r="AY242" i="14"/>
  <c r="CJ207" i="14"/>
  <c r="CJ196" i="14"/>
  <c r="CJ180" i="14"/>
  <c r="CJ164" i="14"/>
  <c r="CJ148" i="14"/>
  <c r="AY256" i="14"/>
  <c r="CJ195" i="14"/>
  <c r="AY234" i="14"/>
  <c r="CJ99" i="14"/>
  <c r="CJ91" i="14"/>
  <c r="CJ83" i="14"/>
  <c r="CJ76" i="14"/>
  <c r="AY183" i="14"/>
  <c r="AY167" i="14"/>
  <c r="AY151" i="14"/>
  <c r="CJ67" i="14"/>
  <c r="BA206" i="14"/>
  <c r="CJ69" i="14"/>
  <c r="AS40" i="14"/>
  <c r="BS54" i="14"/>
  <c r="U54" i="14" s="1"/>
  <c r="CI54" i="14" s="1"/>
  <c r="CJ524" i="14"/>
  <c r="CJ513" i="14"/>
  <c r="CJ516" i="14"/>
  <c r="CJ518" i="14"/>
  <c r="BA520" i="14"/>
  <c r="CJ517" i="14"/>
  <c r="CJ511" i="14"/>
  <c r="AZ516" i="14"/>
  <c r="CJ510" i="14"/>
  <c r="BA515" i="14"/>
  <c r="BA513" i="14"/>
  <c r="AY507" i="14"/>
  <c r="CJ499" i="14"/>
  <c r="BA509" i="14"/>
  <c r="AZ504" i="14"/>
  <c r="AY506" i="14"/>
  <c r="AZ496" i="14"/>
  <c r="AZ490" i="14"/>
  <c r="CJ487" i="14"/>
  <c r="CJ476" i="14"/>
  <c r="AZ495" i="14"/>
  <c r="AU489" i="14"/>
  <c r="AX489" i="14"/>
  <c r="AT489" i="14"/>
  <c r="AW489" i="14"/>
  <c r="AS489" i="14"/>
  <c r="Z489" i="14"/>
  <c r="AV489" i="14"/>
  <c r="AZ488" i="14"/>
  <c r="BA487" i="14"/>
  <c r="AZ486" i="14"/>
  <c r="BA485" i="14"/>
  <c r="CJ475" i="14"/>
  <c r="AY492" i="14"/>
  <c r="BA492" i="14"/>
  <c r="CJ482" i="14"/>
  <c r="BA500" i="14"/>
  <c r="AY491" i="14"/>
  <c r="BA491" i="14"/>
  <c r="AZ484" i="14"/>
  <c r="CJ477" i="14"/>
  <c r="BA468" i="14"/>
  <c r="CJ455" i="14"/>
  <c r="CJ466" i="14"/>
  <c r="AZ480" i="14"/>
  <c r="AY480" i="14"/>
  <c r="CJ457" i="14"/>
  <c r="AZ478" i="14"/>
  <c r="BA467" i="14"/>
  <c r="CJ445" i="14"/>
  <c r="AY454" i="14"/>
  <c r="CJ451" i="14"/>
  <c r="AZ470" i="14"/>
  <c r="AY470" i="14"/>
  <c r="BA466" i="14"/>
  <c r="AY466" i="14"/>
  <c r="AZ461" i="14"/>
  <c r="CJ443" i="14"/>
  <c r="BA469" i="14"/>
  <c r="AY457" i="14"/>
  <c r="BA455" i="14"/>
  <c r="BA451" i="14"/>
  <c r="AY442" i="14"/>
  <c r="AZ433" i="14"/>
  <c r="CJ417" i="14"/>
  <c r="CJ401" i="14"/>
  <c r="AY452" i="14"/>
  <c r="AZ448" i="14"/>
  <c r="AY446" i="14"/>
  <c r="AZ439" i="14"/>
  <c r="AZ430" i="14"/>
  <c r="AZ427" i="14"/>
  <c r="CJ420" i="14"/>
  <c r="CJ404" i="14"/>
  <c r="BA449" i="14"/>
  <c r="AZ443" i="14"/>
  <c r="CJ411" i="14"/>
  <c r="BA453" i="14"/>
  <c r="AZ450" i="14"/>
  <c r="AZ432" i="14"/>
  <c r="CJ418" i="14"/>
  <c r="CJ402" i="14"/>
  <c r="AY416" i="14"/>
  <c r="BA413" i="14"/>
  <c r="AY400" i="14"/>
  <c r="AY422" i="14"/>
  <c r="BA414" i="14"/>
  <c r="BA411" i="14"/>
  <c r="AY406" i="14"/>
  <c r="AZ409" i="14"/>
  <c r="AY409" i="14"/>
  <c r="AZ423" i="14"/>
  <c r="AY415" i="14"/>
  <c r="AZ407" i="14"/>
  <c r="CJ398" i="14"/>
  <c r="AY393" i="14"/>
  <c r="BA389" i="14"/>
  <c r="CJ357" i="14"/>
  <c r="AY398" i="14"/>
  <c r="CJ380" i="14"/>
  <c r="CJ364" i="14"/>
  <c r="CJ348" i="14"/>
  <c r="AZ391" i="14"/>
  <c r="AX387" i="14"/>
  <c r="AT387" i="14"/>
  <c r="AW387" i="14"/>
  <c r="AS387" i="14"/>
  <c r="Z387" i="14"/>
  <c r="AU387" i="14"/>
  <c r="AV387" i="14"/>
  <c r="AZ392" i="14"/>
  <c r="BA388" i="14"/>
  <c r="CJ370" i="14"/>
  <c r="CJ354" i="14"/>
  <c r="AY382" i="14"/>
  <c r="AZ371" i="14"/>
  <c r="BA358" i="14"/>
  <c r="AY350" i="14"/>
  <c r="BA341" i="14"/>
  <c r="AY378" i="14"/>
  <c r="AZ367" i="14"/>
  <c r="BA360" i="14"/>
  <c r="BA344" i="14"/>
  <c r="CJ333" i="14"/>
  <c r="CJ317" i="14"/>
  <c r="AZ363" i="14"/>
  <c r="AY359" i="14"/>
  <c r="AZ355" i="14"/>
  <c r="AY351" i="14"/>
  <c r="BA349" i="14"/>
  <c r="AZ347" i="14"/>
  <c r="CJ328" i="14"/>
  <c r="CJ320" i="14"/>
  <c r="AY375" i="14"/>
  <c r="BA373" i="14"/>
  <c r="BA346" i="14"/>
  <c r="CJ331" i="14"/>
  <c r="CJ315" i="14"/>
  <c r="BA311" i="14"/>
  <c r="CJ281" i="14"/>
  <c r="CJ265" i="14"/>
  <c r="CJ249" i="14"/>
  <c r="AZ332" i="14"/>
  <c r="AY327" i="14"/>
  <c r="AZ316" i="14"/>
  <c r="AZ310" i="14"/>
  <c r="CJ284" i="14"/>
  <c r="CJ268" i="14"/>
  <c r="AZ340" i="14"/>
  <c r="BA340" i="14"/>
  <c r="AZ309" i="14"/>
  <c r="CJ287" i="14"/>
  <c r="CJ271" i="14"/>
  <c r="CJ255" i="14"/>
  <c r="AZ335" i="14"/>
  <c r="BA335" i="14"/>
  <c r="BA307" i="14"/>
  <c r="CJ306" i="14"/>
  <c r="AZ305" i="14"/>
  <c r="BA303" i="14"/>
  <c r="CJ300" i="14"/>
  <c r="CJ296" i="14"/>
  <c r="CJ286" i="14"/>
  <c r="CJ270" i="14"/>
  <c r="BA296" i="14"/>
  <c r="CJ240" i="14"/>
  <c r="AY281" i="14"/>
  <c r="AY265" i="14"/>
  <c r="AW259" i="14"/>
  <c r="AS259" i="14"/>
  <c r="Z259" i="14"/>
  <c r="AT259" i="14"/>
  <c r="AV259" i="14"/>
  <c r="AU259" i="14"/>
  <c r="AX259" i="14"/>
  <c r="CJ239" i="14"/>
  <c r="BA298" i="14"/>
  <c r="AZ255" i="14"/>
  <c r="AY291" i="14"/>
  <c r="AY275" i="14"/>
  <c r="AW251" i="14"/>
  <c r="AS251" i="14"/>
  <c r="Z251" i="14"/>
  <c r="AT251" i="14"/>
  <c r="AV251" i="14"/>
  <c r="AX251" i="14"/>
  <c r="AU251" i="14"/>
  <c r="CJ241" i="14"/>
  <c r="AY245" i="14"/>
  <c r="AZ238" i="14"/>
  <c r="BA224" i="14"/>
  <c r="AZ216" i="14"/>
  <c r="CJ197" i="14"/>
  <c r="CJ181" i="14"/>
  <c r="CJ165" i="14"/>
  <c r="CJ149" i="14"/>
  <c r="AY248" i="14"/>
  <c r="AZ221" i="14"/>
  <c r="CJ213" i="14"/>
  <c r="BA211" i="14"/>
  <c r="AZ207" i="14"/>
  <c r="CJ192" i="14"/>
  <c r="CJ176" i="14"/>
  <c r="CJ160" i="14"/>
  <c r="CJ144" i="14"/>
  <c r="AY246" i="14"/>
  <c r="AY230" i="14"/>
  <c r="BA222" i="14"/>
  <c r="AZ214" i="14"/>
  <c r="BA258" i="14"/>
  <c r="AZ223" i="14"/>
  <c r="BA215" i="14"/>
  <c r="AY212" i="14"/>
  <c r="BA212" i="14"/>
  <c r="AZ210" i="14"/>
  <c r="AY208" i="14"/>
  <c r="BA208" i="14"/>
  <c r="AZ203" i="14"/>
  <c r="AY199" i="14"/>
  <c r="AZ195" i="14"/>
  <c r="AZ179" i="14"/>
  <c r="AZ163" i="14"/>
  <c r="AZ147" i="14"/>
  <c r="BA110" i="14"/>
  <c r="BA104" i="14"/>
  <c r="AZ99" i="14"/>
  <c r="CJ97" i="14"/>
  <c r="BA95" i="14"/>
  <c r="AZ91" i="14"/>
  <c r="CJ89" i="14"/>
  <c r="BA87" i="14"/>
  <c r="AZ83" i="14"/>
  <c r="AY202" i="14"/>
  <c r="BA139" i="14"/>
  <c r="AZ135" i="14"/>
  <c r="BA131" i="14"/>
  <c r="AZ127" i="14"/>
  <c r="BA123" i="14"/>
  <c r="AZ119" i="14"/>
  <c r="AZ109" i="14"/>
  <c r="BA101" i="14"/>
  <c r="CJ45" i="14"/>
  <c r="BS41" i="14"/>
  <c r="U41" i="14" s="1"/>
  <c r="CI41" i="14" s="1"/>
  <c r="BS30" i="14"/>
  <c r="U30" i="14" s="1"/>
  <c r="CI30" i="14" s="1"/>
  <c r="AZ204" i="14"/>
  <c r="BA200" i="14"/>
  <c r="BA187" i="14"/>
  <c r="AY182" i="14"/>
  <c r="BA171" i="14"/>
  <c r="AY166" i="14"/>
  <c r="AY150" i="14"/>
  <c r="BA108" i="14"/>
  <c r="AY98" i="14"/>
  <c r="BA98" i="14"/>
  <c r="AZ96" i="14"/>
  <c r="AY94" i="14"/>
  <c r="BA94" i="14"/>
  <c r="AZ92" i="14"/>
  <c r="AY90" i="14"/>
  <c r="BA90" i="14"/>
  <c r="AZ88" i="14"/>
  <c r="AY86" i="14"/>
  <c r="BA86" i="14"/>
  <c r="AZ84" i="14"/>
  <c r="AZ191" i="14"/>
  <c r="AZ175" i="14"/>
  <c r="AZ159" i="14"/>
  <c r="AZ143" i="14"/>
  <c r="BA136" i="14"/>
  <c r="AZ132" i="14"/>
  <c r="BA128" i="14"/>
  <c r="AZ124" i="14"/>
  <c r="BA120" i="14"/>
  <c r="BA117" i="14"/>
  <c r="AZ115" i="14"/>
  <c r="BA107" i="14"/>
  <c r="AZ75" i="14"/>
  <c r="CJ520" i="14"/>
  <c r="AY518" i="14"/>
  <c r="BA516" i="14"/>
  <c r="CJ506" i="14"/>
  <c r="AZ513" i="14"/>
  <c r="AY511" i="14"/>
  <c r="AW498" i="14"/>
  <c r="AS498" i="14"/>
  <c r="Z498" i="14"/>
  <c r="AV498" i="14"/>
  <c r="AU498" i="14"/>
  <c r="AT498" i="14"/>
  <c r="AX498" i="14"/>
  <c r="AW501" i="14"/>
  <c r="AS501" i="14"/>
  <c r="Z501" i="14"/>
  <c r="AV501" i="14"/>
  <c r="AU501" i="14"/>
  <c r="AX501" i="14"/>
  <c r="AT501" i="14"/>
  <c r="BA508" i="14"/>
  <c r="BA496" i="14"/>
  <c r="CJ486" i="14"/>
  <c r="CJ472" i="14"/>
  <c r="CJ485" i="14"/>
  <c r="CJ483" i="14"/>
  <c r="CJ478" i="14"/>
  <c r="CJ498" i="14"/>
  <c r="CJ473" i="14"/>
  <c r="BA481" i="14"/>
  <c r="AZ479" i="14"/>
  <c r="AY474" i="14"/>
  <c r="CJ467" i="14"/>
  <c r="BA475" i="14"/>
  <c r="CJ462" i="14"/>
  <c r="AY482" i="14"/>
  <c r="BA480" i="14"/>
  <c r="BA473" i="14"/>
  <c r="BA478" i="14"/>
  <c r="AY476" i="14"/>
  <c r="AY468" i="14"/>
  <c r="AZ458" i="14"/>
  <c r="CJ441" i="14"/>
  <c r="BA471" i="14"/>
  <c r="CJ444" i="14"/>
  <c r="BA464" i="14"/>
  <c r="BA461" i="14"/>
  <c r="AY459" i="14"/>
  <c r="AZ462" i="14"/>
  <c r="CJ446" i="14"/>
  <c r="CJ413" i="14"/>
  <c r="BA452" i="14"/>
  <c r="BA448" i="14"/>
  <c r="BA439" i="14"/>
  <c r="AY437" i="14"/>
  <c r="AY434" i="14"/>
  <c r="CJ416" i="14"/>
  <c r="CJ400" i="14"/>
  <c r="BA443" i="14"/>
  <c r="AY441" i="14"/>
  <c r="AY431" i="14"/>
  <c r="CJ423" i="14"/>
  <c r="CJ407" i="14"/>
  <c r="AY436" i="14"/>
  <c r="AU428" i="14"/>
  <c r="AX428" i="14"/>
  <c r="AT428" i="14"/>
  <c r="AW428" i="14"/>
  <c r="AS428" i="14"/>
  <c r="Z428" i="14"/>
  <c r="AV428" i="14"/>
  <c r="AY426" i="14"/>
  <c r="CJ426" i="14"/>
  <c r="CJ414" i="14"/>
  <c r="AZ424" i="14"/>
  <c r="AY421" i="14"/>
  <c r="AZ408" i="14"/>
  <c r="AY405" i="14"/>
  <c r="AY411" i="14"/>
  <c r="CJ396" i="14"/>
  <c r="BA412" i="14"/>
  <c r="BA409" i="14"/>
  <c r="BA423" i="14"/>
  <c r="BA410" i="14"/>
  <c r="BA407" i="14"/>
  <c r="CJ394" i="14"/>
  <c r="BA393" i="14"/>
  <c r="CJ369" i="14"/>
  <c r="CJ353" i="14"/>
  <c r="AY390" i="14"/>
  <c r="CJ376" i="14"/>
  <c r="CJ360" i="14"/>
  <c r="AZ396" i="14"/>
  <c r="CJ387" i="14"/>
  <c r="CJ385" i="14"/>
  <c r="CJ379" i="14"/>
  <c r="CJ371" i="14"/>
  <c r="AY397" i="14"/>
  <c r="CJ382" i="14"/>
  <c r="CJ366" i="14"/>
  <c r="CJ350" i="14"/>
  <c r="BA371" i="14"/>
  <c r="AZ369" i="14"/>
  <c r="AY369" i="14"/>
  <c r="BA362" i="14"/>
  <c r="AZ345" i="14"/>
  <c r="AZ381" i="14"/>
  <c r="AY381" i="14"/>
  <c r="BA367" i="14"/>
  <c r="AZ365" i="14"/>
  <c r="AY365" i="14"/>
  <c r="AZ352" i="14"/>
  <c r="BA348" i="14"/>
  <c r="AY348" i="14"/>
  <c r="CJ329" i="14"/>
  <c r="AZ379" i="14"/>
  <c r="AY374" i="14"/>
  <c r="BA370" i="14"/>
  <c r="BA363" i="14"/>
  <c r="AZ361" i="14"/>
  <c r="AY361" i="14"/>
  <c r="BA355" i="14"/>
  <c r="AZ353" i="14"/>
  <c r="AY353" i="14"/>
  <c r="AY343" i="14"/>
  <c r="BA343" i="14"/>
  <c r="AZ334" i="14"/>
  <c r="AZ368" i="14"/>
  <c r="AY366" i="14"/>
  <c r="AY342" i="14"/>
  <c r="BA342" i="14"/>
  <c r="CJ327" i="14"/>
  <c r="AY338" i="14"/>
  <c r="AY331" i="14"/>
  <c r="AZ320" i="14"/>
  <c r="AY315" i="14"/>
  <c r="CJ293" i="14"/>
  <c r="CJ277" i="14"/>
  <c r="CJ261" i="14"/>
  <c r="AY337" i="14"/>
  <c r="BA332" i="14"/>
  <c r="AZ330" i="14"/>
  <c r="AY330" i="14"/>
  <c r="BA316" i="14"/>
  <c r="AY314" i="14"/>
  <c r="BA314" i="14"/>
  <c r="CJ280" i="14"/>
  <c r="CJ264" i="14"/>
  <c r="AY336" i="14"/>
  <c r="AY328" i="14"/>
  <c r="BA326" i="14"/>
  <c r="BA323" i="14"/>
  <c r="AZ321" i="14"/>
  <c r="AY313" i="14"/>
  <c r="BA313" i="14"/>
  <c r="CJ283" i="14"/>
  <c r="CJ267" i="14"/>
  <c r="CJ251" i="14"/>
  <c r="AZ339" i="14"/>
  <c r="BA339" i="14"/>
  <c r="AZ333" i="14"/>
  <c r="AY324" i="14"/>
  <c r="BA322" i="14"/>
  <c r="BA319" i="14"/>
  <c r="AZ317" i="14"/>
  <c r="AY312" i="14"/>
  <c r="BA312" i="14"/>
  <c r="AU308" i="14"/>
  <c r="AX308" i="14"/>
  <c r="AT308" i="14"/>
  <c r="AW308" i="14"/>
  <c r="AS308" i="14"/>
  <c r="Z308" i="14"/>
  <c r="AV308" i="14"/>
  <c r="CJ307" i="14"/>
  <c r="AZ306" i="14"/>
  <c r="BA304" i="14"/>
  <c r="CJ303" i="14"/>
  <c r="CJ299" i="14"/>
  <c r="CJ295" i="14"/>
  <c r="AY294" i="14"/>
  <c r="CJ282" i="14"/>
  <c r="CJ266" i="14"/>
  <c r="BA300" i="14"/>
  <c r="AZ292" i="14"/>
  <c r="AY287" i="14"/>
  <c r="BA285" i="14"/>
  <c r="BA278" i="14"/>
  <c r="AZ276" i="14"/>
  <c r="AY271" i="14"/>
  <c r="BA269" i="14"/>
  <c r="BA262" i="14"/>
  <c r="AY253" i="14"/>
  <c r="CJ236" i="14"/>
  <c r="BA295" i="14"/>
  <c r="BA290" i="14"/>
  <c r="AZ288" i="14"/>
  <c r="AY283" i="14"/>
  <c r="BA281" i="14"/>
  <c r="BA274" i="14"/>
  <c r="AZ272" i="14"/>
  <c r="AY267" i="14"/>
  <c r="BA265" i="14"/>
  <c r="CJ235" i="14"/>
  <c r="BA302" i="14"/>
  <c r="AY286" i="14"/>
  <c r="AZ279" i="14"/>
  <c r="AY270" i="14"/>
  <c r="AZ263" i="14"/>
  <c r="AZ261" i="14"/>
  <c r="AY261" i="14"/>
  <c r="BA297" i="14"/>
  <c r="BA280" i="14"/>
  <c r="AY280" i="14"/>
  <c r="BA264" i="14"/>
  <c r="AY264" i="14"/>
  <c r="AW257" i="14"/>
  <c r="AS257" i="14"/>
  <c r="Z257" i="14"/>
  <c r="AV257" i="14"/>
  <c r="AT257" i="14"/>
  <c r="AZ257" i="14" s="1"/>
  <c r="AX257" i="14"/>
  <c r="AU257" i="14"/>
  <c r="CJ237" i="14"/>
  <c r="AY254" i="14"/>
  <c r="BA238" i="14"/>
  <c r="AZ236" i="14"/>
  <c r="AY236" i="14"/>
  <c r="AY226" i="14"/>
  <c r="BA226" i="14"/>
  <c r="AY220" i="14"/>
  <c r="BA220" i="14"/>
  <c r="AW205" i="14"/>
  <c r="AS205" i="14"/>
  <c r="Z205" i="14"/>
  <c r="AV205" i="14"/>
  <c r="AU205" i="14"/>
  <c r="AT205" i="14"/>
  <c r="AX205" i="14"/>
  <c r="CJ193" i="14"/>
  <c r="CJ177" i="14"/>
  <c r="CJ161" i="14"/>
  <c r="CJ145" i="14"/>
  <c r="AZ242" i="14"/>
  <c r="AY233" i="14"/>
  <c r="BA229" i="14"/>
  <c r="AZ227" i="14"/>
  <c r="AZ217" i="14"/>
  <c r="AZ213" i="14"/>
  <c r="CJ211" i="14"/>
  <c r="BA209" i="14"/>
  <c r="CJ204" i="14"/>
  <c r="CJ188" i="14"/>
  <c r="CJ172" i="14"/>
  <c r="CJ156" i="14"/>
  <c r="CJ140" i="14"/>
  <c r="AZ252" i="14"/>
  <c r="AY250" i="14"/>
  <c r="BA235" i="14"/>
  <c r="AY235" i="14"/>
  <c r="AY218" i="14"/>
  <c r="BA218" i="14"/>
  <c r="CJ203" i="14"/>
  <c r="AY241" i="14"/>
  <c r="AZ234" i="14"/>
  <c r="AY228" i="14"/>
  <c r="AZ225" i="14"/>
  <c r="AZ219" i="14"/>
  <c r="BA203" i="14"/>
  <c r="AZ201" i="14"/>
  <c r="AY201" i="14"/>
  <c r="BA195" i="14"/>
  <c r="AY190" i="14"/>
  <c r="BA179" i="14"/>
  <c r="AY174" i="14"/>
  <c r="BA163" i="14"/>
  <c r="AY158" i="14"/>
  <c r="BA147" i="14"/>
  <c r="AY142" i="14"/>
  <c r="BA140" i="14"/>
  <c r="AZ114" i="14"/>
  <c r="AY106" i="14"/>
  <c r="BA106" i="14"/>
  <c r="AY100" i="14"/>
  <c r="BA100" i="14"/>
  <c r="AZ97" i="14"/>
  <c r="CJ95" i="14"/>
  <c r="BA93" i="14"/>
  <c r="AZ89" i="14"/>
  <c r="CJ87" i="14"/>
  <c r="BA85" i="14"/>
  <c r="BS59" i="14"/>
  <c r="U59" i="14" s="1"/>
  <c r="BA198" i="14"/>
  <c r="BA192" i="14"/>
  <c r="AY192" i="14"/>
  <c r="BA185" i="14"/>
  <c r="AZ183" i="14"/>
  <c r="BA176" i="14"/>
  <c r="AY176" i="14"/>
  <c r="BA169" i="14"/>
  <c r="AZ167" i="14"/>
  <c r="BA160" i="14"/>
  <c r="AY160" i="14"/>
  <c r="BA153" i="14"/>
  <c r="AZ151" i="14"/>
  <c r="BA144" i="14"/>
  <c r="AY144" i="14"/>
  <c r="AY137" i="14"/>
  <c r="BA137" i="14"/>
  <c r="AZ133" i="14"/>
  <c r="AY129" i="14"/>
  <c r="BA129" i="14"/>
  <c r="AZ125" i="14"/>
  <c r="AY121" i="14"/>
  <c r="BA121" i="14"/>
  <c r="AY113" i="14"/>
  <c r="BA113" i="14"/>
  <c r="AZ105" i="14"/>
  <c r="CJ75" i="14"/>
  <c r="AZ206" i="14"/>
  <c r="AY206" i="14"/>
  <c r="BA204" i="14"/>
  <c r="AY204" i="14"/>
  <c r="AY187" i="14"/>
  <c r="AY171" i="14"/>
  <c r="AY155" i="14"/>
  <c r="AZ112" i="14"/>
  <c r="AZ102" i="14"/>
  <c r="BA191" i="14"/>
  <c r="AY186" i="14"/>
  <c r="BA175" i="14"/>
  <c r="AY170" i="14"/>
  <c r="BA159" i="14"/>
  <c r="AY154" i="14"/>
  <c r="BA143" i="14"/>
  <c r="AZ138" i="14"/>
  <c r="AY134" i="14"/>
  <c r="BA134" i="14"/>
  <c r="AZ130" i="14"/>
  <c r="AY126" i="14"/>
  <c r="BA126" i="14"/>
  <c r="AZ122" i="14"/>
  <c r="AY118" i="14"/>
  <c r="BA118" i="14"/>
  <c r="AZ116" i="14"/>
  <c r="AZ111" i="14"/>
  <c r="AY103" i="14"/>
  <c r="BA103" i="14"/>
  <c r="CJ77" i="14"/>
  <c r="BA69" i="14"/>
  <c r="AZ68" i="14"/>
  <c r="AY68" i="14"/>
  <c r="BS50" i="14"/>
  <c r="U50" i="14" s="1"/>
  <c r="V50" i="14" s="1"/>
  <c r="BS49" i="14"/>
  <c r="U49" i="14" s="1"/>
  <c r="CI49" i="14" s="1"/>
  <c r="BS39" i="14"/>
  <c r="U39" i="14" s="1"/>
  <c r="CI39" i="14" s="1"/>
  <c r="BS38" i="14" l="1"/>
  <c r="U38" i="14" s="1"/>
  <c r="CI38" i="14" s="1"/>
  <c r="AZ76" i="14"/>
  <c r="BS25" i="14"/>
  <c r="U25" i="14" s="1"/>
  <c r="V25" i="14" s="1"/>
  <c r="W25" i="14" s="1"/>
  <c r="BS29" i="14"/>
  <c r="U29" i="14" s="1"/>
  <c r="AS29" i="14" s="1"/>
  <c r="BS28" i="14"/>
  <c r="U28" i="14" s="1"/>
  <c r="CI28" i="14" s="1"/>
  <c r="AU33" i="14"/>
  <c r="BS34" i="14"/>
  <c r="U34" i="14" s="1"/>
  <c r="CI34" i="14" s="1"/>
  <c r="BS43" i="14"/>
  <c r="U43" i="14" s="1"/>
  <c r="CI43" i="14" s="1"/>
  <c r="BS51" i="14"/>
  <c r="U51" i="14" s="1"/>
  <c r="CI51" i="14" s="1"/>
  <c r="BS32" i="14"/>
  <c r="U32" i="14" s="1"/>
  <c r="CI32" i="14" s="1"/>
  <c r="BS36" i="14"/>
  <c r="U36" i="14" s="1"/>
  <c r="AW36" i="14" s="1"/>
  <c r="BS44" i="14"/>
  <c r="U44" i="14" s="1"/>
  <c r="CI44" i="14" s="1"/>
  <c r="BS56" i="14"/>
  <c r="U56" i="14" s="1"/>
  <c r="CI56" i="14" s="1"/>
  <c r="BS53" i="14"/>
  <c r="U53" i="14" s="1"/>
  <c r="CI53" i="14" s="1"/>
  <c r="CI37" i="14"/>
  <c r="Z37" i="14"/>
  <c r="AS37" i="14"/>
  <c r="AT37" i="14"/>
  <c r="AX37" i="14"/>
  <c r="CJ37" i="14"/>
  <c r="CI31" i="14"/>
  <c r="Z31" i="14"/>
  <c r="AU31" i="14"/>
  <c r="AW31" i="14"/>
  <c r="AV31" i="14"/>
  <c r="AT31" i="14"/>
  <c r="AZ31" i="14" s="1"/>
  <c r="CI36" i="14"/>
  <c r="AS36" i="14"/>
  <c r="Z81" i="14"/>
  <c r="CJ55" i="14"/>
  <c r="CJ81" i="14"/>
  <c r="AV81" i="14"/>
  <c r="BS57" i="14"/>
  <c r="U57" i="14" s="1"/>
  <c r="Z57" i="14" s="1"/>
  <c r="W81" i="14"/>
  <c r="V59" i="14"/>
  <c r="W59" i="14" s="1"/>
  <c r="CI59" i="14"/>
  <c r="CI25" i="14"/>
  <c r="BS78" i="14"/>
  <c r="U78" i="14" s="1"/>
  <c r="BS72" i="14"/>
  <c r="U72" i="14" s="1"/>
  <c r="BS80" i="14"/>
  <c r="U80" i="14" s="1"/>
  <c r="BS71" i="14"/>
  <c r="U71" i="14" s="1"/>
  <c r="BS79" i="14"/>
  <c r="U79" i="14" s="1"/>
  <c r="CI26" i="14"/>
  <c r="V26" i="14"/>
  <c r="W26" i="14" s="1"/>
  <c r="AU36" i="14"/>
  <c r="CI50" i="14"/>
  <c r="CI33" i="14"/>
  <c r="BS74" i="14"/>
  <c r="U74" i="14" s="1"/>
  <c r="AX31" i="14"/>
  <c r="BA31" i="14" s="1"/>
  <c r="AS31" i="14"/>
  <c r="CJ51" i="14"/>
  <c r="AX40" i="14"/>
  <c r="CJ36" i="14"/>
  <c r="CJ33" i="14"/>
  <c r="AV36" i="14"/>
  <c r="BS46" i="14"/>
  <c r="U46" i="14" s="1"/>
  <c r="V46" i="14" s="1"/>
  <c r="W46" i="14" s="1"/>
  <c r="BS66" i="14"/>
  <c r="U66" i="14" s="1"/>
  <c r="Z66" i="14" s="1"/>
  <c r="BS82" i="14"/>
  <c r="U82" i="14" s="1"/>
  <c r="BS73" i="14"/>
  <c r="U73" i="14" s="1"/>
  <c r="CJ41" i="14"/>
  <c r="CI47" i="14"/>
  <c r="V47" i="14"/>
  <c r="W47" i="14" s="1"/>
  <c r="AX81" i="14"/>
  <c r="AT81" i="14"/>
  <c r="AZ81" i="14" s="1"/>
  <c r="AS81" i="14"/>
  <c r="AY81" i="14" s="1"/>
  <c r="AU81" i="14"/>
  <c r="BA81" i="14" s="1"/>
  <c r="AW81" i="14"/>
  <c r="BS70" i="14"/>
  <c r="U70" i="14" s="1"/>
  <c r="CJ58" i="14"/>
  <c r="AV37" i="14"/>
  <c r="AV52" i="14"/>
  <c r="V29" i="14"/>
  <c r="W29" i="14" s="1"/>
  <c r="BS65" i="14"/>
  <c r="U65" i="14" s="1"/>
  <c r="BS63" i="14"/>
  <c r="U63" i="14" s="1"/>
  <c r="CI63" i="14" s="1"/>
  <c r="V39" i="14"/>
  <c r="W39" i="14" s="1"/>
  <c r="V55" i="14"/>
  <c r="W55" i="14" s="1"/>
  <c r="V32" i="14"/>
  <c r="W32" i="14" s="1"/>
  <c r="BS61" i="14"/>
  <c r="U61" i="14" s="1"/>
  <c r="V57" i="14"/>
  <c r="W57" i="14" s="1"/>
  <c r="V31" i="14"/>
  <c r="V41" i="14"/>
  <c r="V43" i="14"/>
  <c r="W43" i="14" s="1"/>
  <c r="V28" i="14"/>
  <c r="W28" i="14" s="1"/>
  <c r="CI46" i="14"/>
  <c r="BS60" i="14"/>
  <c r="U60" i="14" s="1"/>
  <c r="V40" i="14"/>
  <c r="W40" i="14" s="1"/>
  <c r="V56" i="14"/>
  <c r="W56" i="14" s="1"/>
  <c r="AX66" i="14"/>
  <c r="AS66" i="14"/>
  <c r="V35" i="14"/>
  <c r="W35" i="14" s="1"/>
  <c r="V45" i="14"/>
  <c r="W45" i="14" s="1"/>
  <c r="V33" i="14"/>
  <c r="W33" i="14" s="1"/>
  <c r="V36" i="14"/>
  <c r="W36" i="14" s="1"/>
  <c r="V54" i="14"/>
  <c r="BS48" i="14"/>
  <c r="U48" i="14" s="1"/>
  <c r="V27" i="14"/>
  <c r="V42" i="14"/>
  <c r="W42" i="14" s="1"/>
  <c r="V58" i="14"/>
  <c r="W58" i="14" s="1"/>
  <c r="V51" i="14"/>
  <c r="W51" i="14" s="1"/>
  <c r="AU37" i="14"/>
  <c r="BA37" i="14" s="1"/>
  <c r="AW37" i="14"/>
  <c r="V52" i="14"/>
  <c r="W52" i="14" s="1"/>
  <c r="V44" i="14"/>
  <c r="W44" i="14" s="1"/>
  <c r="BS64" i="14"/>
  <c r="U64" i="14" s="1"/>
  <c r="BS62" i="14"/>
  <c r="U62" i="14" s="1"/>
  <c r="V49" i="14"/>
  <c r="V30" i="14"/>
  <c r="W30" i="14" s="1"/>
  <c r="V53" i="14"/>
  <c r="W53" i="14" s="1"/>
  <c r="V37" i="14"/>
  <c r="W37" i="14" s="1"/>
  <c r="V38" i="14"/>
  <c r="V34" i="14"/>
  <c r="W34" i="14" s="1"/>
  <c r="CI29" i="14"/>
  <c r="CI57" i="14"/>
  <c r="CJ29" i="14"/>
  <c r="W41" i="14"/>
  <c r="AY499" i="14"/>
  <c r="AW29" i="14"/>
  <c r="AV57" i="14"/>
  <c r="AX33" i="14"/>
  <c r="BA33" i="14" s="1"/>
  <c r="W31" i="14"/>
  <c r="W49" i="14"/>
  <c r="W50" i="14"/>
  <c r="W38" i="14"/>
  <c r="AX55" i="14"/>
  <c r="AU56" i="14"/>
  <c r="AZ498" i="14"/>
  <c r="BA251" i="14"/>
  <c r="W54" i="14"/>
  <c r="AS34" i="14"/>
  <c r="AS27" i="14"/>
  <c r="W27" i="14"/>
  <c r="AT52" i="14"/>
  <c r="AT29" i="14"/>
  <c r="AW57" i="14"/>
  <c r="AW33" i="14"/>
  <c r="AV51" i="14"/>
  <c r="AU57" i="14"/>
  <c r="AV33" i="14"/>
  <c r="BA428" i="14"/>
  <c r="Z52" i="14"/>
  <c r="CJ30" i="14"/>
  <c r="CJ34" i="14"/>
  <c r="AU51" i="14"/>
  <c r="AS51" i="14"/>
  <c r="BA512" i="14"/>
  <c r="AS55" i="14"/>
  <c r="CJ56" i="14"/>
  <c r="AX51" i="14"/>
  <c r="AW56" i="14"/>
  <c r="AT51" i="14"/>
  <c r="Z51" i="14"/>
  <c r="CJ52" i="14"/>
  <c r="AW51" i="14"/>
  <c r="AZ501" i="14"/>
  <c r="AY387" i="14"/>
  <c r="BA514" i="14"/>
  <c r="AZ524" i="14"/>
  <c r="AU52" i="14"/>
  <c r="AS52" i="14"/>
  <c r="AY52" i="14" s="1"/>
  <c r="BA253" i="14"/>
  <c r="BA249" i="14"/>
  <c r="AY249" i="14"/>
  <c r="AZ514" i="14"/>
  <c r="AU29" i="14"/>
  <c r="AT57" i="14"/>
  <c r="AS57" i="14"/>
  <c r="Z55" i="14"/>
  <c r="AS56" i="14"/>
  <c r="CJ40" i="14"/>
  <c r="CJ49" i="14"/>
  <c r="BA308" i="14"/>
  <c r="AY498" i="14"/>
  <c r="AZ399" i="14"/>
  <c r="AU34" i="14"/>
  <c r="AU27" i="14"/>
  <c r="BA257" i="14"/>
  <c r="AY501" i="14"/>
  <c r="BA498" i="14"/>
  <c r="BA259" i="14"/>
  <c r="AY259" i="14"/>
  <c r="BA472" i="14"/>
  <c r="AZ512" i="14"/>
  <c r="CJ53" i="14"/>
  <c r="BA247" i="14"/>
  <c r="AY514" i="14"/>
  <c r="AX29" i="14"/>
  <c r="AX27" i="14"/>
  <c r="BA27" i="14" s="1"/>
  <c r="AW52" i="14"/>
  <c r="AZ205" i="14"/>
  <c r="AY205" i="14"/>
  <c r="AY399" i="14"/>
  <c r="AY247" i="14"/>
  <c r="Z29" i="14"/>
  <c r="AX57" i="14"/>
  <c r="Z33" i="14"/>
  <c r="Z36" i="14"/>
  <c r="AX34" i="14"/>
  <c r="AY31" i="14"/>
  <c r="AT40" i="14"/>
  <c r="AW40" i="14"/>
  <c r="AX36" i="14"/>
  <c r="BA36" i="14" s="1"/>
  <c r="AT55" i="14"/>
  <c r="AW55" i="14"/>
  <c r="AV29" i="14"/>
  <c r="AY29" i="14" s="1"/>
  <c r="AT33" i="14"/>
  <c r="AV56" i="14"/>
  <c r="AY56" i="14" s="1"/>
  <c r="AX52" i="14"/>
  <c r="AU40" i="14"/>
  <c r="BA40" i="14" s="1"/>
  <c r="AU55" i="14"/>
  <c r="AX56" i="14"/>
  <c r="BA56" i="14" s="1"/>
  <c r="Z56" i="14"/>
  <c r="AV40" i="14"/>
  <c r="AY40" i="14" s="1"/>
  <c r="Z40" i="14"/>
  <c r="AV55" i="14"/>
  <c r="AT56" i="14"/>
  <c r="CJ54" i="14"/>
  <c r="AV34" i="14"/>
  <c r="AY34" i="14" s="1"/>
  <c r="Z34" i="14"/>
  <c r="AV27" i="14"/>
  <c r="Z27" i="14"/>
  <c r="CJ25" i="14"/>
  <c r="AT25" i="14"/>
  <c r="AW25" i="14"/>
  <c r="AT34" i="14"/>
  <c r="AW34" i="14"/>
  <c r="CJ27" i="14"/>
  <c r="AT27" i="14"/>
  <c r="AW27" i="14"/>
  <c r="AV25" i="14"/>
  <c r="Z25" i="14"/>
  <c r="AX25" i="14"/>
  <c r="AX23" i="14" s="1"/>
  <c r="CJ31" i="14"/>
  <c r="AW32" i="14"/>
  <c r="AS32" i="14"/>
  <c r="Z32" i="14"/>
  <c r="AX32" i="14"/>
  <c r="AV32" i="14"/>
  <c r="AU32" i="14"/>
  <c r="AT32" i="14"/>
  <c r="AW49" i="14"/>
  <c r="AS49" i="14"/>
  <c r="Z49" i="14"/>
  <c r="AU49" i="14"/>
  <c r="AT49" i="14"/>
  <c r="AZ49" i="14" s="1"/>
  <c r="AX49" i="14"/>
  <c r="AV49" i="14"/>
  <c r="AW42" i="14"/>
  <c r="AS42" i="14"/>
  <c r="Z42" i="14"/>
  <c r="AU42" i="14"/>
  <c r="AT42" i="14"/>
  <c r="AZ42" i="14" s="1"/>
  <c r="AX42" i="14"/>
  <c r="AV42" i="14"/>
  <c r="CJ42" i="14"/>
  <c r="AW28" i="14"/>
  <c r="AX28" i="14"/>
  <c r="AV28" i="14"/>
  <c r="AU28" i="14"/>
  <c r="AT28" i="14"/>
  <c r="CJ32" i="14"/>
  <c r="AW47" i="14"/>
  <c r="AS47" i="14"/>
  <c r="Z47" i="14"/>
  <c r="AV47" i="14"/>
  <c r="AU47" i="14"/>
  <c r="AT47" i="14"/>
  <c r="AX47" i="14"/>
  <c r="AY308" i="14"/>
  <c r="AY428" i="14"/>
  <c r="AW58" i="14"/>
  <c r="AS58" i="14"/>
  <c r="Z58" i="14"/>
  <c r="AT58" i="14"/>
  <c r="AX58" i="14"/>
  <c r="AV58" i="14"/>
  <c r="AU58" i="14"/>
  <c r="AW30" i="14"/>
  <c r="AS30" i="14"/>
  <c r="Z30" i="14"/>
  <c r="AX30" i="14"/>
  <c r="AV30" i="14"/>
  <c r="AU30" i="14"/>
  <c r="AT30" i="14"/>
  <c r="AY251" i="14"/>
  <c r="BA387" i="14"/>
  <c r="AZ387" i="14"/>
  <c r="AY489" i="14"/>
  <c r="BA489" i="14"/>
  <c r="AY37" i="14"/>
  <c r="AY472" i="14"/>
  <c r="AW45" i="14"/>
  <c r="AS45" i="14"/>
  <c r="Z45" i="14"/>
  <c r="AX45" i="14"/>
  <c r="AV45" i="14"/>
  <c r="AU45" i="14"/>
  <c r="AT45" i="14"/>
  <c r="AW43" i="14"/>
  <c r="AS43" i="14"/>
  <c r="Z43" i="14"/>
  <c r="AU43" i="14"/>
  <c r="AT43" i="14"/>
  <c r="AZ43" i="14" s="1"/>
  <c r="AX43" i="14"/>
  <c r="AV43" i="14"/>
  <c r="CJ43" i="14"/>
  <c r="AY36" i="14"/>
  <c r="CJ47" i="14"/>
  <c r="AZ51" i="14"/>
  <c r="AW35" i="14"/>
  <c r="AS35" i="14"/>
  <c r="Z35" i="14"/>
  <c r="AT35" i="14"/>
  <c r="AX35" i="14"/>
  <c r="AV35" i="14"/>
  <c r="AU35" i="14"/>
  <c r="CJ35" i="14"/>
  <c r="AW53" i="14"/>
  <c r="AS53" i="14"/>
  <c r="Z53" i="14"/>
  <c r="AU53" i="14"/>
  <c r="AT53" i="14"/>
  <c r="AZ53" i="14" s="1"/>
  <c r="AX53" i="14"/>
  <c r="AV53" i="14"/>
  <c r="CJ28" i="14"/>
  <c r="AW41" i="14"/>
  <c r="AS41" i="14"/>
  <c r="Z41" i="14"/>
  <c r="AX41" i="14"/>
  <c r="AV41" i="14"/>
  <c r="AU41" i="14"/>
  <c r="AT41" i="14"/>
  <c r="AZ251" i="14"/>
  <c r="AZ489" i="14"/>
  <c r="AW38" i="14"/>
  <c r="AS38" i="14"/>
  <c r="Z38" i="14"/>
  <c r="AT38" i="14"/>
  <c r="AX38" i="14"/>
  <c r="AV38" i="14"/>
  <c r="CJ38" i="14"/>
  <c r="AU38" i="14"/>
  <c r="BA399" i="14"/>
  <c r="AZ472" i="14"/>
  <c r="AY512" i="14"/>
  <c r="AW44" i="14"/>
  <c r="AS44" i="14"/>
  <c r="Z44" i="14"/>
  <c r="AV44" i="14"/>
  <c r="AU44" i="14"/>
  <c r="AT44" i="14"/>
  <c r="AX44" i="14"/>
  <c r="CJ44" i="14"/>
  <c r="AW59" i="14"/>
  <c r="AS59" i="14"/>
  <c r="Z59" i="14"/>
  <c r="AV59" i="14"/>
  <c r="AU59" i="14"/>
  <c r="AT59" i="14"/>
  <c r="AX59" i="14"/>
  <c r="CJ59" i="14"/>
  <c r="AW50" i="14"/>
  <c r="AS50" i="14"/>
  <c r="Z50" i="14"/>
  <c r="AX50" i="14"/>
  <c r="AV50" i="14"/>
  <c r="AU50" i="14"/>
  <c r="AT50" i="14"/>
  <c r="CJ50" i="14"/>
  <c r="BA205" i="14"/>
  <c r="AY257" i="14"/>
  <c r="AZ308" i="14"/>
  <c r="AZ428" i="14"/>
  <c r="AW39" i="14"/>
  <c r="AS39" i="14"/>
  <c r="Z39" i="14"/>
  <c r="AT39" i="14"/>
  <c r="AX39" i="14"/>
  <c r="AV39" i="14"/>
  <c r="AU39" i="14"/>
  <c r="CJ39" i="14"/>
  <c r="BA501" i="14"/>
  <c r="AZ259" i="14"/>
  <c r="AW54" i="14"/>
  <c r="AS54" i="14"/>
  <c r="Z54" i="14"/>
  <c r="AU54" i="14"/>
  <c r="AT54" i="14"/>
  <c r="AZ54" i="14" s="1"/>
  <c r="AX54" i="14"/>
  <c r="AV54" i="14"/>
  <c r="BA499" i="14"/>
  <c r="AW26" i="14"/>
  <c r="AS26" i="14"/>
  <c r="Z26" i="14"/>
  <c r="AX26" i="14"/>
  <c r="AV26" i="14"/>
  <c r="AU26" i="14"/>
  <c r="AT26" i="14"/>
  <c r="AY524" i="14"/>
  <c r="BA524" i="14"/>
  <c r="AZ57" i="14"/>
  <c r="AY33" i="14"/>
  <c r="Z28" i="14" l="1"/>
  <c r="AS28" i="14"/>
  <c r="AW23" i="14"/>
  <c r="AT23" i="14"/>
  <c r="AV23" i="14"/>
  <c r="AS25" i="14"/>
  <c r="AS23" i="14" s="1"/>
  <c r="AU25" i="14"/>
  <c r="AU23" i="14" s="1"/>
  <c r="AZ36" i="14"/>
  <c r="L6" i="14"/>
  <c r="L9" i="14" s="1"/>
  <c r="AT36" i="14"/>
  <c r="CJ57" i="14"/>
  <c r="AV66" i="14"/>
  <c r="AW66" i="14"/>
  <c r="AT66" i="14"/>
  <c r="V8" i="14"/>
  <c r="AZ37" i="14"/>
  <c r="AU66" i="14"/>
  <c r="BA66" i="14" s="1"/>
  <c r="AW70" i="14"/>
  <c r="AX70" i="14"/>
  <c r="AT70" i="14"/>
  <c r="CJ70" i="14"/>
  <c r="Z70" i="14"/>
  <c r="AU70" i="14"/>
  <c r="AS70" i="14"/>
  <c r="AV70" i="14"/>
  <c r="W70" i="14"/>
  <c r="AY25" i="14"/>
  <c r="AY23" i="14" s="1"/>
  <c r="AZ66" i="14"/>
  <c r="AU73" i="14"/>
  <c r="AS73" i="14"/>
  <c r="AT73" i="14"/>
  <c r="AX73" i="14"/>
  <c r="AV73" i="14"/>
  <c r="CJ73" i="14"/>
  <c r="Z73" i="14"/>
  <c r="W73" i="14"/>
  <c r="AW73" i="14"/>
  <c r="AS72" i="14"/>
  <c r="AU72" i="14"/>
  <c r="W72" i="14"/>
  <c r="AX72" i="14"/>
  <c r="AW72" i="14"/>
  <c r="AV72" i="14"/>
  <c r="Z72" i="14"/>
  <c r="AT72" i="14"/>
  <c r="CJ72" i="14"/>
  <c r="AT82" i="14"/>
  <c r="AX82" i="14"/>
  <c r="CJ82" i="14"/>
  <c r="AS82" i="14"/>
  <c r="AU82" i="14"/>
  <c r="Z82" i="14"/>
  <c r="AV82" i="14"/>
  <c r="AW82" i="14"/>
  <c r="CI82" i="14"/>
  <c r="V82" i="14"/>
  <c r="W82" i="14" s="1"/>
  <c r="AX79" i="14"/>
  <c r="AS79" i="14"/>
  <c r="AV79" i="14"/>
  <c r="AT79" i="14"/>
  <c r="V79" i="14"/>
  <c r="W79" i="14" s="1"/>
  <c r="Z79" i="14"/>
  <c r="AW79" i="14"/>
  <c r="AU79" i="14"/>
  <c r="CI79" i="14"/>
  <c r="CJ79" i="14"/>
  <c r="Z78" i="14"/>
  <c r="AS78" i="14"/>
  <c r="AW78" i="14"/>
  <c r="AX78" i="14"/>
  <c r="AV78" i="14"/>
  <c r="CI78" i="14"/>
  <c r="CJ78" i="14"/>
  <c r="V78" i="14"/>
  <c r="W78" i="14" s="1"/>
  <c r="AU78" i="14"/>
  <c r="AT78" i="14"/>
  <c r="AZ78" i="14" s="1"/>
  <c r="AZ52" i="14"/>
  <c r="V66" i="14"/>
  <c r="W66" i="14" s="1"/>
  <c r="CJ66" i="14"/>
  <c r="CI66" i="14"/>
  <c r="Z71" i="14"/>
  <c r="AS71" i="14"/>
  <c r="CJ71" i="14"/>
  <c r="AU71" i="14"/>
  <c r="AW71" i="14"/>
  <c r="AT71" i="14"/>
  <c r="AV71" i="14"/>
  <c r="AX71" i="14"/>
  <c r="W71" i="14"/>
  <c r="AU46" i="14"/>
  <c r="Z46" i="14"/>
  <c r="AT46" i="14"/>
  <c r="AS46" i="14"/>
  <c r="AX46" i="14"/>
  <c r="AV46" i="14"/>
  <c r="AW46" i="14"/>
  <c r="CJ46" i="14"/>
  <c r="AW74" i="14"/>
  <c r="AV74" i="14"/>
  <c r="Z74" i="14"/>
  <c r="AS74" i="14"/>
  <c r="AT74" i="14"/>
  <c r="AZ74" i="14" s="1"/>
  <c r="AX74" i="14"/>
  <c r="AU74" i="14"/>
  <c r="BA74" i="14" s="1"/>
  <c r="CJ74" i="14"/>
  <c r="W74" i="14"/>
  <c r="AW80" i="14"/>
  <c r="AX80" i="14"/>
  <c r="Z80" i="14"/>
  <c r="AU80" i="14"/>
  <c r="AT80" i="14"/>
  <c r="AZ80" i="14" s="1"/>
  <c r="AV80" i="14"/>
  <c r="AS80" i="14"/>
  <c r="CJ80" i="14"/>
  <c r="CI80" i="14"/>
  <c r="V80" i="14"/>
  <c r="W80" i="14" s="1"/>
  <c r="CI48" i="14"/>
  <c r="AX48" i="14"/>
  <c r="V48" i="14"/>
  <c r="W48" i="14" s="1"/>
  <c r="AW48" i="14"/>
  <c r="Z48" i="14"/>
  <c r="AS48" i="14"/>
  <c r="AU48" i="14"/>
  <c r="AV48" i="14"/>
  <c r="AT48" i="14"/>
  <c r="CJ48" i="14"/>
  <c r="V9" i="14"/>
  <c r="AX62" i="14"/>
  <c r="V62" i="14"/>
  <c r="W62" i="14" s="1"/>
  <c r="AV62" i="14"/>
  <c r="AU62" i="14"/>
  <c r="CJ62" i="14"/>
  <c r="AT62" i="14"/>
  <c r="AW62" i="14"/>
  <c r="Z62" i="14"/>
  <c r="CI62" i="14"/>
  <c r="AS62" i="14"/>
  <c r="Z61" i="14"/>
  <c r="AW61" i="14"/>
  <c r="AX61" i="14"/>
  <c r="AV61" i="14"/>
  <c r="CI61" i="14"/>
  <c r="AS61" i="14"/>
  <c r="V61" i="14"/>
  <c r="W61" i="14" s="1"/>
  <c r="AU61" i="14"/>
  <c r="AT61" i="14"/>
  <c r="CJ61" i="14"/>
  <c r="AW63" i="14"/>
  <c r="Z63" i="14"/>
  <c r="AX63" i="14"/>
  <c r="AT63" i="14"/>
  <c r="V63" i="14"/>
  <c r="W63" i="14" s="1"/>
  <c r="AU63" i="14"/>
  <c r="AV63" i="14"/>
  <c r="AS63" i="14"/>
  <c r="CJ63" i="14"/>
  <c r="AS64" i="14"/>
  <c r="AW64" i="14"/>
  <c r="AV64" i="14"/>
  <c r="AU64" i="14"/>
  <c r="AX64" i="14"/>
  <c r="W64" i="14"/>
  <c r="Z64" i="14"/>
  <c r="AT64" i="14"/>
  <c r="V64" i="14"/>
  <c r="CI64" i="14"/>
  <c r="CJ64" i="14"/>
  <c r="AY66" i="14"/>
  <c r="AW60" i="14"/>
  <c r="AX60" i="14"/>
  <c r="Z60" i="14"/>
  <c r="AT60" i="14"/>
  <c r="CJ60" i="14"/>
  <c r="CI60" i="14"/>
  <c r="AS60" i="14"/>
  <c r="V60" i="14"/>
  <c r="W60" i="14" s="1"/>
  <c r="AU60" i="14"/>
  <c r="AV60" i="14"/>
  <c r="Z65" i="14"/>
  <c r="AV65" i="14"/>
  <c r="AS65" i="14"/>
  <c r="AU65" i="14"/>
  <c r="AT65" i="14"/>
  <c r="AW65" i="14"/>
  <c r="AX65" i="14"/>
  <c r="CI65" i="14"/>
  <c r="V65" i="14"/>
  <c r="W65" i="14" s="1"/>
  <c r="CJ65" i="14"/>
  <c r="BA55" i="14"/>
  <c r="AY51" i="14"/>
  <c r="AY55" i="14"/>
  <c r="AY27" i="14"/>
  <c r="AZ33" i="14"/>
  <c r="BA29" i="14"/>
  <c r="AZ29" i="14"/>
  <c r="AZ27" i="14"/>
  <c r="AZ56" i="14"/>
  <c r="AZ40" i="14"/>
  <c r="AY57" i="14"/>
  <c r="BA39" i="14"/>
  <c r="AY32" i="14"/>
  <c r="BA25" i="14"/>
  <c r="BA34" i="14"/>
  <c r="BA57" i="14"/>
  <c r="BA38" i="14"/>
  <c r="AZ38" i="14"/>
  <c r="BA52" i="14"/>
  <c r="BA51" i="14"/>
  <c r="Q9" i="14"/>
  <c r="AZ25" i="14"/>
  <c r="BA53" i="14"/>
  <c r="AZ50" i="14"/>
  <c r="BA26" i="14"/>
  <c r="BA32" i="14"/>
  <c r="BA54" i="14"/>
  <c r="AZ32" i="14"/>
  <c r="AY26" i="14"/>
  <c r="AZ34" i="14"/>
  <c r="AY54" i="14"/>
  <c r="AZ26" i="14"/>
  <c r="BA59" i="14"/>
  <c r="AZ55" i="14"/>
  <c r="BA45" i="14"/>
  <c r="AZ47" i="14"/>
  <c r="AZ59" i="14"/>
  <c r="AZ44" i="14"/>
  <c r="AZ58" i="14"/>
  <c r="AY47" i="14"/>
  <c r="BA28" i="14"/>
  <c r="AY49" i="14"/>
  <c r="AY44" i="14"/>
  <c r="AZ41" i="14"/>
  <c r="AY53" i="14"/>
  <c r="BA58" i="14"/>
  <c r="BA47" i="14"/>
  <c r="AY42" i="14"/>
  <c r="AZ39" i="14"/>
  <c r="AY39" i="14"/>
  <c r="BA50" i="14"/>
  <c r="AY50" i="14"/>
  <c r="BA44" i="14"/>
  <c r="BA41" i="14"/>
  <c r="AY41" i="14"/>
  <c r="AZ35" i="14"/>
  <c r="AZ30" i="14"/>
  <c r="AY58" i="14"/>
  <c r="BA49" i="14"/>
  <c r="AY59" i="14"/>
  <c r="BA35" i="14"/>
  <c r="BA43" i="14"/>
  <c r="AZ45" i="14"/>
  <c r="BA30" i="14"/>
  <c r="AY30" i="14"/>
  <c r="AZ28" i="14"/>
  <c r="BA42" i="14"/>
  <c r="AY35" i="14"/>
  <c r="AY45" i="14"/>
  <c r="AY28" i="14"/>
  <c r="AY38" i="14"/>
  <c r="AY43" i="14"/>
  <c r="AZ23" i="14" l="1"/>
  <c r="BA23" i="14"/>
  <c r="BA72" i="14"/>
  <c r="Q6" i="14"/>
  <c r="BA82" i="14"/>
  <c r="AZ82" i="14"/>
  <c r="AY65" i="14"/>
  <c r="AY82" i="14"/>
  <c r="AY73" i="14"/>
  <c r="V6" i="14"/>
  <c r="AY48" i="14"/>
  <c r="BA70" i="14"/>
  <c r="AZ63" i="14"/>
  <c r="BA62" i="14"/>
  <c r="BA61" i="14"/>
  <c r="AZ48" i="14"/>
  <c r="AY78" i="14"/>
  <c r="BA79" i="14"/>
  <c r="AY70" i="14"/>
  <c r="AZ62" i="14"/>
  <c r="BA80" i="14"/>
  <c r="BA46" i="14"/>
  <c r="AZ71" i="14"/>
  <c r="AY71" i="14"/>
  <c r="BA78" i="14"/>
  <c r="AZ72" i="14"/>
  <c r="AZ73" i="14"/>
  <c r="BA73" i="14"/>
  <c r="AY61" i="14"/>
  <c r="AY80" i="14"/>
  <c r="AY74" i="14"/>
  <c r="AY46" i="14"/>
  <c r="AZ79" i="14"/>
  <c r="AZ70" i="14"/>
  <c r="AZ46" i="14"/>
  <c r="BA71" i="14"/>
  <c r="BA63" i="14"/>
  <c r="AY62" i="14"/>
  <c r="AY79" i="14"/>
  <c r="AY72" i="14"/>
  <c r="Q8" i="14"/>
  <c r="L8" i="14" s="1"/>
  <c r="AZ65" i="14"/>
  <c r="AZ60" i="14"/>
  <c r="AZ64" i="14"/>
  <c r="BA64" i="14"/>
  <c r="BA65" i="14"/>
  <c r="AY60" i="14"/>
  <c r="AY63" i="14"/>
  <c r="BA48" i="14"/>
  <c r="BA60" i="14"/>
  <c r="AY64" i="14"/>
  <c r="AZ61" i="14"/>
  <c r="Q10" i="14" l="1"/>
  <c r="Q11" i="14" s="1"/>
  <c r="L41" i="10"/>
  <c r="L41" i="7" l="1"/>
</calcChain>
</file>

<file path=xl/comments1.xml><?xml version="1.0" encoding="utf-8"?>
<comments xmlns="http://schemas.openxmlformats.org/spreadsheetml/2006/main">
  <authors>
    <author>大阪府</author>
  </authors>
  <commentList>
    <comment ref="P10" authorId="0" shapeId="0">
      <text>
        <r>
          <rPr>
            <sz val="9"/>
            <color indexed="81"/>
            <rFont val="MS P ゴシック"/>
            <family val="3"/>
            <charset val="128"/>
          </rPr>
          <t>「調整後実績額」は
実績報告時に使用</t>
        </r>
      </text>
    </comment>
    <comment ref="P25" authorId="0" shapeId="0">
      <text>
        <r>
          <rPr>
            <sz val="9"/>
            <color indexed="81"/>
            <rFont val="MS P ゴシック"/>
            <family val="3"/>
            <charset val="128"/>
          </rPr>
          <t>i欄は実績報告時に入力</t>
        </r>
      </text>
    </comment>
  </commentList>
</comments>
</file>

<file path=xl/sharedStrings.xml><?xml version="1.0" encoding="utf-8"?>
<sst xmlns="http://schemas.openxmlformats.org/spreadsheetml/2006/main" count="364" uniqueCount="205">
  <si>
    <t>学校名</t>
    <rPh sb="0" eb="3">
      <t>ガッコウメイ</t>
    </rPh>
    <phoneticPr fontId="6"/>
  </si>
  <si>
    <t>担当者名</t>
    <rPh sb="0" eb="3">
      <t>タントウシャ</t>
    </rPh>
    <rPh sb="3" eb="4">
      <t>メイ</t>
    </rPh>
    <phoneticPr fontId="5"/>
  </si>
  <si>
    <t>電話番号</t>
    <rPh sb="0" eb="2">
      <t>デンワ</t>
    </rPh>
    <rPh sb="2" eb="4">
      <t>バンゴウ</t>
    </rPh>
    <phoneticPr fontId="5"/>
  </si>
  <si>
    <t>入力
番号</t>
    <rPh sb="0" eb="2">
      <t>ニュウリョク</t>
    </rPh>
    <rPh sb="3" eb="5">
      <t>バンゴウ</t>
    </rPh>
    <phoneticPr fontId="6"/>
  </si>
  <si>
    <t>(演算式)</t>
    <rPh sb="1" eb="4">
      <t>エンザンシキ</t>
    </rPh>
    <phoneticPr fontId="6"/>
  </si>
  <si>
    <t>授業料減免
国の上限額</t>
    <phoneticPr fontId="6"/>
  </si>
  <si>
    <t>入学金減免
国の上限額</t>
    <rPh sb="0" eb="3">
      <t>ニュウガクキン</t>
    </rPh>
    <rPh sb="3" eb="5">
      <t>ゲンメン</t>
    </rPh>
    <rPh sb="6" eb="7">
      <t>クニ</t>
    </rPh>
    <rPh sb="8" eb="11">
      <t>ジョウゲンガク</t>
    </rPh>
    <phoneticPr fontId="6"/>
  </si>
  <si>
    <t>（円）</t>
    <rPh sb="1" eb="2">
      <t>エン</t>
    </rPh>
    <phoneticPr fontId="6"/>
  </si>
  <si>
    <t>氏名</t>
    <rPh sb="0" eb="2">
      <t>シメイ</t>
    </rPh>
    <phoneticPr fontId="6"/>
  </si>
  <si>
    <t>c</t>
    <phoneticPr fontId="6"/>
  </si>
  <si>
    <r>
      <t>支援区分（減免割合）　</t>
    </r>
    <r>
      <rPr>
        <b/>
        <sz val="9"/>
        <color rgb="FFFF0000"/>
        <rFont val="ＭＳ ゴシック"/>
        <family val="3"/>
        <charset val="128"/>
      </rPr>
      <t>※JASSOデータ若しくは世帯収入確認書類から</t>
    </r>
    <rPh sb="0" eb="2">
      <t>シエン</t>
    </rPh>
    <rPh sb="2" eb="4">
      <t>クブン</t>
    </rPh>
    <phoneticPr fontId="6"/>
  </si>
  <si>
    <t>4月</t>
    <rPh sb="1" eb="2">
      <t>ガツ</t>
    </rPh>
    <phoneticPr fontId="38"/>
  </si>
  <si>
    <t>5月</t>
  </si>
  <si>
    <t>6月</t>
  </si>
  <si>
    <t>7月</t>
  </si>
  <si>
    <t>8月</t>
  </si>
  <si>
    <t>9月</t>
  </si>
  <si>
    <t>10月</t>
  </si>
  <si>
    <t>11月</t>
  </si>
  <si>
    <t>12月</t>
  </si>
  <si>
    <t>1月</t>
    <rPh sb="1" eb="2">
      <t>ガツ</t>
    </rPh>
    <phoneticPr fontId="38"/>
  </si>
  <si>
    <t>2月</t>
  </si>
  <si>
    <t>3月</t>
  </si>
  <si>
    <t>（円）</t>
    <rPh sb="1" eb="2">
      <t>エン</t>
    </rPh>
    <phoneticPr fontId="38"/>
  </si>
  <si>
    <t>1月</t>
  </si>
  <si>
    <t>入学</t>
    <rPh sb="0" eb="2">
      <t>ニュウガク</t>
    </rPh>
    <phoneticPr fontId="5"/>
  </si>
  <si>
    <t>在籍</t>
    <rPh sb="0" eb="2">
      <t>ザイセキ</t>
    </rPh>
    <phoneticPr fontId="5"/>
  </si>
  <si>
    <t>卒業</t>
    <rPh sb="0" eb="2">
      <t>ソツギョウ</t>
    </rPh>
    <phoneticPr fontId="5"/>
  </si>
  <si>
    <t>留学</t>
    <rPh sb="0" eb="2">
      <t>リュウガク</t>
    </rPh>
    <phoneticPr fontId="5"/>
  </si>
  <si>
    <t>休学</t>
    <rPh sb="0" eb="2">
      <t>キュウガク</t>
    </rPh>
    <phoneticPr fontId="5"/>
  </si>
  <si>
    <t>訓告</t>
    <rPh sb="0" eb="2">
      <t>クンコク</t>
    </rPh>
    <phoneticPr fontId="5"/>
  </si>
  <si>
    <t>停学</t>
    <rPh sb="0" eb="2">
      <t>テイガク</t>
    </rPh>
    <phoneticPr fontId="5"/>
  </si>
  <si>
    <t>退学</t>
    <rPh sb="0" eb="2">
      <t>タイガク</t>
    </rPh>
    <phoneticPr fontId="5"/>
  </si>
  <si>
    <t>除籍</t>
    <rPh sb="0" eb="2">
      <t>ジョセキ</t>
    </rPh>
    <phoneticPr fontId="5"/>
  </si>
  <si>
    <t>認定取消</t>
    <rPh sb="0" eb="2">
      <t>ニンテイ</t>
    </rPh>
    <rPh sb="2" eb="3">
      <t>ト</t>
    </rPh>
    <rPh sb="3" eb="4">
      <t>ケ</t>
    </rPh>
    <phoneticPr fontId="5"/>
  </si>
  <si>
    <t>家計急変</t>
    <rPh sb="0" eb="2">
      <t>カケイ</t>
    </rPh>
    <rPh sb="2" eb="4">
      <t>キュウヘン</t>
    </rPh>
    <phoneticPr fontId="5"/>
  </si>
  <si>
    <t>入学金
減免額</t>
    <rPh sb="0" eb="3">
      <t>ニュウガクキン</t>
    </rPh>
    <rPh sb="4" eb="6">
      <t>ゲンメン</t>
    </rPh>
    <rPh sb="6" eb="7">
      <t>ガク</t>
    </rPh>
    <phoneticPr fontId="38"/>
  </si>
  <si>
    <t>大阪府教育長　様</t>
    <rPh sb="0" eb="3">
      <t>オオサカフ</t>
    </rPh>
    <rPh sb="3" eb="5">
      <t>キョウイク</t>
    </rPh>
    <rPh sb="5" eb="6">
      <t>チョウ</t>
    </rPh>
    <rPh sb="7" eb="8">
      <t>サマ</t>
    </rPh>
    <phoneticPr fontId="6"/>
  </si>
  <si>
    <t>設置者所在地</t>
    <rPh sb="0" eb="3">
      <t>セッチシャ</t>
    </rPh>
    <rPh sb="3" eb="6">
      <t>ショザイチ</t>
    </rPh>
    <phoneticPr fontId="6"/>
  </si>
  <si>
    <t>設置者名</t>
    <rPh sb="0" eb="3">
      <t>セッチシャ</t>
    </rPh>
    <rPh sb="3" eb="4">
      <t>メイ</t>
    </rPh>
    <phoneticPr fontId="6"/>
  </si>
  <si>
    <t>代表者名</t>
    <rPh sb="0" eb="3">
      <t>ダイヒョウシャ</t>
    </rPh>
    <rPh sb="3" eb="4">
      <t>メイ</t>
    </rPh>
    <phoneticPr fontId="6"/>
  </si>
  <si>
    <t>記</t>
    <rPh sb="0" eb="1">
      <t>キ</t>
    </rPh>
    <phoneticPr fontId="6"/>
  </si>
  <si>
    <t>１　　学　校　名</t>
    <rPh sb="3" eb="4">
      <t>ガク</t>
    </rPh>
    <rPh sb="5" eb="6">
      <t>コウ</t>
    </rPh>
    <rPh sb="7" eb="8">
      <t>メイ</t>
    </rPh>
    <phoneticPr fontId="6"/>
  </si>
  <si>
    <t>金</t>
    <rPh sb="0" eb="1">
      <t>キン</t>
    </rPh>
    <phoneticPr fontId="6"/>
  </si>
  <si>
    <t>円</t>
    <rPh sb="0" eb="1">
      <t>エン</t>
    </rPh>
    <phoneticPr fontId="6"/>
  </si>
  <si>
    <t>年</t>
    <rPh sb="0" eb="1">
      <t>ネン</t>
    </rPh>
    <phoneticPr fontId="5"/>
  </si>
  <si>
    <t>日</t>
    <rPh sb="0" eb="1">
      <t>ヒ</t>
    </rPh>
    <phoneticPr fontId="5"/>
  </si>
  <si>
    <t>３　　交付申請額</t>
    <rPh sb="3" eb="5">
      <t>コウフ</t>
    </rPh>
    <rPh sb="5" eb="7">
      <t>シンセイ</t>
    </rPh>
    <rPh sb="7" eb="8">
      <t>ガク</t>
    </rPh>
    <phoneticPr fontId="6"/>
  </si>
  <si>
    <t>月</t>
    <rPh sb="0" eb="1">
      <t>ガツ</t>
    </rPh>
    <phoneticPr fontId="5"/>
  </si>
  <si>
    <t>（様式２）</t>
    <rPh sb="1" eb="3">
      <t>ヨウシキ</t>
    </rPh>
    <phoneticPr fontId="5"/>
  </si>
  <si>
    <t>３　　既交付決定額</t>
    <rPh sb="3" eb="4">
      <t>スデ</t>
    </rPh>
    <rPh sb="4" eb="6">
      <t>コウフ</t>
    </rPh>
    <rPh sb="6" eb="8">
      <t>ケッテイ</t>
    </rPh>
    <rPh sb="8" eb="9">
      <t>ガク</t>
    </rPh>
    <phoneticPr fontId="6"/>
  </si>
  <si>
    <t>４　　変更交付申請額</t>
    <rPh sb="3" eb="5">
      <t>ヘンコウ</t>
    </rPh>
    <rPh sb="5" eb="7">
      <t>コウフ</t>
    </rPh>
    <rPh sb="7" eb="9">
      <t>シンセイ</t>
    </rPh>
    <rPh sb="9" eb="10">
      <t>ガク</t>
    </rPh>
    <phoneticPr fontId="6"/>
  </si>
  <si>
    <t>５　　差額（４－３）</t>
    <rPh sb="3" eb="5">
      <t>サガク</t>
    </rPh>
    <phoneticPr fontId="6"/>
  </si>
  <si>
    <t>対象外</t>
    <rPh sb="0" eb="3">
      <t>タイショウガイ</t>
    </rPh>
    <phoneticPr fontId="5"/>
  </si>
  <si>
    <t>3/3</t>
    <phoneticPr fontId="5"/>
  </si>
  <si>
    <t>当該生徒に
適用される
年間授業料</t>
    <rPh sb="0" eb="2">
      <t>トウガイ</t>
    </rPh>
    <rPh sb="2" eb="4">
      <t>セイト</t>
    </rPh>
    <rPh sb="6" eb="8">
      <t>テキヨウ</t>
    </rPh>
    <rPh sb="12" eb="14">
      <t>ネンカン</t>
    </rPh>
    <rPh sb="14" eb="17">
      <t>ジュギョウリョウ</t>
    </rPh>
    <phoneticPr fontId="6"/>
  </si>
  <si>
    <t>当該生徒に
適用される
入学金</t>
    <rPh sb="0" eb="2">
      <t>トウガイ</t>
    </rPh>
    <rPh sb="2" eb="4">
      <t>セイト</t>
    </rPh>
    <rPh sb="6" eb="8">
      <t>テキヨウ</t>
    </rPh>
    <rPh sb="12" eb="15">
      <t>ニュウガクキン</t>
    </rPh>
    <phoneticPr fontId="6"/>
  </si>
  <si>
    <r>
      <t xml:space="preserve">添付の適用額根拠
資料の参照先
</t>
    </r>
    <r>
      <rPr>
        <b/>
        <sz val="10"/>
        <color rgb="FFFF0000"/>
        <rFont val="ＭＳ Ｐゴシック"/>
        <family val="3"/>
        <charset val="128"/>
        <scheme val="minor"/>
      </rPr>
      <t>※添付資料に番号を振り、その番号を記載　</t>
    </r>
    <rPh sb="0" eb="2">
      <t>テンプ</t>
    </rPh>
    <rPh sb="3" eb="5">
      <t>テキヨウ</t>
    </rPh>
    <rPh sb="5" eb="6">
      <t>ガク</t>
    </rPh>
    <rPh sb="6" eb="8">
      <t>コンキョ</t>
    </rPh>
    <rPh sb="9" eb="11">
      <t>シリョウ</t>
    </rPh>
    <rPh sb="12" eb="14">
      <t>サンショウ</t>
    </rPh>
    <rPh sb="14" eb="15">
      <t>サキ</t>
    </rPh>
    <rPh sb="18" eb="20">
      <t>テンプ</t>
    </rPh>
    <rPh sb="20" eb="22">
      <t>シリョウ</t>
    </rPh>
    <rPh sb="23" eb="25">
      <t>バンゴウ</t>
    </rPh>
    <rPh sb="26" eb="27">
      <t>フ</t>
    </rPh>
    <rPh sb="31" eb="33">
      <t>バンゴウ</t>
    </rPh>
    <rPh sb="34" eb="36">
      <t>キサイ</t>
    </rPh>
    <phoneticPr fontId="5"/>
  </si>
  <si>
    <t>　標記について、下記のとおり交付を受けたいので、大阪府私立専門学校授業料等
減免費補助金交付要綱第４条の規定に基づき、関係書類を添えて申請します。</t>
    <rPh sb="1" eb="3">
      <t>ヒョウキ</t>
    </rPh>
    <rPh sb="8" eb="10">
      <t>カキ</t>
    </rPh>
    <rPh sb="14" eb="16">
      <t>コウフ</t>
    </rPh>
    <rPh sb="17" eb="18">
      <t>ウ</t>
    </rPh>
    <rPh sb="24" eb="27">
      <t>オオサカフ</t>
    </rPh>
    <rPh sb="27" eb="29">
      <t>シリツ</t>
    </rPh>
    <rPh sb="29" eb="31">
      <t>センモン</t>
    </rPh>
    <rPh sb="31" eb="33">
      <t>ガッコウ</t>
    </rPh>
    <rPh sb="33" eb="36">
      <t>ジュギョウリョウ</t>
    </rPh>
    <rPh sb="36" eb="37">
      <t>トウ</t>
    </rPh>
    <rPh sb="38" eb="40">
      <t>ゲンメン</t>
    </rPh>
    <rPh sb="40" eb="41">
      <t>ヒ</t>
    </rPh>
    <rPh sb="41" eb="44">
      <t>ホジョキン</t>
    </rPh>
    <rPh sb="44" eb="46">
      <t>コウフ</t>
    </rPh>
    <rPh sb="46" eb="48">
      <t>ヨウコウ</t>
    </rPh>
    <rPh sb="48" eb="49">
      <t>ダイ</t>
    </rPh>
    <rPh sb="50" eb="51">
      <t>ジョウ</t>
    </rPh>
    <rPh sb="52" eb="54">
      <t>キテイ</t>
    </rPh>
    <rPh sb="55" eb="56">
      <t>モト</t>
    </rPh>
    <rPh sb="59" eb="61">
      <t>カンケイ</t>
    </rPh>
    <rPh sb="61" eb="63">
      <t>ショルイ</t>
    </rPh>
    <rPh sb="64" eb="65">
      <t>ソ</t>
    </rPh>
    <rPh sb="67" eb="69">
      <t>シンセイ</t>
    </rPh>
    <phoneticPr fontId="6"/>
  </si>
  <si>
    <t>2/3</t>
    <phoneticPr fontId="5"/>
  </si>
  <si>
    <t>1/3</t>
    <phoneticPr fontId="5"/>
  </si>
  <si>
    <t>合計額</t>
    <rPh sb="0" eb="2">
      <t>ゴウケイ</t>
    </rPh>
    <rPh sb="2" eb="3">
      <t>ガク</t>
    </rPh>
    <phoneticPr fontId="5"/>
  </si>
  <si>
    <t>（演算式）</t>
    <rPh sb="1" eb="4">
      <t>エンザンシキ</t>
    </rPh>
    <phoneticPr fontId="6"/>
  </si>
  <si>
    <t>上限額３種類</t>
    <rPh sb="0" eb="2">
      <t>ジョウゲン</t>
    </rPh>
    <rPh sb="2" eb="3">
      <t>ガク</t>
    </rPh>
    <rPh sb="4" eb="6">
      <t>シュルイ</t>
    </rPh>
    <phoneticPr fontId="5"/>
  </si>
  <si>
    <t>AI～AU計</t>
    <rPh sb="5" eb="6">
      <t>ケイ</t>
    </rPh>
    <phoneticPr fontId="5"/>
  </si>
  <si>
    <t>（演算式）</t>
    <rPh sb="1" eb="4">
      <t>エンザンシキ</t>
    </rPh>
    <phoneticPr fontId="38"/>
  </si>
  <si>
    <t>在籍状況把握</t>
    <rPh sb="0" eb="2">
      <t>ザイセキ</t>
    </rPh>
    <rPh sb="2" eb="4">
      <t>ジョウキョウ</t>
    </rPh>
    <rPh sb="4" eb="6">
      <t>ハアク</t>
    </rPh>
    <phoneticPr fontId="6"/>
  </si>
  <si>
    <t>a</t>
    <phoneticPr fontId="6"/>
  </si>
  <si>
    <t>b</t>
    <phoneticPr fontId="5"/>
  </si>
  <si>
    <r>
      <t xml:space="preserve">入学金の
支援区分
</t>
    </r>
    <r>
      <rPr>
        <b/>
        <sz val="10"/>
        <color rgb="FFFF0000"/>
        <rFont val="ＭＳ ゴシック"/>
        <family val="3"/>
        <charset val="128"/>
      </rPr>
      <t>※入学時の支援区分を入力</t>
    </r>
    <rPh sb="0" eb="2">
      <t>ニュウガク</t>
    </rPh>
    <rPh sb="2" eb="3">
      <t>キン</t>
    </rPh>
    <rPh sb="5" eb="7">
      <t>シエン</t>
    </rPh>
    <rPh sb="7" eb="9">
      <t>クブン</t>
    </rPh>
    <rPh sb="11" eb="13">
      <t>ニュウガク</t>
    </rPh>
    <rPh sb="13" eb="14">
      <t>ジ</t>
    </rPh>
    <rPh sb="15" eb="17">
      <t>シエン</t>
    </rPh>
    <rPh sb="17" eb="19">
      <t>クブン</t>
    </rPh>
    <rPh sb="20" eb="22">
      <t>ニュウリョク</t>
    </rPh>
    <phoneticPr fontId="5"/>
  </si>
  <si>
    <t>入学金</t>
    <rPh sb="0" eb="2">
      <t>ニュウガク</t>
    </rPh>
    <rPh sb="2" eb="3">
      <t>キン</t>
    </rPh>
    <phoneticPr fontId="5"/>
  </si>
  <si>
    <t>対象外</t>
    <rPh sb="0" eb="3">
      <t>タイショウガイ</t>
    </rPh>
    <phoneticPr fontId="5"/>
  </si>
  <si>
    <t>支援停止</t>
    <rPh sb="0" eb="2">
      <t>シエン</t>
    </rPh>
    <rPh sb="2" eb="4">
      <t>テイシ</t>
    </rPh>
    <phoneticPr fontId="5"/>
  </si>
  <si>
    <t>E-MAIL</t>
  </si>
  <si>
    <t>補助金
対象者</t>
    <rPh sb="0" eb="3">
      <t>ホジョキン</t>
    </rPh>
    <rPh sb="4" eb="6">
      <t>タイショウ</t>
    </rPh>
    <rPh sb="6" eb="7">
      <t>シャ</t>
    </rPh>
    <phoneticPr fontId="6"/>
  </si>
  <si>
    <t>（様式１）</t>
    <rPh sb="1" eb="3">
      <t>ヨウシキ</t>
    </rPh>
    <phoneticPr fontId="5"/>
  </si>
  <si>
    <t>計</t>
    <rPh sb="0" eb="1">
      <t>ケイ</t>
    </rPh>
    <phoneticPr fontId="6"/>
  </si>
  <si>
    <t>↑補助金対象者（月別）</t>
    <rPh sb="1" eb="3">
      <t>ホジョ</t>
    </rPh>
    <rPh sb="3" eb="4">
      <t>キン</t>
    </rPh>
    <rPh sb="4" eb="7">
      <t>タイショウシャ</t>
    </rPh>
    <rPh sb="8" eb="10">
      <t>ツキベツ</t>
    </rPh>
    <phoneticPr fontId="6"/>
  </si>
  <si>
    <t>遡及取消</t>
    <rPh sb="0" eb="2">
      <t>ソキュウ</t>
    </rPh>
    <rPh sb="2" eb="4">
      <t>トリケシ</t>
    </rPh>
    <phoneticPr fontId="5"/>
  </si>
  <si>
    <t>２　　交付対象期間</t>
    <rPh sb="3" eb="5">
      <t>コウフ</t>
    </rPh>
    <rPh sb="5" eb="7">
      <t>タイショウ</t>
    </rPh>
    <rPh sb="7" eb="9">
      <t>キカン</t>
    </rPh>
    <phoneticPr fontId="6"/>
  </si>
  <si>
    <t>授業料減免</t>
    <rPh sb="0" eb="3">
      <t>ジュギョウリョウ</t>
    </rPh>
    <rPh sb="3" eb="5">
      <t>ゲンメン</t>
    </rPh>
    <phoneticPr fontId="6"/>
  </si>
  <si>
    <t>学科名</t>
    <rPh sb="0" eb="2">
      <t>ガッカ</t>
    </rPh>
    <rPh sb="2" eb="3">
      <t>メイ</t>
    </rPh>
    <phoneticPr fontId="6"/>
  </si>
  <si>
    <t>コース・専攻名</t>
    <rPh sb="4" eb="6">
      <t>センコウ</t>
    </rPh>
    <rPh sb="6" eb="7">
      <t>メイ</t>
    </rPh>
    <phoneticPr fontId="5"/>
  </si>
  <si>
    <t>昼夜区分</t>
    <rPh sb="0" eb="2">
      <t>チュウヤ</t>
    </rPh>
    <rPh sb="2" eb="4">
      <t>クブン</t>
    </rPh>
    <phoneticPr fontId="6"/>
  </si>
  <si>
    <t>学年</t>
    <rPh sb="0" eb="2">
      <t>ガクネン</t>
    </rPh>
    <phoneticPr fontId="6"/>
  </si>
  <si>
    <t>d</t>
    <phoneticPr fontId="6"/>
  </si>
  <si>
    <r>
      <t xml:space="preserve">学籍番号
</t>
    </r>
    <r>
      <rPr>
        <sz val="8"/>
        <rFont val="ＭＳ ゴシック"/>
        <family val="3"/>
        <charset val="128"/>
      </rPr>
      <t xml:space="preserve">
</t>
    </r>
    <r>
      <rPr>
        <b/>
        <sz val="8"/>
        <color rgb="FFFF0000"/>
        <rFont val="ＭＳ ゴシック"/>
        <family val="3"/>
        <charset val="128"/>
      </rPr>
      <t>※学科・コース・昼夜区分・学年ごとに番号が若い順に入力</t>
    </r>
    <rPh sb="0" eb="2">
      <t>ガクセキ</t>
    </rPh>
    <rPh sb="2" eb="4">
      <t>バンゴウ</t>
    </rPh>
    <rPh sb="7" eb="9">
      <t>ガッカ</t>
    </rPh>
    <rPh sb="14" eb="16">
      <t>チュウヤ</t>
    </rPh>
    <rPh sb="16" eb="18">
      <t>クブン</t>
    </rPh>
    <rPh sb="19" eb="21">
      <t>ガクネン</t>
    </rPh>
    <rPh sb="24" eb="26">
      <t>バンゴウ</t>
    </rPh>
    <rPh sb="27" eb="28">
      <t>ワカ</t>
    </rPh>
    <rPh sb="29" eb="30">
      <t>ジュン</t>
    </rPh>
    <rPh sb="31" eb="33">
      <t>ニュウリョク</t>
    </rPh>
    <phoneticPr fontId="6"/>
  </si>
  <si>
    <r>
      <t xml:space="preserve">年間授業料
</t>
    </r>
    <r>
      <rPr>
        <b/>
        <sz val="10"/>
        <color rgb="FFFF0000"/>
        <rFont val="ＭＳ ゴシック"/>
        <family val="3"/>
        <charset val="128"/>
      </rPr>
      <t>（特待・割引制度注意）</t>
    </r>
    <rPh sb="0" eb="2">
      <t>ネンカン</t>
    </rPh>
    <rPh sb="2" eb="5">
      <t>ジュギョウリョウ</t>
    </rPh>
    <rPh sb="10" eb="12">
      <t>ワリビキ</t>
    </rPh>
    <phoneticPr fontId="6"/>
  </si>
  <si>
    <r>
      <t xml:space="preserve">入学金
</t>
    </r>
    <r>
      <rPr>
        <b/>
        <sz val="10"/>
        <color rgb="FFFF0000"/>
        <rFont val="ＭＳ ゴシック"/>
        <family val="3"/>
        <charset val="128"/>
      </rPr>
      <t>（特待・割引制度注意）</t>
    </r>
    <rPh sb="0" eb="3">
      <t>ニュウガクキン</t>
    </rPh>
    <rPh sb="8" eb="10">
      <t>ワリビキ</t>
    </rPh>
    <phoneticPr fontId="6"/>
  </si>
  <si>
    <t>※実習費・施設設備費
などの授業料以外の納付金を
含めないこと</t>
    <rPh sb="1" eb="3">
      <t>ジッシュウ</t>
    </rPh>
    <rPh sb="3" eb="4">
      <t>ヒ</t>
    </rPh>
    <rPh sb="5" eb="7">
      <t>シセツ</t>
    </rPh>
    <rPh sb="7" eb="9">
      <t>セツビ</t>
    </rPh>
    <rPh sb="9" eb="10">
      <t>ヒ</t>
    </rPh>
    <rPh sb="14" eb="17">
      <t>ジュギョウリョウ</t>
    </rPh>
    <rPh sb="17" eb="19">
      <t>イガイ</t>
    </rPh>
    <rPh sb="20" eb="23">
      <t>ノウフキン</t>
    </rPh>
    <rPh sb="25" eb="26">
      <t>フク</t>
    </rPh>
    <phoneticPr fontId="6"/>
  </si>
  <si>
    <t>4月</t>
    <rPh sb="1" eb="2">
      <t>ガツ</t>
    </rPh>
    <phoneticPr fontId="6"/>
  </si>
  <si>
    <t>秋入学</t>
    <rPh sb="0" eb="1">
      <t>アキ</t>
    </rPh>
    <rPh sb="1" eb="3">
      <t>ニュウガク</t>
    </rPh>
    <phoneticPr fontId="6"/>
  </si>
  <si>
    <t>２　　対象期間</t>
    <rPh sb="3" eb="5">
      <t>タイショウ</t>
    </rPh>
    <rPh sb="5" eb="7">
      <t>キカン</t>
    </rPh>
    <phoneticPr fontId="6"/>
  </si>
  <si>
    <t>３　　交付決定額</t>
    <rPh sb="3" eb="5">
      <t>コウフ</t>
    </rPh>
    <rPh sb="5" eb="7">
      <t>ケッテイ</t>
    </rPh>
    <rPh sb="7" eb="8">
      <t>ガク</t>
    </rPh>
    <phoneticPr fontId="6"/>
  </si>
  <si>
    <t>４　　実績額</t>
    <rPh sb="3" eb="6">
      <t>ジッセキガク</t>
    </rPh>
    <phoneticPr fontId="6"/>
  </si>
  <si>
    <t>５　　不用額（３－４）</t>
    <rPh sb="3" eb="5">
      <t>フヨウ</t>
    </rPh>
    <rPh sb="5" eb="6">
      <t>ガク</t>
    </rPh>
    <phoneticPr fontId="6"/>
  </si>
  <si>
    <t>　　　（不　足　額）</t>
    <rPh sb="4" eb="5">
      <t>フ</t>
    </rPh>
    <rPh sb="6" eb="7">
      <t>アシ</t>
    </rPh>
    <rPh sb="8" eb="9">
      <t>ガク</t>
    </rPh>
    <phoneticPr fontId="5"/>
  </si>
  <si>
    <t>（様式４）</t>
    <rPh sb="1" eb="3">
      <t>ヨウシキ</t>
    </rPh>
    <phoneticPr fontId="5"/>
  </si>
  <si>
    <t>入学金</t>
    <rPh sb="0" eb="3">
      <t>ニュウガクキン</t>
    </rPh>
    <phoneticPr fontId="6"/>
  </si>
  <si>
    <t>BE+BF+BH列</t>
    <rPh sb="8" eb="9">
      <t>レツ</t>
    </rPh>
    <phoneticPr fontId="6"/>
  </si>
  <si>
    <t>区分
3/3
月数</t>
    <rPh sb="7" eb="9">
      <t>ツキスウ</t>
    </rPh>
    <phoneticPr fontId="6"/>
  </si>
  <si>
    <t>区分
2/3
月数</t>
    <rPh sb="7" eb="9">
      <t>ツキスウ</t>
    </rPh>
    <phoneticPr fontId="6"/>
  </si>
  <si>
    <t>区分
1/3
月数</t>
    <rPh sb="7" eb="9">
      <t>ツキスウ</t>
    </rPh>
    <phoneticPr fontId="6"/>
  </si>
  <si>
    <t>減免
対象
月数
合計</t>
    <rPh sb="0" eb="2">
      <t>ゲンメン</t>
    </rPh>
    <rPh sb="3" eb="5">
      <t>タイショウ</t>
    </rPh>
    <rPh sb="6" eb="8">
      <t>ツキスウ</t>
    </rPh>
    <rPh sb="9" eb="11">
      <t>ゴウケイ</t>
    </rPh>
    <phoneticPr fontId="6"/>
  </si>
  <si>
    <t>W列とX列の合計</t>
    <rPh sb="1" eb="2">
      <t>レツ</t>
    </rPh>
    <rPh sb="4" eb="5">
      <t>レツ</t>
    </rPh>
    <rPh sb="6" eb="8">
      <t>ゴウケイ</t>
    </rPh>
    <phoneticPr fontId="5"/>
  </si>
  <si>
    <t>M列÷12</t>
    <rPh sb="1" eb="2">
      <t>レツ</t>
    </rPh>
    <phoneticPr fontId="5"/>
  </si>
  <si>
    <t>L列で使用</t>
    <rPh sb="1" eb="2">
      <t>レツ</t>
    </rPh>
    <rPh sb="3" eb="5">
      <t>シヨウ</t>
    </rPh>
    <phoneticPr fontId="5"/>
  </si>
  <si>
    <t>R列で使用</t>
    <rPh sb="1" eb="2">
      <t>レツ</t>
    </rPh>
    <rPh sb="3" eb="5">
      <t>シヨウ</t>
    </rPh>
    <phoneticPr fontId="5"/>
  </si>
  <si>
    <t>昼間</t>
    <rPh sb="0" eb="2">
      <t>チュウカン</t>
    </rPh>
    <phoneticPr fontId="5"/>
  </si>
  <si>
    <t>夜間等</t>
    <phoneticPr fontId="5"/>
  </si>
  <si>
    <t>通信</t>
    <phoneticPr fontId="5"/>
  </si>
  <si>
    <t>リスト選択
参照データ</t>
    <rPh sb="3" eb="5">
      <t>センタク</t>
    </rPh>
    <rPh sb="6" eb="8">
      <t>サンショウ</t>
    </rPh>
    <phoneticPr fontId="5"/>
  </si>
  <si>
    <t>リスト選択
ベタ打ち</t>
    <rPh sb="3" eb="5">
      <t>センタク</t>
    </rPh>
    <rPh sb="8" eb="9">
      <t>ウ</t>
    </rPh>
    <phoneticPr fontId="5"/>
  </si>
  <si>
    <t>AC列で使用</t>
    <rPh sb="2" eb="3">
      <t>レツ</t>
    </rPh>
    <rPh sb="4" eb="6">
      <t>シヨウ</t>
    </rPh>
    <phoneticPr fontId="5"/>
  </si>
  <si>
    <t>N列×割合</t>
    <rPh sb="1" eb="2">
      <t>レツ</t>
    </rPh>
    <rPh sb="3" eb="5">
      <t>ワリアイ</t>
    </rPh>
    <phoneticPr fontId="5"/>
  </si>
  <si>
    <t>N列×割合</t>
    <phoneticPr fontId="5"/>
  </si>
  <si>
    <t>AU～BG列で使用</t>
    <rPh sb="5" eb="6">
      <t>レツ</t>
    </rPh>
    <rPh sb="7" eb="9">
      <t>シヨウ</t>
    </rPh>
    <phoneticPr fontId="5"/>
  </si>
  <si>
    <t>BJ～BU列で使用</t>
    <rPh sb="5" eb="6">
      <t>レツ</t>
    </rPh>
    <rPh sb="7" eb="9">
      <t>シヨウ</t>
    </rPh>
    <phoneticPr fontId="5"/>
  </si>
  <si>
    <t>↑在籍状況（月別）</t>
    <phoneticPr fontId="5"/>
  </si>
  <si>
    <t>※a（学科）→b（コース・専攻）→c（昼夜区分）→d（学年）の順に「固めて」入力</t>
    <rPh sb="3" eb="5">
      <t>ガッカ</t>
    </rPh>
    <rPh sb="13" eb="15">
      <t>センコウ</t>
    </rPh>
    <rPh sb="19" eb="21">
      <t>チュウヤ</t>
    </rPh>
    <rPh sb="21" eb="23">
      <t>クブン</t>
    </rPh>
    <rPh sb="27" eb="29">
      <t>ガクネン</t>
    </rPh>
    <rPh sb="31" eb="32">
      <t>ジュン</t>
    </rPh>
    <rPh sb="34" eb="35">
      <t>カタ</t>
    </rPh>
    <rPh sb="38" eb="40">
      <t>ニュウリョク</t>
    </rPh>
    <phoneticPr fontId="6"/>
  </si>
  <si>
    <t>変更交付申請時は「変更交付申請額」、
実績報告時は「実績額」と読み替えること。</t>
    <rPh sb="0" eb="2">
      <t>ヘンコウ</t>
    </rPh>
    <rPh sb="2" eb="4">
      <t>コウフ</t>
    </rPh>
    <rPh sb="4" eb="7">
      <t>シンセイジ</t>
    </rPh>
    <rPh sb="9" eb="11">
      <t>ヘンコウ</t>
    </rPh>
    <rPh sb="11" eb="15">
      <t>コウフシンセイ</t>
    </rPh>
    <rPh sb="15" eb="16">
      <t>ガク</t>
    </rPh>
    <rPh sb="19" eb="21">
      <t>ジッセキ</t>
    </rPh>
    <rPh sb="21" eb="23">
      <t>ホウコク</t>
    </rPh>
    <rPh sb="23" eb="24">
      <t>ジ</t>
    </rPh>
    <rPh sb="26" eb="29">
      <t>ジッセキガク</t>
    </rPh>
    <rPh sb="31" eb="32">
      <t>ヨ</t>
    </rPh>
    <rPh sb="33" eb="34">
      <t>カ</t>
    </rPh>
    <phoneticPr fontId="5"/>
  </si>
  <si>
    <t>K列とL列のMIN
100円未満切捨て</t>
    <rPh sb="1" eb="2">
      <t>レツ</t>
    </rPh>
    <rPh sb="4" eb="5">
      <t>レツ</t>
    </rPh>
    <rPh sb="13" eb="14">
      <t>エン</t>
    </rPh>
    <rPh sb="14" eb="16">
      <t>ミマン</t>
    </rPh>
    <rPh sb="16" eb="18">
      <t>キリス</t>
    </rPh>
    <phoneticPr fontId="5"/>
  </si>
  <si>
    <t>Q列とR列のMIN
100円未満切捨て</t>
    <rPh sb="1" eb="2">
      <t>レツ</t>
    </rPh>
    <rPh sb="4" eb="5">
      <t>レツ</t>
    </rPh>
    <rPh sb="13" eb="14">
      <t>エン</t>
    </rPh>
    <rPh sb="14" eb="16">
      <t>ミマン</t>
    </rPh>
    <rPh sb="16" eb="18">
      <t>キリス</t>
    </rPh>
    <phoneticPr fontId="5"/>
  </si>
  <si>
    <t>BG列を引用
100円未満切上</t>
    <rPh sb="2" eb="3">
      <t>レツ</t>
    </rPh>
    <rPh sb="4" eb="6">
      <t>インヨウ</t>
    </rPh>
    <rPh sb="10" eb="11">
      <t>エン</t>
    </rPh>
    <rPh sb="11" eb="13">
      <t>ミマン</t>
    </rPh>
    <rPh sb="13" eb="14">
      <t>キ</t>
    </rPh>
    <rPh sb="14" eb="15">
      <t>ア</t>
    </rPh>
    <phoneticPr fontId="5"/>
  </si>
  <si>
    <t>AT列を引用
100円未満切上</t>
    <rPh sb="2" eb="3">
      <t>レツ</t>
    </rPh>
    <rPh sb="4" eb="6">
      <t>インヨウ</t>
    </rPh>
    <rPh sb="10" eb="11">
      <t>エン</t>
    </rPh>
    <rPh sb="11" eb="13">
      <t>ミマン</t>
    </rPh>
    <rPh sb="13" eb="14">
      <t>キ</t>
    </rPh>
    <rPh sb="14" eb="15">
      <t>ア</t>
    </rPh>
    <phoneticPr fontId="5"/>
  </si>
  <si>
    <t>4-9月延べ人数</t>
    <phoneticPr fontId="5"/>
  </si>
  <si>
    <t>10-3月延べ人数</t>
    <phoneticPr fontId="5"/>
  </si>
  <si>
    <t>対象学生数（入学金のみ対象者を除く）</t>
    <rPh sb="0" eb="2">
      <t>タイショウ</t>
    </rPh>
    <rPh sb="2" eb="4">
      <t>ガクセイ</t>
    </rPh>
    <rPh sb="4" eb="5">
      <t>スウ</t>
    </rPh>
    <rPh sb="6" eb="9">
      <t>ニュウガクキン</t>
    </rPh>
    <rPh sb="11" eb="13">
      <t>タイショウ</t>
    </rPh>
    <rPh sb="13" eb="14">
      <t>シャ</t>
    </rPh>
    <rPh sb="15" eb="16">
      <t>ノゾ</t>
    </rPh>
    <phoneticPr fontId="5"/>
  </si>
  <si>
    <t>非表示</t>
    <rPh sb="0" eb="3">
      <t>ヒヒョウジ</t>
    </rPh>
    <phoneticPr fontId="5"/>
  </si>
  <si>
    <t>1/3</t>
    <phoneticPr fontId="38"/>
  </si>
  <si>
    <t>2/3</t>
    <phoneticPr fontId="38"/>
  </si>
  <si>
    <t>3/3</t>
    <phoneticPr fontId="38"/>
  </si>
  <si>
    <t>割合</t>
    <rPh sb="0" eb="2">
      <t>ワリアイ</t>
    </rPh>
    <phoneticPr fontId="38"/>
  </si>
  <si>
    <t>支援区分</t>
    <rPh sb="0" eb="2">
      <t>シエン</t>
    </rPh>
    <rPh sb="2" eb="4">
      <t>クブン</t>
    </rPh>
    <phoneticPr fontId="38"/>
  </si>
  <si>
    <t>対象
内外</t>
    <rPh sb="0" eb="2">
      <t>タイショウ</t>
    </rPh>
    <rPh sb="3" eb="5">
      <t>ナイガイ</t>
    </rPh>
    <phoneticPr fontId="5"/>
  </si>
  <si>
    <t>令和　年　月　　日</t>
    <rPh sb="0" eb="2">
      <t>レイワ</t>
    </rPh>
    <rPh sb="3" eb="4">
      <t>ネン</t>
    </rPh>
    <rPh sb="5" eb="6">
      <t>ガツ</t>
    </rPh>
    <rPh sb="8" eb="9">
      <t>ヒ</t>
    </rPh>
    <phoneticPr fontId="5"/>
  </si>
  <si>
    <t>令和　年　月　　～　　令和　年　月</t>
    <phoneticPr fontId="5"/>
  </si>
  <si>
    <t>　令和　年度大阪府私立専門学校授業料等減免費補助金に係る実績報告書</t>
    <rPh sb="1" eb="3">
      <t>レイワ</t>
    </rPh>
    <rPh sb="4" eb="6">
      <t>ネンド</t>
    </rPh>
    <rPh sb="6" eb="9">
      <t>オオサカフ</t>
    </rPh>
    <rPh sb="9" eb="11">
      <t>シリツ</t>
    </rPh>
    <rPh sb="11" eb="13">
      <t>センモン</t>
    </rPh>
    <rPh sb="13" eb="15">
      <t>ガッコウ</t>
    </rPh>
    <rPh sb="15" eb="18">
      <t>ジュギョウリョウ</t>
    </rPh>
    <rPh sb="18" eb="19">
      <t>トウ</t>
    </rPh>
    <rPh sb="19" eb="21">
      <t>ゲンメン</t>
    </rPh>
    <rPh sb="21" eb="22">
      <t>ヒ</t>
    </rPh>
    <rPh sb="22" eb="25">
      <t>ホジョキン</t>
    </rPh>
    <rPh sb="26" eb="27">
      <t>カカ</t>
    </rPh>
    <rPh sb="28" eb="30">
      <t>ジッセキ</t>
    </rPh>
    <rPh sb="30" eb="33">
      <t>ホウコクショ</t>
    </rPh>
    <phoneticPr fontId="6"/>
  </si>
  <si>
    <t>　令和　年度大阪府私立専門学校授業料等減免費補助金交付申請書</t>
    <rPh sb="1" eb="3">
      <t>レイワ</t>
    </rPh>
    <rPh sb="4" eb="6">
      <t>ネンド</t>
    </rPh>
    <rPh sb="5" eb="6">
      <t>ド</t>
    </rPh>
    <rPh sb="6" eb="9">
      <t>オオサカフ</t>
    </rPh>
    <rPh sb="9" eb="11">
      <t>シリツ</t>
    </rPh>
    <rPh sb="11" eb="13">
      <t>センモン</t>
    </rPh>
    <rPh sb="13" eb="15">
      <t>ガッコウ</t>
    </rPh>
    <rPh sb="15" eb="18">
      <t>ジュギョウリョウ</t>
    </rPh>
    <rPh sb="18" eb="19">
      <t>トウ</t>
    </rPh>
    <rPh sb="19" eb="21">
      <t>ゲンメン</t>
    </rPh>
    <rPh sb="21" eb="22">
      <t>ヒ</t>
    </rPh>
    <rPh sb="22" eb="25">
      <t>ホジョキン</t>
    </rPh>
    <rPh sb="25" eb="27">
      <t>コウフ</t>
    </rPh>
    <rPh sb="27" eb="30">
      <t>シンセイショ</t>
    </rPh>
    <phoneticPr fontId="6"/>
  </si>
  <si>
    <t>　令和　年度大阪府私立専門学校授業料等減免費補助金変更交付申請書</t>
    <rPh sb="1" eb="3">
      <t>レイワ</t>
    </rPh>
    <rPh sb="4" eb="6">
      <t>ネンド</t>
    </rPh>
    <rPh sb="5" eb="6">
      <t>ド</t>
    </rPh>
    <rPh sb="6" eb="9">
      <t>オオサカフ</t>
    </rPh>
    <rPh sb="9" eb="11">
      <t>シリツ</t>
    </rPh>
    <rPh sb="11" eb="13">
      <t>センモン</t>
    </rPh>
    <rPh sb="13" eb="15">
      <t>ガッコウ</t>
    </rPh>
    <rPh sb="15" eb="18">
      <t>ジュギョウリョウ</t>
    </rPh>
    <rPh sb="18" eb="19">
      <t>トウ</t>
    </rPh>
    <rPh sb="19" eb="21">
      <t>ゲンメン</t>
    </rPh>
    <rPh sb="21" eb="22">
      <t>ヒ</t>
    </rPh>
    <rPh sb="22" eb="25">
      <t>ホジョキン</t>
    </rPh>
    <rPh sb="25" eb="27">
      <t>ヘンコウ</t>
    </rPh>
    <rPh sb="27" eb="29">
      <t>コウフ</t>
    </rPh>
    <rPh sb="29" eb="32">
      <t>シンセイショ</t>
    </rPh>
    <phoneticPr fontId="6"/>
  </si>
  <si>
    <t>　　令和　年　　月　　日付け大阪府指令教私第　　　　号で交付決定を受けた、　　　
令和　年度大阪府私立専門学校授業料等減免費補助金について、同補助金交付要綱
第８条第１項の規定に基づき、下記のとおり変更してくださるよう、関係書類を
添えて申請します。</t>
    <rPh sb="2" eb="4">
      <t>レイワ</t>
    </rPh>
    <rPh sb="5" eb="6">
      <t>ネン</t>
    </rPh>
    <rPh sb="8" eb="9">
      <t>ガツ</t>
    </rPh>
    <rPh sb="11" eb="12">
      <t>ヒ</t>
    </rPh>
    <rPh sb="12" eb="13">
      <t>ヅ</t>
    </rPh>
    <rPh sb="14" eb="17">
      <t>オオサカフ</t>
    </rPh>
    <rPh sb="17" eb="19">
      <t>シレイ</t>
    </rPh>
    <rPh sb="41" eb="43">
      <t>レイワ</t>
    </rPh>
    <phoneticPr fontId="5"/>
  </si>
  <si>
    <t>　　令和　年　　月　　日付け大阪府指令教私第　　　　号で交付決定を受けた、　　　
令和　年度大阪府私立専門学校授業料等減免費補助金の実績について、同補助金交付要綱第11条の規定に基づき、関係書類を添えて報告します。</t>
    <rPh sb="2" eb="4">
      <t>レイワ</t>
    </rPh>
    <rPh sb="5" eb="6">
      <t>ネン</t>
    </rPh>
    <rPh sb="8" eb="9">
      <t>ガツ</t>
    </rPh>
    <rPh sb="11" eb="12">
      <t>ヒ</t>
    </rPh>
    <rPh sb="12" eb="13">
      <t>ヅ</t>
    </rPh>
    <rPh sb="14" eb="17">
      <t>オオサカフ</t>
    </rPh>
    <rPh sb="17" eb="19">
      <t>シレイ</t>
    </rPh>
    <rPh sb="41" eb="43">
      <t>レイワ</t>
    </rPh>
    <phoneticPr fontId="5"/>
  </si>
  <si>
    <t>修業年限</t>
    <rPh sb="0" eb="4">
      <t>シュウギョウネンゲン</t>
    </rPh>
    <phoneticPr fontId="5"/>
  </si>
  <si>
    <t>4-3月延べ人数</t>
    <rPh sb="3" eb="4">
      <t>ガツ</t>
    </rPh>
    <rPh sb="4" eb="5">
      <t>ノ</t>
    </rPh>
    <rPh sb="6" eb="8">
      <t>ニンズウ</t>
    </rPh>
    <phoneticPr fontId="5"/>
  </si>
  <si>
    <t>家計急変人数</t>
    <rPh sb="0" eb="4">
      <t>カケイキュウヘン</t>
    </rPh>
    <rPh sb="4" eb="6">
      <t>ニンズウ</t>
    </rPh>
    <phoneticPr fontId="5"/>
  </si>
  <si>
    <t>e</t>
    <phoneticPr fontId="5"/>
  </si>
  <si>
    <t>f</t>
    <phoneticPr fontId="5"/>
  </si>
  <si>
    <t>g</t>
    <phoneticPr fontId="5"/>
  </si>
  <si>
    <t>h</t>
    <phoneticPr fontId="5"/>
  </si>
  <si>
    <t>i</t>
    <phoneticPr fontId="5"/>
  </si>
  <si>
    <t>j</t>
    <phoneticPr fontId="5"/>
  </si>
  <si>
    <t>k</t>
    <phoneticPr fontId="5"/>
  </si>
  <si>
    <t>l</t>
    <phoneticPr fontId="5"/>
  </si>
  <si>
    <t>o</t>
    <phoneticPr fontId="5"/>
  </si>
  <si>
    <t>q</t>
    <phoneticPr fontId="5"/>
  </si>
  <si>
    <t>r</t>
    <phoneticPr fontId="5"/>
  </si>
  <si>
    <t>s</t>
    <phoneticPr fontId="5"/>
  </si>
  <si>
    <t>t</t>
    <phoneticPr fontId="5"/>
  </si>
  <si>
    <t>u</t>
    <phoneticPr fontId="5"/>
  </si>
  <si>
    <t>交付申請額(A)</t>
    <rPh sb="0" eb="2">
      <t>コウフ</t>
    </rPh>
    <rPh sb="2" eb="5">
      <t>シンセイガク</t>
    </rPh>
    <phoneticPr fontId="6"/>
  </si>
  <si>
    <t>AF～AQ列で使用</t>
    <rPh sb="5" eb="6">
      <t>レツ</t>
    </rPh>
    <rPh sb="7" eb="9">
      <t>シヨウ</t>
    </rPh>
    <phoneticPr fontId="5"/>
  </si>
  <si>
    <t>（様式A）令和5年度分</t>
    <rPh sb="1" eb="3">
      <t>ヨウシキ</t>
    </rPh>
    <rPh sb="5" eb="7">
      <t>レイワ</t>
    </rPh>
    <rPh sb="8" eb="10">
      <t>ネンド</t>
    </rPh>
    <rPh sb="10" eb="11">
      <t>ブン</t>
    </rPh>
    <phoneticPr fontId="5"/>
  </si>
  <si>
    <t>令和4（2022）年秋の所得区分を確認</t>
    <rPh sb="0" eb="2">
      <t>レイワ</t>
    </rPh>
    <phoneticPr fontId="5"/>
  </si>
  <si>
    <t>令和5年度前期の減免割合</t>
    <rPh sb="0" eb="2">
      <t>レイワ</t>
    </rPh>
    <phoneticPr fontId="5"/>
  </si>
  <si>
    <t>令和5（2023）年秋の所得区分を確認</t>
    <rPh sb="0" eb="2">
      <t>レイワ</t>
    </rPh>
    <phoneticPr fontId="5"/>
  </si>
  <si>
    <t>令和5年度後期の減免割合</t>
    <rPh sb="0" eb="2">
      <t>レイワ</t>
    </rPh>
    <phoneticPr fontId="5"/>
  </si>
  <si>
    <r>
      <t xml:space="preserve">令和5(2023)年度
</t>
    </r>
    <r>
      <rPr>
        <b/>
        <sz val="11"/>
        <color rgb="FFFF0000"/>
        <rFont val="ＭＳ ゴシック"/>
        <family val="3"/>
        <charset val="128"/>
      </rPr>
      <t>※申請（実績報告）時点の在籍状況を入力</t>
    </r>
    <rPh sb="0" eb="2">
      <t>レイワ</t>
    </rPh>
    <rPh sb="9" eb="11">
      <t>ネンド</t>
    </rPh>
    <rPh sb="16" eb="18">
      <t>ジッセキ</t>
    </rPh>
    <rPh sb="18" eb="20">
      <t>ホウコク</t>
    </rPh>
    <rPh sb="21" eb="23">
      <t>ジテン</t>
    </rPh>
    <rPh sb="24" eb="26">
      <t>ザイセキ</t>
    </rPh>
    <rPh sb="26" eb="28">
      <t>ジョウキョウ</t>
    </rPh>
    <rPh sb="29" eb="31">
      <t>ニュウリョク</t>
    </rPh>
    <phoneticPr fontId="5"/>
  </si>
  <si>
    <t>授業料減免
（調整後）</t>
  </si>
  <si>
    <t>入学金減免</t>
    <rPh sb="0" eb="3">
      <t>ニュウガクキン</t>
    </rPh>
    <rPh sb="3" eb="5">
      <t>ゲンメン</t>
    </rPh>
    <phoneticPr fontId="5"/>
  </si>
  <si>
    <t>調整額(B)</t>
  </si>
  <si>
    <t>調整後実績額
(A-B)</t>
  </si>
  <si>
    <t>うち
授業料減免
対象者</t>
  </si>
  <si>
    <t>うち
入学金減免
対象者</t>
  </si>
  <si>
    <t>うち
家計急変者</t>
  </si>
  <si>
    <t>3/3
区分</t>
    <rPh sb="4" eb="6">
      <t>クブン</t>
    </rPh>
    <phoneticPr fontId="6"/>
  </si>
  <si>
    <t>学校</t>
    <rPh sb="0" eb="2">
      <t>ガッコウ</t>
    </rPh>
    <phoneticPr fontId="5"/>
  </si>
  <si>
    <t>JASSO</t>
    <phoneticPr fontId="5"/>
  </si>
  <si>
    <t>差異</t>
    <rPh sb="0" eb="2">
      <t>サイ</t>
    </rPh>
    <phoneticPr fontId="5"/>
  </si>
  <si>
    <t>2/3
区分</t>
    <rPh sb="4" eb="6">
      <t>クブン</t>
    </rPh>
    <phoneticPr fontId="6"/>
  </si>
  <si>
    <t>1/3
区分</t>
    <rPh sb="4" eb="6">
      <t>クブン</t>
    </rPh>
    <phoneticPr fontId="6"/>
  </si>
  <si>
    <t>（円）</t>
    <rPh sb="1" eb="2">
      <t>エン</t>
    </rPh>
    <phoneticPr fontId="5"/>
  </si>
  <si>
    <t>m</t>
    <phoneticPr fontId="5"/>
  </si>
  <si>
    <t>n</t>
    <phoneticPr fontId="5"/>
  </si>
  <si>
    <t>実際に当該生徒から
徴収した（する予定の）授業料</t>
    <rPh sb="0" eb="2">
      <t>ジッサイ</t>
    </rPh>
    <rPh sb="3" eb="7">
      <t>トウガイセイト</t>
    </rPh>
    <rPh sb="10" eb="12">
      <t>チョウシュウ</t>
    </rPh>
    <rPh sb="17" eb="19">
      <t>ヨテイ</t>
    </rPh>
    <rPh sb="21" eb="24">
      <t>ジュギョウリョウ</t>
    </rPh>
    <phoneticPr fontId="6"/>
  </si>
  <si>
    <r>
      <t xml:space="preserve">調整額
</t>
    </r>
    <r>
      <rPr>
        <sz val="11"/>
        <color rgb="FFFF0000"/>
        <rFont val="ＭＳ ゴシック"/>
        <family val="3"/>
        <charset val="128"/>
      </rPr>
      <t>【実績報告時に有効】</t>
    </r>
    <phoneticPr fontId="5"/>
  </si>
  <si>
    <r>
      <t xml:space="preserve">令和5(2023)年度
</t>
    </r>
    <r>
      <rPr>
        <b/>
        <sz val="11"/>
        <color rgb="FFFF0000"/>
        <rFont val="ＭＳ ゴシック"/>
        <family val="3"/>
        <charset val="128"/>
      </rPr>
      <t>※申請（実績報告）時点の区分を年間で入力</t>
    </r>
    <rPh sb="0" eb="2">
      <t>レイワ</t>
    </rPh>
    <rPh sb="9" eb="11">
      <t>ネンド</t>
    </rPh>
    <rPh sb="16" eb="18">
      <t>ジッセキ</t>
    </rPh>
    <rPh sb="18" eb="20">
      <t>ホウコク</t>
    </rPh>
    <phoneticPr fontId="5"/>
  </si>
  <si>
    <t>p</t>
    <phoneticPr fontId="5"/>
  </si>
  <si>
    <r>
      <t>実納付額に基づく減免額（計算）②</t>
    </r>
    <r>
      <rPr>
        <sz val="11"/>
        <color rgb="FFFF0000"/>
        <rFont val="ＭＳ ゴシック"/>
        <family val="3"/>
        <charset val="128"/>
      </rPr>
      <t xml:space="preserve">
</t>
    </r>
    <rPh sb="12" eb="14">
      <t>ケイサン</t>
    </rPh>
    <phoneticPr fontId="5"/>
  </si>
  <si>
    <t>非表示</t>
    <rPh sb="0" eb="3">
      <t>ヒヒョウジ</t>
    </rPh>
    <phoneticPr fontId="5"/>
  </si>
  <si>
    <t>法人名</t>
    <rPh sb="0" eb="3">
      <t>ホウジンメイ</t>
    </rPh>
    <phoneticPr fontId="6"/>
  </si>
  <si>
    <t>学校番号</t>
    <rPh sb="0" eb="2">
      <t>ガッコウ</t>
    </rPh>
    <rPh sb="2" eb="4">
      <t>バンゴウ</t>
    </rPh>
    <phoneticPr fontId="5"/>
  </si>
  <si>
    <t>JASSOコード</t>
    <phoneticPr fontId="5"/>
  </si>
  <si>
    <t>対象学生数
（入学金のみ対象者を除く）</t>
    <rPh sb="0" eb="2">
      <t>タイショウ</t>
    </rPh>
    <rPh sb="2" eb="4">
      <t>ガクセイ</t>
    </rPh>
    <rPh sb="4" eb="5">
      <t>スウ</t>
    </rPh>
    <rPh sb="7" eb="10">
      <t>ニュウガクキン</t>
    </rPh>
    <rPh sb="12" eb="14">
      <t>タイショウ</t>
    </rPh>
    <rPh sb="14" eb="15">
      <t>シャ</t>
    </rPh>
    <rPh sb="16" eb="17">
      <t>ノゾ</t>
    </rPh>
    <phoneticPr fontId="5"/>
  </si>
  <si>
    <t>実納付額に基づく減免額（計算）①</t>
    <rPh sb="0" eb="4">
      <t>ジツノウフガク</t>
    </rPh>
    <rPh sb="5" eb="6">
      <t>モト</t>
    </rPh>
    <rPh sb="8" eb="11">
      <t>ゲンメンガク</t>
    </rPh>
    <rPh sb="12" eb="14">
      <t>ケイサン</t>
    </rPh>
    <phoneticPr fontId="5"/>
  </si>
  <si>
    <t>うち授業料
減免対象者</t>
    <phoneticPr fontId="5"/>
  </si>
  <si>
    <t>うち入学金
減免対象者</t>
    <phoneticPr fontId="5"/>
  </si>
  <si>
    <t>うち
家計急変者</t>
    <phoneticPr fontId="5"/>
  </si>
  <si>
    <r>
      <t>※</t>
    </r>
    <r>
      <rPr>
        <b/>
        <u/>
        <sz val="10"/>
        <color rgb="FFFF0000"/>
        <rFont val="ＭＳ ゴシック"/>
        <family val="3"/>
        <charset val="128"/>
      </rPr>
      <t>実績報告時に入力</t>
    </r>
    <r>
      <rPr>
        <b/>
        <sz val="10"/>
        <color rgb="FFFF0000"/>
        <rFont val="ＭＳ ゴシック"/>
        <family val="3"/>
        <charset val="128"/>
      </rPr>
      <t xml:space="preserve">
(入力後に白色に変わります)</t>
    </r>
    <rPh sb="1" eb="3">
      <t>ジッセキ</t>
    </rPh>
    <rPh sb="3" eb="5">
      <t>ホウコク</t>
    </rPh>
    <rPh sb="5" eb="6">
      <t>ジ</t>
    </rPh>
    <rPh sb="7" eb="9">
      <t>ニュウリョク</t>
    </rPh>
    <rPh sb="11" eb="14">
      <t>ニュウリョクゴ</t>
    </rPh>
    <rPh sb="15" eb="17">
      <t>シロイロ</t>
    </rPh>
    <rPh sb="18" eb="19">
      <t>カ</t>
    </rPh>
    <phoneticPr fontId="6"/>
  </si>
  <si>
    <t>※申請内容の精査の結果、 交付金額が変わることがあります。</t>
    <phoneticPr fontId="5"/>
  </si>
  <si>
    <t>差異が出ると「差異」欄のセルが自動的に薄赤色になります</t>
    <rPh sb="0" eb="2">
      <t>サイ</t>
    </rPh>
    <rPh sb="3" eb="4">
      <t>デ</t>
    </rPh>
    <rPh sb="7" eb="9">
      <t>サイ</t>
    </rPh>
    <rPh sb="10" eb="11">
      <t>ラン</t>
    </rPh>
    <rPh sb="15" eb="18">
      <t>ジドウテキ</t>
    </rPh>
    <rPh sb="19" eb="20">
      <t>ウス</t>
    </rPh>
    <rPh sb="20" eb="22">
      <t>アカイロ</t>
    </rPh>
    <phoneticPr fontId="5"/>
  </si>
  <si>
    <t>＜調整前＞
年間
授業料
減免額</t>
    <rPh sb="1" eb="4">
      <t>チョウセイマエ</t>
    </rPh>
    <rPh sb="6" eb="8">
      <t>ネンカン</t>
    </rPh>
    <rPh sb="9" eb="12">
      <t>ジュギョウリョウ</t>
    </rPh>
    <rPh sb="13" eb="15">
      <t>ゲンメン</t>
    </rPh>
    <rPh sb="15" eb="16">
      <t>ガク</t>
    </rPh>
    <phoneticPr fontId="38"/>
  </si>
  <si>
    <r>
      <t xml:space="preserve">＜調整後＞
最終的な
年間授業料
減免額
</t>
    </r>
    <r>
      <rPr>
        <sz val="11"/>
        <color rgb="FFFF0000"/>
        <rFont val="ＭＳ Ｐゴシック"/>
        <family val="3"/>
        <charset val="128"/>
        <scheme val="minor"/>
      </rPr>
      <t>【実績報告時に
有効】</t>
    </r>
    <rPh sb="1" eb="4">
      <t>チョウセイゴ</t>
    </rPh>
    <rPh sb="6" eb="9">
      <t>サイシュウテキ</t>
    </rPh>
    <rPh sb="11" eb="13">
      <t>ネンカン</t>
    </rPh>
    <rPh sb="13" eb="16">
      <t>ジュギョウリョウ</t>
    </rPh>
    <rPh sb="17" eb="20">
      <t>ゲンメンガク</t>
    </rPh>
    <rPh sb="22" eb="27">
      <t>ジッセキホウコクジ</t>
    </rPh>
    <rPh sb="29" eb="31">
      <t>ユウコウ</t>
    </rPh>
    <phoneticPr fontId="5"/>
  </si>
  <si>
    <t>↑「r欄」と「u欄」の支援対象人数に違いがあると「不一致」が表示されます</t>
    <rPh sb="3" eb="4">
      <t>ラン</t>
    </rPh>
    <rPh sb="8" eb="9">
      <t>ラン</t>
    </rPh>
    <rPh sb="11" eb="17">
      <t>シエンタイショウニンズウ</t>
    </rPh>
    <rPh sb="18" eb="19">
      <t>チガ</t>
    </rPh>
    <rPh sb="25" eb="28">
      <t>フイッチ</t>
    </rPh>
    <rPh sb="30" eb="32">
      <t>ヒョウジ</t>
    </rPh>
    <phoneticPr fontId="5"/>
  </si>
  <si>
    <r>
      <t xml:space="preserve">備考
</t>
    </r>
    <r>
      <rPr>
        <b/>
        <sz val="11"/>
        <color rgb="FFFF0000"/>
        <rFont val="ＭＳ ゴシック"/>
        <family val="3"/>
        <charset val="128"/>
      </rPr>
      <t xml:space="preserve">※必要に応じて入力
</t>
    </r>
    <r>
      <rPr>
        <sz val="11"/>
        <color rgb="FFFF0000"/>
        <rFont val="ＭＳ ゴシック"/>
        <family val="3"/>
        <charset val="128"/>
      </rPr>
      <t>（学種状態・在籍状況・支援停止・支援復活等の説明）</t>
    </r>
    <rPh sb="0" eb="2">
      <t>ビコウ</t>
    </rPh>
    <rPh sb="4" eb="6">
      <t>ヒツヨウ</t>
    </rPh>
    <rPh sb="7" eb="8">
      <t>オウ</t>
    </rPh>
    <rPh sb="10" eb="12">
      <t>ニュウリョク</t>
    </rPh>
    <rPh sb="24" eb="28">
      <t>シエンテイシ</t>
    </rPh>
    <rPh sb="29" eb="33">
      <t>シエンフッカツ</t>
    </rPh>
    <phoneticPr fontId="6"/>
  </si>
  <si>
    <t>非表示</t>
    <rPh sb="0" eb="3">
      <t>ヒヒョウジ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</si>
</sst>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円&quot;;\△???,???,??0&quot;円&quot;"/>
    <numFmt numFmtId="177" formatCode="#,##0;[Red]#,##0"/>
    <numFmt numFmtId="178" formatCode="#,##0&quot;人&quot;;\△???,???,??0&quot;人&quot;"/>
    <numFmt numFmtId="179" formatCode="#,###,##0;&quot;▲ &quot;#,###,##0"/>
    <numFmt numFmtId="180" formatCode="0&quot;人&quot;"/>
    <numFmt numFmtId="181" formatCode="0;\-0;;@"/>
    <numFmt numFmtId="182" formatCode="0.0000_);[Red]\(0.0000\)"/>
    <numFmt numFmtId="183" formatCode="#,##0&quot;人&quot;;\△0&quot;人&quot;"/>
  </numFmts>
  <fonts count="68">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2"/>
      <name val="ＭＳ ゴシック"/>
      <family val="3"/>
      <charset val="128"/>
    </font>
    <font>
      <b/>
      <sz val="11"/>
      <color theme="1"/>
      <name val="ＭＳ Ｐゴシック"/>
      <family val="3"/>
      <charset val="128"/>
      <scheme val="minor"/>
    </font>
    <font>
      <sz val="11"/>
      <color rgb="FFFF0000"/>
      <name val="ＭＳ ゴシック"/>
      <family val="3"/>
      <charset val="128"/>
    </font>
    <font>
      <sz val="9"/>
      <color rgb="FFFF0000"/>
      <name val="ＭＳ ゴシック"/>
      <family val="3"/>
      <charset val="128"/>
    </font>
    <font>
      <sz val="9"/>
      <name val="ＭＳ ゴシック"/>
      <family val="3"/>
      <charset val="128"/>
    </font>
    <font>
      <b/>
      <sz val="11"/>
      <color rgb="FFFF0000"/>
      <name val="ＭＳ ゴシック"/>
      <family val="3"/>
      <charset val="128"/>
    </font>
    <font>
      <b/>
      <sz val="10"/>
      <color rgb="FFFF0000"/>
      <name val="ＭＳ ゴシック"/>
      <family val="3"/>
      <charset val="128"/>
    </font>
    <font>
      <b/>
      <sz val="9"/>
      <color rgb="FFFF0000"/>
      <name val="ＭＳ ゴシック"/>
      <family val="3"/>
      <charset val="128"/>
    </font>
    <font>
      <sz val="10"/>
      <name val="ＭＳ ゴシック"/>
      <family val="3"/>
      <charset val="128"/>
    </font>
    <font>
      <sz val="11"/>
      <color rgb="FFFF0000"/>
      <name val="ＭＳ Ｐゴシック"/>
      <family val="3"/>
      <charset val="128"/>
      <scheme val="minor"/>
    </font>
    <font>
      <sz val="10"/>
      <name val="Helv"/>
      <family val="2"/>
    </font>
    <font>
      <sz val="11"/>
      <color indexed="8"/>
      <name val="ＭＳ Ｐゴシック"/>
      <family val="3"/>
      <charset val="128"/>
    </font>
    <font>
      <sz val="14"/>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ゴシック"/>
      <family val="3"/>
      <charset val="128"/>
    </font>
    <font>
      <sz val="11"/>
      <color theme="1"/>
      <name val="ＭＳ Ｐゴシック"/>
      <family val="2"/>
      <scheme val="minor"/>
    </font>
    <font>
      <sz val="6"/>
      <name val="ＭＳ Ｐゴシック"/>
      <family val="3"/>
      <charset val="128"/>
      <scheme val="minor"/>
    </font>
    <font>
      <sz val="9"/>
      <color theme="1"/>
      <name val="ＭＳ ゴシック"/>
      <family val="3"/>
      <charset val="128"/>
    </font>
    <font>
      <sz val="10"/>
      <color theme="1"/>
      <name val="ＭＳ ゴシック"/>
      <family val="3"/>
      <charset val="128"/>
    </font>
    <font>
      <sz val="10"/>
      <name val="ＭＳ Ｐゴシック"/>
      <family val="3"/>
      <charset val="128"/>
    </font>
    <font>
      <b/>
      <sz val="11"/>
      <color rgb="FFFF0000"/>
      <name val="ＭＳ Ｐゴシック"/>
      <family val="2"/>
      <scheme val="minor"/>
    </font>
    <font>
      <b/>
      <sz val="10"/>
      <color rgb="FFFF0000"/>
      <name val="ＭＳ Ｐゴシック"/>
      <family val="3"/>
      <charset val="128"/>
      <scheme val="minor"/>
    </font>
    <font>
      <sz val="12"/>
      <name val="ＭＳ 明朝"/>
      <family val="1"/>
      <charset val="128"/>
    </font>
    <font>
      <sz val="10"/>
      <name val="ＭＳ 明朝"/>
      <family val="1"/>
      <charset val="128"/>
    </font>
    <font>
      <sz val="25"/>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9"/>
      <color theme="1"/>
      <name val="ＭＳ Ｐゴシック"/>
      <family val="2"/>
      <charset val="128"/>
      <scheme val="minor"/>
    </font>
    <font>
      <sz val="9"/>
      <color theme="1"/>
      <name val="ＭＳ Ｐゴシック"/>
      <family val="2"/>
      <scheme val="minor"/>
    </font>
    <font>
      <sz val="11"/>
      <color theme="1"/>
      <name val="ＭＳ Ｐゴシック"/>
      <family val="3"/>
      <charset val="128"/>
      <scheme val="minor"/>
    </font>
    <font>
      <b/>
      <sz val="11"/>
      <color rgb="FFFF0000"/>
      <name val="ＭＳ Ｐゴシック"/>
      <family val="3"/>
      <charset val="128"/>
      <scheme val="minor"/>
    </font>
    <font>
      <sz val="8"/>
      <name val="ＭＳ ゴシック"/>
      <family val="3"/>
      <charset val="128"/>
    </font>
    <font>
      <b/>
      <sz val="8"/>
      <color rgb="FFFF0000"/>
      <name val="ＭＳ ゴシック"/>
      <family val="3"/>
      <charset val="128"/>
    </font>
    <font>
      <sz val="10"/>
      <color theme="1"/>
      <name val="ＭＳ Ｐゴシック"/>
      <family val="2"/>
      <charset val="128"/>
      <scheme val="minor"/>
    </font>
    <font>
      <sz val="10"/>
      <color rgb="FFFF000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0"/>
      <name val="ＭＳ Ｐゴシック"/>
      <family val="2"/>
      <charset val="128"/>
      <scheme val="minor"/>
    </font>
    <font>
      <b/>
      <sz val="9"/>
      <color rgb="FFFF0000"/>
      <name val="ＭＳ Ｐゴシック"/>
      <family val="3"/>
      <charset val="128"/>
      <scheme val="minor"/>
    </font>
    <font>
      <sz val="10"/>
      <color rgb="FFFF0000"/>
      <name val="ＭＳ ゴシック"/>
      <family val="3"/>
      <charset val="128"/>
    </font>
    <font>
      <b/>
      <sz val="11"/>
      <color theme="1"/>
      <name val="ＭＳ Ｐゴシック"/>
      <family val="2"/>
      <charset val="128"/>
      <scheme val="minor"/>
    </font>
    <font>
      <b/>
      <sz val="10"/>
      <color theme="1"/>
      <name val="ＭＳ Ｐゴシック"/>
      <family val="3"/>
      <charset val="128"/>
      <scheme val="minor"/>
    </font>
    <font>
      <b/>
      <sz val="9"/>
      <color theme="1"/>
      <name val="ＭＳ Ｐゴシック"/>
      <family val="2"/>
      <charset val="128"/>
      <scheme val="minor"/>
    </font>
    <font>
      <sz val="9"/>
      <color indexed="81"/>
      <name val="MS P ゴシック"/>
      <family val="3"/>
      <charset val="128"/>
    </font>
    <font>
      <sz val="12"/>
      <color theme="1"/>
      <name val="ＭＳ Ｐゴシック"/>
      <family val="2"/>
      <charset val="128"/>
      <scheme val="minor"/>
    </font>
    <font>
      <b/>
      <u/>
      <sz val="10"/>
      <color rgb="FFFF0000"/>
      <name val="ＭＳ ゴシック"/>
      <family val="3"/>
      <charset val="128"/>
    </font>
  </fonts>
  <fills count="39">
    <fill>
      <patternFill patternType="none"/>
    </fill>
    <fill>
      <patternFill patternType="gray125"/>
    </fill>
    <fill>
      <patternFill patternType="solid">
        <fgColor rgb="FFCC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FFFF99"/>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66"/>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9999"/>
        <bgColor indexed="64"/>
      </patternFill>
    </fill>
    <fill>
      <patternFill patternType="solid">
        <fgColor rgb="FF99FF99"/>
        <bgColor indexed="64"/>
      </patternFill>
    </fill>
    <fill>
      <patternFill patternType="solid">
        <fgColor rgb="FFFFCCFF"/>
        <bgColor indexed="64"/>
      </patternFill>
    </fill>
    <fill>
      <patternFill patternType="solid">
        <fgColor theme="0" tint="-0.14999847407452621"/>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right/>
      <top style="thin">
        <color indexed="64"/>
      </top>
      <bottom style="thin">
        <color indexed="64"/>
      </bottom>
      <diagonal/>
    </border>
    <border>
      <left style="thin">
        <color indexed="64"/>
      </left>
      <right/>
      <top style="thin">
        <color auto="1"/>
      </top>
      <bottom/>
      <diagonal/>
    </border>
    <border>
      <left/>
      <right style="thin">
        <color indexed="64"/>
      </right>
      <top style="thin">
        <color auto="1"/>
      </top>
      <bottom/>
      <diagonal/>
    </border>
    <border>
      <left/>
      <right/>
      <top style="thin">
        <color indexed="64"/>
      </top>
      <bottom/>
      <diagonal/>
    </border>
    <border>
      <left style="thin">
        <color indexed="64"/>
      </left>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style="thin">
        <color auto="1"/>
      </top>
      <bottom style="thin">
        <color auto="1"/>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medium">
        <color auto="1"/>
      </left>
      <right style="thin">
        <color auto="1"/>
      </right>
      <top style="medium">
        <color auto="1"/>
      </top>
      <bottom/>
      <diagonal/>
    </border>
    <border>
      <left style="thin">
        <color indexed="64"/>
      </left>
      <right style="medium">
        <color indexed="64"/>
      </right>
      <top style="medium">
        <color indexed="64"/>
      </top>
      <bottom/>
      <diagonal/>
    </border>
    <border>
      <left style="medium">
        <color indexed="64"/>
      </left>
      <right/>
      <top style="thin">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auto="1"/>
      </left>
      <right style="thin">
        <color auto="1"/>
      </right>
      <top/>
      <bottom/>
      <diagonal/>
    </border>
    <border>
      <left/>
      <right style="medium">
        <color auto="1"/>
      </right>
      <top/>
      <bottom/>
      <diagonal/>
    </border>
    <border>
      <left style="medium">
        <color auto="1"/>
      </left>
      <right style="medium">
        <color auto="1"/>
      </right>
      <top style="medium">
        <color auto="1"/>
      </top>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medium">
        <color indexed="64"/>
      </right>
      <top style="medium">
        <color indexed="64"/>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indexed="64"/>
      </right>
      <top style="medium">
        <color indexed="64"/>
      </top>
      <bottom style="hair">
        <color auto="1"/>
      </bottom>
      <diagonal/>
    </border>
    <border>
      <left style="medium">
        <color auto="1"/>
      </left>
      <right style="medium">
        <color auto="1"/>
      </right>
      <top/>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diagonalUp="1">
      <left style="medium">
        <color indexed="64"/>
      </left>
      <right style="medium">
        <color indexed="64"/>
      </right>
      <top style="hair">
        <color auto="1"/>
      </top>
      <bottom style="hair">
        <color auto="1"/>
      </bottom>
      <diagonal style="thin">
        <color indexed="64"/>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medium">
        <color auto="1"/>
      </right>
      <top/>
      <bottom style="medium">
        <color auto="1"/>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diagonalUp="1">
      <left style="medium">
        <color indexed="64"/>
      </left>
      <right style="medium">
        <color indexed="64"/>
      </right>
      <top style="hair">
        <color auto="1"/>
      </top>
      <bottom/>
      <diagonal style="thin">
        <color indexed="64"/>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right style="medium">
        <color indexed="64"/>
      </right>
      <top style="hair">
        <color auto="1"/>
      </top>
      <bottom/>
      <diagonal/>
    </border>
    <border>
      <left style="medium">
        <color indexed="64"/>
      </left>
      <right/>
      <top/>
      <bottom style="hair">
        <color auto="1"/>
      </bottom>
      <diagonal/>
    </border>
    <border>
      <left/>
      <right style="medium">
        <color indexed="64"/>
      </right>
      <top/>
      <bottom style="hair">
        <color auto="1"/>
      </bottom>
      <diagonal/>
    </border>
    <border>
      <left style="medium">
        <color indexed="64"/>
      </left>
      <right/>
      <top style="hair">
        <color auto="1"/>
      </top>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diagonalUp="1">
      <left style="medium">
        <color indexed="64"/>
      </left>
      <right style="medium">
        <color indexed="64"/>
      </right>
      <top style="hair">
        <color auto="1"/>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medium">
        <color indexed="64"/>
      </left>
      <right/>
      <top style="medium">
        <color indexed="64"/>
      </top>
      <bottom/>
      <diagonal/>
    </border>
    <border>
      <left style="medium">
        <color indexed="64"/>
      </left>
      <right/>
      <top/>
      <bottom style="medium">
        <color indexed="64"/>
      </bottom>
      <diagonal/>
    </border>
  </borders>
  <cellStyleXfs count="5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8" fillId="9" borderId="0" applyNumberFormat="0" applyBorder="0" applyAlignment="0" applyProtection="0">
      <alignment vertical="center"/>
    </xf>
    <xf numFmtId="0" fontId="18" fillId="12" borderId="0" applyNumberFormat="0" applyBorder="0" applyAlignment="0" applyProtection="0">
      <alignment vertical="center"/>
    </xf>
    <xf numFmtId="0" fontId="20" fillId="13"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20" borderId="0" applyNumberFormat="0" applyBorder="0" applyAlignment="0" applyProtection="0">
      <alignment vertical="center"/>
    </xf>
    <xf numFmtId="0" fontId="17" fillId="0" borderId="0"/>
    <xf numFmtId="0" fontId="21" fillId="0" borderId="0" applyNumberFormat="0" applyFill="0" applyBorder="0" applyAlignment="0" applyProtection="0">
      <alignment vertical="center"/>
    </xf>
    <xf numFmtId="0" fontId="22" fillId="21" borderId="28" applyNumberFormat="0" applyAlignment="0" applyProtection="0">
      <alignment vertical="center"/>
    </xf>
    <xf numFmtId="0" fontId="23" fillId="22" borderId="0" applyNumberFormat="0" applyBorder="0" applyAlignment="0" applyProtection="0">
      <alignment vertical="center"/>
    </xf>
    <xf numFmtId="0" fontId="3" fillId="23" borderId="29" applyNumberFormat="0" applyFont="0" applyAlignment="0" applyProtection="0">
      <alignment vertical="center"/>
    </xf>
    <xf numFmtId="0" fontId="24" fillId="0" borderId="30" applyNumberFormat="0" applyFill="0" applyAlignment="0" applyProtection="0">
      <alignment vertical="center"/>
    </xf>
    <xf numFmtId="0" fontId="25" fillId="4" borderId="0" applyNumberFormat="0" applyBorder="0" applyAlignment="0" applyProtection="0">
      <alignment vertical="center"/>
    </xf>
    <xf numFmtId="0" fontId="26" fillId="24" borderId="31" applyNumberFormat="0" applyAlignment="0" applyProtection="0">
      <alignment vertical="center"/>
    </xf>
    <xf numFmtId="0" fontId="27" fillId="0" borderId="0" applyNumberFormat="0" applyFill="0" applyBorder="0" applyAlignment="0" applyProtection="0">
      <alignment vertical="center"/>
    </xf>
    <xf numFmtId="0" fontId="28" fillId="0" borderId="32" applyNumberFormat="0" applyFill="0" applyAlignment="0" applyProtection="0">
      <alignment vertical="center"/>
    </xf>
    <xf numFmtId="0" fontId="29" fillId="0" borderId="33" applyNumberFormat="0" applyFill="0" applyAlignment="0" applyProtection="0">
      <alignment vertical="center"/>
    </xf>
    <xf numFmtId="0" fontId="30" fillId="0" borderId="34" applyNumberFormat="0" applyFill="0" applyAlignment="0" applyProtection="0">
      <alignment vertical="center"/>
    </xf>
    <xf numFmtId="0" fontId="30" fillId="0" borderId="0" applyNumberFormat="0" applyFill="0" applyBorder="0" applyAlignment="0" applyProtection="0">
      <alignment vertical="center"/>
    </xf>
    <xf numFmtId="0" fontId="31" fillId="0" borderId="35" applyNumberFormat="0" applyFill="0" applyAlignment="0" applyProtection="0">
      <alignment vertical="center"/>
    </xf>
    <xf numFmtId="0" fontId="32" fillId="24" borderId="36" applyNumberFormat="0" applyAlignment="0" applyProtection="0">
      <alignment vertical="center"/>
    </xf>
    <xf numFmtId="0" fontId="33" fillId="0" borderId="0" applyNumberFormat="0" applyFill="0" applyBorder="0" applyAlignment="0" applyProtection="0">
      <alignment vertical="center"/>
    </xf>
    <xf numFmtId="0" fontId="34" fillId="8" borderId="31" applyNumberFormat="0" applyAlignment="0" applyProtection="0">
      <alignment vertical="center"/>
    </xf>
    <xf numFmtId="0" fontId="18" fillId="0" borderId="0">
      <alignment vertical="center"/>
    </xf>
    <xf numFmtId="0" fontId="18" fillId="0" borderId="0">
      <alignment vertical="center"/>
    </xf>
    <xf numFmtId="0" fontId="18" fillId="0" borderId="0">
      <alignment vertical="center"/>
    </xf>
    <xf numFmtId="1" fontId="19" fillId="0" borderId="0"/>
    <xf numFmtId="0" fontId="35" fillId="5" borderId="0" applyNumberFormat="0" applyBorder="0" applyAlignment="0" applyProtection="0">
      <alignment vertical="center"/>
    </xf>
    <xf numFmtId="0" fontId="37" fillId="0" borderId="0"/>
    <xf numFmtId="38" fontId="37"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602">
    <xf numFmtId="0" fontId="0" fillId="0" borderId="0" xfId="0">
      <alignment vertical="center"/>
    </xf>
    <xf numFmtId="0" fontId="44" fillId="0" borderId="0" xfId="0" applyFont="1">
      <alignment vertical="center"/>
    </xf>
    <xf numFmtId="0" fontId="44" fillId="0" borderId="0" xfId="0" applyFont="1" applyAlignment="1">
      <alignment horizontal="center" vertical="center"/>
    </xf>
    <xf numFmtId="0" fontId="44" fillId="0" borderId="0" xfId="0" applyFont="1" applyAlignment="1">
      <alignment vertical="center"/>
    </xf>
    <xf numFmtId="0" fontId="45" fillId="0" borderId="0" xfId="0" applyFont="1">
      <alignment vertical="center"/>
    </xf>
    <xf numFmtId="0" fontId="44" fillId="0" borderId="0" xfId="0" applyFont="1" applyAlignment="1">
      <alignment vertical="center" wrapText="1"/>
    </xf>
    <xf numFmtId="0" fontId="44" fillId="0" borderId="19" xfId="0" applyFont="1" applyBorder="1">
      <alignment vertical="center"/>
    </xf>
    <xf numFmtId="38" fontId="44" fillId="0" borderId="0" xfId="51" applyFont="1" applyBorder="1" applyAlignment="1">
      <alignment vertical="center"/>
    </xf>
    <xf numFmtId="38" fontId="19" fillId="0" borderId="0" xfId="51" applyFont="1" applyBorder="1" applyAlignment="1">
      <alignment vertical="center"/>
    </xf>
    <xf numFmtId="0" fontId="44" fillId="0" borderId="0" xfId="0" applyFont="1" applyBorder="1">
      <alignment vertical="center"/>
    </xf>
    <xf numFmtId="38" fontId="44" fillId="0" borderId="0" xfId="51" applyFont="1" applyAlignment="1">
      <alignment vertical="center"/>
    </xf>
    <xf numFmtId="0" fontId="44" fillId="0" borderId="0" xfId="0" applyFont="1" applyAlignment="1">
      <alignment horizontal="right" vertical="center"/>
    </xf>
    <xf numFmtId="0" fontId="45" fillId="0" borderId="0" xfId="0" applyFont="1" applyBorder="1" applyAlignment="1">
      <alignment vertical="center"/>
    </xf>
    <xf numFmtId="0" fontId="41" fillId="0" borderId="0" xfId="0" applyFont="1" applyBorder="1" applyAlignment="1">
      <alignment vertical="center"/>
    </xf>
    <xf numFmtId="0" fontId="44" fillId="0" borderId="0" xfId="0" applyFont="1" applyAlignment="1">
      <alignment vertical="distributed" wrapText="1"/>
    </xf>
    <xf numFmtId="38" fontId="19" fillId="0" borderId="0" xfId="51" applyFont="1" applyBorder="1" applyAlignment="1">
      <alignment horizontal="center" vertical="center"/>
    </xf>
    <xf numFmtId="0" fontId="46" fillId="0" borderId="0" xfId="0" applyFont="1">
      <alignment vertical="center"/>
    </xf>
    <xf numFmtId="177" fontId="11" fillId="0" borderId="22" xfId="1" applyNumberFormat="1" applyFont="1" applyFill="1" applyBorder="1" applyAlignment="1" applyProtection="1">
      <alignment horizontal="right" vertical="center"/>
    </xf>
    <xf numFmtId="177" fontId="11" fillId="0" borderId="22" xfId="0" applyNumberFormat="1" applyFont="1" applyFill="1" applyBorder="1" applyAlignment="1" applyProtection="1">
      <alignment horizontal="right" vertical="center"/>
    </xf>
    <xf numFmtId="177" fontId="11" fillId="0" borderId="16" xfId="0" applyNumberFormat="1" applyFont="1" applyFill="1" applyBorder="1" applyAlignment="1" applyProtection="1">
      <alignment horizontal="right" vertical="center"/>
    </xf>
    <xf numFmtId="177" fontId="11" fillId="0" borderId="46" xfId="0" applyNumberFormat="1" applyFont="1" applyFill="1" applyBorder="1" applyAlignment="1" applyProtection="1">
      <alignment horizontal="center" vertical="center" wrapText="1"/>
    </xf>
    <xf numFmtId="177" fontId="11" fillId="0" borderId="0" xfId="0" applyNumberFormat="1" applyFont="1" applyFill="1" applyBorder="1" applyAlignment="1" applyProtection="1">
      <alignment horizontal="center" vertical="center" wrapText="1"/>
    </xf>
    <xf numFmtId="177" fontId="10" fillId="0" borderId="19" xfId="0" applyNumberFormat="1" applyFont="1" applyFill="1" applyBorder="1" applyAlignment="1" applyProtection="1">
      <alignment horizontal="center" vertical="center" wrapText="1"/>
    </xf>
    <xf numFmtId="177" fontId="4" fillId="0" borderId="6" xfId="0" applyNumberFormat="1" applyFont="1" applyFill="1" applyBorder="1" applyAlignment="1" applyProtection="1">
      <alignment horizontal="center" vertical="center" wrapText="1"/>
    </xf>
    <xf numFmtId="177" fontId="11" fillId="0" borderId="19" xfId="0" applyNumberFormat="1" applyFont="1" applyFill="1" applyBorder="1" applyAlignment="1" applyProtection="1">
      <alignment horizontal="right" vertical="center"/>
    </xf>
    <xf numFmtId="177" fontId="7" fillId="0" borderId="0" xfId="0" applyNumberFormat="1" applyFont="1" applyFill="1" applyBorder="1" applyAlignment="1" applyProtection="1">
      <alignment vertical="center"/>
      <protection hidden="1"/>
    </xf>
    <xf numFmtId="0" fontId="8" fillId="0" borderId="0" xfId="0" applyFont="1" applyProtection="1">
      <alignment vertical="center"/>
    </xf>
    <xf numFmtId="0" fontId="0" fillId="0" borderId="0" xfId="0" applyAlignment="1" applyProtection="1">
      <alignment horizontal="left" vertical="center"/>
    </xf>
    <xf numFmtId="0" fontId="0" fillId="0" borderId="0" xfId="0" applyProtection="1">
      <alignment vertical="center"/>
    </xf>
    <xf numFmtId="177" fontId="0" fillId="0" borderId="0" xfId="1" applyNumberFormat="1" applyFont="1" applyProtection="1">
      <alignment vertical="center"/>
    </xf>
    <xf numFmtId="177" fontId="0" fillId="0" borderId="0" xfId="0" applyNumberFormat="1" applyFill="1" applyAlignment="1" applyProtection="1">
      <alignment horizontal="right" vertical="center"/>
    </xf>
    <xf numFmtId="177" fontId="0" fillId="0" borderId="0" xfId="0" applyNumberFormat="1" applyFill="1" applyProtection="1">
      <alignment vertical="center"/>
    </xf>
    <xf numFmtId="0" fontId="0" fillId="0" borderId="0" xfId="0" applyAlignment="1" applyProtection="1">
      <alignment horizontal="center" vertical="center"/>
    </xf>
    <xf numFmtId="0" fontId="0" fillId="0" borderId="0" xfId="0" applyFont="1" applyFill="1" applyProtection="1">
      <alignment vertical="center"/>
    </xf>
    <xf numFmtId="177" fontId="0" fillId="0" borderId="0" xfId="0" applyNumberFormat="1" applyFill="1" applyAlignment="1" applyProtection="1">
      <alignment horizontal="center" vertical="center"/>
    </xf>
    <xf numFmtId="0" fontId="0" fillId="0" borderId="0" xfId="0" applyFont="1" applyFill="1" applyBorder="1" applyProtection="1">
      <alignment vertical="center"/>
    </xf>
    <xf numFmtId="0" fontId="0" fillId="0" borderId="0" xfId="0" applyBorder="1" applyProtection="1">
      <alignment vertical="center"/>
    </xf>
    <xf numFmtId="177" fontId="0" fillId="0" borderId="0" xfId="0" applyNumberFormat="1" applyProtection="1">
      <alignment vertical="center"/>
    </xf>
    <xf numFmtId="0" fontId="36" fillId="0" borderId="26" xfId="49" applyFont="1" applyBorder="1" applyAlignment="1" applyProtection="1">
      <alignment horizontal="center" vertical="center" wrapText="1"/>
    </xf>
    <xf numFmtId="0" fontId="36" fillId="0" borderId="2" xfId="49" applyFont="1" applyBorder="1" applyAlignment="1" applyProtection="1">
      <alignment horizontal="center" vertical="center" wrapText="1"/>
    </xf>
    <xf numFmtId="0" fontId="36" fillId="0" borderId="45" xfId="49" applyFont="1" applyBorder="1" applyAlignment="1" applyProtection="1">
      <alignment horizontal="center" vertical="center" wrapText="1"/>
    </xf>
    <xf numFmtId="0" fontId="36" fillId="0" borderId="46" xfId="49" applyFont="1" applyFill="1" applyBorder="1" applyAlignment="1" applyProtection="1">
      <alignment vertical="center" wrapText="1"/>
    </xf>
    <xf numFmtId="0" fontId="36" fillId="0" borderId="42" xfId="49" applyFont="1" applyFill="1" applyBorder="1" applyAlignment="1" applyProtection="1">
      <alignment vertical="center" wrapText="1"/>
    </xf>
    <xf numFmtId="177" fontId="36" fillId="0" borderId="46" xfId="49" applyNumberFormat="1" applyFont="1" applyFill="1" applyBorder="1" applyAlignment="1" applyProtection="1">
      <alignment vertical="center" wrapText="1"/>
    </xf>
    <xf numFmtId="177" fontId="36" fillId="0" borderId="42" xfId="49" applyNumberFormat="1" applyFont="1" applyFill="1" applyBorder="1" applyAlignment="1" applyProtection="1">
      <alignment vertical="center" wrapText="1"/>
    </xf>
    <xf numFmtId="177" fontId="36" fillId="0" borderId="41" xfId="49" applyNumberFormat="1" applyFont="1" applyFill="1" applyBorder="1" applyAlignment="1" applyProtection="1">
      <alignment vertical="center" wrapText="1"/>
    </xf>
    <xf numFmtId="0" fontId="36" fillId="0" borderId="19" xfId="49" applyFont="1" applyFill="1" applyBorder="1" applyAlignment="1" applyProtection="1">
      <alignment vertical="center" wrapText="1"/>
    </xf>
    <xf numFmtId="0" fontId="36" fillId="0" borderId="20" xfId="49" applyFont="1" applyFill="1" applyBorder="1" applyAlignment="1" applyProtection="1">
      <alignment vertical="center" wrapText="1"/>
    </xf>
    <xf numFmtId="0" fontId="36" fillId="0" borderId="21" xfId="49" applyFont="1" applyFill="1" applyBorder="1" applyAlignment="1" applyProtection="1">
      <alignment horizontal="right" vertical="center"/>
    </xf>
    <xf numFmtId="177" fontId="36" fillId="0" borderId="19" xfId="49" applyNumberFormat="1" applyFont="1" applyFill="1" applyBorder="1" applyAlignment="1" applyProtection="1">
      <alignment vertical="center" wrapText="1"/>
    </xf>
    <xf numFmtId="177" fontId="36" fillId="0" borderId="20" xfId="49" applyNumberFormat="1" applyFont="1" applyFill="1" applyBorder="1" applyAlignment="1" applyProtection="1">
      <alignment vertical="center" wrapText="1"/>
    </xf>
    <xf numFmtId="177" fontId="36" fillId="0" borderId="15" xfId="49" applyNumberFormat="1" applyFont="1" applyFill="1" applyBorder="1" applyAlignment="1" applyProtection="1">
      <alignment vertical="center" wrapText="1"/>
    </xf>
    <xf numFmtId="177" fontId="0" fillId="0" borderId="0" xfId="1" applyNumberFormat="1" applyFont="1" applyFill="1" applyProtection="1">
      <alignment vertical="center"/>
    </xf>
    <xf numFmtId="177" fontId="36" fillId="27" borderId="23" xfId="49" applyNumberFormat="1" applyFont="1" applyFill="1" applyBorder="1" applyAlignment="1" applyProtection="1">
      <alignment horizontal="right" vertical="center"/>
    </xf>
    <xf numFmtId="0" fontId="36" fillId="0" borderId="0" xfId="0" applyFont="1" applyProtection="1">
      <alignment vertical="center"/>
    </xf>
    <xf numFmtId="0" fontId="15" fillId="0" borderId="21" xfId="49" applyFont="1" applyFill="1" applyBorder="1" applyAlignment="1" applyProtection="1">
      <alignment horizontal="center" vertical="center" wrapText="1"/>
    </xf>
    <xf numFmtId="177" fontId="49" fillId="0" borderId="0" xfId="0" applyNumberFormat="1" applyFont="1" applyFill="1" applyAlignment="1" applyProtection="1">
      <alignment horizontal="center" vertical="center"/>
    </xf>
    <xf numFmtId="0" fontId="36" fillId="0" borderId="23" xfId="0" applyFont="1" applyBorder="1" applyAlignment="1" applyProtection="1">
      <alignment horizontal="center" vertical="center"/>
      <protection locked="0"/>
    </xf>
    <xf numFmtId="0" fontId="36" fillId="0" borderId="39" xfId="0" applyFont="1" applyBorder="1" applyAlignment="1" applyProtection="1">
      <alignment horizontal="center" vertical="center"/>
      <protection locked="0"/>
    </xf>
    <xf numFmtId="0" fontId="40" fillId="0" borderId="23" xfId="49" applyFont="1" applyBorder="1" applyAlignment="1" applyProtection="1">
      <alignment horizontal="center" vertical="center" wrapText="1"/>
      <protection locked="0"/>
    </xf>
    <xf numFmtId="0" fontId="36" fillId="0" borderId="27" xfId="49" applyFont="1" applyFill="1" applyBorder="1" applyAlignment="1" applyProtection="1">
      <alignment horizontal="center" vertical="center" shrinkToFit="1"/>
      <protection locked="0"/>
    </xf>
    <xf numFmtId="0" fontId="36" fillId="0" borderId="23" xfId="49" applyFont="1" applyFill="1" applyBorder="1" applyAlignment="1" applyProtection="1">
      <alignment horizontal="center" vertical="center" shrinkToFit="1"/>
      <protection locked="0"/>
    </xf>
    <xf numFmtId="0" fontId="36" fillId="27" borderId="23" xfId="0" applyFont="1" applyFill="1" applyBorder="1" applyProtection="1">
      <alignment vertical="center"/>
    </xf>
    <xf numFmtId="0" fontId="36" fillId="27" borderId="39" xfId="0" applyFont="1" applyFill="1" applyBorder="1" applyProtection="1">
      <alignment vertical="center"/>
    </xf>
    <xf numFmtId="177" fontId="11" fillId="0" borderId="15" xfId="0" applyNumberFormat="1" applyFont="1" applyFill="1" applyBorder="1" applyAlignment="1" applyProtection="1">
      <alignment horizontal="right" vertical="center"/>
    </xf>
    <xf numFmtId="0" fontId="36" fillId="0" borderId="51" xfId="49" applyFont="1" applyBorder="1" applyAlignment="1" applyProtection="1">
      <alignment horizontal="center" vertical="center" wrapText="1"/>
    </xf>
    <xf numFmtId="177" fontId="4" fillId="0" borderId="40" xfId="0" applyNumberFormat="1" applyFont="1" applyFill="1" applyBorder="1" applyAlignment="1" applyProtection="1">
      <alignment horizontal="center" vertical="center" wrapText="1"/>
    </xf>
    <xf numFmtId="177" fontId="11" fillId="0" borderId="20" xfId="0" applyNumberFormat="1" applyFont="1" applyFill="1" applyBorder="1" applyAlignment="1" applyProtection="1">
      <alignment horizontal="right" vertical="center"/>
    </xf>
    <xf numFmtId="0" fontId="51" fillId="0" borderId="0" xfId="0" applyFont="1">
      <alignment vertical="center"/>
    </xf>
    <xf numFmtId="0" fontId="51" fillId="0" borderId="39" xfId="0" applyFont="1" applyBorder="1">
      <alignment vertical="center"/>
    </xf>
    <xf numFmtId="177" fontId="51" fillId="0" borderId="1" xfId="1" applyNumberFormat="1" applyFont="1" applyFill="1" applyBorder="1">
      <alignment vertical="center"/>
    </xf>
    <xf numFmtId="0" fontId="51" fillId="0" borderId="0" xfId="0" applyFont="1" applyFill="1">
      <alignment vertical="center"/>
    </xf>
    <xf numFmtId="0" fontId="51" fillId="0" borderId="1" xfId="0" applyFont="1" applyBorder="1">
      <alignment vertical="center"/>
    </xf>
    <xf numFmtId="0" fontId="15" fillId="0" borderId="0" xfId="0" applyFont="1" applyFill="1" applyBorder="1" applyAlignment="1" applyProtection="1">
      <alignment wrapText="1"/>
    </xf>
    <xf numFmtId="178" fontId="4" fillId="27" borderId="49" xfId="1" applyNumberFormat="1" applyFont="1" applyFill="1" applyBorder="1" applyAlignment="1" applyProtection="1">
      <alignment vertical="center" wrapText="1"/>
    </xf>
    <xf numFmtId="178" fontId="4" fillId="27" borderId="53" xfId="1" applyNumberFormat="1" applyFont="1" applyFill="1" applyBorder="1" applyAlignment="1" applyProtection="1">
      <alignment vertical="center" wrapText="1"/>
    </xf>
    <xf numFmtId="177" fontId="36" fillId="0" borderId="13" xfId="49" applyNumberFormat="1" applyFont="1" applyFill="1" applyBorder="1" applyAlignment="1" applyProtection="1">
      <alignment horizontal="center" vertical="center" wrapText="1"/>
    </xf>
    <xf numFmtId="177" fontId="36" fillId="0" borderId="21" xfId="49" applyNumberFormat="1" applyFont="1" applyFill="1" applyBorder="1" applyAlignment="1" applyProtection="1">
      <alignment horizontal="center" vertical="center" wrapText="1"/>
    </xf>
    <xf numFmtId="0" fontId="44" fillId="0" borderId="0" xfId="0" applyFont="1" applyAlignment="1">
      <alignment horizontal="center" vertical="center"/>
    </xf>
    <xf numFmtId="0" fontId="52" fillId="0" borderId="0" xfId="0" applyFont="1" applyAlignment="1" applyProtection="1">
      <alignment horizontal="left" vertical="center"/>
    </xf>
    <xf numFmtId="177" fontId="9" fillId="2" borderId="1" xfId="0" applyNumberFormat="1" applyFont="1" applyFill="1" applyBorder="1" applyAlignment="1" applyProtection="1">
      <alignment horizontal="center" vertical="center" wrapText="1"/>
    </xf>
    <xf numFmtId="177" fontId="13" fillId="2" borderId="1" xfId="0" applyNumberFormat="1" applyFont="1" applyFill="1" applyBorder="1" applyAlignment="1" applyProtection="1">
      <alignment horizontal="center" vertical="center" wrapText="1"/>
    </xf>
    <xf numFmtId="177" fontId="11" fillId="0" borderId="15" xfId="1" applyNumberFormat="1" applyFont="1" applyFill="1" applyBorder="1" applyAlignment="1" applyProtection="1">
      <alignment horizontal="right" vertical="center"/>
    </xf>
    <xf numFmtId="0" fontId="36" fillId="0" borderId="56" xfId="49" applyFont="1" applyBorder="1" applyAlignment="1" applyProtection="1">
      <alignment horizontal="center" vertical="center" wrapText="1"/>
    </xf>
    <xf numFmtId="0" fontId="36" fillId="0" borderId="58" xfId="49" applyFont="1" applyFill="1" applyBorder="1" applyAlignment="1" applyProtection="1">
      <alignment vertical="center" wrapText="1"/>
    </xf>
    <xf numFmtId="0" fontId="36" fillId="0" borderId="60" xfId="49" applyFont="1" applyFill="1" applyBorder="1" applyAlignment="1" applyProtection="1">
      <alignment vertical="center" wrapText="1"/>
    </xf>
    <xf numFmtId="0" fontId="0" fillId="0" borderId="0" xfId="0" applyAlignment="1" applyProtection="1">
      <alignment horizontal="center"/>
    </xf>
    <xf numFmtId="0" fontId="36" fillId="0" borderId="38" xfId="49" applyFont="1" applyFill="1" applyBorder="1" applyAlignment="1" applyProtection="1">
      <alignment vertical="center" wrapText="1"/>
    </xf>
    <xf numFmtId="0" fontId="36" fillId="0" borderId="0" xfId="49" applyFont="1" applyFill="1" applyBorder="1" applyAlignment="1" applyProtection="1">
      <alignment vertical="center" wrapText="1"/>
    </xf>
    <xf numFmtId="0" fontId="36" fillId="0" borderId="57" xfId="49" applyFont="1" applyFill="1" applyBorder="1" applyAlignment="1" applyProtection="1">
      <alignment vertical="center" wrapText="1"/>
    </xf>
    <xf numFmtId="0" fontId="36" fillId="0" borderId="40" xfId="49" applyFont="1" applyFill="1" applyBorder="1" applyAlignment="1" applyProtection="1">
      <alignment vertical="center" wrapText="1"/>
    </xf>
    <xf numFmtId="0" fontId="36" fillId="0" borderId="59" xfId="49" applyFont="1" applyFill="1" applyBorder="1" applyAlignment="1" applyProtection="1">
      <alignment vertical="center" wrapText="1"/>
    </xf>
    <xf numFmtId="0" fontId="36" fillId="0" borderId="14" xfId="49" applyFont="1" applyFill="1" applyBorder="1" applyAlignment="1" applyProtection="1">
      <alignment vertical="center" wrapText="1"/>
    </xf>
    <xf numFmtId="0" fontId="36" fillId="0" borderId="23" xfId="0" applyFont="1" applyFill="1" applyBorder="1" applyAlignment="1" applyProtection="1">
      <alignment horizontal="center" vertical="center"/>
      <protection locked="0"/>
    </xf>
    <xf numFmtId="0" fontId="44" fillId="0" borderId="0" xfId="0" applyFont="1" applyFill="1">
      <alignment vertical="center"/>
    </xf>
    <xf numFmtId="38" fontId="44" fillId="0" borderId="0" xfId="51" applyFont="1" applyFill="1" applyBorder="1" applyAlignment="1">
      <alignment vertical="center"/>
    </xf>
    <xf numFmtId="38" fontId="19" fillId="0" borderId="46" xfId="51" applyFont="1" applyFill="1" applyBorder="1" applyAlignment="1">
      <alignment horizontal="center" vertical="center"/>
    </xf>
    <xf numFmtId="0" fontId="55" fillId="0" borderId="0" xfId="0" applyFont="1" applyAlignment="1" applyProtection="1">
      <alignment horizontal="center" vertical="center"/>
    </xf>
    <xf numFmtId="177" fontId="49" fillId="25" borderId="0" xfId="0" applyNumberFormat="1" applyFont="1" applyFill="1" applyAlignment="1" applyProtection="1">
      <alignment horizontal="center" vertical="center" shrinkToFit="1"/>
    </xf>
    <xf numFmtId="177" fontId="42" fillId="0" borderId="37" xfId="49" applyNumberFormat="1" applyFont="1" applyFill="1" applyBorder="1" applyAlignment="1" applyProtection="1">
      <alignment horizontal="center" vertical="center"/>
    </xf>
    <xf numFmtId="177" fontId="36" fillId="0" borderId="17" xfId="49" applyNumberFormat="1" applyFont="1" applyFill="1" applyBorder="1" applyAlignment="1" applyProtection="1">
      <alignment horizontal="center" vertical="center" wrapText="1"/>
    </xf>
    <xf numFmtId="177" fontId="36" fillId="0" borderId="64" xfId="49" applyNumberFormat="1" applyFont="1" applyFill="1" applyBorder="1" applyAlignment="1" applyProtection="1">
      <alignment horizontal="center" vertical="center" wrapText="1"/>
    </xf>
    <xf numFmtId="177" fontId="36" fillId="0" borderId="18" xfId="49" applyNumberFormat="1" applyFont="1" applyFill="1" applyBorder="1" applyAlignment="1" applyProtection="1">
      <alignment horizontal="center" vertical="center" wrapText="1"/>
    </xf>
    <xf numFmtId="177" fontId="36" fillId="0" borderId="22" xfId="49" applyNumberFormat="1" applyFont="1" applyFill="1" applyBorder="1" applyAlignment="1" applyProtection="1">
      <alignment horizontal="center" vertical="center" wrapText="1"/>
    </xf>
    <xf numFmtId="177" fontId="36" fillId="0" borderId="65" xfId="49" applyNumberFormat="1" applyFont="1" applyFill="1" applyBorder="1" applyAlignment="1" applyProtection="1">
      <alignment horizontal="center" vertical="center" wrapText="1"/>
    </xf>
    <xf numFmtId="177" fontId="36" fillId="0" borderId="16" xfId="49" applyNumberFormat="1" applyFont="1" applyFill="1" applyBorder="1" applyAlignment="1" applyProtection="1">
      <alignment horizontal="center" vertical="center" wrapText="1"/>
    </xf>
    <xf numFmtId="177" fontId="39" fillId="25" borderId="66" xfId="49" applyNumberFormat="1" applyFont="1" applyFill="1" applyBorder="1" applyAlignment="1" applyProtection="1">
      <alignment horizontal="center" vertical="center" wrapText="1"/>
    </xf>
    <xf numFmtId="177" fontId="39" fillId="25" borderId="64" xfId="49" applyNumberFormat="1" applyFont="1" applyFill="1" applyBorder="1" applyAlignment="1" applyProtection="1">
      <alignment horizontal="center" vertical="center" wrapText="1"/>
    </xf>
    <xf numFmtId="177" fontId="39" fillId="25" borderId="67" xfId="49" applyNumberFormat="1" applyFont="1" applyFill="1" applyBorder="1" applyAlignment="1" applyProtection="1">
      <alignment horizontal="center" vertical="center" wrapText="1"/>
    </xf>
    <xf numFmtId="0" fontId="0" fillId="0" borderId="0" xfId="0" applyFill="1" applyProtection="1">
      <alignment vertical="center"/>
    </xf>
    <xf numFmtId="177" fontId="4" fillId="0" borderId="23" xfId="1" applyNumberFormat="1" applyFont="1" applyBorder="1" applyProtection="1">
      <alignment vertical="center"/>
      <protection locked="0"/>
    </xf>
    <xf numFmtId="177" fontId="4" fillId="27" borderId="23" xfId="1" applyNumberFormat="1" applyFont="1" applyFill="1" applyBorder="1" applyAlignment="1" applyProtection="1">
      <alignment horizontal="right" vertical="center"/>
    </xf>
    <xf numFmtId="177" fontId="4" fillId="26" borderId="23" xfId="0" applyNumberFormat="1" applyFont="1" applyFill="1" applyBorder="1" applyAlignment="1" applyProtection="1">
      <alignment horizontal="right" vertical="center"/>
    </xf>
    <xf numFmtId="177" fontId="4" fillId="0" borderId="23" xfId="0" applyNumberFormat="1" applyFont="1" applyFill="1" applyBorder="1" applyProtection="1">
      <alignment vertical="center"/>
      <protection locked="0"/>
    </xf>
    <xf numFmtId="177" fontId="4" fillId="27" borderId="23" xfId="0" applyNumberFormat="1" applyFont="1" applyFill="1" applyBorder="1" applyAlignment="1" applyProtection="1">
      <alignment horizontal="right" vertical="center"/>
    </xf>
    <xf numFmtId="0" fontId="4" fillId="0" borderId="23"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176" fontId="36" fillId="0" borderId="0" xfId="51" applyNumberFormat="1" applyFont="1" applyFill="1" applyBorder="1" applyAlignment="1" applyProtection="1">
      <alignment vertical="center" shrinkToFit="1"/>
    </xf>
    <xf numFmtId="0" fontId="50" fillId="25" borderId="0" xfId="49" applyFont="1" applyFill="1" applyBorder="1" applyAlignment="1" applyProtection="1">
      <alignment horizontal="center" vertical="center" wrapText="1"/>
    </xf>
    <xf numFmtId="177" fontId="42" fillId="0" borderId="61" xfId="49" applyNumberFormat="1" applyFont="1" applyFill="1" applyBorder="1" applyAlignment="1" applyProtection="1">
      <alignment horizontal="center" vertical="center"/>
    </xf>
    <xf numFmtId="177" fontId="42" fillId="0" borderId="26" xfId="49" applyNumberFormat="1" applyFont="1" applyFill="1" applyBorder="1" applyAlignment="1" applyProtection="1">
      <alignment horizontal="center" vertical="center"/>
    </xf>
    <xf numFmtId="177" fontId="42" fillId="0" borderId="2" xfId="49" applyNumberFormat="1" applyFont="1" applyFill="1" applyBorder="1" applyAlignment="1" applyProtection="1">
      <alignment horizontal="center" vertical="center"/>
    </xf>
    <xf numFmtId="177" fontId="9" fillId="0" borderId="61" xfId="49" applyNumberFormat="1" applyFont="1" applyFill="1" applyBorder="1" applyAlignment="1" applyProtection="1">
      <alignment horizontal="center" vertical="center"/>
    </xf>
    <xf numFmtId="177" fontId="9" fillId="0" borderId="26" xfId="49" applyNumberFormat="1" applyFont="1" applyFill="1" applyBorder="1" applyAlignment="1" applyProtection="1">
      <alignment horizontal="center" vertical="center"/>
    </xf>
    <xf numFmtId="177" fontId="9" fillId="0" borderId="2" xfId="49" applyNumberFormat="1" applyFont="1" applyFill="1" applyBorder="1" applyAlignment="1" applyProtection="1">
      <alignment horizontal="center" vertical="center"/>
    </xf>
    <xf numFmtId="177" fontId="9" fillId="0" borderId="39" xfId="49" applyNumberFormat="1" applyFont="1" applyFill="1" applyBorder="1" applyAlignment="1" applyProtection="1">
      <alignment horizontal="center" vertical="center"/>
    </xf>
    <xf numFmtId="177" fontId="40" fillId="0" borderId="61" xfId="49" applyNumberFormat="1" applyFont="1" applyFill="1" applyBorder="1" applyAlignment="1" applyProtection="1">
      <alignment horizontal="center" vertical="center" wrapText="1"/>
    </xf>
    <xf numFmtId="177" fontId="40" fillId="0" borderId="26" xfId="49" applyNumberFormat="1" applyFont="1" applyFill="1" applyBorder="1" applyAlignment="1" applyProtection="1">
      <alignment horizontal="center" vertical="center" wrapText="1"/>
    </xf>
    <xf numFmtId="177" fontId="40" fillId="0" borderId="2" xfId="49" applyNumberFormat="1" applyFont="1" applyFill="1" applyBorder="1" applyAlignment="1" applyProtection="1">
      <alignment horizontal="center" vertical="center" wrapText="1"/>
    </xf>
    <xf numFmtId="177" fontId="39" fillId="0" borderId="39" xfId="49" applyNumberFormat="1" applyFont="1" applyFill="1" applyBorder="1" applyAlignment="1" applyProtection="1">
      <alignment horizontal="center" vertical="center" wrapText="1"/>
    </xf>
    <xf numFmtId="177" fontId="36" fillId="0" borderId="61" xfId="49" applyNumberFormat="1" applyFont="1" applyFill="1" applyBorder="1" applyAlignment="1" applyProtection="1">
      <alignment horizontal="center" vertical="center" wrapText="1"/>
    </xf>
    <xf numFmtId="177" fontId="36" fillId="0" borderId="26" xfId="49" applyNumberFormat="1" applyFont="1" applyFill="1" applyBorder="1" applyAlignment="1" applyProtection="1">
      <alignment horizontal="center" vertical="center" wrapText="1"/>
    </xf>
    <xf numFmtId="177" fontId="36" fillId="0" borderId="2" xfId="49" applyNumberFormat="1" applyFont="1" applyFill="1" applyBorder="1" applyAlignment="1" applyProtection="1">
      <alignment horizontal="center" vertical="center" wrapText="1"/>
    </xf>
    <xf numFmtId="0" fontId="57" fillId="0" borderId="0" xfId="0" applyFont="1" applyFill="1" applyAlignment="1" applyProtection="1">
      <alignment horizontal="center" vertical="center"/>
    </xf>
    <xf numFmtId="0" fontId="57" fillId="0" borderId="0" xfId="0" applyFont="1" applyProtection="1">
      <alignment vertical="center"/>
    </xf>
    <xf numFmtId="0" fontId="40" fillId="0" borderId="23" xfId="49" applyFont="1" applyFill="1" applyBorder="1" applyAlignment="1" applyProtection="1">
      <alignment horizontal="center" vertical="center" wrapText="1"/>
      <protection locked="0"/>
    </xf>
    <xf numFmtId="177" fontId="36" fillId="27" borderId="39" xfId="49" applyNumberFormat="1" applyFont="1" applyFill="1" applyBorder="1" applyAlignment="1" applyProtection="1">
      <alignment horizontal="right" vertical="center"/>
    </xf>
    <xf numFmtId="177" fontId="36" fillId="26" borderId="39" xfId="49" applyNumberFormat="1" applyFont="1" applyFill="1" applyBorder="1" applyAlignment="1" applyProtection="1">
      <alignment horizontal="right" vertical="center"/>
    </xf>
    <xf numFmtId="0" fontId="40" fillId="0" borderId="39" xfId="49" applyFont="1" applyBorder="1" applyAlignment="1" applyProtection="1">
      <alignment horizontal="center" vertical="center" wrapText="1"/>
      <protection locked="0"/>
    </xf>
    <xf numFmtId="0" fontId="36" fillId="0" borderId="39" xfId="49" applyFont="1" applyFill="1" applyBorder="1" applyAlignment="1" applyProtection="1">
      <alignment horizontal="center" vertical="center" shrinkToFit="1"/>
      <protection locked="0"/>
    </xf>
    <xf numFmtId="38" fontId="36" fillId="0" borderId="1" xfId="1" applyFont="1" applyFill="1" applyBorder="1" applyAlignment="1" applyProtection="1">
      <alignment horizontal="center" vertical="center" wrapText="1"/>
    </xf>
    <xf numFmtId="177" fontId="36" fillId="0" borderId="45" xfId="49" applyNumberFormat="1" applyFont="1" applyFill="1" applyBorder="1" applyAlignment="1" applyProtection="1">
      <alignment horizontal="center" vertical="center" wrapText="1"/>
    </xf>
    <xf numFmtId="177" fontId="36" fillId="0" borderId="44" xfId="49" applyNumberFormat="1" applyFont="1" applyFill="1" applyBorder="1" applyAlignment="1" applyProtection="1">
      <alignment horizontal="center" vertical="center" wrapText="1"/>
    </xf>
    <xf numFmtId="177" fontId="39" fillId="25" borderId="40" xfId="49" applyNumberFormat="1" applyFont="1" applyFill="1" applyBorder="1" applyAlignment="1" applyProtection="1">
      <alignment horizontal="center" vertical="center" wrapText="1"/>
    </xf>
    <xf numFmtId="0" fontId="0" fillId="0" borderId="0" xfId="0" applyFill="1" applyAlignment="1" applyProtection="1">
      <alignment horizontal="center" vertical="center"/>
    </xf>
    <xf numFmtId="0" fontId="0" fillId="0" borderId="0" xfId="0" applyBorder="1" applyAlignment="1" applyProtection="1">
      <alignment horizontal="center" vertical="center"/>
    </xf>
    <xf numFmtId="0" fontId="36" fillId="0" borderId="43" xfId="0" applyFont="1" applyBorder="1" applyAlignment="1" applyProtection="1">
      <alignment horizontal="center" vertical="center"/>
      <protection locked="0"/>
    </xf>
    <xf numFmtId="177" fontId="51" fillId="0" borderId="39" xfId="1" applyNumberFormat="1" applyFont="1" applyFill="1" applyBorder="1">
      <alignment vertical="center"/>
    </xf>
    <xf numFmtId="177" fontId="4" fillId="0" borderId="39" xfId="1" applyNumberFormat="1" applyFont="1" applyBorder="1" applyProtection="1">
      <alignment vertical="center"/>
      <protection locked="0"/>
    </xf>
    <xf numFmtId="177" fontId="4" fillId="27" borderId="39" xfId="1" applyNumberFormat="1" applyFont="1" applyFill="1" applyBorder="1" applyAlignment="1" applyProtection="1">
      <alignment horizontal="right" vertical="center"/>
    </xf>
    <xf numFmtId="177" fontId="4" fillId="26" borderId="39" xfId="0" applyNumberFormat="1" applyFont="1" applyFill="1" applyBorder="1" applyAlignment="1" applyProtection="1">
      <alignment horizontal="right" vertical="center"/>
    </xf>
    <xf numFmtId="0" fontId="58" fillId="0" borderId="0" xfId="0" applyFont="1" applyAlignment="1">
      <alignment horizontal="center" vertical="center"/>
    </xf>
    <xf numFmtId="177" fontId="58" fillId="0" borderId="0" xfId="1" applyNumberFormat="1" applyFont="1" applyAlignment="1">
      <alignment horizontal="center" vertical="center"/>
    </xf>
    <xf numFmtId="177" fontId="4" fillId="27" borderId="39" xfId="0" applyNumberFormat="1" applyFont="1" applyFill="1" applyBorder="1" applyAlignment="1" applyProtection="1">
      <alignment horizontal="right" vertical="center"/>
    </xf>
    <xf numFmtId="177" fontId="4" fillId="0" borderId="39" xfId="0" applyNumberFormat="1" applyFont="1" applyFill="1" applyBorder="1" applyProtection="1">
      <alignment vertical="center"/>
      <protection locked="0"/>
    </xf>
    <xf numFmtId="0" fontId="11" fillId="0" borderId="13" xfId="0" applyFont="1" applyFill="1" applyBorder="1" applyAlignment="1" applyProtection="1">
      <alignment vertical="center" wrapText="1"/>
    </xf>
    <xf numFmtId="0" fontId="39" fillId="0" borderId="46" xfId="49" applyFont="1" applyBorder="1" applyAlignment="1" applyProtection="1">
      <alignment horizontal="center" vertical="center" wrapText="1"/>
    </xf>
    <xf numFmtId="177" fontId="36" fillId="27" borderId="43" xfId="49" applyNumberFormat="1" applyFont="1" applyFill="1" applyBorder="1" applyAlignment="1" applyProtection="1">
      <alignment horizontal="right" vertical="center"/>
    </xf>
    <xf numFmtId="0" fontId="39" fillId="0" borderId="13" xfId="49" applyFont="1" applyBorder="1" applyAlignment="1" applyProtection="1">
      <alignment horizontal="center" vertical="center" wrapText="1"/>
    </xf>
    <xf numFmtId="0" fontId="49" fillId="0" borderId="0" xfId="0" applyFont="1" applyAlignment="1" applyProtection="1">
      <alignment horizontal="center" vertical="center" wrapText="1"/>
    </xf>
    <xf numFmtId="0" fontId="58" fillId="0" borderId="0" xfId="0" applyFont="1" applyAlignment="1" applyProtection="1">
      <alignment horizontal="center" vertical="center" wrapText="1"/>
    </xf>
    <xf numFmtId="49" fontId="51" fillId="0" borderId="39" xfId="0" applyNumberFormat="1" applyFont="1" applyBorder="1" applyAlignment="1">
      <alignment horizontal="center" vertical="center"/>
    </xf>
    <xf numFmtId="0" fontId="0" fillId="0" borderId="0" xfId="0" applyAlignment="1">
      <alignment horizontal="center" vertical="center"/>
    </xf>
    <xf numFmtId="0" fontId="51" fillId="0" borderId="0" xfId="0" applyFont="1" applyAlignment="1">
      <alignment horizontal="center" vertical="center"/>
    </xf>
    <xf numFmtId="12" fontId="36" fillId="29" borderId="39" xfId="49" applyNumberFormat="1" applyFont="1" applyFill="1" applyBorder="1" applyAlignment="1" applyProtection="1">
      <alignment horizontal="center" vertical="center" wrapText="1"/>
      <protection locked="0"/>
    </xf>
    <xf numFmtId="12" fontId="36" fillId="29" borderId="1" xfId="49" applyNumberFormat="1" applyFont="1" applyFill="1" applyBorder="1" applyAlignment="1" applyProtection="1">
      <alignment horizontal="center" vertical="center" wrapText="1"/>
      <protection locked="0"/>
    </xf>
    <xf numFmtId="12" fontId="51" fillId="0" borderId="39" xfId="0" applyNumberFormat="1" applyFont="1" applyBorder="1" applyAlignment="1">
      <alignment horizontal="center" vertical="center"/>
    </xf>
    <xf numFmtId="0" fontId="58" fillId="0" borderId="0" xfId="0" applyFont="1" applyBorder="1" applyAlignment="1">
      <alignment horizontal="center" vertical="center"/>
    </xf>
    <xf numFmtId="177" fontId="42" fillId="0" borderId="39" xfId="49" applyNumberFormat="1" applyFont="1" applyFill="1" applyBorder="1" applyAlignment="1" applyProtection="1">
      <alignment horizontal="right" vertical="center"/>
    </xf>
    <xf numFmtId="177" fontId="9" fillId="0" borderId="43" xfId="49" applyNumberFormat="1" applyFont="1" applyFill="1" applyBorder="1" applyAlignment="1" applyProtection="1">
      <alignment horizontal="right" vertical="center"/>
    </xf>
    <xf numFmtId="177" fontId="39" fillId="0" borderId="39" xfId="49" applyNumberFormat="1" applyFont="1" applyFill="1" applyBorder="1" applyAlignment="1" applyProtection="1">
      <alignment horizontal="right" vertical="center" wrapText="1"/>
    </xf>
    <xf numFmtId="177" fontId="36" fillId="0" borderId="39" xfId="49" applyNumberFormat="1" applyFont="1" applyFill="1" applyBorder="1" applyAlignment="1" applyProtection="1">
      <alignment horizontal="right" vertical="center" wrapText="1"/>
    </xf>
    <xf numFmtId="177" fontId="36" fillId="0" borderId="13" xfId="49" applyNumberFormat="1" applyFont="1" applyFill="1" applyBorder="1" applyAlignment="1" applyProtection="1">
      <alignment horizontal="right" vertical="center" wrapText="1"/>
    </xf>
    <xf numFmtId="177" fontId="36" fillId="0" borderId="21" xfId="49" applyNumberFormat="1" applyFont="1" applyFill="1" applyBorder="1" applyAlignment="1" applyProtection="1">
      <alignment horizontal="right" vertical="center" wrapText="1"/>
    </xf>
    <xf numFmtId="177" fontId="39" fillId="25" borderId="0" xfId="49" applyNumberFormat="1" applyFont="1" applyFill="1" applyBorder="1" applyAlignment="1" applyProtection="1">
      <alignment horizontal="right" vertical="center" wrapText="1"/>
    </xf>
    <xf numFmtId="0" fontId="0" fillId="0" borderId="0" xfId="0" applyFont="1" applyProtection="1">
      <alignment vertical="center"/>
    </xf>
    <xf numFmtId="0" fontId="0" fillId="0" borderId="0" xfId="0" applyFont="1" applyAlignment="1" applyProtection="1">
      <alignment horizontal="left" vertical="center"/>
    </xf>
    <xf numFmtId="0" fontId="0" fillId="0" borderId="0" xfId="0" applyFont="1" applyAlignment="1" applyProtection="1">
      <alignment horizontal="center" vertical="center"/>
    </xf>
    <xf numFmtId="177" fontId="49" fillId="25" borderId="0" xfId="0" applyNumberFormat="1" applyFont="1" applyFill="1" applyAlignment="1" applyProtection="1">
      <alignment horizontal="center" vertical="center" wrapText="1"/>
    </xf>
    <xf numFmtId="177" fontId="49" fillId="25" borderId="0" xfId="0" applyNumberFormat="1" applyFont="1" applyFill="1" applyAlignment="1" applyProtection="1">
      <alignment horizontal="center" vertical="center"/>
    </xf>
    <xf numFmtId="177" fontId="0" fillId="0" borderId="0" xfId="0" applyNumberFormat="1" applyFont="1" applyFill="1" applyProtection="1">
      <alignment vertical="center"/>
    </xf>
    <xf numFmtId="0" fontId="37" fillId="0" borderId="6" xfId="49" applyFont="1" applyFill="1" applyBorder="1" applyAlignment="1" applyProtection="1">
      <alignment vertical="center" wrapText="1"/>
    </xf>
    <xf numFmtId="177" fontId="36" fillId="26" borderId="23" xfId="49" applyNumberFormat="1" applyFont="1" applyFill="1" applyBorder="1" applyAlignment="1" applyProtection="1">
      <alignment horizontal="right" vertical="center"/>
    </xf>
    <xf numFmtId="177" fontId="9" fillId="0" borderId="1" xfId="0" applyNumberFormat="1" applyFont="1" applyFill="1" applyBorder="1" applyAlignment="1" applyProtection="1">
      <alignment horizontal="center" vertical="center" wrapText="1"/>
    </xf>
    <xf numFmtId="0" fontId="50" fillId="0" borderId="0" xfId="49" applyFont="1" applyFill="1" applyBorder="1" applyAlignment="1" applyProtection="1">
      <alignment horizontal="center" vertical="center" wrapText="1"/>
    </xf>
    <xf numFmtId="0" fontId="56" fillId="0" borderId="0" xfId="0" applyFont="1" applyFill="1" applyBorder="1" applyAlignment="1" applyProtection="1">
      <alignment horizontal="center" vertical="center"/>
    </xf>
    <xf numFmtId="0" fontId="59" fillId="0" borderId="0" xfId="0" applyFont="1" applyFill="1" applyBorder="1" applyAlignment="1" applyProtection="1">
      <alignment horizontal="left" vertical="center"/>
    </xf>
    <xf numFmtId="177" fontId="40" fillId="0" borderId="0" xfId="51" applyNumberFormat="1" applyFont="1" applyFill="1" applyBorder="1" applyAlignment="1" applyProtection="1">
      <alignment horizontal="center" vertical="center" wrapText="1"/>
    </xf>
    <xf numFmtId="177" fontId="0" fillId="0" borderId="0" xfId="0" applyNumberFormat="1" applyFill="1" applyBorder="1" applyAlignment="1" applyProtection="1">
      <alignment horizontal="right" vertical="center"/>
    </xf>
    <xf numFmtId="0" fontId="51" fillId="30" borderId="39" xfId="0" applyFont="1" applyFill="1" applyBorder="1">
      <alignment vertical="center"/>
    </xf>
    <xf numFmtId="0" fontId="51" fillId="0" borderId="39" xfId="0" applyFont="1" applyFill="1" applyBorder="1">
      <alignment vertical="center"/>
    </xf>
    <xf numFmtId="38" fontId="4" fillId="0" borderId="0" xfId="1" applyFont="1" applyFill="1" applyBorder="1" applyAlignment="1" applyProtection="1">
      <alignment horizontal="center" vertical="center"/>
    </xf>
    <xf numFmtId="38" fontId="4" fillId="0" borderId="0" xfId="1" applyFont="1" applyFill="1" applyBorder="1" applyAlignment="1" applyProtection="1">
      <alignment horizontal="center" vertical="center" wrapText="1"/>
    </xf>
    <xf numFmtId="177" fontId="36" fillId="26" borderId="68" xfId="49" applyNumberFormat="1" applyFont="1" applyFill="1" applyBorder="1" applyAlignment="1" applyProtection="1">
      <alignment horizontal="center" vertical="center" wrapText="1"/>
      <protection locked="0"/>
    </xf>
    <xf numFmtId="177" fontId="36" fillId="26" borderId="69" xfId="49" applyNumberFormat="1" applyFont="1" applyFill="1" applyBorder="1" applyAlignment="1" applyProtection="1">
      <alignment horizontal="center" vertical="center" wrapText="1"/>
      <protection locked="0"/>
    </xf>
    <xf numFmtId="177" fontId="36" fillId="26" borderId="70" xfId="49" applyNumberFormat="1" applyFont="1" applyFill="1" applyBorder="1" applyAlignment="1" applyProtection="1">
      <alignment horizontal="center" vertical="center" wrapText="1"/>
      <protection locked="0"/>
    </xf>
    <xf numFmtId="177" fontId="36" fillId="26" borderId="25" xfId="49" applyNumberFormat="1" applyFont="1" applyFill="1" applyBorder="1" applyAlignment="1" applyProtection="1">
      <alignment horizontal="center" vertical="center" wrapText="1"/>
      <protection locked="0"/>
    </xf>
    <xf numFmtId="177" fontId="36" fillId="26" borderId="42" xfId="49" applyNumberFormat="1" applyFont="1" applyFill="1" applyBorder="1" applyAlignment="1" applyProtection="1">
      <alignment horizontal="right" vertical="center" wrapText="1"/>
      <protection locked="0"/>
    </xf>
    <xf numFmtId="177" fontId="36" fillId="26" borderId="25" xfId="49" applyNumberFormat="1" applyFont="1" applyFill="1" applyBorder="1" applyAlignment="1" applyProtection="1">
      <alignment vertical="center" wrapText="1"/>
      <protection locked="0"/>
    </xf>
    <xf numFmtId="177" fontId="36" fillId="26" borderId="39" xfId="49" applyNumberFormat="1" applyFont="1" applyFill="1" applyBorder="1" applyAlignment="1" applyProtection="1">
      <alignment horizontal="center" vertical="center" wrapText="1"/>
      <protection locked="0"/>
    </xf>
    <xf numFmtId="177" fontId="36" fillId="26" borderId="39" xfId="49" applyNumberFormat="1" applyFont="1" applyFill="1" applyBorder="1" applyAlignment="1" applyProtection="1">
      <alignment horizontal="right" vertical="center" wrapText="1"/>
      <protection locked="0"/>
    </xf>
    <xf numFmtId="177" fontId="36" fillId="26" borderId="39" xfId="49" applyNumberFormat="1" applyFont="1" applyFill="1" applyBorder="1" applyAlignment="1" applyProtection="1">
      <alignment vertical="center" wrapText="1"/>
      <protection locked="0"/>
    </xf>
    <xf numFmtId="0" fontId="60" fillId="0" borderId="0" xfId="0" applyFont="1" applyAlignment="1" applyProtection="1">
      <alignment horizontal="center" vertical="center"/>
    </xf>
    <xf numFmtId="0" fontId="40" fillId="0" borderId="37" xfId="49" applyFont="1" applyBorder="1" applyAlignment="1" applyProtection="1">
      <alignment horizontal="left" vertical="center" wrapText="1"/>
      <protection locked="0"/>
    </xf>
    <xf numFmtId="0" fontId="40" fillId="0" borderId="25" xfId="49" applyFont="1" applyFill="1" applyBorder="1" applyAlignment="1" applyProtection="1">
      <alignment horizontal="left" vertical="center" wrapText="1"/>
      <protection locked="0"/>
    </xf>
    <xf numFmtId="0" fontId="40" fillId="0" borderId="5" xfId="49" applyFont="1" applyFill="1" applyBorder="1" applyAlignment="1" applyProtection="1">
      <alignment horizontal="left" vertical="center" wrapText="1"/>
      <protection locked="0"/>
    </xf>
    <xf numFmtId="0" fontId="40" fillId="0" borderId="40" xfId="49" applyFont="1" applyFill="1" applyBorder="1" applyAlignment="1" applyProtection="1">
      <alignment horizontal="left" vertical="center" wrapText="1"/>
      <protection locked="0"/>
    </xf>
    <xf numFmtId="0" fontId="40" fillId="0" borderId="39" xfId="49" applyFont="1" applyFill="1" applyBorder="1" applyAlignment="1" applyProtection="1">
      <alignment horizontal="left" vertical="center" wrapText="1"/>
      <protection locked="0"/>
    </xf>
    <xf numFmtId="0" fontId="36" fillId="0" borderId="38" xfId="49" applyFont="1" applyBorder="1" applyAlignment="1" applyProtection="1">
      <alignment horizontal="center" vertical="center" wrapText="1"/>
    </xf>
    <xf numFmtId="177" fontId="36" fillId="26" borderId="40" xfId="49" applyNumberFormat="1" applyFont="1" applyFill="1" applyBorder="1" applyAlignment="1" applyProtection="1">
      <alignment horizontal="center" vertical="center" wrapText="1"/>
      <protection locked="0"/>
    </xf>
    <xf numFmtId="49" fontId="0" fillId="0" borderId="39" xfId="0" applyNumberFormat="1" applyBorder="1" applyAlignment="1" applyProtection="1">
      <alignment horizontal="center" vertical="center"/>
    </xf>
    <xf numFmtId="49" fontId="36" fillId="0" borderId="39" xfId="49" applyNumberFormat="1" applyFont="1" applyFill="1" applyBorder="1" applyAlignment="1" applyProtection="1">
      <alignment horizontal="center" vertical="center" wrapText="1"/>
    </xf>
    <xf numFmtId="178" fontId="4" fillId="0" borderId="0" xfId="0" applyNumberFormat="1" applyFont="1" applyFill="1" applyBorder="1" applyAlignment="1" applyProtection="1">
      <alignment horizontal="right" vertical="center" wrapText="1"/>
    </xf>
    <xf numFmtId="0" fontId="36" fillId="26" borderId="39" xfId="49" applyFont="1" applyFill="1" applyBorder="1" applyAlignment="1" applyProtection="1">
      <alignment horizontal="center" vertical="center" wrapText="1"/>
    </xf>
    <xf numFmtId="0" fontId="36" fillId="25" borderId="0" xfId="49" applyFont="1" applyFill="1" applyAlignment="1" applyProtection="1">
      <alignment horizontal="center" vertical="center"/>
    </xf>
    <xf numFmtId="0" fontId="63" fillId="0" borderId="0" xfId="0" applyFont="1" applyAlignment="1" applyProtection="1">
      <alignment horizontal="center" vertical="center"/>
    </xf>
    <xf numFmtId="0" fontId="62" fillId="0" borderId="0" xfId="0" applyFont="1" applyAlignment="1" applyProtection="1">
      <alignment horizontal="center" vertical="center"/>
    </xf>
    <xf numFmtId="0" fontId="64" fillId="0" borderId="39" xfId="0" applyFont="1" applyFill="1" applyBorder="1" applyAlignment="1" applyProtection="1">
      <alignment vertical="center" wrapText="1"/>
    </xf>
    <xf numFmtId="0" fontId="62" fillId="0" borderId="0" xfId="0" applyFont="1" applyFill="1" applyAlignment="1" applyProtection="1">
      <alignment horizontal="center" vertical="center"/>
    </xf>
    <xf numFmtId="0" fontId="57" fillId="0" borderId="0" xfId="0" applyFont="1" applyAlignment="1" applyProtection="1">
      <alignment horizontal="center" vertical="center"/>
    </xf>
    <xf numFmtId="0" fontId="0" fillId="0" borderId="0" xfId="0" applyFont="1" applyFill="1" applyAlignment="1" applyProtection="1">
      <alignment horizontal="center" vertical="center"/>
    </xf>
    <xf numFmtId="0" fontId="37" fillId="0" borderId="39" xfId="49" applyFont="1" applyBorder="1" applyAlignment="1" applyProtection="1">
      <alignment horizontal="center"/>
    </xf>
    <xf numFmtId="0" fontId="37" fillId="0" borderId="39" xfId="49" quotePrefix="1" applyFont="1" applyBorder="1" applyAlignment="1" applyProtection="1">
      <alignment horizontal="center"/>
    </xf>
    <xf numFmtId="182" fontId="37" fillId="0" borderId="39" xfId="49" applyNumberFormat="1" applyFont="1" applyBorder="1" applyProtection="1"/>
    <xf numFmtId="38" fontId="36" fillId="0" borderId="39" xfId="1" quotePrefix="1" applyFont="1" applyFill="1" applyBorder="1" applyAlignment="1" applyProtection="1">
      <alignment horizontal="center" vertical="center"/>
    </xf>
    <xf numFmtId="0" fontId="55" fillId="0" borderId="0" xfId="0" applyFont="1" applyAlignment="1" applyProtection="1">
      <alignment vertical="center" wrapText="1"/>
    </xf>
    <xf numFmtId="176" fontId="4" fillId="0" borderId="0" xfId="0" applyNumberFormat="1" applyFont="1" applyFill="1" applyBorder="1" applyAlignment="1" applyProtection="1">
      <alignment vertical="center" wrapText="1"/>
    </xf>
    <xf numFmtId="177" fontId="61" fillId="0" borderId="0" xfId="0" applyNumberFormat="1" applyFont="1" applyFill="1" applyBorder="1" applyAlignment="1" applyProtection="1">
      <alignment vertical="top" wrapText="1"/>
    </xf>
    <xf numFmtId="0" fontId="9" fillId="0" borderId="46" xfId="49" applyFont="1" applyFill="1" applyBorder="1" applyAlignment="1" applyProtection="1">
      <alignment horizontal="center" vertical="center"/>
    </xf>
    <xf numFmtId="49" fontId="0" fillId="33" borderId="39" xfId="0" applyNumberFormat="1" applyFont="1" applyFill="1" applyBorder="1" applyAlignment="1" applyProtection="1">
      <alignment horizontal="center" vertical="center"/>
    </xf>
    <xf numFmtId="49" fontId="36" fillId="33" borderId="39" xfId="49" applyNumberFormat="1" applyFont="1" applyFill="1" applyBorder="1" applyAlignment="1" applyProtection="1">
      <alignment horizontal="center" vertical="center" wrapText="1"/>
    </xf>
    <xf numFmtId="180" fontId="36" fillId="33" borderId="15" xfId="49" applyNumberFormat="1" applyFont="1" applyFill="1" applyBorder="1" applyAlignment="1" applyProtection="1">
      <alignment horizontal="center" vertical="center" wrapText="1"/>
    </xf>
    <xf numFmtId="0" fontId="36" fillId="26" borderId="39" xfId="0" applyFont="1" applyFill="1" applyBorder="1" applyProtection="1">
      <alignment vertical="center"/>
    </xf>
    <xf numFmtId="0" fontId="36" fillId="26" borderId="39" xfId="0" applyFont="1" applyFill="1" applyBorder="1" applyAlignment="1" applyProtection="1">
      <alignment horizontal="center" vertical="center"/>
    </xf>
    <xf numFmtId="38" fontId="36" fillId="26" borderId="39" xfId="1" quotePrefix="1" applyFont="1" applyFill="1" applyBorder="1" applyAlignment="1" applyProtection="1">
      <alignment horizontal="center" vertical="center"/>
    </xf>
    <xf numFmtId="0" fontId="0" fillId="0" borderId="0" xfId="0" applyAlignment="1" applyProtection="1">
      <alignment vertical="center" wrapText="1"/>
    </xf>
    <xf numFmtId="178" fontId="9" fillId="0" borderId="39" xfId="49" applyNumberFormat="1" applyFont="1" applyFill="1" applyBorder="1" applyAlignment="1" applyProtection="1">
      <alignment horizontal="center" vertical="center" shrinkToFit="1"/>
    </xf>
    <xf numFmtId="0" fontId="36" fillId="26" borderId="39" xfId="49" applyFont="1" applyFill="1" applyBorder="1" applyAlignment="1" applyProtection="1">
      <alignment horizontal="center" vertical="center" shrinkToFit="1"/>
    </xf>
    <xf numFmtId="0" fontId="0" fillId="0" borderId="0" xfId="0" applyAlignment="1" applyProtection="1">
      <alignment vertical="center" shrinkToFit="1"/>
    </xf>
    <xf numFmtId="0" fontId="0" fillId="0" borderId="0" xfId="0" applyAlignment="1" applyProtection="1">
      <alignment horizontal="left" vertical="center" shrinkToFit="1"/>
    </xf>
    <xf numFmtId="177" fontId="36" fillId="34" borderId="23" xfId="49" applyNumberFormat="1" applyFont="1" applyFill="1" applyBorder="1" applyAlignment="1" applyProtection="1">
      <alignment horizontal="right" vertical="center"/>
    </xf>
    <xf numFmtId="0" fontId="36" fillId="0" borderId="0" xfId="0" applyFont="1" applyFill="1" applyBorder="1" applyAlignment="1" applyProtection="1">
      <alignment vertical="center"/>
    </xf>
    <xf numFmtId="0" fontId="36" fillId="0" borderId="0" xfId="0" applyFont="1" applyFill="1" applyBorder="1" applyAlignment="1" applyProtection="1">
      <alignment vertical="center" wrapText="1"/>
    </xf>
    <xf numFmtId="0" fontId="36" fillId="0" borderId="71" xfId="49" applyFont="1" applyFill="1" applyBorder="1" applyAlignment="1" applyProtection="1">
      <alignment horizontal="center" vertical="center" shrinkToFit="1"/>
      <protection locked="0"/>
    </xf>
    <xf numFmtId="0" fontId="36" fillId="0" borderId="72" xfId="49" applyFont="1" applyFill="1" applyBorder="1" applyAlignment="1" applyProtection="1">
      <alignment horizontal="center" vertical="center" shrinkToFit="1"/>
      <protection locked="0"/>
    </xf>
    <xf numFmtId="0" fontId="36" fillId="0" borderId="55" xfId="49" applyFont="1" applyFill="1" applyBorder="1" applyAlignment="1" applyProtection="1">
      <alignment horizontal="center" vertical="center" shrinkToFit="1"/>
      <protection locked="0"/>
    </xf>
    <xf numFmtId="0" fontId="36" fillId="0" borderId="68" xfId="49"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protection locked="0"/>
    </xf>
    <xf numFmtId="178" fontId="4" fillId="27" borderId="52" xfId="1" applyNumberFormat="1" applyFont="1" applyFill="1" applyBorder="1" applyAlignment="1" applyProtection="1">
      <alignment vertical="center" wrapText="1"/>
    </xf>
    <xf numFmtId="178" fontId="4" fillId="27" borderId="50" xfId="1" applyNumberFormat="1" applyFont="1" applyFill="1" applyBorder="1" applyAlignment="1" applyProtection="1">
      <alignment vertical="center" wrapText="1"/>
    </xf>
    <xf numFmtId="0" fontId="36" fillId="0" borderId="40" xfId="49" applyFont="1" applyFill="1" applyBorder="1" applyAlignment="1" applyProtection="1">
      <alignment horizontal="center" vertical="center" shrinkToFit="1"/>
      <protection locked="0"/>
    </xf>
    <xf numFmtId="0" fontId="36" fillId="0" borderId="25" xfId="49" applyFont="1" applyFill="1" applyBorder="1" applyAlignment="1" applyProtection="1">
      <alignment horizontal="center" vertical="center" wrapText="1"/>
      <protection locked="0"/>
    </xf>
    <xf numFmtId="0" fontId="36" fillId="0" borderId="23" xfId="49" applyFont="1" applyFill="1" applyBorder="1" applyAlignment="1" applyProtection="1">
      <alignment horizontal="center" vertical="center" wrapText="1"/>
      <protection locked="0"/>
    </xf>
    <xf numFmtId="0" fontId="36" fillId="0" borderId="24" xfId="49" applyFont="1" applyFill="1" applyBorder="1" applyAlignment="1" applyProtection="1">
      <alignment horizontal="center" vertical="center" wrapText="1"/>
      <protection locked="0"/>
    </xf>
    <xf numFmtId="0" fontId="36" fillId="0" borderId="74" xfId="49" applyFont="1" applyFill="1" applyBorder="1" applyAlignment="1" applyProtection="1">
      <alignment horizontal="center" vertical="center" wrapText="1"/>
      <protection locked="0"/>
    </xf>
    <xf numFmtId="0" fontId="36" fillId="26" borderId="40" xfId="0" applyFont="1" applyFill="1" applyBorder="1" applyProtection="1">
      <alignment vertical="center"/>
    </xf>
    <xf numFmtId="0" fontId="36" fillId="0" borderId="0" xfId="49" applyFont="1" applyFill="1" applyBorder="1" applyAlignment="1" applyProtection="1">
      <alignment horizontal="center" vertical="center" wrapText="1"/>
    </xf>
    <xf numFmtId="177" fontId="36" fillId="0" borderId="0" xfId="49" applyNumberFormat="1" applyFont="1" applyFill="1" applyBorder="1" applyAlignment="1" applyProtection="1">
      <alignment horizontal="center" vertical="center" wrapText="1"/>
    </xf>
    <xf numFmtId="177" fontId="39" fillId="25" borderId="0" xfId="49" applyNumberFormat="1" applyFont="1" applyFill="1" applyBorder="1" applyAlignment="1" applyProtection="1">
      <alignment horizontal="center" vertical="center" wrapText="1"/>
    </xf>
    <xf numFmtId="177" fontId="36" fillId="0" borderId="39" xfId="49" applyNumberFormat="1" applyFont="1" applyFill="1" applyBorder="1" applyAlignment="1" applyProtection="1">
      <alignment horizontal="center" vertical="center" wrapText="1"/>
    </xf>
    <xf numFmtId="0" fontId="36" fillId="0" borderId="43" xfId="49" applyFont="1" applyFill="1" applyBorder="1" applyAlignment="1" applyProtection="1">
      <alignment horizontal="center" vertical="center" wrapText="1"/>
    </xf>
    <xf numFmtId="0" fontId="36" fillId="0" borderId="13" xfId="49" applyFont="1" applyFill="1" applyBorder="1" applyAlignment="1" applyProtection="1">
      <alignment horizontal="center" vertical="center" wrapText="1"/>
    </xf>
    <xf numFmtId="177" fontId="15" fillId="0" borderId="14" xfId="0" applyNumberFormat="1"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77" fontId="9" fillId="0" borderId="46" xfId="49" applyNumberFormat="1" applyFont="1" applyFill="1" applyBorder="1" applyAlignment="1" applyProtection="1">
      <alignment horizontal="center" vertical="center"/>
    </xf>
    <xf numFmtId="0" fontId="12" fillId="0" borderId="38" xfId="49" applyFont="1" applyFill="1" applyBorder="1" applyAlignment="1" applyProtection="1">
      <alignment horizontal="center" vertical="center"/>
    </xf>
    <xf numFmtId="177" fontId="42" fillId="0" borderId="39" xfId="49" applyNumberFormat="1" applyFont="1" applyFill="1" applyBorder="1" applyAlignment="1" applyProtection="1">
      <alignment horizontal="center" vertical="center"/>
    </xf>
    <xf numFmtId="177" fontId="4" fillId="0" borderId="38" xfId="49" applyNumberFormat="1" applyFont="1" applyFill="1" applyBorder="1" applyAlignment="1" applyProtection="1">
      <alignment horizontal="center" vertical="center"/>
    </xf>
    <xf numFmtId="0" fontId="15" fillId="0" borderId="43" xfId="49" applyFont="1" applyFill="1" applyBorder="1" applyAlignment="1" applyProtection="1">
      <alignment horizontal="center" vertical="center" wrapText="1"/>
    </xf>
    <xf numFmtId="0" fontId="15" fillId="0" borderId="13" xfId="49" applyFont="1" applyFill="1" applyBorder="1" applyAlignment="1" applyProtection="1">
      <alignment horizontal="center" vertical="center" wrapText="1"/>
    </xf>
    <xf numFmtId="0" fontId="36" fillId="0" borderId="39" xfId="49" applyFont="1" applyFill="1" applyBorder="1" applyAlignment="1" applyProtection="1">
      <alignment horizontal="center" vertical="center" wrapText="1"/>
      <protection locked="0"/>
    </xf>
    <xf numFmtId="0" fontId="36" fillId="0" borderId="77" xfId="49" applyFont="1" applyFill="1" applyBorder="1" applyAlignment="1" applyProtection="1">
      <alignment horizontal="center" vertical="center" wrapText="1"/>
      <protection locked="0"/>
    </xf>
    <xf numFmtId="0" fontId="40" fillId="0" borderId="24" xfId="49" applyFont="1" applyFill="1" applyBorder="1" applyAlignment="1" applyProtection="1">
      <alignment horizontal="center" vertical="center" wrapText="1"/>
      <protection locked="0"/>
    </xf>
    <xf numFmtId="0" fontId="36" fillId="0" borderId="40" xfId="49" applyFont="1" applyFill="1" applyBorder="1" applyAlignment="1" applyProtection="1">
      <alignment horizontal="center" vertical="center" wrapText="1"/>
      <protection locked="0"/>
    </xf>
    <xf numFmtId="0" fontId="36" fillId="0" borderId="37" xfId="49" applyFont="1" applyFill="1" applyBorder="1" applyAlignment="1" applyProtection="1">
      <alignment horizontal="center" vertical="center" wrapText="1"/>
      <protection locked="0"/>
    </xf>
    <xf numFmtId="0" fontId="36" fillId="0" borderId="54" xfId="49" applyFont="1" applyFill="1" applyBorder="1" applyAlignment="1" applyProtection="1">
      <alignment horizontal="center" vertical="center" wrapText="1"/>
      <protection locked="0"/>
    </xf>
    <xf numFmtId="0" fontId="4" fillId="27" borderId="23" xfId="0" applyFont="1" applyFill="1" applyBorder="1" applyProtection="1">
      <alignment vertical="center"/>
    </xf>
    <xf numFmtId="177" fontId="4" fillId="27" borderId="23" xfId="49" applyNumberFormat="1" applyFont="1" applyFill="1" applyBorder="1" applyAlignment="1" applyProtection="1">
      <alignment horizontal="right" vertical="center"/>
    </xf>
    <xf numFmtId="177" fontId="4" fillId="26" borderId="23" xfId="49" applyNumberFormat="1" applyFont="1" applyFill="1" applyBorder="1" applyAlignment="1" applyProtection="1">
      <alignment horizontal="right" vertical="center"/>
    </xf>
    <xf numFmtId="177" fontId="4" fillId="27" borderId="43" xfId="49" applyNumberFormat="1" applyFont="1" applyFill="1" applyBorder="1" applyAlignment="1" applyProtection="1">
      <alignment horizontal="right" vertical="center"/>
    </xf>
    <xf numFmtId="177" fontId="4" fillId="26" borderId="39" xfId="49" applyNumberFormat="1" applyFont="1" applyFill="1" applyBorder="1" applyAlignment="1" applyProtection="1">
      <alignment horizontal="right" vertical="center"/>
    </xf>
    <xf numFmtId="12" fontId="4" fillId="29" borderId="1" xfId="49" applyNumberFormat="1" applyFont="1" applyFill="1" applyBorder="1" applyAlignment="1" applyProtection="1">
      <alignment horizontal="center" vertical="center" wrapText="1"/>
      <protection locked="0"/>
    </xf>
    <xf numFmtId="0" fontId="15" fillId="0" borderId="23" xfId="49" applyFont="1" applyFill="1" applyBorder="1" applyAlignment="1" applyProtection="1">
      <alignment horizontal="center" vertical="center" wrapText="1"/>
      <protection locked="0"/>
    </xf>
    <xf numFmtId="0" fontId="4" fillId="0" borderId="25" xfId="49" applyFont="1" applyFill="1" applyBorder="1" applyAlignment="1" applyProtection="1">
      <alignment horizontal="center" vertical="center" wrapText="1"/>
      <protection locked="0"/>
    </xf>
    <xf numFmtId="0" fontId="4" fillId="0" borderId="23" xfId="49" applyFont="1" applyFill="1" applyBorder="1" applyAlignment="1" applyProtection="1">
      <alignment horizontal="center" vertical="center" wrapText="1"/>
      <protection locked="0"/>
    </xf>
    <xf numFmtId="0" fontId="4" fillId="0" borderId="24" xfId="49" applyFont="1" applyFill="1" applyBorder="1" applyAlignment="1" applyProtection="1">
      <alignment horizontal="center" vertical="center" wrapText="1"/>
      <protection locked="0"/>
    </xf>
    <xf numFmtId="0" fontId="4" fillId="0" borderId="74" xfId="49" applyFont="1" applyFill="1" applyBorder="1" applyAlignment="1" applyProtection="1">
      <alignment horizontal="center" vertical="center" wrapText="1"/>
      <protection locked="0"/>
    </xf>
    <xf numFmtId="0" fontId="4" fillId="26" borderId="39" xfId="49" applyFont="1" applyFill="1" applyBorder="1" applyAlignment="1" applyProtection="1">
      <alignment horizontal="center" vertical="center" shrinkToFit="1"/>
    </xf>
    <xf numFmtId="0" fontId="4" fillId="26" borderId="39" xfId="49" applyFont="1" applyFill="1" applyBorder="1" applyAlignment="1" applyProtection="1">
      <alignment horizontal="center" vertical="center" wrapText="1"/>
    </xf>
    <xf numFmtId="177" fontId="4" fillId="26" borderId="68" xfId="49" applyNumberFormat="1" applyFont="1" applyFill="1" applyBorder="1" applyAlignment="1" applyProtection="1">
      <alignment horizontal="center" vertical="center" wrapText="1"/>
      <protection locked="0"/>
    </xf>
    <xf numFmtId="177" fontId="4" fillId="26" borderId="69" xfId="49" applyNumberFormat="1" applyFont="1" applyFill="1" applyBorder="1" applyAlignment="1" applyProtection="1">
      <alignment horizontal="center" vertical="center" wrapText="1"/>
      <protection locked="0"/>
    </xf>
    <xf numFmtId="177" fontId="4" fillId="26" borderId="70" xfId="49" applyNumberFormat="1" applyFont="1" applyFill="1" applyBorder="1" applyAlignment="1" applyProtection="1">
      <alignment horizontal="center" vertical="center" wrapText="1"/>
      <protection locked="0"/>
    </xf>
    <xf numFmtId="177" fontId="4" fillId="26" borderId="25" xfId="49" applyNumberFormat="1" applyFont="1" applyFill="1" applyBorder="1" applyAlignment="1" applyProtection="1">
      <alignment horizontal="center" vertical="center" wrapText="1"/>
      <protection locked="0"/>
    </xf>
    <xf numFmtId="177" fontId="4" fillId="26" borderId="42" xfId="49" applyNumberFormat="1" applyFont="1" applyFill="1" applyBorder="1" applyAlignment="1" applyProtection="1">
      <alignment horizontal="right" vertical="center" wrapText="1"/>
      <protection locked="0"/>
    </xf>
    <xf numFmtId="177" fontId="4" fillId="26" borderId="25" xfId="49" applyNumberFormat="1" applyFont="1" applyFill="1" applyBorder="1" applyAlignment="1" applyProtection="1">
      <alignment vertical="center" wrapText="1"/>
      <protection locked="0"/>
    </xf>
    <xf numFmtId="0" fontId="15" fillId="0" borderId="25" xfId="49" applyFont="1" applyFill="1" applyBorder="1" applyAlignment="1" applyProtection="1">
      <alignment horizontal="left" vertical="center" wrapText="1"/>
      <protection locked="0"/>
    </xf>
    <xf numFmtId="0" fontId="4" fillId="0" borderId="39" xfId="49" applyFont="1" applyFill="1" applyBorder="1" applyAlignment="1" applyProtection="1">
      <alignment horizontal="center" vertical="center" shrinkToFit="1"/>
      <protection locked="0"/>
    </xf>
    <xf numFmtId="0" fontId="4" fillId="0" borderId="72" xfId="49" applyFont="1" applyFill="1" applyBorder="1" applyAlignment="1" applyProtection="1">
      <alignment horizontal="center" vertical="center" shrinkToFit="1"/>
      <protection locked="0"/>
    </xf>
    <xf numFmtId="0" fontId="4" fillId="0" borderId="71" xfId="49" applyFont="1" applyFill="1" applyBorder="1" applyAlignment="1" applyProtection="1">
      <alignment horizontal="center" vertical="center" shrinkToFit="1"/>
      <protection locked="0"/>
    </xf>
    <xf numFmtId="0" fontId="4" fillId="26" borderId="40" xfId="0" applyFont="1" applyFill="1" applyBorder="1" applyProtection="1">
      <alignment vertical="center"/>
    </xf>
    <xf numFmtId="38" fontId="4" fillId="26" borderId="39" xfId="1" quotePrefix="1" applyFont="1" applyFill="1" applyBorder="1" applyAlignment="1" applyProtection="1">
      <alignment horizontal="center" vertical="center"/>
    </xf>
    <xf numFmtId="38" fontId="4" fillId="0" borderId="39" xfId="1" quotePrefix="1" applyFont="1" applyFill="1" applyBorder="1" applyAlignment="1" applyProtection="1">
      <alignment horizontal="center" vertical="center"/>
    </xf>
    <xf numFmtId="0" fontId="4" fillId="26" borderId="39" xfId="0" applyFont="1" applyFill="1" applyBorder="1" applyAlignment="1" applyProtection="1">
      <alignment horizontal="center" vertical="center"/>
    </xf>
    <xf numFmtId="0" fontId="4" fillId="0" borderId="0" xfId="0" applyFont="1" applyProtection="1">
      <alignment vertical="center"/>
    </xf>
    <xf numFmtId="177" fontId="15" fillId="0" borderId="0" xfId="0"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shrinkToFit="1"/>
      <protection locked="0"/>
    </xf>
    <xf numFmtId="0" fontId="40" fillId="0" borderId="0" xfId="0" applyFont="1" applyFill="1" applyBorder="1" applyAlignment="1" applyProtection="1">
      <alignment horizontal="center" vertical="center" wrapText="1"/>
    </xf>
    <xf numFmtId="176" fontId="36" fillId="0" borderId="0" xfId="51" applyNumberFormat="1" applyFont="1" applyFill="1" applyBorder="1" applyAlignment="1" applyProtection="1">
      <alignment horizontal="right" vertical="center" shrinkToFit="1"/>
    </xf>
    <xf numFmtId="0" fontId="15" fillId="0" borderId="0" xfId="0" applyFont="1" applyFill="1" applyBorder="1" applyAlignment="1" applyProtection="1">
      <alignment horizontal="center" vertical="center" wrapText="1"/>
    </xf>
    <xf numFmtId="178" fontId="4" fillId="0" borderId="0" xfId="1" applyNumberFormat="1" applyFont="1" applyFill="1" applyBorder="1" applyAlignment="1" applyProtection="1">
      <alignment horizontal="right" vertical="center" wrapText="1"/>
    </xf>
    <xf numFmtId="180" fontId="0" fillId="0" borderId="0" xfId="0" applyNumberFormat="1" applyFill="1" applyBorder="1" applyProtection="1">
      <alignment vertical="center"/>
    </xf>
    <xf numFmtId="178" fontId="4" fillId="27" borderId="85" xfId="1" applyNumberFormat="1" applyFont="1" applyFill="1" applyBorder="1" applyAlignment="1" applyProtection="1">
      <alignment horizontal="right" vertical="center" wrapText="1"/>
    </xf>
    <xf numFmtId="178" fontId="4" fillId="27" borderId="86" xfId="1" applyNumberFormat="1" applyFont="1" applyFill="1" applyBorder="1" applyAlignment="1" applyProtection="1">
      <alignment horizontal="right" vertical="center" shrinkToFit="1"/>
    </xf>
    <xf numFmtId="178" fontId="4" fillId="27" borderId="87" xfId="1" applyNumberFormat="1" applyFont="1" applyFill="1" applyBorder="1" applyAlignment="1" applyProtection="1">
      <alignment horizontal="right" vertical="center" shrinkToFit="1"/>
    </xf>
    <xf numFmtId="178" fontId="4" fillId="27" borderId="88" xfId="1" applyNumberFormat="1" applyFont="1" applyFill="1" applyBorder="1" applyAlignment="1" applyProtection="1">
      <alignment horizontal="right" vertical="center" shrinkToFit="1"/>
    </xf>
    <xf numFmtId="178" fontId="4" fillId="27" borderId="84" xfId="1" applyNumberFormat="1" applyFont="1" applyFill="1" applyBorder="1" applyAlignment="1" applyProtection="1">
      <alignment horizontal="right" vertical="center" shrinkToFit="1"/>
    </xf>
    <xf numFmtId="178" fontId="4" fillId="0" borderId="92" xfId="1" applyNumberFormat="1" applyFont="1" applyFill="1" applyBorder="1" applyAlignment="1" applyProtection="1">
      <alignment horizontal="right" vertical="center" wrapText="1"/>
    </xf>
    <xf numFmtId="178" fontId="4" fillId="27" borderId="110" xfId="1" applyNumberFormat="1" applyFont="1" applyFill="1" applyBorder="1" applyAlignment="1" applyProtection="1">
      <alignment horizontal="right" vertical="center" shrinkToFit="1"/>
    </xf>
    <xf numFmtId="178" fontId="4" fillId="27" borderId="111" xfId="1" applyNumberFormat="1" applyFont="1" applyFill="1" applyBorder="1" applyAlignment="1" applyProtection="1">
      <alignment horizontal="right" vertical="center" shrinkToFit="1"/>
    </xf>
    <xf numFmtId="178" fontId="4" fillId="27" borderId="112" xfId="1" applyNumberFormat="1" applyFont="1" applyFill="1" applyBorder="1" applyAlignment="1" applyProtection="1">
      <alignment horizontal="right" vertical="center" shrinkToFit="1"/>
    </xf>
    <xf numFmtId="178" fontId="4" fillId="27" borderId="105" xfId="1" applyNumberFormat="1" applyFont="1" applyFill="1" applyBorder="1" applyAlignment="1" applyProtection="1">
      <alignment horizontal="right" vertical="center" shrinkToFit="1"/>
    </xf>
    <xf numFmtId="178" fontId="4" fillId="27" borderId="87" xfId="0" applyNumberFormat="1" applyFont="1" applyFill="1" applyBorder="1" applyAlignment="1" applyProtection="1">
      <alignment horizontal="right" vertical="center" shrinkToFit="1"/>
    </xf>
    <xf numFmtId="178" fontId="4" fillId="27" borderId="88" xfId="0" applyNumberFormat="1" applyFont="1" applyFill="1" applyBorder="1" applyAlignment="1" applyProtection="1">
      <alignment horizontal="right" vertical="center" shrinkToFit="1"/>
    </xf>
    <xf numFmtId="178" fontId="4" fillId="27" borderId="84" xfId="0" applyNumberFormat="1" applyFont="1" applyFill="1" applyBorder="1" applyAlignment="1" applyProtection="1">
      <alignment horizontal="right" vertical="center" shrinkToFit="1"/>
    </xf>
    <xf numFmtId="178" fontId="4" fillId="25" borderId="92" xfId="1" applyNumberFormat="1" applyFont="1" applyFill="1" applyBorder="1" applyAlignment="1" applyProtection="1">
      <alignment horizontal="right" vertical="center" wrapText="1"/>
    </xf>
    <xf numFmtId="178" fontId="4" fillId="25" borderId="93" xfId="1" applyNumberFormat="1" applyFont="1" applyFill="1" applyBorder="1" applyAlignment="1" applyProtection="1">
      <alignment horizontal="right" vertical="center" shrinkToFit="1"/>
    </xf>
    <xf numFmtId="178" fontId="4" fillId="25" borderId="94" xfId="0" applyNumberFormat="1" applyFont="1" applyFill="1" applyBorder="1" applyAlignment="1" applyProtection="1">
      <alignment horizontal="right" vertical="center" shrinkToFit="1"/>
    </xf>
    <xf numFmtId="178" fontId="4" fillId="25" borderId="94" xfId="1" applyNumberFormat="1" applyFont="1" applyFill="1" applyBorder="1" applyAlignment="1" applyProtection="1">
      <alignment horizontal="right" vertical="center" shrinkToFit="1"/>
    </xf>
    <xf numFmtId="178" fontId="4" fillId="25" borderId="95" xfId="0" applyNumberFormat="1" applyFont="1" applyFill="1" applyBorder="1" applyAlignment="1" applyProtection="1">
      <alignment horizontal="right" vertical="center" shrinkToFit="1"/>
    </xf>
    <xf numFmtId="178" fontId="4" fillId="25" borderId="91" xfId="0" applyNumberFormat="1" applyFont="1" applyFill="1" applyBorder="1" applyAlignment="1" applyProtection="1">
      <alignment horizontal="right" vertical="center" shrinkToFit="1"/>
    </xf>
    <xf numFmtId="183" fontId="4" fillId="0" borderId="100" xfId="1" applyNumberFormat="1" applyFont="1" applyFill="1" applyBorder="1" applyAlignment="1" applyProtection="1">
      <alignment horizontal="right" vertical="center" shrinkToFit="1"/>
    </xf>
    <xf numFmtId="183" fontId="4" fillId="0" borderId="101" xfId="1" applyNumberFormat="1" applyFont="1" applyFill="1" applyBorder="1" applyAlignment="1" applyProtection="1">
      <alignment horizontal="right" vertical="center" shrinkToFit="1"/>
    </xf>
    <xf numFmtId="183" fontId="4" fillId="0" borderId="102" xfId="1" applyNumberFormat="1" applyFont="1" applyFill="1" applyBorder="1" applyAlignment="1" applyProtection="1">
      <alignment horizontal="right" vertical="center" shrinkToFit="1"/>
    </xf>
    <xf numFmtId="183" fontId="4" fillId="0" borderId="103" xfId="1" applyNumberFormat="1" applyFont="1" applyFill="1" applyBorder="1" applyAlignment="1" applyProtection="1">
      <alignment horizontal="right" vertical="center" shrinkToFit="1"/>
    </xf>
    <xf numFmtId="183" fontId="4" fillId="0" borderId="107" xfId="1" applyNumberFormat="1" applyFont="1" applyFill="1" applyBorder="1" applyAlignment="1" applyProtection="1">
      <alignment horizontal="right" vertical="center" shrinkToFit="1"/>
    </xf>
    <xf numFmtId="183" fontId="4" fillId="0" borderId="108" xfId="1" applyNumberFormat="1" applyFont="1" applyFill="1" applyBorder="1" applyAlignment="1" applyProtection="1">
      <alignment horizontal="right" vertical="center" shrinkToFit="1"/>
    </xf>
    <xf numFmtId="183" fontId="4" fillId="0" borderId="109" xfId="1" applyNumberFormat="1" applyFont="1" applyFill="1" applyBorder="1" applyAlignment="1" applyProtection="1">
      <alignment horizontal="right" vertical="center" shrinkToFit="1"/>
    </xf>
    <xf numFmtId="183" fontId="4" fillId="0" borderId="98" xfId="1" applyNumberFormat="1" applyFont="1" applyFill="1" applyBorder="1" applyAlignment="1" applyProtection="1">
      <alignment horizontal="right" vertical="center" shrinkToFit="1"/>
    </xf>
    <xf numFmtId="183" fontId="4" fillId="0" borderId="108" xfId="0" applyNumberFormat="1" applyFont="1" applyFill="1" applyBorder="1" applyAlignment="1" applyProtection="1">
      <alignment horizontal="right" vertical="center" shrinkToFit="1"/>
    </xf>
    <xf numFmtId="183" fontId="4" fillId="0" borderId="109" xfId="0" applyNumberFormat="1" applyFont="1" applyFill="1" applyBorder="1" applyAlignment="1" applyProtection="1">
      <alignment horizontal="right" vertical="center" shrinkToFit="1"/>
    </xf>
    <xf numFmtId="183" fontId="4" fillId="0" borderId="98" xfId="0" applyNumberFormat="1" applyFont="1" applyFill="1" applyBorder="1" applyAlignment="1" applyProtection="1">
      <alignment horizontal="right" vertical="center" shrinkToFit="1"/>
    </xf>
    <xf numFmtId="178" fontId="4" fillId="0" borderId="99" xfId="1" applyNumberFormat="1" applyFont="1" applyFill="1" applyBorder="1" applyAlignment="1" applyProtection="1">
      <alignment horizontal="right" vertical="center" wrapText="1"/>
    </xf>
    <xf numFmtId="178" fontId="4" fillId="0" borderId="113" xfId="1" applyNumberFormat="1" applyFont="1" applyFill="1" applyBorder="1" applyAlignment="1" applyProtection="1">
      <alignment horizontal="right" vertical="center" wrapText="1"/>
    </xf>
    <xf numFmtId="178" fontId="4" fillId="0" borderId="0" xfId="1" applyNumberFormat="1" applyFont="1" applyFill="1" applyBorder="1" applyAlignment="1" applyProtection="1">
      <alignment vertical="center" wrapText="1"/>
    </xf>
    <xf numFmtId="177" fontId="36" fillId="34" borderId="39" xfId="49" applyNumberFormat="1" applyFont="1" applyFill="1" applyBorder="1" applyAlignment="1" applyProtection="1">
      <alignment horizontal="right" vertical="center"/>
    </xf>
    <xf numFmtId="178" fontId="48" fillId="0" borderId="0" xfId="1" applyNumberFormat="1" applyFont="1" applyFill="1" applyBorder="1" applyAlignment="1" applyProtection="1">
      <alignment horizontal="left" vertical="center"/>
    </xf>
    <xf numFmtId="178" fontId="4" fillId="27" borderId="61" xfId="1" applyNumberFormat="1" applyFont="1" applyFill="1" applyBorder="1" applyAlignment="1" applyProtection="1">
      <alignment horizontal="center" vertical="center" shrinkToFit="1"/>
    </xf>
    <xf numFmtId="178" fontId="4" fillId="27" borderId="26" xfId="1" applyNumberFormat="1" applyFont="1" applyFill="1" applyBorder="1" applyAlignment="1" applyProtection="1">
      <alignment horizontal="center" vertical="center" shrinkToFit="1"/>
    </xf>
    <xf numFmtId="178" fontId="4" fillId="27" borderId="2" xfId="1" applyNumberFormat="1" applyFont="1" applyFill="1" applyBorder="1" applyAlignment="1" applyProtection="1">
      <alignment horizontal="center" vertical="center" shrinkToFit="1"/>
    </xf>
    <xf numFmtId="0" fontId="66" fillId="0" borderId="0" xfId="0" applyFont="1" applyFill="1" applyBorder="1" applyAlignment="1" applyProtection="1">
      <alignment vertical="center"/>
    </xf>
    <xf numFmtId="0" fontId="0" fillId="0" borderId="0" xfId="0" applyFont="1" applyFill="1" applyBorder="1" applyAlignment="1" applyProtection="1">
      <alignment vertical="center" shrinkToFit="1"/>
    </xf>
    <xf numFmtId="181" fontId="4" fillId="26" borderId="42" xfId="0" applyNumberFormat="1" applyFont="1" applyFill="1" applyBorder="1" applyAlignment="1" applyProtection="1">
      <alignment horizontal="center" vertical="center" shrinkToFit="1"/>
    </xf>
    <xf numFmtId="181" fontId="4" fillId="26" borderId="40" xfId="0" applyNumberFormat="1" applyFont="1" applyFill="1" applyBorder="1" applyAlignment="1" applyProtection="1">
      <alignment horizontal="center" vertical="center" shrinkToFit="1"/>
    </xf>
    <xf numFmtId="177" fontId="15" fillId="0" borderId="0" xfId="0" applyNumberFormat="1" applyFont="1" applyFill="1" applyBorder="1" applyAlignment="1" applyProtection="1">
      <alignment horizontal="center" vertical="top" wrapText="1"/>
    </xf>
    <xf numFmtId="0" fontId="4" fillId="0" borderId="39" xfId="0" applyFont="1" applyBorder="1" applyAlignment="1" applyProtection="1">
      <alignment horizontal="center" vertical="center"/>
      <protection locked="0"/>
    </xf>
    <xf numFmtId="178" fontId="4" fillId="0" borderId="93" xfId="1" applyNumberFormat="1" applyFont="1" applyFill="1" applyBorder="1" applyAlignment="1" applyProtection="1">
      <alignment horizontal="right" vertical="center" shrinkToFit="1"/>
      <protection locked="0"/>
    </xf>
    <xf numFmtId="178" fontId="4" fillId="0" borderId="94" xfId="1" applyNumberFormat="1" applyFont="1" applyFill="1" applyBorder="1" applyAlignment="1" applyProtection="1">
      <alignment horizontal="right" vertical="center" shrinkToFit="1"/>
      <protection locked="0"/>
    </xf>
    <xf numFmtId="178" fontId="4" fillId="0" borderId="95" xfId="1" applyNumberFormat="1" applyFont="1" applyFill="1" applyBorder="1" applyAlignment="1" applyProtection="1">
      <alignment horizontal="right" vertical="center" shrinkToFit="1"/>
      <protection locked="0"/>
    </xf>
    <xf numFmtId="178" fontId="4" fillId="0" borderId="91" xfId="1" applyNumberFormat="1" applyFont="1" applyFill="1" applyBorder="1" applyAlignment="1" applyProtection="1">
      <alignment horizontal="right" vertical="center" shrinkToFit="1"/>
      <protection locked="0"/>
    </xf>
    <xf numFmtId="0" fontId="66" fillId="26" borderId="39" xfId="0" applyFont="1" applyFill="1" applyBorder="1" applyAlignment="1" applyProtection="1">
      <alignment horizontal="center" vertical="center"/>
    </xf>
    <xf numFmtId="0" fontId="0" fillId="26" borderId="39" xfId="0" applyFont="1" applyFill="1" applyBorder="1" applyAlignment="1" applyProtection="1">
      <alignment horizontal="center" vertical="center" shrinkToFit="1"/>
    </xf>
    <xf numFmtId="38" fontId="4" fillId="0" borderId="47" xfId="1" applyFont="1" applyFill="1" applyBorder="1" applyAlignment="1" applyProtection="1">
      <alignment horizontal="center" vertical="center"/>
    </xf>
    <xf numFmtId="38" fontId="4" fillId="0" borderId="54" xfId="1" applyFont="1" applyFill="1" applyBorder="1" applyAlignment="1" applyProtection="1">
      <alignment horizontal="center" vertical="center"/>
    </xf>
    <xf numFmtId="38" fontId="4" fillId="0" borderId="48" xfId="1" applyFont="1" applyFill="1" applyBorder="1" applyAlignment="1" applyProtection="1">
      <alignment horizontal="center" vertical="center"/>
    </xf>
    <xf numFmtId="0" fontId="4" fillId="0" borderId="117" xfId="0" applyFont="1" applyFill="1" applyBorder="1" applyAlignment="1" applyProtection="1">
      <alignment horizontal="center" vertical="center" shrinkToFit="1"/>
      <protection locked="0" hidden="1"/>
    </xf>
    <xf numFmtId="0" fontId="4" fillId="0" borderId="118" xfId="0" applyFont="1" applyFill="1" applyBorder="1" applyAlignment="1" applyProtection="1">
      <alignment horizontal="center" vertical="center" shrinkToFit="1"/>
      <protection locked="0" hidden="1"/>
    </xf>
    <xf numFmtId="0" fontId="4" fillId="0" borderId="39" xfId="0" applyFont="1" applyFill="1" applyBorder="1" applyAlignment="1" applyProtection="1">
      <alignment horizontal="center" vertical="center" shrinkToFit="1"/>
      <protection locked="0" hidden="1"/>
    </xf>
    <xf numFmtId="0" fontId="4" fillId="0" borderId="55" xfId="0" applyFont="1" applyFill="1" applyBorder="1" applyAlignment="1" applyProtection="1">
      <alignment horizontal="center" vertical="center" shrinkToFit="1"/>
      <protection locked="0" hidden="1"/>
    </xf>
    <xf numFmtId="0" fontId="4" fillId="0" borderId="39" xfId="1" applyNumberFormat="1" applyFont="1" applyFill="1" applyBorder="1" applyAlignment="1" applyProtection="1">
      <alignment horizontal="center" vertical="center"/>
      <protection locked="0"/>
    </xf>
    <xf numFmtId="0" fontId="4" fillId="0" borderId="55" xfId="1" applyNumberFormat="1" applyFont="1" applyFill="1" applyBorder="1" applyAlignment="1" applyProtection="1">
      <alignment horizontal="center" vertical="center"/>
      <protection locked="0"/>
    </xf>
    <xf numFmtId="0" fontId="7" fillId="0" borderId="39" xfId="1" applyNumberFormat="1" applyFont="1" applyFill="1" applyBorder="1" applyAlignment="1" applyProtection="1">
      <alignment horizontal="center" vertical="center"/>
      <protection locked="0"/>
    </xf>
    <xf numFmtId="0" fontId="7" fillId="0" borderId="62" xfId="1" applyNumberFormat="1" applyFont="1" applyFill="1" applyBorder="1" applyAlignment="1" applyProtection="1">
      <alignment horizontal="center" vertical="center"/>
      <protection locked="0"/>
    </xf>
    <xf numFmtId="0" fontId="4" fillId="0" borderId="39" xfId="1" applyNumberFormat="1" applyFont="1" applyFill="1" applyBorder="1" applyAlignment="1" applyProtection="1">
      <alignment horizontal="center" vertical="center"/>
    </xf>
    <xf numFmtId="0" fontId="4" fillId="0" borderId="62" xfId="1" applyNumberFormat="1" applyFont="1" applyFill="1" applyBorder="1" applyAlignment="1" applyProtection="1">
      <alignment horizontal="center" vertical="center"/>
    </xf>
    <xf numFmtId="0" fontId="7" fillId="0" borderId="55" xfId="1" applyNumberFormat="1" applyFont="1" applyFill="1" applyBorder="1" applyAlignment="1" applyProtection="1">
      <alignment horizontal="center" vertical="center"/>
      <protection locked="0"/>
    </xf>
    <xf numFmtId="0" fontId="7" fillId="0" borderId="63" xfId="1" applyNumberFormat="1" applyFont="1" applyFill="1" applyBorder="1" applyAlignment="1" applyProtection="1">
      <alignment horizontal="center" vertical="center"/>
      <protection locked="0"/>
    </xf>
    <xf numFmtId="0" fontId="36" fillId="0" borderId="54" xfId="0" applyFont="1" applyFill="1" applyBorder="1" applyAlignment="1" applyProtection="1">
      <alignment horizontal="center" vertical="center" shrinkToFit="1"/>
    </xf>
    <xf numFmtId="0" fontId="36" fillId="0" borderId="48" xfId="0" applyFont="1" applyFill="1" applyBorder="1" applyAlignment="1" applyProtection="1">
      <alignment horizontal="center" vertical="center" shrinkToFit="1"/>
    </xf>
    <xf numFmtId="0" fontId="36" fillId="0" borderId="39" xfId="0" applyFont="1" applyFill="1" applyBorder="1" applyAlignment="1" applyProtection="1">
      <alignment horizontal="center" vertical="center" shrinkToFit="1"/>
      <protection locked="0"/>
    </xf>
    <xf numFmtId="0" fontId="36" fillId="0" borderId="55" xfId="0" applyFont="1" applyFill="1" applyBorder="1" applyAlignment="1" applyProtection="1">
      <alignment horizontal="center" vertical="center" shrinkToFit="1"/>
      <protection locked="0"/>
    </xf>
    <xf numFmtId="0" fontId="36" fillId="0" borderId="62" xfId="0" applyFont="1" applyFill="1" applyBorder="1" applyAlignment="1" applyProtection="1">
      <alignment horizontal="center" vertical="center" shrinkToFit="1"/>
      <protection locked="0"/>
    </xf>
    <xf numFmtId="0" fontId="36" fillId="0" borderId="63" xfId="0" applyFont="1" applyFill="1" applyBorder="1" applyAlignment="1" applyProtection="1">
      <alignment horizontal="center" vertical="center" shrinkToFit="1"/>
      <protection locked="0"/>
    </xf>
    <xf numFmtId="0" fontId="36" fillId="0" borderId="47" xfId="0" applyFont="1" applyFill="1" applyBorder="1" applyAlignment="1" applyProtection="1">
      <alignment horizontal="center" vertical="center" shrinkToFit="1"/>
    </xf>
    <xf numFmtId="0" fontId="36" fillId="0" borderId="117" xfId="0" applyFont="1" applyFill="1" applyBorder="1" applyAlignment="1" applyProtection="1">
      <alignment horizontal="center" vertical="center" shrinkToFit="1"/>
      <protection locked="0"/>
    </xf>
    <xf numFmtId="0" fontId="36" fillId="0" borderId="118" xfId="0" applyFont="1" applyFill="1" applyBorder="1" applyAlignment="1" applyProtection="1">
      <alignment horizontal="center" vertical="center" shrinkToFit="1"/>
      <protection locked="0"/>
    </xf>
    <xf numFmtId="0" fontId="9" fillId="2" borderId="43"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177" fontId="15" fillId="0" borderId="11" xfId="0" applyNumberFormat="1" applyFont="1" applyFill="1" applyBorder="1" applyAlignment="1" applyProtection="1">
      <alignment horizontal="center" vertical="center" wrapText="1"/>
    </xf>
    <xf numFmtId="177" fontId="15" fillId="0" borderId="16" xfId="0" applyNumberFormat="1" applyFont="1" applyFill="1" applyBorder="1" applyAlignment="1" applyProtection="1">
      <alignment horizontal="center" vertical="center" wrapText="1"/>
    </xf>
    <xf numFmtId="177" fontId="9" fillId="2" borderId="41" xfId="0" applyNumberFormat="1" applyFont="1" applyFill="1" applyBorder="1" applyAlignment="1" applyProtection="1">
      <alignment horizontal="center" vertical="center" wrapText="1"/>
    </xf>
    <xf numFmtId="177" fontId="9" fillId="2" borderId="10" xfId="0" applyNumberFormat="1" applyFont="1" applyFill="1" applyBorder="1" applyAlignment="1" applyProtection="1">
      <alignment horizontal="center" vertical="center" wrapText="1"/>
    </xf>
    <xf numFmtId="177" fontId="9" fillId="2" borderId="12" xfId="0" applyNumberFormat="1" applyFont="1" applyFill="1" applyBorder="1" applyAlignment="1" applyProtection="1">
      <alignment horizontal="center" vertical="center" wrapText="1"/>
    </xf>
    <xf numFmtId="177" fontId="9" fillId="2" borderId="17" xfId="0" applyNumberFormat="1" applyFont="1" applyFill="1" applyBorder="1" applyAlignment="1" applyProtection="1">
      <alignment horizontal="center" vertical="center" wrapText="1"/>
    </xf>
    <xf numFmtId="177" fontId="9" fillId="2" borderId="22" xfId="0" applyNumberFormat="1" applyFont="1" applyFill="1" applyBorder="1" applyAlignment="1" applyProtection="1">
      <alignment horizontal="center" vertical="center" wrapText="1"/>
    </xf>
    <xf numFmtId="177" fontId="15" fillId="0" borderId="18" xfId="0" applyNumberFormat="1" applyFont="1" applyFill="1" applyBorder="1" applyAlignment="1" applyProtection="1">
      <alignment horizontal="center" vertical="center" wrapText="1"/>
    </xf>
    <xf numFmtId="177" fontId="15" fillId="0" borderId="43" xfId="0" applyNumberFormat="1" applyFont="1" applyFill="1" applyBorder="1" applyAlignment="1" applyProtection="1">
      <alignment horizontal="center" vertical="center" wrapText="1"/>
    </xf>
    <xf numFmtId="177" fontId="15" fillId="0" borderId="13" xfId="0" applyNumberFormat="1" applyFont="1" applyFill="1" applyBorder="1" applyAlignment="1" applyProtection="1">
      <alignment horizontal="center" vertical="center" wrapText="1"/>
    </xf>
    <xf numFmtId="177" fontId="15" fillId="0" borderId="21" xfId="0" applyNumberFormat="1"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xf>
    <xf numFmtId="0" fontId="16" fillId="2" borderId="39" xfId="0" applyFont="1" applyFill="1" applyBorder="1" applyAlignment="1" applyProtection="1">
      <alignment horizontal="center" vertical="center"/>
    </xf>
    <xf numFmtId="177" fontId="14" fillId="2" borderId="4" xfId="0" applyNumberFormat="1" applyFont="1" applyFill="1" applyBorder="1" applyAlignment="1" applyProtection="1">
      <alignment horizontal="center" vertical="center" wrapText="1"/>
    </xf>
    <xf numFmtId="177" fontId="14" fillId="2" borderId="5" xfId="0" applyNumberFormat="1" applyFont="1" applyFill="1" applyBorder="1" applyAlignment="1" applyProtection="1">
      <alignment horizontal="center" vertical="center" wrapText="1"/>
    </xf>
    <xf numFmtId="177" fontId="40" fillId="0" borderId="75" xfId="51" applyNumberFormat="1" applyFont="1" applyFill="1" applyBorder="1" applyAlignment="1" applyProtection="1">
      <alignment horizontal="center" vertical="center" wrapText="1"/>
    </xf>
    <xf numFmtId="177" fontId="40" fillId="0" borderId="73" xfId="51" applyNumberFormat="1" applyFont="1" applyFill="1" applyBorder="1" applyAlignment="1" applyProtection="1">
      <alignment horizontal="center" vertical="center" wrapText="1"/>
    </xf>
    <xf numFmtId="176" fontId="36" fillId="27" borderId="78" xfId="51" applyNumberFormat="1" applyFont="1" applyFill="1" applyBorder="1" applyAlignment="1" applyProtection="1">
      <alignment vertical="center" shrinkToFit="1"/>
    </xf>
    <xf numFmtId="176" fontId="36" fillId="27" borderId="79" xfId="51" applyNumberFormat="1" applyFont="1" applyFill="1" applyBorder="1" applyAlignment="1" applyProtection="1">
      <alignment vertical="center" shrinkToFit="1"/>
    </xf>
    <xf numFmtId="0" fontId="15" fillId="0" borderId="75" xfId="0" applyFont="1" applyFill="1" applyBorder="1" applyAlignment="1" applyProtection="1">
      <alignment horizontal="center" vertical="center" wrapText="1"/>
    </xf>
    <xf numFmtId="0" fontId="15" fillId="0" borderId="73" xfId="0" applyFont="1" applyFill="1" applyBorder="1" applyAlignment="1" applyProtection="1">
      <alignment horizontal="center" vertical="center" wrapText="1"/>
    </xf>
    <xf numFmtId="176" fontId="4" fillId="27" borderId="78" xfId="0" applyNumberFormat="1" applyFont="1" applyFill="1" applyBorder="1" applyAlignment="1" applyProtection="1">
      <alignment vertical="center" wrapText="1"/>
    </xf>
    <xf numFmtId="176" fontId="4" fillId="27" borderId="79" xfId="0" applyNumberFormat="1" applyFont="1" applyFill="1" applyBorder="1" applyAlignment="1" applyProtection="1">
      <alignment vertical="center" wrapText="1"/>
    </xf>
    <xf numFmtId="0" fontId="55" fillId="0" borderId="0" xfId="0" applyFont="1" applyAlignment="1" applyProtection="1">
      <alignment vertical="center" wrapText="1"/>
    </xf>
    <xf numFmtId="0" fontId="15" fillId="0" borderId="114" xfId="0" applyFont="1" applyFill="1" applyBorder="1" applyAlignment="1" applyProtection="1">
      <alignment horizontal="center" vertical="center" wrapText="1"/>
    </xf>
    <xf numFmtId="178" fontId="4" fillId="0" borderId="0" xfId="1" applyNumberFormat="1" applyFont="1" applyFill="1" applyBorder="1" applyAlignment="1" applyProtection="1">
      <alignment vertical="center" wrapText="1"/>
    </xf>
    <xf numFmtId="38" fontId="4" fillId="0" borderId="3" xfId="1" applyFont="1" applyFill="1" applyBorder="1" applyAlignment="1" applyProtection="1">
      <alignment horizontal="center" vertical="center" wrapText="1"/>
    </xf>
    <xf numFmtId="38" fontId="4" fillId="0" borderId="13" xfId="1" applyFont="1" applyFill="1" applyBorder="1" applyAlignment="1" applyProtection="1">
      <alignment horizontal="center" vertical="center" wrapText="1"/>
    </xf>
    <xf numFmtId="38" fontId="4" fillId="0" borderId="21" xfId="1"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9" fillId="2" borderId="20"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177" fontId="9" fillId="2" borderId="7" xfId="1" applyNumberFormat="1" applyFont="1" applyFill="1" applyBorder="1" applyAlignment="1" applyProtection="1">
      <alignment horizontal="center" vertical="center" wrapText="1"/>
    </xf>
    <xf numFmtId="177" fontId="9" fillId="2" borderId="15" xfId="1" applyNumberFormat="1" applyFont="1" applyFill="1" applyBorder="1" applyAlignment="1" applyProtection="1">
      <alignment horizontal="center" vertical="center" wrapText="1"/>
    </xf>
    <xf numFmtId="0" fontId="40" fillId="0" borderId="75" xfId="0" applyFont="1" applyFill="1" applyBorder="1" applyAlignment="1" applyProtection="1">
      <alignment horizontal="center" vertical="center" wrapText="1"/>
    </xf>
    <xf numFmtId="0" fontId="40" fillId="0" borderId="114" xfId="0" applyFont="1" applyFill="1" applyBorder="1" applyAlignment="1" applyProtection="1">
      <alignment horizontal="center" vertical="center" wrapText="1"/>
    </xf>
    <xf numFmtId="180" fontId="0" fillId="0" borderId="0" xfId="0" applyNumberFormat="1" applyFill="1" applyBorder="1" applyAlignment="1" applyProtection="1">
      <alignment vertical="center"/>
    </xf>
    <xf numFmtId="49" fontId="0" fillId="36" borderId="82" xfId="0" applyNumberFormat="1" applyFill="1" applyBorder="1" applyAlignment="1" applyProtection="1">
      <alignment horizontal="center" vertical="center" wrapText="1"/>
    </xf>
    <xf numFmtId="49" fontId="0" fillId="36" borderId="89" xfId="0" applyNumberFormat="1" applyFill="1" applyBorder="1" applyAlignment="1" applyProtection="1">
      <alignment horizontal="center" vertical="center"/>
    </xf>
    <xf numFmtId="49" fontId="0" fillId="36" borderId="96" xfId="0" applyNumberFormat="1" applyFill="1" applyBorder="1" applyAlignment="1" applyProtection="1">
      <alignment horizontal="center" vertical="center"/>
    </xf>
    <xf numFmtId="0" fontId="0" fillId="27" borderId="83" xfId="0" applyFill="1" applyBorder="1" applyAlignment="1" applyProtection="1">
      <alignment horizontal="center" vertical="center"/>
    </xf>
    <xf numFmtId="0" fontId="0" fillId="27" borderId="84" xfId="0" applyFill="1" applyBorder="1" applyAlignment="1" applyProtection="1">
      <alignment horizontal="center" vertical="center"/>
    </xf>
    <xf numFmtId="177" fontId="15" fillId="0" borderId="46" xfId="0" applyNumberFormat="1" applyFont="1" applyFill="1" applyBorder="1" applyAlignment="1" applyProtection="1">
      <alignment horizontal="center" vertical="center" wrapText="1"/>
    </xf>
    <xf numFmtId="177" fontId="15" fillId="0" borderId="0" xfId="0" applyNumberFormat="1" applyFont="1" applyFill="1" applyBorder="1" applyAlignment="1" applyProtection="1">
      <alignment horizontal="center" vertical="center" wrapText="1"/>
    </xf>
    <xf numFmtId="177" fontId="15" fillId="0" borderId="4" xfId="0" applyNumberFormat="1" applyFont="1" applyFill="1" applyBorder="1" applyAlignment="1" applyProtection="1">
      <alignment horizontal="center" vertical="center" wrapText="1"/>
    </xf>
    <xf numFmtId="177" fontId="4" fillId="0" borderId="5" xfId="0" applyNumberFormat="1" applyFont="1" applyFill="1" applyBorder="1" applyAlignment="1" applyProtection="1">
      <alignment horizontal="center" vertical="center" wrapText="1"/>
    </xf>
    <xf numFmtId="0" fontId="48" fillId="0" borderId="39" xfId="0" applyFont="1" applyBorder="1" applyAlignment="1" applyProtection="1">
      <alignment horizontal="center" vertical="center" wrapText="1"/>
    </xf>
    <xf numFmtId="0" fontId="47" fillId="0" borderId="39" xfId="0" applyFont="1" applyBorder="1" applyAlignment="1" applyProtection="1">
      <alignment horizontal="center" vertical="center"/>
    </xf>
    <xf numFmtId="0" fontId="4" fillId="0" borderId="7"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49" fontId="0" fillId="36" borderId="82" xfId="0" applyNumberFormat="1" applyFill="1" applyBorder="1" applyAlignment="1" applyProtection="1">
      <alignment horizontal="center" vertical="center"/>
    </xf>
    <xf numFmtId="0" fontId="0" fillId="27" borderId="104" xfId="0" applyFill="1" applyBorder="1" applyAlignment="1" applyProtection="1">
      <alignment horizontal="center" vertical="center"/>
    </xf>
    <xf numFmtId="0" fontId="0" fillId="27" borderId="105" xfId="0" applyFill="1" applyBorder="1" applyAlignment="1" applyProtection="1">
      <alignment horizontal="center" vertical="center"/>
    </xf>
    <xf numFmtId="177" fontId="2" fillId="0" borderId="19" xfId="0" applyNumberFormat="1" applyFont="1" applyFill="1" applyBorder="1" applyAlignment="1" applyProtection="1">
      <alignment vertical="center" wrapText="1"/>
    </xf>
    <xf numFmtId="177" fontId="15" fillId="0" borderId="75" xfId="0" applyNumberFormat="1" applyFont="1" applyFill="1" applyBorder="1" applyAlignment="1" applyProtection="1">
      <alignment horizontal="center" vertical="center" wrapText="1"/>
    </xf>
    <xf numFmtId="177" fontId="15" fillId="0" borderId="73" xfId="0" applyNumberFormat="1" applyFont="1" applyFill="1" applyBorder="1" applyAlignment="1" applyProtection="1">
      <alignment horizontal="center" vertical="center" wrapText="1"/>
    </xf>
    <xf numFmtId="0" fontId="64" fillId="31" borderId="39" xfId="0" applyFont="1" applyFill="1" applyBorder="1" applyAlignment="1" applyProtection="1">
      <alignment horizontal="center" vertical="center" wrapText="1"/>
    </xf>
    <xf numFmtId="0" fontId="9" fillId="2" borderId="41" xfId="49" applyFont="1" applyFill="1" applyBorder="1" applyAlignment="1" applyProtection="1">
      <alignment horizontal="center" vertical="center"/>
    </xf>
    <xf numFmtId="0" fontId="9" fillId="2" borderId="46" xfId="49" applyFont="1" applyFill="1" applyBorder="1" applyAlignment="1" applyProtection="1">
      <alignment horizontal="center" vertical="center"/>
    </xf>
    <xf numFmtId="0" fontId="9" fillId="2" borderId="37" xfId="49" applyFont="1" applyFill="1" applyBorder="1" applyAlignment="1" applyProtection="1">
      <alignment horizontal="center" vertical="center"/>
    </xf>
    <xf numFmtId="0" fontId="9" fillId="2" borderId="38" xfId="49" applyFont="1" applyFill="1" applyBorder="1" applyAlignment="1" applyProtection="1">
      <alignment horizontal="center" vertical="center"/>
    </xf>
    <xf numFmtId="0" fontId="9" fillId="2" borderId="40" xfId="49" applyFont="1" applyFill="1" applyBorder="1" applyAlignment="1" applyProtection="1">
      <alignment horizontal="center" vertical="center"/>
    </xf>
    <xf numFmtId="177" fontId="9" fillId="0" borderId="46" xfId="49" applyNumberFormat="1" applyFont="1" applyFill="1" applyBorder="1" applyAlignment="1" applyProtection="1">
      <alignment horizontal="center" vertical="center"/>
    </xf>
    <xf numFmtId="177" fontId="9" fillId="0" borderId="42" xfId="49" applyNumberFormat="1" applyFont="1" applyFill="1" applyBorder="1" applyAlignment="1" applyProtection="1">
      <alignment horizontal="center" vertical="center"/>
    </xf>
    <xf numFmtId="0" fontId="4" fillId="2" borderId="37" xfId="49" applyFont="1" applyFill="1" applyBorder="1" applyAlignment="1" applyProtection="1">
      <alignment horizontal="center" vertical="center" wrapText="1"/>
    </xf>
    <xf numFmtId="0" fontId="4" fillId="2" borderId="38" xfId="49" applyFont="1" applyFill="1" applyBorder="1" applyAlignment="1" applyProtection="1">
      <alignment horizontal="center" vertical="center"/>
    </xf>
    <xf numFmtId="0" fontId="9" fillId="2" borderId="43" xfId="49" applyFont="1" applyFill="1" applyBorder="1" applyAlignment="1" applyProtection="1">
      <alignment horizontal="center" vertical="center" wrapText="1"/>
    </xf>
    <xf numFmtId="0" fontId="9" fillId="2" borderId="13" xfId="49" applyFont="1" applyFill="1" applyBorder="1" applyAlignment="1" applyProtection="1">
      <alignment horizontal="center" vertical="center" wrapText="1"/>
    </xf>
    <xf numFmtId="0" fontId="9" fillId="2" borderId="21" xfId="49" applyFont="1" applyFill="1" applyBorder="1" applyAlignment="1" applyProtection="1">
      <alignment horizontal="center" vertical="center" wrapText="1"/>
    </xf>
    <xf numFmtId="0" fontId="12" fillId="0" borderId="37" xfId="49" applyFont="1" applyFill="1" applyBorder="1" applyAlignment="1" applyProtection="1">
      <alignment horizontal="center" vertical="center"/>
    </xf>
    <xf numFmtId="0" fontId="12" fillId="0" borderId="38" xfId="49" applyFont="1" applyFill="1" applyBorder="1" applyAlignment="1" applyProtection="1">
      <alignment horizontal="center" vertical="center"/>
    </xf>
    <xf numFmtId="0" fontId="12" fillId="0" borderId="40" xfId="49" applyFont="1" applyFill="1" applyBorder="1" applyAlignment="1" applyProtection="1">
      <alignment horizontal="center" vertical="center"/>
    </xf>
    <xf numFmtId="177" fontId="12" fillId="0" borderId="40" xfId="49" applyNumberFormat="1" applyFont="1" applyFill="1" applyBorder="1" applyAlignment="1" applyProtection="1">
      <alignment horizontal="center" vertical="center"/>
    </xf>
    <xf numFmtId="177" fontId="42" fillId="0" borderId="39" xfId="49" applyNumberFormat="1" applyFont="1" applyFill="1" applyBorder="1" applyAlignment="1" applyProtection="1">
      <alignment horizontal="center" vertical="center"/>
    </xf>
    <xf numFmtId="0" fontId="9" fillId="2" borderId="13" xfId="49" applyFont="1" applyFill="1" applyBorder="1" applyAlignment="1" applyProtection="1">
      <alignment horizontal="center" vertical="center"/>
    </xf>
    <xf numFmtId="0" fontId="9" fillId="2" borderId="21" xfId="49" applyFont="1" applyFill="1" applyBorder="1" applyAlignment="1" applyProtection="1">
      <alignment horizontal="center" vertical="center"/>
    </xf>
    <xf numFmtId="177" fontId="4" fillId="0" borderId="38" xfId="49" applyNumberFormat="1" applyFont="1" applyFill="1" applyBorder="1" applyAlignment="1" applyProtection="1">
      <alignment horizontal="center" vertical="center"/>
    </xf>
    <xf numFmtId="177" fontId="4" fillId="0" borderId="40" xfId="49" applyNumberFormat="1" applyFont="1" applyFill="1" applyBorder="1" applyAlignment="1" applyProtection="1">
      <alignment horizontal="center" vertical="center"/>
    </xf>
    <xf numFmtId="0" fontId="15" fillId="0" borderId="43" xfId="49" applyFont="1" applyFill="1" applyBorder="1" applyAlignment="1" applyProtection="1">
      <alignment horizontal="center" vertical="center" wrapText="1"/>
    </xf>
    <xf numFmtId="0" fontId="15" fillId="0" borderId="13" xfId="49" applyFont="1" applyFill="1" applyBorder="1" applyAlignment="1" applyProtection="1">
      <alignment horizontal="center" vertical="center" wrapText="1"/>
    </xf>
    <xf numFmtId="0" fontId="37" fillId="0" borderId="43" xfId="49" applyFont="1" applyFill="1" applyBorder="1" applyAlignment="1" applyProtection="1">
      <alignment horizontal="center" vertical="center" wrapText="1"/>
    </xf>
    <xf numFmtId="0" fontId="37" fillId="0" borderId="13" xfId="49" applyFont="1" applyFill="1" applyBorder="1" applyAlignment="1" applyProtection="1">
      <alignment horizontal="center" vertical="center" wrapText="1"/>
    </xf>
    <xf numFmtId="0" fontId="36" fillId="0" borderId="43" xfId="49" applyFont="1" applyFill="1" applyBorder="1" applyAlignment="1" applyProtection="1">
      <alignment horizontal="center" vertical="center" wrapText="1"/>
    </xf>
    <xf numFmtId="0" fontId="36" fillId="0" borderId="13" xfId="49" applyFont="1" applyFill="1" applyBorder="1" applyAlignment="1" applyProtection="1">
      <alignment horizontal="center" vertical="center" wrapText="1"/>
    </xf>
    <xf numFmtId="0" fontId="4" fillId="2" borderId="40" xfId="49" applyFont="1" applyFill="1" applyBorder="1" applyAlignment="1" applyProtection="1">
      <alignment horizontal="center" vertical="center"/>
    </xf>
    <xf numFmtId="0" fontId="36" fillId="0" borderId="6" xfId="49" applyFont="1" applyFill="1" applyBorder="1" applyAlignment="1" applyProtection="1">
      <alignment horizontal="center" vertical="center" wrapText="1"/>
    </xf>
    <xf numFmtId="0" fontId="36" fillId="0" borderId="38" xfId="49" applyFont="1" applyFill="1" applyBorder="1" applyAlignment="1" applyProtection="1">
      <alignment horizontal="center" vertical="center" wrapText="1"/>
    </xf>
    <xf numFmtId="0" fontId="36" fillId="0" borderId="57" xfId="49" applyFont="1" applyFill="1" applyBorder="1" applyAlignment="1" applyProtection="1">
      <alignment horizontal="center" vertical="center" wrapText="1"/>
    </xf>
    <xf numFmtId="0" fontId="36" fillId="0" borderId="40" xfId="49" applyFont="1" applyFill="1" applyBorder="1" applyAlignment="1" applyProtection="1">
      <alignment horizontal="center" vertical="center" wrapText="1"/>
    </xf>
    <xf numFmtId="0" fontId="36" fillId="0" borderId="37" xfId="49" applyFont="1" applyFill="1" applyBorder="1" applyAlignment="1" applyProtection="1">
      <alignment horizontal="center" vertical="center" shrinkToFit="1"/>
    </xf>
    <xf numFmtId="0" fontId="36" fillId="0" borderId="38" xfId="49" applyFont="1" applyFill="1" applyBorder="1" applyAlignment="1" applyProtection="1">
      <alignment horizontal="center" vertical="center" shrinkToFit="1"/>
    </xf>
    <xf numFmtId="0" fontId="36" fillId="0" borderId="40" xfId="49" applyFont="1" applyFill="1" applyBorder="1" applyAlignment="1" applyProtection="1">
      <alignment horizontal="center" vertical="center" shrinkToFit="1"/>
    </xf>
    <xf numFmtId="0" fontId="12" fillId="0" borderId="37" xfId="49" applyFont="1" applyBorder="1" applyAlignment="1" applyProtection="1">
      <alignment horizontal="center" vertical="center"/>
    </xf>
    <xf numFmtId="0" fontId="12" fillId="0" borderId="38" xfId="49" applyFont="1" applyBorder="1" applyAlignment="1" applyProtection="1">
      <alignment horizontal="center" vertical="center"/>
    </xf>
    <xf numFmtId="0" fontId="12" fillId="0" borderId="40" xfId="49" applyFont="1" applyBorder="1" applyAlignment="1" applyProtection="1">
      <alignment horizontal="center" vertical="center"/>
    </xf>
    <xf numFmtId="0" fontId="4" fillId="0" borderId="37" xfId="49" applyFont="1" applyFill="1" applyBorder="1" applyAlignment="1" applyProtection="1">
      <alignment horizontal="center" vertical="center" wrapText="1"/>
    </xf>
    <xf numFmtId="0" fontId="4" fillId="0" borderId="38" xfId="49" applyFont="1" applyFill="1" applyBorder="1" applyAlignment="1" applyProtection="1">
      <alignment horizontal="center" vertical="center"/>
    </xf>
    <xf numFmtId="0" fontId="4" fillId="0" borderId="40" xfId="49" applyFont="1" applyFill="1" applyBorder="1" applyAlignment="1" applyProtection="1">
      <alignment horizontal="center" vertical="center"/>
    </xf>
    <xf numFmtId="0" fontId="36" fillId="32" borderId="43" xfId="0" applyFont="1" applyFill="1" applyBorder="1" applyAlignment="1" applyProtection="1">
      <alignment horizontal="center" vertical="center" wrapText="1"/>
    </xf>
    <xf numFmtId="0" fontId="36" fillId="32" borderId="13" xfId="0" applyFont="1" applyFill="1" applyBorder="1" applyAlignment="1" applyProtection="1">
      <alignment horizontal="center" vertical="center" wrapText="1"/>
    </xf>
    <xf numFmtId="0" fontId="36" fillId="32" borderId="21" xfId="0" applyFont="1" applyFill="1" applyBorder="1" applyAlignment="1" applyProtection="1">
      <alignment horizontal="center" vertical="center" wrapText="1"/>
    </xf>
    <xf numFmtId="0" fontId="36" fillId="38" borderId="43" xfId="0" applyFont="1" applyFill="1" applyBorder="1" applyAlignment="1" applyProtection="1">
      <alignment horizontal="center" vertical="center" wrapText="1"/>
    </xf>
    <xf numFmtId="0" fontId="36" fillId="38" borderId="13" xfId="0" applyFont="1" applyFill="1" applyBorder="1" applyAlignment="1" applyProtection="1">
      <alignment horizontal="center" vertical="center" wrapText="1"/>
    </xf>
    <xf numFmtId="0" fontId="36" fillId="38" borderId="21" xfId="0" applyFont="1" applyFill="1" applyBorder="1" applyAlignment="1" applyProtection="1">
      <alignment horizontal="center" vertical="center" wrapText="1"/>
    </xf>
    <xf numFmtId="177" fontId="61" fillId="2" borderId="43" xfId="0" applyNumberFormat="1" applyFont="1" applyFill="1" applyBorder="1" applyAlignment="1" applyProtection="1">
      <alignment horizontal="center" vertical="center" wrapText="1"/>
    </xf>
    <xf numFmtId="177" fontId="61" fillId="2" borderId="21" xfId="0" applyNumberFormat="1" applyFont="1" applyFill="1" applyBorder="1" applyAlignment="1" applyProtection="1">
      <alignment horizontal="center" vertical="center" wrapText="1"/>
    </xf>
    <xf numFmtId="0" fontId="36" fillId="0" borderId="45" xfId="49" applyFont="1" applyFill="1" applyBorder="1" applyAlignment="1" applyProtection="1">
      <alignment horizontal="center" vertical="center" wrapText="1"/>
    </xf>
    <xf numFmtId="0" fontId="37" fillId="0" borderId="26" xfId="49" applyFont="1" applyFill="1" applyBorder="1" applyAlignment="1" applyProtection="1">
      <alignment horizontal="center" vertical="center" wrapText="1"/>
    </xf>
    <xf numFmtId="0" fontId="37" fillId="0" borderId="2" xfId="49" applyFont="1" applyFill="1" applyBorder="1" applyAlignment="1" applyProtection="1">
      <alignment horizontal="center" vertical="center" wrapText="1"/>
    </xf>
    <xf numFmtId="0" fontId="4" fillId="0" borderId="37" xfId="0" applyFont="1" applyBorder="1" applyAlignment="1" applyProtection="1">
      <alignment horizontal="left" vertical="center" shrinkToFit="1"/>
      <protection locked="0"/>
    </xf>
    <xf numFmtId="0" fontId="4" fillId="0" borderId="40" xfId="0" applyFont="1" applyBorder="1" applyAlignment="1" applyProtection="1">
      <alignment horizontal="left" vertical="center" shrinkToFit="1"/>
      <protection locked="0"/>
    </xf>
    <xf numFmtId="0" fontId="36" fillId="0" borderId="37" xfId="0" applyFont="1" applyBorder="1" applyAlignment="1" applyProtection="1">
      <alignment horizontal="left" vertical="center" shrinkToFit="1"/>
      <protection locked="0"/>
    </xf>
    <xf numFmtId="0" fontId="36" fillId="0" borderId="40" xfId="0" applyFont="1" applyBorder="1" applyAlignment="1" applyProtection="1">
      <alignment horizontal="left" vertical="center" shrinkToFit="1"/>
      <protection locked="0"/>
    </xf>
    <xf numFmtId="0" fontId="4" fillId="0" borderId="37" xfId="0" applyFont="1" applyFill="1" applyBorder="1" applyAlignment="1" applyProtection="1">
      <alignment horizontal="left" vertical="center" shrinkToFit="1"/>
      <protection locked="0"/>
    </xf>
    <xf numFmtId="0" fontId="4" fillId="0" borderId="40" xfId="0" applyFont="1" applyFill="1" applyBorder="1" applyAlignment="1" applyProtection="1">
      <alignment horizontal="left" vertical="center" shrinkToFit="1"/>
      <protection locked="0"/>
    </xf>
    <xf numFmtId="181" fontId="4" fillId="26" borderId="24" xfId="0" applyNumberFormat="1" applyFont="1" applyFill="1" applyBorder="1" applyAlignment="1" applyProtection="1">
      <alignment horizontal="left" vertical="center" shrinkToFit="1"/>
    </xf>
    <xf numFmtId="181" fontId="4" fillId="26" borderId="25" xfId="0" applyNumberFormat="1" applyFont="1" applyFill="1" applyBorder="1" applyAlignment="1" applyProtection="1">
      <alignment horizontal="left" vertical="center" shrinkToFit="1"/>
    </xf>
    <xf numFmtId="177" fontId="36" fillId="0" borderId="41" xfId="49" applyNumberFormat="1" applyFont="1" applyFill="1" applyBorder="1" applyAlignment="1" applyProtection="1">
      <alignment horizontal="center" vertical="center" wrapText="1"/>
    </xf>
    <xf numFmtId="177" fontId="36" fillId="0" borderId="10" xfId="49" applyNumberFormat="1" applyFont="1" applyFill="1" applyBorder="1" applyAlignment="1" applyProtection="1">
      <alignment horizontal="center" vertical="center" wrapText="1"/>
    </xf>
    <xf numFmtId="177" fontId="36" fillId="0" borderId="15" xfId="49" applyNumberFormat="1" applyFont="1" applyFill="1" applyBorder="1" applyAlignment="1" applyProtection="1">
      <alignment horizontal="center" vertical="center" wrapText="1"/>
    </xf>
    <xf numFmtId="0" fontId="36" fillId="0" borderId="0" xfId="49" applyFont="1" applyFill="1" applyBorder="1" applyAlignment="1" applyProtection="1">
      <alignment horizontal="center" vertical="center" wrapText="1"/>
    </xf>
    <xf numFmtId="0" fontId="36" fillId="0" borderId="59" xfId="49" applyFont="1" applyFill="1" applyBorder="1" applyAlignment="1" applyProtection="1">
      <alignment horizontal="center" vertical="center" wrapText="1"/>
    </xf>
    <xf numFmtId="0" fontId="36" fillId="0" borderId="14" xfId="49" applyFont="1" applyFill="1" applyBorder="1" applyAlignment="1" applyProtection="1">
      <alignment horizontal="center" vertical="center" wrapText="1"/>
    </xf>
    <xf numFmtId="177" fontId="36" fillId="0" borderId="0" xfId="49" applyNumberFormat="1" applyFont="1" applyFill="1" applyBorder="1" applyAlignment="1" applyProtection="1">
      <alignment horizontal="center" vertical="center" wrapText="1"/>
    </xf>
    <xf numFmtId="177" fontId="36" fillId="0" borderId="14" xfId="49" applyNumberFormat="1" applyFont="1" applyFill="1" applyBorder="1" applyAlignment="1" applyProtection="1">
      <alignment horizontal="center" vertical="center" wrapText="1"/>
    </xf>
    <xf numFmtId="177" fontId="39" fillId="25" borderId="0" xfId="49" applyNumberFormat="1" applyFont="1" applyFill="1" applyBorder="1" applyAlignment="1" applyProtection="1">
      <alignment horizontal="center" vertical="center" wrapText="1"/>
    </xf>
    <xf numFmtId="0" fontId="36" fillId="0" borderId="37" xfId="49" applyFont="1" applyFill="1" applyBorder="1" applyAlignment="1" applyProtection="1">
      <alignment horizontal="center" vertical="center"/>
    </xf>
    <xf numFmtId="0" fontId="36" fillId="0" borderId="38" xfId="49" applyFont="1" applyFill="1" applyBorder="1" applyAlignment="1" applyProtection="1">
      <alignment horizontal="center" vertical="center"/>
    </xf>
    <xf numFmtId="0" fontId="36" fillId="0" borderId="40" xfId="49" applyFont="1" applyFill="1" applyBorder="1" applyAlignment="1" applyProtection="1">
      <alignment horizontal="center" vertical="center"/>
    </xf>
    <xf numFmtId="177" fontId="36" fillId="0" borderId="39" xfId="49" applyNumberFormat="1" applyFont="1" applyFill="1" applyBorder="1" applyAlignment="1" applyProtection="1">
      <alignment horizontal="center" vertical="center" wrapText="1"/>
    </xf>
    <xf numFmtId="0" fontId="36" fillId="0" borderId="21" xfId="49" applyFont="1" applyFill="1" applyBorder="1" applyAlignment="1" applyProtection="1">
      <alignment horizontal="center" vertical="center" wrapText="1"/>
    </xf>
    <xf numFmtId="177" fontId="15" fillId="0" borderId="17" xfId="1" applyNumberFormat="1" applyFont="1" applyFill="1" applyBorder="1" applyAlignment="1" applyProtection="1">
      <alignment horizontal="center" vertical="center" wrapText="1"/>
    </xf>
    <xf numFmtId="177" fontId="15" fillId="0" borderId="41" xfId="0" applyNumberFormat="1" applyFont="1" applyFill="1" applyBorder="1" applyAlignment="1" applyProtection="1">
      <alignment horizontal="center" vertical="center" wrapText="1"/>
    </xf>
    <xf numFmtId="177" fontId="15" fillId="0" borderId="10" xfId="0" applyNumberFormat="1" applyFont="1" applyFill="1" applyBorder="1" applyAlignment="1" applyProtection="1">
      <alignment horizontal="center" vertical="center" wrapText="1"/>
    </xf>
    <xf numFmtId="177" fontId="15" fillId="0" borderId="42" xfId="0" applyNumberFormat="1" applyFont="1" applyFill="1" applyBorder="1" applyAlignment="1" applyProtection="1">
      <alignment horizontal="center" vertical="center" wrapText="1"/>
    </xf>
    <xf numFmtId="177" fontId="15" fillId="0" borderId="14" xfId="0" applyNumberFormat="1" applyFont="1" applyFill="1" applyBorder="1" applyAlignment="1" applyProtection="1">
      <alignment horizontal="center" vertical="center" wrapText="1"/>
    </xf>
    <xf numFmtId="177" fontId="15" fillId="0" borderId="17"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6" fillId="0" borderId="37" xfId="0" applyFont="1" applyFill="1" applyBorder="1" applyAlignment="1" applyProtection="1">
      <alignment horizontal="left" vertical="center" shrinkToFit="1"/>
      <protection locked="0"/>
    </xf>
    <xf numFmtId="0" fontId="36" fillId="0" borderId="40" xfId="0" applyFont="1" applyFill="1" applyBorder="1" applyAlignment="1" applyProtection="1">
      <alignment horizontal="left" vertical="center" shrinkToFit="1"/>
      <protection locked="0"/>
    </xf>
    <xf numFmtId="0" fontId="36" fillId="0" borderId="24" xfId="0" applyFont="1" applyFill="1" applyBorder="1" applyAlignment="1" applyProtection="1">
      <alignment horizontal="left" vertical="center" shrinkToFit="1"/>
      <protection locked="0"/>
    </xf>
    <xf numFmtId="0" fontId="36" fillId="0" borderId="25"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36" fillId="0" borderId="24" xfId="0" applyFont="1" applyBorder="1" applyAlignment="1" applyProtection="1">
      <alignment horizontal="left" vertical="center" shrinkToFit="1"/>
      <protection locked="0"/>
    </xf>
    <xf numFmtId="0" fontId="36" fillId="0" borderId="25" xfId="0" applyFont="1" applyBorder="1" applyAlignment="1" applyProtection="1">
      <alignment horizontal="left" vertical="center" shrinkToFit="1"/>
      <protection locked="0"/>
    </xf>
    <xf numFmtId="0" fontId="36" fillId="0" borderId="39" xfId="0" applyFont="1" applyBorder="1" applyAlignment="1" applyProtection="1">
      <alignment horizontal="left" vertical="center" shrinkToFit="1"/>
      <protection locked="0"/>
    </xf>
    <xf numFmtId="181" fontId="4" fillId="26" borderId="37" xfId="0" applyNumberFormat="1" applyFont="1" applyFill="1" applyBorder="1" applyAlignment="1" applyProtection="1">
      <alignment horizontal="left" vertical="center" shrinkToFit="1"/>
    </xf>
    <xf numFmtId="181" fontId="4" fillId="26" borderId="40" xfId="0" applyNumberFormat="1" applyFont="1" applyFill="1" applyBorder="1" applyAlignment="1" applyProtection="1">
      <alignment horizontal="left" vertical="center" shrinkToFit="1"/>
    </xf>
    <xf numFmtId="0" fontId="37" fillId="37" borderId="43" xfId="49" applyFont="1" applyFill="1" applyBorder="1" applyAlignment="1" applyProtection="1">
      <alignment horizontal="center" vertical="center" wrapText="1"/>
    </xf>
    <xf numFmtId="0" fontId="37" fillId="37" borderId="13" xfId="49" applyFont="1" applyFill="1" applyBorder="1" applyAlignment="1" applyProtection="1">
      <alignment horizontal="center" vertical="center" wrapText="1"/>
    </xf>
    <xf numFmtId="178" fontId="4" fillId="27" borderId="76" xfId="1" applyNumberFormat="1" applyFont="1" applyFill="1" applyBorder="1" applyAlignment="1" applyProtection="1">
      <alignment vertical="center" wrapText="1"/>
    </xf>
    <xf numFmtId="178" fontId="4" fillId="27" borderId="115" xfId="1" applyNumberFormat="1" applyFont="1" applyFill="1" applyBorder="1" applyAlignment="1" applyProtection="1">
      <alignment vertical="center" wrapText="1"/>
    </xf>
    <xf numFmtId="178" fontId="4" fillId="27" borderId="78" xfId="1" applyNumberFormat="1" applyFont="1" applyFill="1" applyBorder="1" applyAlignment="1" applyProtection="1">
      <alignment vertical="center" wrapText="1"/>
    </xf>
    <xf numFmtId="178" fontId="4" fillId="27" borderId="81" xfId="1" applyNumberFormat="1" applyFont="1" applyFill="1" applyBorder="1" applyAlignment="1" applyProtection="1">
      <alignment vertical="center" wrapText="1"/>
    </xf>
    <xf numFmtId="180" fontId="0" fillId="27" borderId="78" xfId="0" applyNumberFormat="1" applyFill="1" applyBorder="1" applyAlignment="1" applyProtection="1">
      <alignment vertical="center"/>
    </xf>
    <xf numFmtId="180" fontId="0" fillId="27" borderId="116" xfId="0" applyNumberFormat="1" applyFill="1" applyBorder="1" applyAlignment="1" applyProtection="1">
      <alignment vertical="center"/>
    </xf>
    <xf numFmtId="177" fontId="0" fillId="0" borderId="39" xfId="0" applyNumberFormat="1" applyFont="1" applyFill="1" applyBorder="1" applyAlignment="1" applyProtection="1">
      <alignment horizontal="center" vertical="center" shrinkToFit="1"/>
    </xf>
    <xf numFmtId="177" fontId="36" fillId="0" borderId="38" xfId="49" applyNumberFormat="1" applyFont="1" applyFill="1" applyBorder="1" applyAlignment="1" applyProtection="1">
      <alignment horizontal="center" vertical="center" wrapText="1"/>
    </xf>
    <xf numFmtId="177" fontId="36" fillId="0" borderId="40" xfId="49" applyNumberFormat="1" applyFont="1" applyFill="1" applyBorder="1" applyAlignment="1" applyProtection="1">
      <alignment horizontal="center" vertical="center" wrapText="1"/>
    </xf>
    <xf numFmtId="177" fontId="36" fillId="0" borderId="37" xfId="49" applyNumberFormat="1" applyFont="1" applyFill="1" applyBorder="1" applyAlignment="1" applyProtection="1">
      <alignment horizontal="center" vertical="center" wrapText="1"/>
    </xf>
    <xf numFmtId="0" fontId="15" fillId="0" borderId="43" xfId="49" applyFont="1" applyBorder="1" applyAlignment="1" applyProtection="1">
      <alignment horizontal="center" vertical="center" wrapText="1"/>
    </xf>
    <xf numFmtId="0" fontId="15" fillId="0" borderId="13" xfId="49" applyFont="1" applyBorder="1" applyAlignment="1" applyProtection="1">
      <alignment horizontal="center" vertical="center" wrapText="1"/>
    </xf>
    <xf numFmtId="0" fontId="15" fillId="0" borderId="21" xfId="49" applyFont="1" applyBorder="1" applyAlignment="1" applyProtection="1">
      <alignment horizontal="center" vertical="center" wrapText="1"/>
    </xf>
    <xf numFmtId="0" fontId="4" fillId="0" borderId="43" xfId="49" applyFont="1" applyBorder="1" applyAlignment="1" applyProtection="1">
      <alignment horizontal="center" vertical="center" textRotation="255" wrapText="1"/>
    </xf>
    <xf numFmtId="0" fontId="4" fillId="0" borderId="13" xfId="49" applyFont="1" applyBorder="1" applyAlignment="1" applyProtection="1">
      <alignment horizontal="center" vertical="center" textRotation="255" wrapText="1"/>
    </xf>
    <xf numFmtId="0" fontId="4" fillId="0" borderId="21" xfId="49" applyFont="1" applyBorder="1" applyAlignment="1" applyProtection="1">
      <alignment horizontal="center" vertical="center" textRotation="255" wrapText="1"/>
    </xf>
    <xf numFmtId="178" fontId="4" fillId="2" borderId="119" xfId="0" applyNumberFormat="1" applyFont="1" applyFill="1" applyBorder="1" applyAlignment="1" applyProtection="1">
      <alignment horizontal="center" vertical="center" wrapText="1"/>
    </xf>
    <xf numFmtId="178" fontId="4" fillId="2" borderId="78" xfId="0" applyNumberFormat="1" applyFont="1" applyFill="1" applyBorder="1" applyAlignment="1" applyProtection="1">
      <alignment horizontal="center" vertical="center" wrapText="1"/>
    </xf>
    <xf numFmtId="178" fontId="4" fillId="2" borderId="59" xfId="0" applyNumberFormat="1" applyFont="1" applyFill="1" applyBorder="1" applyAlignment="1" applyProtection="1">
      <alignment horizontal="center" vertical="center" wrapText="1"/>
    </xf>
    <xf numFmtId="178" fontId="4" fillId="2" borderId="81" xfId="0" applyNumberFormat="1" applyFont="1" applyFill="1" applyBorder="1" applyAlignment="1" applyProtection="1">
      <alignment horizontal="center" vertical="center" wrapText="1"/>
    </xf>
    <xf numFmtId="178" fontId="4" fillId="2" borderId="120" xfId="0" applyNumberFormat="1" applyFont="1" applyFill="1" applyBorder="1" applyAlignment="1" applyProtection="1">
      <alignment horizontal="center" vertical="center" wrapText="1"/>
    </xf>
    <xf numFmtId="178" fontId="4" fillId="2" borderId="116" xfId="0" applyNumberFormat="1" applyFont="1" applyFill="1" applyBorder="1" applyAlignment="1" applyProtection="1">
      <alignment horizontal="center" vertical="center" wrapText="1"/>
    </xf>
    <xf numFmtId="0" fontId="40" fillId="0" borderId="80" xfId="0" applyFont="1" applyFill="1" applyBorder="1" applyAlignment="1" applyProtection="1">
      <alignment horizontal="center" vertical="center" wrapText="1"/>
    </xf>
    <xf numFmtId="49" fontId="0" fillId="0" borderId="82" xfId="0" applyNumberFormat="1" applyBorder="1" applyAlignment="1" applyProtection="1">
      <alignment horizontal="center" vertical="center"/>
    </xf>
    <xf numFmtId="49" fontId="0" fillId="0" borderId="89" xfId="0" applyNumberFormat="1" applyBorder="1" applyAlignment="1" applyProtection="1">
      <alignment horizontal="center" vertical="center"/>
    </xf>
    <xf numFmtId="49" fontId="0" fillId="0" borderId="96" xfId="0" applyNumberFormat="1" applyBorder="1" applyAlignment="1" applyProtection="1">
      <alignment horizontal="center" vertical="center"/>
    </xf>
    <xf numFmtId="0" fontId="0" fillId="0" borderId="90" xfId="0" applyBorder="1" applyAlignment="1" applyProtection="1">
      <alignment horizontal="center" vertical="center"/>
    </xf>
    <xf numFmtId="0" fontId="0" fillId="0" borderId="91" xfId="0" applyBorder="1" applyAlignment="1" applyProtection="1">
      <alignment horizontal="center" vertical="center"/>
    </xf>
    <xf numFmtId="0" fontId="0" fillId="35" borderId="97" xfId="0" applyFill="1" applyBorder="1" applyAlignment="1" applyProtection="1">
      <alignment horizontal="center" vertical="center"/>
    </xf>
    <xf numFmtId="0" fontId="0" fillId="35" borderId="98" xfId="0" applyFill="1" applyBorder="1" applyAlignment="1" applyProtection="1">
      <alignment horizontal="center" vertical="center"/>
    </xf>
    <xf numFmtId="49" fontId="0" fillId="0" borderId="82" xfId="0" applyNumberFormat="1" applyFill="1" applyBorder="1" applyAlignment="1" applyProtection="1">
      <alignment horizontal="center" vertical="center"/>
    </xf>
    <xf numFmtId="49" fontId="0" fillId="0" borderId="89" xfId="0" applyNumberFormat="1" applyFill="1" applyBorder="1" applyAlignment="1" applyProtection="1">
      <alignment horizontal="center" vertical="center"/>
    </xf>
    <xf numFmtId="49" fontId="0" fillId="0" borderId="96" xfId="0" applyNumberFormat="1" applyFill="1" applyBorder="1" applyAlignment="1" applyProtection="1">
      <alignment horizontal="center" vertical="center"/>
    </xf>
    <xf numFmtId="0" fontId="0" fillId="35" borderId="106" xfId="0" applyFill="1" applyBorder="1" applyAlignment="1" applyProtection="1">
      <alignment horizontal="center" vertical="center"/>
    </xf>
    <xf numFmtId="0" fontId="0" fillId="35" borderId="103" xfId="0" applyFill="1" applyBorder="1" applyAlignment="1" applyProtection="1">
      <alignment horizontal="center" vertical="center"/>
    </xf>
    <xf numFmtId="0" fontId="0" fillId="25" borderId="90" xfId="0" applyFill="1" applyBorder="1" applyAlignment="1" applyProtection="1">
      <alignment horizontal="center" vertical="center"/>
    </xf>
    <xf numFmtId="0" fontId="0" fillId="25" borderId="91" xfId="0" applyFill="1" applyBorder="1" applyAlignment="1" applyProtection="1">
      <alignment horizontal="center" vertical="center"/>
    </xf>
    <xf numFmtId="0" fontId="44" fillId="0" borderId="0" xfId="0" applyFont="1" applyAlignment="1">
      <alignment horizontal="center" vertical="center"/>
    </xf>
    <xf numFmtId="38" fontId="19" fillId="0" borderId="19" xfId="51" applyFont="1" applyBorder="1" applyAlignment="1">
      <alignment horizontal="center" vertical="center"/>
    </xf>
    <xf numFmtId="0" fontId="44" fillId="0" borderId="0" xfId="0" applyFont="1" applyAlignment="1">
      <alignment horizontal="center" vertical="distributed" wrapText="1"/>
    </xf>
    <xf numFmtId="0" fontId="44" fillId="0" borderId="0" xfId="0" applyFont="1" applyAlignment="1">
      <alignment horizontal="left" vertical="center" wrapText="1"/>
    </xf>
    <xf numFmtId="179" fontId="19" fillId="28" borderId="19" xfId="51" applyNumberFormat="1" applyFont="1" applyFill="1" applyBorder="1" applyAlignment="1">
      <alignment horizontal="center" vertical="center"/>
    </xf>
  </cellXfs>
  <cellStyles count="54">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スタイル 1"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桁区切り" xfId="1" builtinId="6"/>
    <cellStyle name="桁区切り 2" xfId="50"/>
    <cellStyle name="桁区切り 3" xfId="53"/>
    <cellStyle name="桁区切り 4" xfId="51"/>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44"/>
    <cellStyle name="標準 2 2" xfId="45"/>
    <cellStyle name="標準 3" xfId="46"/>
    <cellStyle name="標準 4" xfId="49"/>
    <cellStyle name="標準 5" xfId="52"/>
    <cellStyle name="標準 6" xfId="2"/>
    <cellStyle name="未定義" xfId="47"/>
    <cellStyle name="良い 2" xfId="48"/>
  </cellStyles>
  <dxfs count="25">
    <dxf>
      <fill>
        <patternFill>
          <bgColor rgb="FFFFC000"/>
        </patternFill>
      </fill>
    </dxf>
    <dxf>
      <fill>
        <patternFill patternType="none">
          <bgColor auto="1"/>
        </patternFill>
      </fill>
    </dxf>
    <dxf>
      <fill>
        <patternFill>
          <bgColor rgb="FFFF0000"/>
        </patternFill>
      </fill>
    </dxf>
    <dxf>
      <fill>
        <patternFill patternType="none">
          <bgColor auto="1"/>
        </patternFill>
      </fill>
    </dxf>
    <dxf>
      <fill>
        <patternFill>
          <bgColor rgb="FFFFC000"/>
        </patternFill>
      </fill>
    </dxf>
    <dxf>
      <fill>
        <patternFill>
          <bgColor rgb="FFFF9999"/>
        </patternFill>
      </fill>
    </dxf>
    <dxf>
      <fill>
        <patternFill>
          <bgColor rgb="FFFF9999"/>
        </patternFill>
      </fill>
    </dxf>
    <dxf>
      <fill>
        <patternFill patternType="none">
          <bgColor auto="1"/>
        </patternFill>
      </fill>
    </dxf>
    <dxf>
      <fill>
        <patternFill>
          <bgColor rgb="FFFFC000"/>
        </patternFill>
      </fill>
    </dxf>
    <dxf>
      <fill>
        <patternFill>
          <bgColor rgb="FFFFC000"/>
        </patternFill>
      </fill>
    </dxf>
    <dxf>
      <fill>
        <patternFill patternType="none">
          <bgColor auto="1"/>
        </patternFill>
      </fill>
    </dxf>
    <dxf>
      <font>
        <b/>
        <i val="0"/>
        <color rgb="FF3333FF"/>
      </font>
      <fill>
        <patternFill>
          <fgColor auto="1"/>
          <bgColor rgb="FFCCFFCC"/>
        </patternFill>
      </fill>
    </dxf>
    <dxf>
      <font>
        <b/>
        <i val="0"/>
        <color auto="1"/>
      </font>
      <fill>
        <patternFill>
          <bgColor rgb="FFFFFFCC"/>
        </patternFill>
      </fill>
    </dxf>
    <dxf>
      <font>
        <b/>
        <i val="0"/>
        <color rgb="FF3333FF"/>
      </font>
      <fill>
        <patternFill>
          <bgColor rgb="FFCCFFCC"/>
        </patternFill>
      </fill>
    </dxf>
    <dxf>
      <font>
        <b val="0"/>
        <i val="0"/>
        <color auto="1"/>
      </font>
      <fill>
        <patternFill>
          <bgColor rgb="FFFFFFCC"/>
        </patternFill>
      </fill>
    </dxf>
    <dxf>
      <font>
        <b/>
        <i val="0"/>
        <color rgb="FF3333FF"/>
      </font>
      <fill>
        <patternFill>
          <bgColor rgb="FFCCFFCC"/>
        </patternFill>
      </fill>
    </dxf>
    <dxf>
      <font>
        <b/>
        <i val="0"/>
        <color rgb="FF3333FF"/>
      </font>
      <fill>
        <patternFill>
          <bgColor rgb="FFCCFFCC"/>
        </patternFill>
      </fill>
    </dxf>
    <dxf>
      <font>
        <b/>
        <i val="0"/>
        <color auto="1"/>
      </font>
      <fill>
        <patternFill>
          <bgColor rgb="FFFFFFCC"/>
        </patternFill>
      </fill>
    </dxf>
    <dxf>
      <font>
        <b/>
        <i val="0"/>
        <color auto="1"/>
      </font>
      <fill>
        <patternFill>
          <bgColor rgb="FFFFFFCC"/>
        </patternFill>
      </fill>
    </dxf>
    <dxf>
      <font>
        <b/>
        <i val="0"/>
        <color auto="1"/>
      </font>
      <fill>
        <patternFill>
          <bgColor rgb="FFFFFFCC"/>
        </patternFill>
      </fill>
    </dxf>
    <dxf>
      <font>
        <b/>
        <i val="0"/>
        <color auto="1"/>
      </font>
      <fill>
        <patternFill>
          <bgColor rgb="FFFFFFCC"/>
        </patternFill>
      </fill>
    </dxf>
    <dxf>
      <font>
        <b/>
        <i val="0"/>
        <color auto="1"/>
      </font>
      <fill>
        <patternFill>
          <bgColor rgb="FFFFFFCC"/>
        </patternFill>
      </fill>
    </dxf>
    <dxf>
      <font>
        <b/>
        <i val="0"/>
        <color auto="1"/>
      </font>
      <fill>
        <patternFill>
          <bgColor rgb="FFFFFFCC"/>
        </patternFill>
      </fill>
    </dxf>
    <dxf>
      <font>
        <b/>
        <i val="0"/>
        <color auto="1"/>
      </font>
      <fill>
        <patternFill>
          <bgColor rgb="FFFFFFCC"/>
        </patternFill>
      </fill>
    </dxf>
    <dxf>
      <font>
        <b/>
        <i val="0"/>
        <color rgb="FF3333FF"/>
      </font>
      <fill>
        <patternFill>
          <bgColor rgb="FFCCFFCC"/>
        </patternFill>
      </fill>
    </dxf>
  </dxfs>
  <tableStyles count="0" defaultTableStyle="TableStyleMedium2" defaultPivotStyle="PivotStyleLight16"/>
  <colors>
    <mruColors>
      <color rgb="FFFFFF99"/>
      <color rgb="FFCCFFCC"/>
      <color rgb="FFFFCCFF"/>
      <color rgb="FF99FF99"/>
      <color rgb="FFFF9999"/>
      <color rgb="FFFFFF66"/>
      <color rgb="FFFFFFCC"/>
      <color rgb="FF3333FF"/>
      <color rgb="FF99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27214</xdr:colOff>
      <xdr:row>6</xdr:row>
      <xdr:rowOff>136072</xdr:rowOff>
    </xdr:from>
    <xdr:to>
      <xdr:col>44</xdr:col>
      <xdr:colOff>340178</xdr:colOff>
      <xdr:row>9</xdr:row>
      <xdr:rowOff>90025</xdr:rowOff>
    </xdr:to>
    <xdr:sp macro="" textlink="">
      <xdr:nvSpPr>
        <xdr:cNvPr id="2" name="右矢印 1"/>
        <xdr:cNvSpPr/>
      </xdr:nvSpPr>
      <xdr:spPr>
        <a:xfrm>
          <a:off x="34045071" y="1020536"/>
          <a:ext cx="312964" cy="484632"/>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600">
            <a:latin typeface="HG丸ｺﾞｼｯｸM-PRO" panose="020F0600000000000000" pitchFamily="50" charset="-128"/>
            <a:ea typeface="HG丸ｺﾞｼｯｸM-PRO" panose="020F0600000000000000"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N524"/>
  <sheetViews>
    <sheetView tabSelected="1" showWhiteSpace="0" view="pageBreakPreview" zoomScale="70" zoomScaleNormal="70" zoomScaleSheetLayoutView="70" zoomScalePageLayoutView="70" workbookViewId="0">
      <pane xSplit="1" topLeftCell="B1" activePane="topRight" state="frozen"/>
      <selection activeCell="H11" sqref="H11:H15"/>
      <selection pane="topRight" activeCell="A2" sqref="A2"/>
    </sheetView>
  </sheetViews>
  <sheetFormatPr defaultColWidth="9" defaultRowHeight="13.5"/>
  <cols>
    <col min="1" max="1" width="5.5" style="28" customWidth="1"/>
    <col min="2" max="2" width="12.625" style="240" customWidth="1"/>
    <col min="3" max="3" width="12.375" style="239" customWidth="1"/>
    <col min="4" max="5" width="12.625" style="239" customWidth="1"/>
    <col min="6" max="6" width="8.25" style="32" customWidth="1"/>
    <col min="7" max="7" width="9.5" style="32" customWidth="1"/>
    <col min="8" max="8" width="10" style="32" customWidth="1"/>
    <col min="9" max="9" width="15.5" style="32" customWidth="1"/>
    <col min="10" max="10" width="7.75" style="239" customWidth="1"/>
    <col min="11" max="11" width="10.875" style="239" customWidth="1"/>
    <col min="12" max="12" width="16.125" style="29" customWidth="1"/>
    <col min="13" max="13" width="13" style="30" customWidth="1"/>
    <col min="14" max="15" width="11.625" style="30" hidden="1" customWidth="1"/>
    <col min="16" max="16" width="19.875" style="30" customWidth="1"/>
    <col min="17" max="17" width="16.125" style="37" customWidth="1"/>
    <col min="18" max="18" width="11.625" style="30" customWidth="1"/>
    <col min="19" max="19" width="11.625" style="30" hidden="1" customWidth="1"/>
    <col min="20" max="20" width="26.75" style="28" customWidth="1"/>
    <col min="21" max="23" width="14.125" style="33" customWidth="1"/>
    <col min="24" max="24" width="11.625" style="33" hidden="1" customWidth="1"/>
    <col min="25" max="25" width="11.625" style="33" customWidth="1"/>
    <col min="26" max="26" width="14.5" style="33" hidden="1" customWidth="1"/>
    <col min="27" max="27" width="7.75" style="28" customWidth="1"/>
    <col min="28" max="28" width="7.625" style="28" customWidth="1"/>
    <col min="29" max="29" width="7.625" style="32" customWidth="1"/>
    <col min="30" max="30" width="5.125" style="32" customWidth="1"/>
    <col min="31" max="31" width="9" style="32" customWidth="1"/>
    <col min="32" max="32" width="3.25" style="32" customWidth="1"/>
    <col min="33" max="44" width="6.75" style="239" customWidth="1"/>
    <col min="45" max="50" width="4.75" style="239" customWidth="1"/>
    <col min="51" max="53" width="9.5" style="28" hidden="1" customWidth="1"/>
    <col min="54" max="57" width="6.125" style="31" hidden="1" customWidth="1"/>
    <col min="58" max="58" width="8.875" style="30" hidden="1" customWidth="1"/>
    <col min="59" max="70" width="9" style="31" hidden="1" customWidth="1"/>
    <col min="71" max="71" width="10.625" style="31" hidden="1" customWidth="1"/>
    <col min="72" max="72" width="27.625" style="236" customWidth="1"/>
    <col min="73" max="84" width="7.5" style="239" customWidth="1"/>
    <col min="85" max="85" width="13.625" style="28" hidden="1" customWidth="1"/>
    <col min="86" max="87" width="12.375" style="178" hidden="1" customWidth="1"/>
    <col min="88" max="88" width="8.625" style="217" hidden="1" customWidth="1"/>
    <col min="89" max="90" width="9" style="28" hidden="1" customWidth="1"/>
    <col min="91" max="16384" width="9" style="28"/>
  </cols>
  <sheetData>
    <row r="1" spans="1:90" s="135" customFormat="1" ht="8.25" hidden="1" customHeight="1">
      <c r="A1" s="134"/>
      <c r="B1" s="134">
        <f>COLUMN()</f>
        <v>2</v>
      </c>
      <c r="C1" s="134">
        <f>COLUMN()</f>
        <v>3</v>
      </c>
      <c r="D1" s="134">
        <f>COLUMN()</f>
        <v>4</v>
      </c>
      <c r="E1" s="134">
        <f>COLUMN()</f>
        <v>5</v>
      </c>
      <c r="F1" s="134">
        <f>COLUMN()</f>
        <v>6</v>
      </c>
      <c r="G1" s="134">
        <f>COLUMN()</f>
        <v>7</v>
      </c>
      <c r="H1" s="134"/>
      <c r="I1" s="134">
        <f>COLUMN()</f>
        <v>9</v>
      </c>
      <c r="J1" s="134">
        <f>COLUMN()</f>
        <v>10</v>
      </c>
      <c r="K1" s="134">
        <f>COLUMN()</f>
        <v>11</v>
      </c>
      <c r="L1" s="134">
        <f>COLUMN()</f>
        <v>12</v>
      </c>
      <c r="M1" s="134">
        <f>COLUMN()</f>
        <v>13</v>
      </c>
      <c r="N1" s="134">
        <f>COLUMN()</f>
        <v>14</v>
      </c>
      <c r="O1" s="134">
        <f>COLUMN()</f>
        <v>15</v>
      </c>
      <c r="P1" s="134">
        <f>COLUMN()</f>
        <v>16</v>
      </c>
      <c r="Q1" s="134">
        <f>COLUMN()</f>
        <v>17</v>
      </c>
      <c r="R1" s="134">
        <f>COLUMN()</f>
        <v>18</v>
      </c>
      <c r="S1" s="134">
        <f>COLUMN()</f>
        <v>19</v>
      </c>
      <c r="T1" s="134">
        <f>COLUMN()</f>
        <v>20</v>
      </c>
      <c r="U1" s="134">
        <f>COLUMN()</f>
        <v>21</v>
      </c>
      <c r="V1" s="134"/>
      <c r="W1" s="134"/>
      <c r="X1" s="134">
        <f>COLUMN()</f>
        <v>24</v>
      </c>
      <c r="Y1" s="134">
        <f>COLUMN()</f>
        <v>25</v>
      </c>
      <c r="Z1" s="134">
        <f>COLUMN()</f>
        <v>26</v>
      </c>
      <c r="AA1" s="134">
        <f>COLUMN()</f>
        <v>27</v>
      </c>
      <c r="AB1" s="134">
        <f>COLUMN()</f>
        <v>28</v>
      </c>
      <c r="AC1" s="134"/>
      <c r="AD1" s="134"/>
      <c r="AE1" s="134">
        <f>COLUMN()</f>
        <v>31</v>
      </c>
      <c r="AF1" s="134">
        <f>COLUMN()</f>
        <v>32</v>
      </c>
      <c r="AG1" s="134">
        <f>COLUMN()</f>
        <v>33</v>
      </c>
      <c r="AH1" s="134">
        <f>COLUMN()</f>
        <v>34</v>
      </c>
      <c r="AI1" s="134">
        <f>COLUMN()</f>
        <v>35</v>
      </c>
      <c r="AJ1" s="134">
        <f>COLUMN()</f>
        <v>36</v>
      </c>
      <c r="AK1" s="134">
        <f>COLUMN()</f>
        <v>37</v>
      </c>
      <c r="AL1" s="134">
        <f>COLUMN()</f>
        <v>38</v>
      </c>
      <c r="AM1" s="134">
        <f>COLUMN()</f>
        <v>39</v>
      </c>
      <c r="AN1" s="134">
        <f>COLUMN()</f>
        <v>40</v>
      </c>
      <c r="AO1" s="134">
        <f>COLUMN()</f>
        <v>41</v>
      </c>
      <c r="AP1" s="134">
        <f>COLUMN()</f>
        <v>42</v>
      </c>
      <c r="AQ1" s="134">
        <f>COLUMN()</f>
        <v>43</v>
      </c>
      <c r="AR1" s="134">
        <f>COLUMN()</f>
        <v>44</v>
      </c>
      <c r="AS1" s="134">
        <f>COLUMN()</f>
        <v>45</v>
      </c>
      <c r="AT1" s="134">
        <f>COLUMN()</f>
        <v>46</v>
      </c>
      <c r="AU1" s="134">
        <f>COLUMN()</f>
        <v>47</v>
      </c>
      <c r="AV1" s="134">
        <f>COLUMN()</f>
        <v>48</v>
      </c>
      <c r="AW1" s="134">
        <f>COLUMN()</f>
        <v>49</v>
      </c>
      <c r="AX1" s="134">
        <f>COLUMN()</f>
        <v>50</v>
      </c>
      <c r="AY1" s="134"/>
      <c r="AZ1" s="134"/>
      <c r="BA1" s="134"/>
      <c r="BB1" s="134">
        <f>COLUMN()</f>
        <v>54</v>
      </c>
      <c r="BC1" s="134">
        <f>COLUMN()</f>
        <v>55</v>
      </c>
      <c r="BD1" s="134">
        <f>COLUMN()</f>
        <v>56</v>
      </c>
      <c r="BE1" s="134">
        <f>COLUMN()</f>
        <v>57</v>
      </c>
      <c r="BF1" s="134">
        <f>COLUMN()</f>
        <v>58</v>
      </c>
      <c r="BG1" s="134">
        <f>COLUMN()</f>
        <v>59</v>
      </c>
      <c r="BH1" s="134">
        <f>COLUMN()</f>
        <v>60</v>
      </c>
      <c r="BI1" s="134">
        <f>COLUMN()</f>
        <v>61</v>
      </c>
      <c r="BJ1" s="134">
        <f>COLUMN()</f>
        <v>62</v>
      </c>
      <c r="BK1" s="134">
        <f>COLUMN()</f>
        <v>63</v>
      </c>
      <c r="BL1" s="134">
        <f>COLUMN()</f>
        <v>64</v>
      </c>
      <c r="BM1" s="134">
        <f>COLUMN()</f>
        <v>65</v>
      </c>
      <c r="BN1" s="134">
        <f>COLUMN()</f>
        <v>66</v>
      </c>
      <c r="BO1" s="134">
        <f>COLUMN()</f>
        <v>67</v>
      </c>
      <c r="BP1" s="134">
        <f>COLUMN()</f>
        <v>68</v>
      </c>
      <c r="BQ1" s="134">
        <f>COLUMN()</f>
        <v>69</v>
      </c>
      <c r="BR1" s="134">
        <f>COLUMN()</f>
        <v>70</v>
      </c>
      <c r="BS1" s="134">
        <f>COLUMN()</f>
        <v>71</v>
      </c>
      <c r="BT1" s="134">
        <f>COLUMN()</f>
        <v>72</v>
      </c>
      <c r="BU1" s="134">
        <f>COLUMN()</f>
        <v>73</v>
      </c>
      <c r="BV1" s="134">
        <f>COLUMN()</f>
        <v>74</v>
      </c>
      <c r="BW1" s="134">
        <f>COLUMN()</f>
        <v>75</v>
      </c>
      <c r="BX1" s="134">
        <f>COLUMN()</f>
        <v>76</v>
      </c>
      <c r="BY1" s="134">
        <f>COLUMN()</f>
        <v>77</v>
      </c>
      <c r="BZ1" s="134">
        <f>COLUMN()</f>
        <v>78</v>
      </c>
      <c r="CA1" s="134">
        <f>COLUMN()</f>
        <v>79</v>
      </c>
      <c r="CB1" s="134">
        <f>COLUMN()</f>
        <v>80</v>
      </c>
      <c r="CC1" s="134">
        <f>COLUMN()</f>
        <v>81</v>
      </c>
      <c r="CD1" s="134">
        <f>COLUMN()</f>
        <v>82</v>
      </c>
      <c r="CE1" s="134">
        <f>COLUMN()</f>
        <v>83</v>
      </c>
      <c r="CF1" s="134">
        <f>COLUMN()</f>
        <v>84</v>
      </c>
      <c r="CH1" s="220"/>
      <c r="CI1" s="220"/>
      <c r="CJ1" s="216"/>
    </row>
    <row r="2" spans="1:90" ht="14.25" thickBot="1">
      <c r="B2" s="28"/>
      <c r="C2" s="28"/>
      <c r="D2" s="28"/>
      <c r="E2" s="109"/>
      <c r="F2" s="145"/>
      <c r="G2" s="145"/>
      <c r="H2" s="145"/>
      <c r="I2" s="145"/>
      <c r="J2" s="109"/>
      <c r="K2" s="109"/>
      <c r="L2" s="109"/>
      <c r="M2" s="109"/>
      <c r="N2" s="109"/>
      <c r="O2" s="109"/>
      <c r="P2" s="109"/>
      <c r="Q2" s="109"/>
      <c r="R2" s="109"/>
      <c r="S2" s="109"/>
      <c r="T2" s="109"/>
      <c r="U2" s="109"/>
      <c r="V2" s="109"/>
      <c r="W2" s="109"/>
      <c r="X2" s="109"/>
      <c r="Y2" s="109"/>
      <c r="Z2" s="109"/>
      <c r="AA2" s="109"/>
      <c r="AB2" s="109"/>
      <c r="AC2" s="109"/>
      <c r="AD2" s="109"/>
      <c r="AE2" s="97" t="s">
        <v>98</v>
      </c>
      <c r="AG2" s="86" t="s">
        <v>90</v>
      </c>
      <c r="AH2" s="86" t="s">
        <v>12</v>
      </c>
      <c r="AI2" s="86" t="s">
        <v>13</v>
      </c>
      <c r="AJ2" s="86" t="s">
        <v>14</v>
      </c>
      <c r="AK2" s="86" t="s">
        <v>15</v>
      </c>
      <c r="AL2" s="86" t="s">
        <v>16</v>
      </c>
      <c r="AM2" s="86" t="s">
        <v>17</v>
      </c>
      <c r="AN2" s="86" t="s">
        <v>18</v>
      </c>
      <c r="AO2" s="86" t="s">
        <v>19</v>
      </c>
      <c r="AP2" s="86" t="s">
        <v>24</v>
      </c>
      <c r="AQ2" s="86" t="s">
        <v>21</v>
      </c>
      <c r="AR2" s="86" t="s">
        <v>22</v>
      </c>
      <c r="AS2" s="86"/>
      <c r="AT2" s="86"/>
      <c r="AU2" s="86"/>
      <c r="AV2" s="86"/>
      <c r="AW2" s="86"/>
      <c r="AX2" s="86"/>
      <c r="AY2" s="86"/>
      <c r="AZ2" s="86"/>
      <c r="BA2" s="86"/>
      <c r="BT2" s="109"/>
      <c r="BU2" s="109"/>
      <c r="BV2" s="109"/>
      <c r="BW2" s="109"/>
      <c r="BX2" s="28"/>
      <c r="BY2" s="28"/>
      <c r="BZ2" s="28"/>
      <c r="CA2" s="28"/>
      <c r="CB2" s="28"/>
      <c r="CC2" s="28"/>
      <c r="CD2" s="28"/>
      <c r="CE2" s="28"/>
      <c r="CF2" s="28"/>
    </row>
    <row r="3" spans="1:90" ht="14.25" customHeight="1">
      <c r="A3" s="26"/>
      <c r="B3" s="27" t="s">
        <v>161</v>
      </c>
      <c r="C3" s="28"/>
      <c r="D3" s="28"/>
      <c r="E3" s="28"/>
      <c r="J3" s="28"/>
      <c r="K3" s="28"/>
      <c r="P3" s="419" t="s">
        <v>120</v>
      </c>
      <c r="Q3" s="419"/>
      <c r="S3" s="226"/>
      <c r="T3" s="226"/>
      <c r="U3" s="316"/>
      <c r="V3" s="316"/>
      <c r="W3" s="316"/>
      <c r="X3" s="35"/>
      <c r="Y3" s="317"/>
      <c r="AB3" s="438" t="s">
        <v>174</v>
      </c>
      <c r="AC3" s="441" t="s">
        <v>175</v>
      </c>
      <c r="AD3" s="442"/>
      <c r="AE3" s="319">
        <f>COUNTIFS(AE$25:AE$524,"3/3",$Y$25:$Y$524,"&gt;0")</f>
        <v>0</v>
      </c>
      <c r="AF3" s="583"/>
      <c r="AG3" s="320">
        <f>COUNTIF(AG25:AG524,"3/3")</f>
        <v>0</v>
      </c>
      <c r="AH3" s="321">
        <f>COUNTIF(AH25:AH524,"3/3")</f>
        <v>0</v>
      </c>
      <c r="AI3" s="321">
        <f t="shared" ref="AI3:AP3" si="0">COUNTIF(AI25:AI524,"3/3")</f>
        <v>0</v>
      </c>
      <c r="AJ3" s="321">
        <f>COUNTIF(AJ25:AJ524,"3/3")</f>
        <v>0</v>
      </c>
      <c r="AK3" s="321">
        <f t="shared" si="0"/>
        <v>0</v>
      </c>
      <c r="AL3" s="322">
        <f>COUNTIF(AL25:AL524,"3/3")</f>
        <v>0</v>
      </c>
      <c r="AM3" s="320">
        <f t="shared" si="0"/>
        <v>0</v>
      </c>
      <c r="AN3" s="321">
        <f t="shared" si="0"/>
        <v>0</v>
      </c>
      <c r="AO3" s="321">
        <f t="shared" si="0"/>
        <v>0</v>
      </c>
      <c r="AP3" s="321">
        <f t="shared" si="0"/>
        <v>0</v>
      </c>
      <c r="AQ3" s="321">
        <f>COUNTIF(AQ25:AQ524,"3/3")</f>
        <v>0</v>
      </c>
      <c r="AR3" s="323">
        <f>COUNTIF(AR25:AR524,"3/3")</f>
        <v>0</v>
      </c>
      <c r="AS3" s="213"/>
      <c r="AT3" s="576" t="s">
        <v>199</v>
      </c>
      <c r="AU3" s="577"/>
      <c r="AV3" s="213"/>
      <c r="AW3" s="213"/>
      <c r="AX3" s="213"/>
      <c r="AY3" s="213"/>
      <c r="AZ3" s="213"/>
      <c r="BA3" s="213"/>
      <c r="BT3" s="28"/>
      <c r="BU3" s="28"/>
      <c r="BV3" s="28"/>
      <c r="BW3" s="28"/>
      <c r="BX3" s="28"/>
      <c r="BY3" s="28"/>
      <c r="BZ3" s="367" t="str">
        <f>IF(C10=0,"",C10)</f>
        <v/>
      </c>
      <c r="CA3" s="367"/>
      <c r="CB3" s="368" t="str">
        <f>IF(C6=0,"",C6)</f>
        <v/>
      </c>
      <c r="CC3" s="368"/>
      <c r="CD3" s="368"/>
      <c r="CE3" s="368"/>
      <c r="CF3" s="368"/>
      <c r="CH3" s="221"/>
      <c r="CI3" s="221"/>
      <c r="CJ3" s="219"/>
      <c r="CK3" s="215" t="s">
        <v>128</v>
      </c>
      <c r="CL3" s="215" t="s">
        <v>128</v>
      </c>
    </row>
    <row r="4" spans="1:90" ht="14.25" customHeight="1">
      <c r="A4" s="192"/>
      <c r="J4" s="242"/>
      <c r="K4" s="188"/>
      <c r="L4" s="315"/>
      <c r="M4" s="188"/>
      <c r="N4" s="189"/>
      <c r="O4" s="189"/>
      <c r="P4" s="419"/>
      <c r="Q4" s="419"/>
      <c r="S4" s="118"/>
      <c r="U4" s="314"/>
      <c r="V4" s="314"/>
      <c r="W4" s="314"/>
      <c r="X4" s="73"/>
      <c r="Y4" s="317"/>
      <c r="Z4" s="73"/>
      <c r="AA4" s="73"/>
      <c r="AB4" s="439"/>
      <c r="AC4" s="586" t="s">
        <v>176</v>
      </c>
      <c r="AD4" s="587"/>
      <c r="AE4" s="324"/>
      <c r="AF4" s="584"/>
      <c r="AG4" s="363"/>
      <c r="AH4" s="364"/>
      <c r="AI4" s="364"/>
      <c r="AJ4" s="364"/>
      <c r="AK4" s="364"/>
      <c r="AL4" s="365"/>
      <c r="AM4" s="363"/>
      <c r="AN4" s="364"/>
      <c r="AO4" s="364"/>
      <c r="AP4" s="364"/>
      <c r="AQ4" s="364"/>
      <c r="AR4" s="366"/>
      <c r="AS4" s="213"/>
      <c r="AT4" s="578"/>
      <c r="AU4" s="579"/>
      <c r="AV4" s="213"/>
      <c r="AW4" s="213"/>
      <c r="AX4" s="213"/>
      <c r="AY4" s="213"/>
      <c r="AZ4" s="213"/>
      <c r="BA4" s="213"/>
      <c r="BG4" s="34"/>
      <c r="BH4" s="34"/>
      <c r="BI4" s="34"/>
      <c r="BT4" s="28"/>
      <c r="BU4" s="203"/>
      <c r="BV4" s="203"/>
      <c r="BW4" s="203"/>
      <c r="BX4" s="203"/>
      <c r="BY4" s="203"/>
      <c r="BZ4" s="367"/>
      <c r="CA4" s="367"/>
      <c r="CB4" s="368"/>
      <c r="CC4" s="368"/>
      <c r="CD4" s="368"/>
      <c r="CE4" s="368"/>
      <c r="CF4" s="368"/>
      <c r="CK4" s="222" t="s">
        <v>133</v>
      </c>
      <c r="CL4" s="222" t="s">
        <v>132</v>
      </c>
    </row>
    <row r="5" spans="1:90" ht="14.25" customHeight="1" thickBot="1">
      <c r="A5" s="266"/>
      <c r="J5" s="242"/>
      <c r="K5" s="188"/>
      <c r="L5" s="315"/>
      <c r="N5" s="189"/>
      <c r="O5" s="189"/>
      <c r="P5" s="316"/>
      <c r="Q5" s="227"/>
      <c r="S5" s="118"/>
      <c r="U5" s="314"/>
      <c r="V5" s="314"/>
      <c r="W5" s="314"/>
      <c r="X5" s="227"/>
      <c r="Y5" s="317"/>
      <c r="Z5" s="227"/>
      <c r="AB5" s="440"/>
      <c r="AC5" s="588" t="s">
        <v>177</v>
      </c>
      <c r="AD5" s="589"/>
      <c r="AE5" s="349"/>
      <c r="AF5" s="585"/>
      <c r="AG5" s="338">
        <f t="shared" ref="AG5:AR5" si="1">AG3-AG4</f>
        <v>0</v>
      </c>
      <c r="AH5" s="339">
        <f t="shared" si="1"/>
        <v>0</v>
      </c>
      <c r="AI5" s="339">
        <f t="shared" si="1"/>
        <v>0</v>
      </c>
      <c r="AJ5" s="339">
        <f t="shared" si="1"/>
        <v>0</v>
      </c>
      <c r="AK5" s="339">
        <f t="shared" si="1"/>
        <v>0</v>
      </c>
      <c r="AL5" s="340">
        <f t="shared" si="1"/>
        <v>0</v>
      </c>
      <c r="AM5" s="338">
        <f t="shared" si="1"/>
        <v>0</v>
      </c>
      <c r="AN5" s="339">
        <f t="shared" si="1"/>
        <v>0</v>
      </c>
      <c r="AO5" s="339">
        <f t="shared" si="1"/>
        <v>0</v>
      </c>
      <c r="AP5" s="339">
        <f t="shared" si="1"/>
        <v>0</v>
      </c>
      <c r="AQ5" s="339">
        <f t="shared" si="1"/>
        <v>0</v>
      </c>
      <c r="AR5" s="341">
        <f t="shared" si="1"/>
        <v>0</v>
      </c>
      <c r="AS5" s="213"/>
      <c r="AT5" s="578"/>
      <c r="AU5" s="579"/>
      <c r="AV5" s="213"/>
      <c r="AW5" s="213"/>
      <c r="AX5" s="213"/>
      <c r="AY5" s="213"/>
      <c r="AZ5" s="213"/>
      <c r="BA5" s="213"/>
      <c r="BH5" s="25"/>
      <c r="BI5" s="25"/>
      <c r="BT5" s="28"/>
      <c r="BZ5" s="357"/>
      <c r="CA5" s="357"/>
      <c r="CB5" s="358"/>
      <c r="CC5" s="358"/>
      <c r="CD5" s="358"/>
      <c r="CE5" s="358"/>
      <c r="CF5" s="358"/>
      <c r="CK5" s="223" t="s">
        <v>131</v>
      </c>
      <c r="CL5" s="224">
        <v>1</v>
      </c>
    </row>
    <row r="6" spans="1:90" ht="14.25" customHeight="1">
      <c r="A6" s="193"/>
      <c r="B6" s="369" t="s">
        <v>0</v>
      </c>
      <c r="C6" s="372"/>
      <c r="D6" s="372"/>
      <c r="E6" s="373"/>
      <c r="G6" s="390" t="s">
        <v>1</v>
      </c>
      <c r="H6" s="391"/>
      <c r="I6" s="392"/>
      <c r="J6" s="243"/>
      <c r="K6" s="411" t="s">
        <v>80</v>
      </c>
      <c r="L6" s="413">
        <f>SUM($U$25:$U$524)</f>
        <v>0</v>
      </c>
      <c r="N6" s="189"/>
      <c r="O6" s="189"/>
      <c r="P6" s="415" t="s">
        <v>159</v>
      </c>
      <c r="Q6" s="417">
        <f>$L$6+$L$10</f>
        <v>0</v>
      </c>
      <c r="S6" s="228"/>
      <c r="U6" s="415" t="s">
        <v>74</v>
      </c>
      <c r="V6" s="560">
        <f>COUNTIF($Z$25:$Z$524,"&lt;&gt;0")</f>
        <v>0</v>
      </c>
      <c r="W6" s="316"/>
      <c r="X6" s="35"/>
      <c r="Y6" s="421"/>
      <c r="Z6" s="35"/>
      <c r="AB6" s="438" t="s">
        <v>178</v>
      </c>
      <c r="AC6" s="460" t="s">
        <v>175</v>
      </c>
      <c r="AD6" s="461"/>
      <c r="AE6" s="319">
        <f>COUNTIFS(AE$25:AE$524,"2/3",$Y$25:$Y$524,"&gt;0")</f>
        <v>0</v>
      </c>
      <c r="AF6" s="590"/>
      <c r="AG6" s="320">
        <f>COUNTIF(AG25:AG524,"2/3")</f>
        <v>0</v>
      </c>
      <c r="AH6" s="321">
        <f t="shared" ref="AH6:AR6" si="2">COUNTIF(AH25:AH524,"2/3")</f>
        <v>0</v>
      </c>
      <c r="AI6" s="321">
        <f t="shared" si="2"/>
        <v>0</v>
      </c>
      <c r="AJ6" s="321">
        <f t="shared" si="2"/>
        <v>0</v>
      </c>
      <c r="AK6" s="321">
        <f t="shared" si="2"/>
        <v>0</v>
      </c>
      <c r="AL6" s="322">
        <f t="shared" si="2"/>
        <v>0</v>
      </c>
      <c r="AM6" s="320">
        <f t="shared" si="2"/>
        <v>0</v>
      </c>
      <c r="AN6" s="321">
        <f t="shared" si="2"/>
        <v>0</v>
      </c>
      <c r="AO6" s="321">
        <f t="shared" si="2"/>
        <v>0</v>
      </c>
      <c r="AP6" s="321">
        <f t="shared" si="2"/>
        <v>0</v>
      </c>
      <c r="AQ6" s="321">
        <f t="shared" si="2"/>
        <v>0</v>
      </c>
      <c r="AR6" s="323">
        <f t="shared" si="2"/>
        <v>0</v>
      </c>
      <c r="AS6" s="213"/>
      <c r="AT6" s="578"/>
      <c r="AU6" s="579"/>
      <c r="AV6" s="213"/>
      <c r="AW6" s="213"/>
      <c r="AX6" s="213"/>
      <c r="AY6" s="213"/>
      <c r="AZ6" s="213"/>
      <c r="BA6" s="213"/>
      <c r="BT6" s="28"/>
      <c r="BU6" s="86" t="s">
        <v>90</v>
      </c>
      <c r="BV6" s="86" t="s">
        <v>12</v>
      </c>
      <c r="BW6" s="86" t="s">
        <v>13</v>
      </c>
      <c r="BX6" s="86" t="s">
        <v>14</v>
      </c>
      <c r="BY6" s="86" t="s">
        <v>15</v>
      </c>
      <c r="BZ6" s="86" t="s">
        <v>16</v>
      </c>
      <c r="CA6" s="86" t="s">
        <v>17</v>
      </c>
      <c r="CB6" s="86" t="s">
        <v>18</v>
      </c>
      <c r="CC6" s="86" t="s">
        <v>19</v>
      </c>
      <c r="CD6" s="86" t="s">
        <v>24</v>
      </c>
      <c r="CE6" s="86" t="s">
        <v>21</v>
      </c>
      <c r="CF6" s="86" t="s">
        <v>22</v>
      </c>
      <c r="CK6" s="223" t="s">
        <v>130</v>
      </c>
      <c r="CL6" s="224">
        <v>0.66666666666666663</v>
      </c>
    </row>
    <row r="7" spans="1:90" ht="14.25" customHeight="1" thickBot="1">
      <c r="A7" s="193"/>
      <c r="B7" s="370"/>
      <c r="C7" s="374"/>
      <c r="D7" s="374"/>
      <c r="E7" s="375"/>
      <c r="G7" s="384"/>
      <c r="H7" s="386"/>
      <c r="I7" s="387"/>
      <c r="J7" s="243"/>
      <c r="K7" s="412"/>
      <c r="L7" s="414"/>
      <c r="N7" s="189"/>
      <c r="O7" s="189"/>
      <c r="P7" s="416"/>
      <c r="Q7" s="418"/>
      <c r="S7" s="228"/>
      <c r="U7" s="420"/>
      <c r="V7" s="561"/>
      <c r="W7" s="316"/>
      <c r="X7" s="73"/>
      <c r="Y7" s="421"/>
      <c r="Z7" s="35"/>
      <c r="AB7" s="439"/>
      <c r="AC7" s="586" t="s">
        <v>176</v>
      </c>
      <c r="AD7" s="587"/>
      <c r="AE7" s="324"/>
      <c r="AF7" s="591"/>
      <c r="AG7" s="363"/>
      <c r="AH7" s="364"/>
      <c r="AI7" s="364"/>
      <c r="AJ7" s="364"/>
      <c r="AK7" s="364"/>
      <c r="AL7" s="365"/>
      <c r="AM7" s="363"/>
      <c r="AN7" s="364"/>
      <c r="AO7" s="364"/>
      <c r="AP7" s="364"/>
      <c r="AQ7" s="364"/>
      <c r="AR7" s="366"/>
      <c r="AS7" s="213"/>
      <c r="AT7" s="578"/>
      <c r="AU7" s="579"/>
      <c r="AV7" s="213"/>
      <c r="AW7" s="213"/>
      <c r="AX7" s="213"/>
      <c r="AY7" s="213"/>
      <c r="AZ7" s="213"/>
      <c r="BA7" s="213"/>
      <c r="BT7" s="28"/>
      <c r="BU7" s="354" t="str">
        <f>IF(AG12&lt;&gt;BU12,"不一致","")</f>
        <v/>
      </c>
      <c r="BV7" s="355" t="str">
        <f t="shared" ref="BV7:CF7" si="3">IF(AH12&lt;&gt;BV12,"不一致","")</f>
        <v/>
      </c>
      <c r="BW7" s="355" t="str">
        <f t="shared" si="3"/>
        <v/>
      </c>
      <c r="BX7" s="355" t="str">
        <f t="shared" si="3"/>
        <v/>
      </c>
      <c r="BY7" s="355" t="str">
        <f t="shared" si="3"/>
        <v/>
      </c>
      <c r="BZ7" s="355" t="str">
        <f t="shared" si="3"/>
        <v/>
      </c>
      <c r="CA7" s="355" t="str">
        <f t="shared" si="3"/>
        <v/>
      </c>
      <c r="CB7" s="355" t="str">
        <f t="shared" si="3"/>
        <v/>
      </c>
      <c r="CC7" s="355" t="str">
        <f t="shared" si="3"/>
        <v/>
      </c>
      <c r="CD7" s="355" t="str">
        <f t="shared" si="3"/>
        <v/>
      </c>
      <c r="CE7" s="355" t="str">
        <f t="shared" si="3"/>
        <v/>
      </c>
      <c r="CF7" s="356" t="str">
        <f t="shared" si="3"/>
        <v/>
      </c>
      <c r="CK7" s="223"/>
      <c r="CL7" s="224"/>
    </row>
    <row r="8" spans="1:90" ht="14.25" customHeight="1" thickBot="1">
      <c r="A8" s="193"/>
      <c r="B8" s="370" t="s">
        <v>189</v>
      </c>
      <c r="C8" s="376"/>
      <c r="D8" s="376"/>
      <c r="E8" s="377"/>
      <c r="G8" s="384" t="s">
        <v>2</v>
      </c>
      <c r="H8" s="386"/>
      <c r="I8" s="387"/>
      <c r="J8" s="243"/>
      <c r="K8" s="411" t="s">
        <v>167</v>
      </c>
      <c r="L8" s="413">
        <f>$L$6-$Q$8</f>
        <v>0</v>
      </c>
      <c r="N8" s="189"/>
      <c r="O8" s="189"/>
      <c r="P8" s="463" t="s">
        <v>169</v>
      </c>
      <c r="Q8" s="417">
        <f>SUM($V$25:$V$524)</f>
        <v>0</v>
      </c>
      <c r="S8" s="228"/>
      <c r="U8" s="435" t="s">
        <v>194</v>
      </c>
      <c r="V8" s="560">
        <f t="shared" ref="V8:V9" si="4">COUNTIF($U$25:$U$524,"&lt;&gt;0")</f>
        <v>0</v>
      </c>
      <c r="W8" s="314"/>
      <c r="X8" s="227"/>
      <c r="Y8" s="421"/>
      <c r="Z8" s="35"/>
      <c r="AB8" s="440"/>
      <c r="AC8" s="593" t="s">
        <v>177</v>
      </c>
      <c r="AD8" s="594"/>
      <c r="AE8" s="349"/>
      <c r="AF8" s="592"/>
      <c r="AG8" s="342">
        <f t="shared" ref="AG8:AR8" si="5">AG6-AG7</f>
        <v>0</v>
      </c>
      <c r="AH8" s="343">
        <f t="shared" si="5"/>
        <v>0</v>
      </c>
      <c r="AI8" s="343">
        <f t="shared" si="5"/>
        <v>0</v>
      </c>
      <c r="AJ8" s="343">
        <f t="shared" si="5"/>
        <v>0</v>
      </c>
      <c r="AK8" s="343">
        <f t="shared" si="5"/>
        <v>0</v>
      </c>
      <c r="AL8" s="344">
        <f t="shared" si="5"/>
        <v>0</v>
      </c>
      <c r="AM8" s="342">
        <f t="shared" si="5"/>
        <v>0</v>
      </c>
      <c r="AN8" s="343">
        <f t="shared" si="5"/>
        <v>0</v>
      </c>
      <c r="AO8" s="343">
        <f t="shared" si="5"/>
        <v>0</v>
      </c>
      <c r="AP8" s="343">
        <f t="shared" si="5"/>
        <v>0</v>
      </c>
      <c r="AQ8" s="343">
        <f t="shared" si="5"/>
        <v>0</v>
      </c>
      <c r="AR8" s="345">
        <f t="shared" si="5"/>
        <v>0</v>
      </c>
      <c r="AS8" s="213"/>
      <c r="AT8" s="578"/>
      <c r="AU8" s="579"/>
      <c r="AV8" s="213"/>
      <c r="AW8" s="213"/>
      <c r="AX8" s="213"/>
      <c r="AY8" s="213"/>
      <c r="AZ8" s="213"/>
      <c r="BA8" s="213"/>
      <c r="BT8" s="28"/>
      <c r="BU8" s="353" t="s">
        <v>202</v>
      </c>
      <c r="BV8" s="351"/>
      <c r="BW8" s="351"/>
      <c r="BX8" s="351"/>
      <c r="BY8" s="351"/>
      <c r="BZ8" s="351"/>
      <c r="CA8" s="351"/>
      <c r="CB8" s="351"/>
      <c r="CC8" s="351"/>
      <c r="CD8" s="351"/>
      <c r="CE8" s="351"/>
      <c r="CF8" s="351"/>
      <c r="CK8" s="223"/>
      <c r="CL8" s="224"/>
    </row>
    <row r="9" spans="1:90" ht="14.25" customHeight="1" thickBot="1">
      <c r="A9" s="193"/>
      <c r="B9" s="370"/>
      <c r="C9" s="376"/>
      <c r="D9" s="376"/>
      <c r="E9" s="377"/>
      <c r="G9" s="384"/>
      <c r="H9" s="386"/>
      <c r="I9" s="387"/>
      <c r="J9" s="243"/>
      <c r="K9" s="412" t="s">
        <v>167</v>
      </c>
      <c r="L9" s="414">
        <f t="shared" ref="L9" si="6">$L$6-$Q$7</f>
        <v>0</v>
      </c>
      <c r="N9" s="189"/>
      <c r="O9" s="189"/>
      <c r="P9" s="464" t="s">
        <v>169</v>
      </c>
      <c r="Q9" s="418" t="e">
        <f>SUM(#REF!)</f>
        <v>#REF!</v>
      </c>
      <c r="S9" s="228"/>
      <c r="U9" s="436" t="s">
        <v>171</v>
      </c>
      <c r="V9" s="561">
        <f t="shared" si="4"/>
        <v>0</v>
      </c>
      <c r="W9" s="314"/>
      <c r="X9" s="35"/>
      <c r="Y9" s="421"/>
      <c r="Z9" s="35"/>
      <c r="AB9" s="438" t="s">
        <v>179</v>
      </c>
      <c r="AC9" s="441" t="s">
        <v>175</v>
      </c>
      <c r="AD9" s="442"/>
      <c r="AE9" s="319">
        <f>COUNTIFS(AE$25:AE$524,"1/3",$Y$25:$Y$524,"&gt;0")</f>
        <v>0</v>
      </c>
      <c r="AF9" s="590"/>
      <c r="AG9" s="325">
        <f>COUNTIF(AG25:AG524,"1/3")</f>
        <v>0</v>
      </c>
      <c r="AH9" s="326">
        <f t="shared" ref="AH9:AR9" si="7">COUNTIF(AH25:AH524,"1/3")</f>
        <v>0</v>
      </c>
      <c r="AI9" s="326">
        <f t="shared" si="7"/>
        <v>0</v>
      </c>
      <c r="AJ9" s="326">
        <f t="shared" si="7"/>
        <v>0</v>
      </c>
      <c r="AK9" s="326">
        <f t="shared" si="7"/>
        <v>0</v>
      </c>
      <c r="AL9" s="327">
        <f t="shared" si="7"/>
        <v>0</v>
      </c>
      <c r="AM9" s="325">
        <f t="shared" si="7"/>
        <v>0</v>
      </c>
      <c r="AN9" s="326">
        <f t="shared" si="7"/>
        <v>0</v>
      </c>
      <c r="AO9" s="326">
        <f t="shared" si="7"/>
        <v>0</v>
      </c>
      <c r="AP9" s="326">
        <f t="shared" si="7"/>
        <v>0</v>
      </c>
      <c r="AQ9" s="326">
        <f t="shared" si="7"/>
        <v>0</v>
      </c>
      <c r="AR9" s="328">
        <f t="shared" si="7"/>
        <v>0</v>
      </c>
      <c r="AS9" s="213"/>
      <c r="AT9" s="578"/>
      <c r="AU9" s="579"/>
      <c r="AV9" s="213"/>
      <c r="AW9" s="213"/>
      <c r="AX9" s="213"/>
      <c r="AY9" s="213"/>
      <c r="AZ9" s="213"/>
      <c r="BA9" s="213"/>
      <c r="BT9" s="28"/>
      <c r="BU9" s="351"/>
      <c r="BV9" s="351"/>
      <c r="BW9" s="351"/>
      <c r="BX9" s="351"/>
      <c r="BY9" s="351"/>
      <c r="BZ9" s="351"/>
      <c r="CA9" s="351"/>
      <c r="CB9" s="351"/>
      <c r="CC9" s="351"/>
      <c r="CD9" s="351"/>
      <c r="CE9" s="351"/>
      <c r="CF9" s="351"/>
      <c r="CK9" s="223"/>
      <c r="CL9" s="224"/>
    </row>
    <row r="10" spans="1:90" ht="14.25" customHeight="1">
      <c r="A10" s="193"/>
      <c r="B10" s="370" t="s">
        <v>190</v>
      </c>
      <c r="C10" s="378"/>
      <c r="D10" s="380" t="s">
        <v>191</v>
      </c>
      <c r="E10" s="382"/>
      <c r="G10" s="384" t="s">
        <v>73</v>
      </c>
      <c r="H10" s="386"/>
      <c r="I10" s="387"/>
      <c r="J10" s="243"/>
      <c r="K10" s="411" t="s">
        <v>168</v>
      </c>
      <c r="L10" s="413">
        <f t="shared" ref="L10:L11" si="8">SUM($Y$25:$Y$524)</f>
        <v>0</v>
      </c>
      <c r="N10" s="189"/>
      <c r="O10" s="189"/>
      <c r="P10" s="415" t="s">
        <v>170</v>
      </c>
      <c r="Q10" s="417">
        <f>Q6-Q8</f>
        <v>0</v>
      </c>
      <c r="S10" s="228"/>
      <c r="U10" s="435" t="s">
        <v>195</v>
      </c>
      <c r="V10" s="562">
        <f t="shared" ref="V10:V11" si="9">COUNTIF($X$25:$X$524,"&lt;&gt;0")</f>
        <v>0</v>
      </c>
      <c r="W10" s="314"/>
      <c r="X10" s="227"/>
      <c r="Y10" s="421"/>
      <c r="Z10" s="35"/>
      <c r="AB10" s="439"/>
      <c r="AC10" s="586" t="s">
        <v>176</v>
      </c>
      <c r="AD10" s="587"/>
      <c r="AE10" s="324"/>
      <c r="AF10" s="591"/>
      <c r="AG10" s="363"/>
      <c r="AH10" s="364"/>
      <c r="AI10" s="364"/>
      <c r="AJ10" s="364"/>
      <c r="AK10" s="364"/>
      <c r="AL10" s="365"/>
      <c r="AM10" s="363"/>
      <c r="AN10" s="364"/>
      <c r="AO10" s="364"/>
      <c r="AP10" s="364"/>
      <c r="AQ10" s="364"/>
      <c r="AR10" s="366"/>
      <c r="AS10" s="213"/>
      <c r="AT10" s="578"/>
      <c r="AU10" s="579"/>
      <c r="AV10" s="213"/>
      <c r="AW10" s="213"/>
      <c r="AX10" s="213"/>
      <c r="AY10" s="213"/>
      <c r="AZ10" s="213"/>
      <c r="BA10" s="213"/>
      <c r="BT10" s="28"/>
      <c r="BU10" s="351"/>
      <c r="BV10" s="351"/>
      <c r="BW10" s="351"/>
      <c r="BX10" s="351"/>
      <c r="BY10" s="351"/>
      <c r="BZ10" s="351"/>
      <c r="CA10" s="351"/>
      <c r="CB10" s="351"/>
      <c r="CC10" s="351"/>
      <c r="CD10" s="351"/>
      <c r="CE10" s="351"/>
      <c r="CF10" s="351"/>
      <c r="CK10" s="223"/>
      <c r="CL10" s="224"/>
    </row>
    <row r="11" spans="1:90" ht="14.25" customHeight="1" thickBot="1">
      <c r="A11" s="193"/>
      <c r="B11" s="371"/>
      <c r="C11" s="379"/>
      <c r="D11" s="381"/>
      <c r="E11" s="383"/>
      <c r="G11" s="385"/>
      <c r="H11" s="388"/>
      <c r="I11" s="389"/>
      <c r="J11" s="243"/>
      <c r="K11" s="412"/>
      <c r="L11" s="414">
        <f t="shared" si="8"/>
        <v>0</v>
      </c>
      <c r="N11" s="189"/>
      <c r="O11" s="189"/>
      <c r="P11" s="416" t="s">
        <v>170</v>
      </c>
      <c r="Q11" s="418" t="e">
        <f t="shared" ref="Q11" si="10">Q9-Q10</f>
        <v>#REF!</v>
      </c>
      <c r="S11" s="228"/>
      <c r="U11" s="582" t="s">
        <v>172</v>
      </c>
      <c r="V11" s="563">
        <f t="shared" si="9"/>
        <v>0</v>
      </c>
      <c r="W11" s="314"/>
      <c r="X11" s="227"/>
      <c r="Y11" s="421"/>
      <c r="Z11" s="35"/>
      <c r="AB11" s="440"/>
      <c r="AC11" s="588" t="s">
        <v>177</v>
      </c>
      <c r="AD11" s="589"/>
      <c r="AE11" s="350"/>
      <c r="AF11" s="592"/>
      <c r="AG11" s="338">
        <f t="shared" ref="AG11:AR11" si="11">AG9-AG10</f>
        <v>0</v>
      </c>
      <c r="AH11" s="339">
        <f t="shared" si="11"/>
        <v>0</v>
      </c>
      <c r="AI11" s="339">
        <f t="shared" si="11"/>
        <v>0</v>
      </c>
      <c r="AJ11" s="339">
        <f t="shared" si="11"/>
        <v>0</v>
      </c>
      <c r="AK11" s="339">
        <f t="shared" si="11"/>
        <v>0</v>
      </c>
      <c r="AL11" s="340">
        <f t="shared" si="11"/>
        <v>0</v>
      </c>
      <c r="AM11" s="338">
        <f t="shared" si="11"/>
        <v>0</v>
      </c>
      <c r="AN11" s="339">
        <f t="shared" si="11"/>
        <v>0</v>
      </c>
      <c r="AO11" s="339">
        <f t="shared" si="11"/>
        <v>0</v>
      </c>
      <c r="AP11" s="339">
        <f t="shared" si="11"/>
        <v>0</v>
      </c>
      <c r="AQ11" s="339">
        <f t="shared" si="11"/>
        <v>0</v>
      </c>
      <c r="AR11" s="341">
        <f t="shared" si="11"/>
        <v>0</v>
      </c>
      <c r="AS11" s="213"/>
      <c r="AT11" s="578"/>
      <c r="AU11" s="579"/>
      <c r="AV11" s="213"/>
      <c r="AW11" s="213"/>
      <c r="AX11" s="213"/>
      <c r="AY11" s="213"/>
      <c r="AZ11" s="213"/>
      <c r="BA11" s="213"/>
      <c r="BT11" s="28"/>
      <c r="BU11" s="86" t="s">
        <v>90</v>
      </c>
      <c r="BV11" s="86" t="s">
        <v>12</v>
      </c>
      <c r="BW11" s="86" t="s">
        <v>13</v>
      </c>
      <c r="BX11" s="86" t="s">
        <v>14</v>
      </c>
      <c r="BY11" s="86" t="s">
        <v>15</v>
      </c>
      <c r="BZ11" s="86" t="s">
        <v>16</v>
      </c>
      <c r="CA11" s="86" t="s">
        <v>17</v>
      </c>
      <c r="CB11" s="86" t="s">
        <v>18</v>
      </c>
      <c r="CC11" s="86" t="s">
        <v>19</v>
      </c>
      <c r="CD11" s="86" t="s">
        <v>24</v>
      </c>
      <c r="CE11" s="86" t="s">
        <v>21</v>
      </c>
      <c r="CF11" s="86" t="s">
        <v>22</v>
      </c>
      <c r="CK11" s="223"/>
      <c r="CL11" s="224"/>
    </row>
    <row r="12" spans="1:90" ht="14.25" customHeight="1" thickBot="1">
      <c r="A12" s="193"/>
      <c r="B12" s="193"/>
      <c r="C12" s="309"/>
      <c r="D12" s="310"/>
      <c r="E12" s="311"/>
      <c r="G12" s="312"/>
      <c r="H12" s="313"/>
      <c r="I12" s="313"/>
      <c r="J12" s="243"/>
      <c r="K12" s="188"/>
      <c r="L12" s="315"/>
      <c r="N12" s="189"/>
      <c r="O12" s="189"/>
      <c r="P12" s="308"/>
      <c r="Q12" s="227"/>
      <c r="S12" s="228"/>
      <c r="U12" s="435" t="s">
        <v>196</v>
      </c>
      <c r="V12" s="564">
        <f>SUM(CG25:CG524)</f>
        <v>0</v>
      </c>
      <c r="W12" s="314"/>
      <c r="X12" s="35"/>
      <c r="Y12" s="437"/>
      <c r="Z12" s="35"/>
      <c r="AB12" s="459" t="s">
        <v>76</v>
      </c>
      <c r="AC12" s="460" t="s">
        <v>175</v>
      </c>
      <c r="AD12" s="461"/>
      <c r="AE12" s="319">
        <f>SUM(AE3, AE6, AE9)</f>
        <v>0</v>
      </c>
      <c r="AF12" s="590"/>
      <c r="AG12" s="320">
        <f t="shared" ref="AG12:AR13" si="12">SUM(AG3, AG6, AG9)</f>
        <v>0</v>
      </c>
      <c r="AH12" s="329">
        <f t="shared" si="12"/>
        <v>0</v>
      </c>
      <c r="AI12" s="321">
        <f t="shared" si="12"/>
        <v>0</v>
      </c>
      <c r="AJ12" s="329">
        <f t="shared" si="12"/>
        <v>0</v>
      </c>
      <c r="AK12" s="321">
        <f t="shared" si="12"/>
        <v>0</v>
      </c>
      <c r="AL12" s="330">
        <f t="shared" si="12"/>
        <v>0</v>
      </c>
      <c r="AM12" s="320">
        <f t="shared" si="12"/>
        <v>0</v>
      </c>
      <c r="AN12" s="329">
        <f t="shared" si="12"/>
        <v>0</v>
      </c>
      <c r="AO12" s="321">
        <f t="shared" si="12"/>
        <v>0</v>
      </c>
      <c r="AP12" s="329">
        <f t="shared" si="12"/>
        <v>0</v>
      </c>
      <c r="AQ12" s="321">
        <f t="shared" si="12"/>
        <v>0</v>
      </c>
      <c r="AR12" s="331">
        <f t="shared" si="12"/>
        <v>0</v>
      </c>
      <c r="AS12" s="213"/>
      <c r="AT12" s="578"/>
      <c r="AU12" s="579"/>
      <c r="AV12" s="213"/>
      <c r="AW12" s="213"/>
      <c r="AX12" s="213"/>
      <c r="AY12" s="213"/>
      <c r="AZ12" s="213"/>
      <c r="BA12" s="213"/>
      <c r="BT12" s="28"/>
      <c r="BU12" s="74">
        <f t="shared" ref="BU12:CF12" si="13">COUNTA(BU25:BU524)-(COUNTIF(BU25:BU524,"休学")+COUNTIF(BU25:BU524,"訓告")+COUNTIF(BU25:BU524,"停学")+COUNTIF(BU25:BU524,"遡及取消")+COUNTIF(BU25:BU524,"対象外"))</f>
        <v>0</v>
      </c>
      <c r="BV12" s="75">
        <f t="shared" si="13"/>
        <v>0</v>
      </c>
      <c r="BW12" s="75">
        <f t="shared" si="13"/>
        <v>0</v>
      </c>
      <c r="BX12" s="75">
        <f t="shared" si="13"/>
        <v>0</v>
      </c>
      <c r="BY12" s="75">
        <f t="shared" si="13"/>
        <v>0</v>
      </c>
      <c r="BZ12" s="250">
        <f t="shared" si="13"/>
        <v>0</v>
      </c>
      <c r="CA12" s="74">
        <f t="shared" si="13"/>
        <v>0</v>
      </c>
      <c r="CB12" s="75">
        <f t="shared" si="13"/>
        <v>0</v>
      </c>
      <c r="CC12" s="75">
        <f t="shared" si="13"/>
        <v>0</v>
      </c>
      <c r="CD12" s="75">
        <f t="shared" si="13"/>
        <v>0</v>
      </c>
      <c r="CE12" s="75">
        <f t="shared" si="13"/>
        <v>0</v>
      </c>
      <c r="CF12" s="249">
        <f t="shared" si="13"/>
        <v>0</v>
      </c>
      <c r="CK12" s="223"/>
      <c r="CL12" s="224"/>
    </row>
    <row r="13" spans="1:90" ht="14.25" customHeight="1" thickBot="1">
      <c r="A13" s="193"/>
      <c r="B13" s="193"/>
      <c r="C13" s="309"/>
      <c r="D13" s="310"/>
      <c r="E13" s="311"/>
      <c r="G13" s="312"/>
      <c r="H13" s="313"/>
      <c r="I13" s="313"/>
      <c r="J13" s="243"/>
      <c r="K13" s="188"/>
      <c r="L13" s="315"/>
      <c r="N13" s="189"/>
      <c r="O13" s="189"/>
      <c r="P13" s="308"/>
      <c r="Q13" s="227"/>
      <c r="S13" s="228"/>
      <c r="U13" s="436" t="s">
        <v>173</v>
      </c>
      <c r="V13" s="565">
        <f>SUM(CD26:CD525)</f>
        <v>0</v>
      </c>
      <c r="W13" s="314"/>
      <c r="X13" s="35"/>
      <c r="Y13" s="437"/>
      <c r="Z13" s="35"/>
      <c r="AB13" s="439"/>
      <c r="AC13" s="595" t="s">
        <v>176</v>
      </c>
      <c r="AD13" s="596"/>
      <c r="AE13" s="332"/>
      <c r="AF13" s="591"/>
      <c r="AG13" s="333">
        <f t="shared" si="12"/>
        <v>0</v>
      </c>
      <c r="AH13" s="334">
        <f t="shared" si="12"/>
        <v>0</v>
      </c>
      <c r="AI13" s="335">
        <f t="shared" si="12"/>
        <v>0</v>
      </c>
      <c r="AJ13" s="334">
        <f t="shared" si="12"/>
        <v>0</v>
      </c>
      <c r="AK13" s="335">
        <f t="shared" si="12"/>
        <v>0</v>
      </c>
      <c r="AL13" s="336">
        <f t="shared" si="12"/>
        <v>0</v>
      </c>
      <c r="AM13" s="333">
        <f t="shared" si="12"/>
        <v>0</v>
      </c>
      <c r="AN13" s="334">
        <f t="shared" si="12"/>
        <v>0</v>
      </c>
      <c r="AO13" s="335">
        <f t="shared" si="12"/>
        <v>0</v>
      </c>
      <c r="AP13" s="334">
        <f t="shared" si="12"/>
        <v>0</v>
      </c>
      <c r="AQ13" s="335">
        <f t="shared" si="12"/>
        <v>0</v>
      </c>
      <c r="AR13" s="337">
        <f t="shared" si="12"/>
        <v>0</v>
      </c>
      <c r="AS13" s="213"/>
      <c r="AT13" s="578"/>
      <c r="AU13" s="579"/>
      <c r="AV13" s="213"/>
      <c r="AW13" s="213"/>
      <c r="AX13" s="213"/>
      <c r="AY13" s="213"/>
      <c r="AZ13" s="213"/>
      <c r="BA13" s="213"/>
      <c r="BT13" s="28"/>
      <c r="BU13" s="187" t="s">
        <v>118</v>
      </c>
      <c r="BV13" s="351"/>
      <c r="BW13" s="351"/>
      <c r="BX13" s="351"/>
      <c r="BY13" s="351"/>
      <c r="BZ13" s="351"/>
      <c r="CA13" s="351"/>
      <c r="CB13" s="351"/>
      <c r="CC13" s="351"/>
      <c r="CD13" s="351"/>
      <c r="CE13" s="351"/>
      <c r="CF13" s="351"/>
      <c r="CK13" s="223"/>
      <c r="CL13" s="224"/>
    </row>
    <row r="14" spans="1:90" ht="14.25" customHeight="1" thickBot="1">
      <c r="A14" s="193"/>
      <c r="B14" s="193"/>
      <c r="C14" s="309"/>
      <c r="D14" s="310"/>
      <c r="E14" s="311"/>
      <c r="G14" s="312"/>
      <c r="H14" s="313"/>
      <c r="I14" s="313"/>
      <c r="J14" s="243"/>
      <c r="K14" s="188"/>
      <c r="L14" s="315"/>
      <c r="N14" s="189"/>
      <c r="O14" s="189"/>
      <c r="P14" s="308"/>
      <c r="Q14" s="227"/>
      <c r="S14" s="361" t="s">
        <v>204</v>
      </c>
      <c r="U14" s="314"/>
      <c r="V14" s="314"/>
      <c r="W14" s="314"/>
      <c r="X14" s="35"/>
      <c r="Y14" s="318"/>
      <c r="Z14" s="35"/>
      <c r="AB14" s="440"/>
      <c r="AC14" s="588" t="s">
        <v>177</v>
      </c>
      <c r="AD14" s="589"/>
      <c r="AE14" s="350"/>
      <c r="AF14" s="592"/>
      <c r="AG14" s="342">
        <f t="shared" ref="AG14:AR14" si="14">AG12-AG13</f>
        <v>0</v>
      </c>
      <c r="AH14" s="346">
        <f t="shared" si="14"/>
        <v>0</v>
      </c>
      <c r="AI14" s="343">
        <f t="shared" si="14"/>
        <v>0</v>
      </c>
      <c r="AJ14" s="346">
        <f t="shared" si="14"/>
        <v>0</v>
      </c>
      <c r="AK14" s="343">
        <f t="shared" si="14"/>
        <v>0</v>
      </c>
      <c r="AL14" s="347">
        <f t="shared" si="14"/>
        <v>0</v>
      </c>
      <c r="AM14" s="342">
        <f t="shared" si="14"/>
        <v>0</v>
      </c>
      <c r="AN14" s="346">
        <f t="shared" si="14"/>
        <v>0</v>
      </c>
      <c r="AO14" s="343">
        <f t="shared" si="14"/>
        <v>0</v>
      </c>
      <c r="AP14" s="346">
        <f t="shared" si="14"/>
        <v>0</v>
      </c>
      <c r="AQ14" s="343">
        <f t="shared" si="14"/>
        <v>0</v>
      </c>
      <c r="AR14" s="348">
        <f t="shared" si="14"/>
        <v>0</v>
      </c>
      <c r="AS14" s="213"/>
      <c r="AT14" s="580"/>
      <c r="AU14" s="581"/>
      <c r="AV14" s="213"/>
      <c r="AW14" s="213"/>
      <c r="AX14" s="213"/>
      <c r="AY14" s="213"/>
      <c r="AZ14" s="213"/>
      <c r="BA14" s="213"/>
      <c r="BT14" s="28"/>
      <c r="BU14" s="351"/>
      <c r="BV14" s="351"/>
      <c r="BW14" s="351"/>
      <c r="BX14" s="351"/>
      <c r="BY14" s="351"/>
      <c r="BZ14" s="351"/>
      <c r="CA14" s="351"/>
      <c r="CB14" s="351"/>
      <c r="CC14" s="351"/>
      <c r="CD14" s="351"/>
      <c r="CE14" s="351"/>
      <c r="CF14" s="351"/>
      <c r="CK14" s="223"/>
      <c r="CL14" s="224"/>
    </row>
    <row r="15" spans="1:90" ht="16.5" customHeight="1">
      <c r="B15" s="79" t="s">
        <v>119</v>
      </c>
      <c r="C15" s="28"/>
      <c r="D15" s="28"/>
      <c r="E15" s="36"/>
      <c r="F15" s="146"/>
      <c r="G15" s="146"/>
      <c r="H15" s="146"/>
      <c r="I15" s="146"/>
      <c r="J15" s="36"/>
      <c r="K15" s="36"/>
      <c r="N15" s="34" t="s">
        <v>188</v>
      </c>
      <c r="O15" s="34" t="s">
        <v>188</v>
      </c>
      <c r="P15" s="462" t="s">
        <v>198</v>
      </c>
      <c r="Q15" s="462"/>
      <c r="R15" s="462"/>
      <c r="S15" s="462"/>
      <c r="T15" s="462"/>
      <c r="X15" s="34" t="s">
        <v>188</v>
      </c>
      <c r="Z15" s="34" t="s">
        <v>188</v>
      </c>
      <c r="AA15" s="36"/>
      <c r="AB15" s="36"/>
      <c r="AC15" s="36"/>
      <c r="AD15" s="36"/>
      <c r="AG15" s="28" t="s">
        <v>77</v>
      </c>
      <c r="AH15" s="28"/>
      <c r="AI15" s="28"/>
      <c r="AJ15" s="28"/>
      <c r="AK15" s="28"/>
      <c r="AL15" s="28"/>
      <c r="AM15" s="28"/>
      <c r="AN15" s="28"/>
      <c r="AO15" s="28"/>
      <c r="AP15" s="28"/>
      <c r="AQ15" s="28"/>
      <c r="AR15" s="28"/>
      <c r="AS15" s="28"/>
      <c r="AT15" s="28"/>
      <c r="AU15" s="28"/>
      <c r="AV15" s="28"/>
      <c r="AW15" s="28"/>
      <c r="AX15" s="28"/>
      <c r="AY15" s="34" t="s">
        <v>188</v>
      </c>
      <c r="AZ15" s="34" t="s">
        <v>188</v>
      </c>
      <c r="BA15" s="34" t="s">
        <v>188</v>
      </c>
      <c r="BB15" s="34" t="s">
        <v>188</v>
      </c>
      <c r="BC15" s="34" t="s">
        <v>188</v>
      </c>
      <c r="BD15" s="34" t="s">
        <v>188</v>
      </c>
      <c r="BE15" s="34" t="s">
        <v>188</v>
      </c>
      <c r="BF15" s="34" t="s">
        <v>188</v>
      </c>
      <c r="BG15" s="34" t="s">
        <v>188</v>
      </c>
      <c r="BH15" s="34" t="s">
        <v>188</v>
      </c>
      <c r="BI15" s="34" t="s">
        <v>188</v>
      </c>
      <c r="BJ15" s="34" t="s">
        <v>188</v>
      </c>
      <c r="BK15" s="34" t="s">
        <v>188</v>
      </c>
      <c r="BL15" s="34" t="s">
        <v>188</v>
      </c>
      <c r="BM15" s="34" t="s">
        <v>188</v>
      </c>
      <c r="BN15" s="34" t="s">
        <v>188</v>
      </c>
      <c r="BO15" s="34" t="s">
        <v>188</v>
      </c>
      <c r="BP15" s="34" t="s">
        <v>188</v>
      </c>
      <c r="BQ15" s="34" t="s">
        <v>188</v>
      </c>
      <c r="BR15" s="34" t="s">
        <v>188</v>
      </c>
      <c r="BS15" s="34" t="s">
        <v>188</v>
      </c>
      <c r="BT15" s="28"/>
      <c r="BU15" s="187"/>
      <c r="BV15" s="186"/>
      <c r="BW15" s="186"/>
      <c r="BX15" s="186"/>
      <c r="BY15" s="186"/>
      <c r="BZ15" s="186"/>
      <c r="CA15" s="186"/>
      <c r="CB15" s="186"/>
      <c r="CC15" s="186"/>
      <c r="CD15" s="186"/>
      <c r="CE15" s="186"/>
      <c r="CF15" s="186"/>
      <c r="CG15" s="34" t="s">
        <v>188</v>
      </c>
      <c r="CH15" s="217" t="s">
        <v>128</v>
      </c>
      <c r="CI15" s="217" t="s">
        <v>128</v>
      </c>
      <c r="CJ15" s="217" t="s">
        <v>128</v>
      </c>
      <c r="CK15" s="223" t="s">
        <v>129</v>
      </c>
      <c r="CL15" s="224">
        <v>0.33333333333333331</v>
      </c>
    </row>
    <row r="16" spans="1:90" ht="13.5" customHeight="1">
      <c r="A16" s="422" t="s">
        <v>3</v>
      </c>
      <c r="B16" s="425" t="s">
        <v>67</v>
      </c>
      <c r="C16" s="426"/>
      <c r="D16" s="425" t="s">
        <v>68</v>
      </c>
      <c r="E16" s="426"/>
      <c r="F16" s="431" t="s">
        <v>9</v>
      </c>
      <c r="G16" s="393" t="s">
        <v>85</v>
      </c>
      <c r="H16" s="393" t="s">
        <v>145</v>
      </c>
      <c r="I16" s="431" t="s">
        <v>146</v>
      </c>
      <c r="J16" s="432" t="s">
        <v>147</v>
      </c>
      <c r="K16" s="432"/>
      <c r="L16" s="433" t="s">
        <v>148</v>
      </c>
      <c r="M16" s="396" t="s">
        <v>4</v>
      </c>
      <c r="N16" s="20"/>
      <c r="O16" s="20"/>
      <c r="P16" s="398" t="s">
        <v>149</v>
      </c>
      <c r="Q16" s="400" t="s">
        <v>150</v>
      </c>
      <c r="R16" s="396" t="s">
        <v>4</v>
      </c>
      <c r="S16" s="404"/>
      <c r="T16" s="407" t="s">
        <v>151</v>
      </c>
      <c r="U16" s="404" t="s">
        <v>62</v>
      </c>
      <c r="V16" s="513" t="s">
        <v>181</v>
      </c>
      <c r="W16" s="513" t="s">
        <v>182</v>
      </c>
      <c r="X16" s="487"/>
      <c r="Y16" s="487" t="s">
        <v>65</v>
      </c>
      <c r="Z16" s="272"/>
      <c r="AA16" s="432" t="s">
        <v>147</v>
      </c>
      <c r="AB16" s="432"/>
      <c r="AC16" s="393" t="s">
        <v>85</v>
      </c>
      <c r="AD16" s="393" t="s">
        <v>145</v>
      </c>
      <c r="AE16" s="475" t="s">
        <v>186</v>
      </c>
      <c r="AF16" s="475" t="s">
        <v>154</v>
      </c>
      <c r="AG16" s="478" t="s">
        <v>10</v>
      </c>
      <c r="AH16" s="479"/>
      <c r="AI16" s="479"/>
      <c r="AJ16" s="479"/>
      <c r="AK16" s="479"/>
      <c r="AL16" s="479"/>
      <c r="AM16" s="479"/>
      <c r="AN16" s="479"/>
      <c r="AO16" s="479"/>
      <c r="AP16" s="479"/>
      <c r="AQ16" s="479"/>
      <c r="AR16" s="479"/>
      <c r="AS16" s="479"/>
      <c r="AT16" s="479"/>
      <c r="AU16" s="479"/>
      <c r="AV16" s="479"/>
      <c r="AW16" s="479"/>
      <c r="AX16" s="480"/>
      <c r="AY16" s="269"/>
      <c r="AZ16" s="269"/>
      <c r="BA16" s="269"/>
      <c r="BB16" s="120"/>
      <c r="BC16" s="121"/>
      <c r="BD16" s="122"/>
      <c r="BE16" s="270"/>
      <c r="BF16" s="169"/>
      <c r="BG16" s="481"/>
      <c r="BH16" s="482"/>
      <c r="BI16" s="482"/>
      <c r="BJ16" s="482"/>
      <c r="BK16" s="482"/>
      <c r="BL16" s="482"/>
      <c r="BM16" s="482"/>
      <c r="BN16" s="482"/>
      <c r="BO16" s="482"/>
      <c r="BP16" s="482"/>
      <c r="BQ16" s="482"/>
      <c r="BR16" s="482"/>
      <c r="BS16" s="99"/>
      <c r="BT16" s="475" t="s">
        <v>157</v>
      </c>
      <c r="BU16" s="501" t="s">
        <v>66</v>
      </c>
      <c r="BV16" s="502"/>
      <c r="BW16" s="502"/>
      <c r="BX16" s="502"/>
      <c r="BY16" s="502"/>
      <c r="BZ16" s="502"/>
      <c r="CA16" s="502"/>
      <c r="CB16" s="502"/>
      <c r="CC16" s="502"/>
      <c r="CD16" s="502"/>
      <c r="CE16" s="502"/>
      <c r="CF16" s="503"/>
      <c r="CH16" s="507" t="s">
        <v>193</v>
      </c>
      <c r="CI16" s="510" t="s">
        <v>187</v>
      </c>
      <c r="CJ16" s="465" t="s">
        <v>134</v>
      </c>
    </row>
    <row r="17" spans="1:88" ht="13.5" customHeight="1">
      <c r="A17" s="423"/>
      <c r="B17" s="427"/>
      <c r="C17" s="428"/>
      <c r="D17" s="427"/>
      <c r="E17" s="428"/>
      <c r="F17" s="394"/>
      <c r="G17" s="394"/>
      <c r="H17" s="394"/>
      <c r="I17" s="394"/>
      <c r="J17" s="432"/>
      <c r="K17" s="432"/>
      <c r="L17" s="434"/>
      <c r="M17" s="397"/>
      <c r="N17" s="21"/>
      <c r="O17" s="21"/>
      <c r="P17" s="399"/>
      <c r="Q17" s="401"/>
      <c r="R17" s="403"/>
      <c r="S17" s="405"/>
      <c r="T17" s="408"/>
      <c r="U17" s="405"/>
      <c r="V17" s="514"/>
      <c r="W17" s="514"/>
      <c r="X17" s="488"/>
      <c r="Y17" s="488"/>
      <c r="Z17" s="273"/>
      <c r="AA17" s="432"/>
      <c r="AB17" s="432"/>
      <c r="AC17" s="394"/>
      <c r="AD17" s="394"/>
      <c r="AE17" s="476"/>
      <c r="AF17" s="476"/>
      <c r="AG17" s="466" t="s">
        <v>155</v>
      </c>
      <c r="AH17" s="467"/>
      <c r="AI17" s="467"/>
      <c r="AJ17" s="467"/>
      <c r="AK17" s="467"/>
      <c r="AL17" s="467"/>
      <c r="AM17" s="467"/>
      <c r="AN17" s="467"/>
      <c r="AO17" s="467"/>
      <c r="AP17" s="467"/>
      <c r="AQ17" s="467"/>
      <c r="AR17" s="467"/>
      <c r="AS17" s="468" t="s">
        <v>156</v>
      </c>
      <c r="AT17" s="469"/>
      <c r="AU17" s="469"/>
      <c r="AV17" s="469"/>
      <c r="AW17" s="469"/>
      <c r="AX17" s="470"/>
      <c r="AY17" s="229"/>
      <c r="AZ17" s="229"/>
      <c r="BA17" s="229"/>
      <c r="BB17" s="123"/>
      <c r="BC17" s="124"/>
      <c r="BD17" s="125"/>
      <c r="BE17" s="126"/>
      <c r="BF17" s="170"/>
      <c r="BG17" s="471"/>
      <c r="BH17" s="471"/>
      <c r="BI17" s="471"/>
      <c r="BJ17" s="471"/>
      <c r="BK17" s="471"/>
      <c r="BL17" s="471"/>
      <c r="BM17" s="471"/>
      <c r="BN17" s="471"/>
      <c r="BO17" s="471"/>
      <c r="BP17" s="471"/>
      <c r="BQ17" s="471"/>
      <c r="BR17" s="472"/>
      <c r="BS17" s="268"/>
      <c r="BT17" s="483"/>
      <c r="BU17" s="469" t="s">
        <v>158</v>
      </c>
      <c r="BV17" s="469"/>
      <c r="BW17" s="469"/>
      <c r="BX17" s="469"/>
      <c r="BY17" s="469"/>
      <c r="BZ17" s="469"/>
      <c r="CA17" s="469"/>
      <c r="CB17" s="469"/>
      <c r="CC17" s="469"/>
      <c r="CD17" s="469"/>
      <c r="CE17" s="469"/>
      <c r="CF17" s="470"/>
      <c r="CH17" s="508"/>
      <c r="CI17" s="511"/>
      <c r="CJ17" s="465"/>
    </row>
    <row r="18" spans="1:88" ht="56.25" customHeight="1">
      <c r="A18" s="423"/>
      <c r="B18" s="429"/>
      <c r="C18" s="430"/>
      <c r="D18" s="429"/>
      <c r="E18" s="430"/>
      <c r="F18" s="395"/>
      <c r="G18" s="395"/>
      <c r="H18" s="395"/>
      <c r="I18" s="395"/>
      <c r="J18" s="432"/>
      <c r="K18" s="432"/>
      <c r="L18" s="409" t="s">
        <v>89</v>
      </c>
      <c r="M18" s="410"/>
      <c r="N18" s="22"/>
      <c r="O18" s="22"/>
      <c r="P18" s="81" t="s">
        <v>197</v>
      </c>
      <c r="Q18" s="402"/>
      <c r="R18" s="397"/>
      <c r="S18" s="406"/>
      <c r="T18" s="408"/>
      <c r="U18" s="80" t="s">
        <v>152</v>
      </c>
      <c r="V18" s="489" t="s">
        <v>184</v>
      </c>
      <c r="W18" s="558" t="s">
        <v>201</v>
      </c>
      <c r="X18" s="184"/>
      <c r="Y18" s="80" t="s">
        <v>153</v>
      </c>
      <c r="Z18" s="55"/>
      <c r="AA18" s="432"/>
      <c r="AB18" s="432"/>
      <c r="AC18" s="395"/>
      <c r="AD18" s="395"/>
      <c r="AE18" s="477"/>
      <c r="AF18" s="477"/>
      <c r="AG18" s="473" t="s">
        <v>185</v>
      </c>
      <c r="AH18" s="474"/>
      <c r="AI18" s="474"/>
      <c r="AJ18" s="474"/>
      <c r="AK18" s="474"/>
      <c r="AL18" s="474"/>
      <c r="AM18" s="474"/>
      <c r="AN18" s="474"/>
      <c r="AO18" s="474"/>
      <c r="AP18" s="474"/>
      <c r="AQ18" s="474"/>
      <c r="AR18" s="474"/>
      <c r="AS18" s="473" t="s">
        <v>192</v>
      </c>
      <c r="AT18" s="474"/>
      <c r="AU18" s="474"/>
      <c r="AV18" s="474"/>
      <c r="AW18" s="474"/>
      <c r="AX18" s="493"/>
      <c r="AY18" s="504" t="s">
        <v>192</v>
      </c>
      <c r="AZ18" s="505"/>
      <c r="BA18" s="506"/>
      <c r="BB18" s="127" t="s">
        <v>100</v>
      </c>
      <c r="BC18" s="128" t="s">
        <v>101</v>
      </c>
      <c r="BD18" s="129" t="s">
        <v>102</v>
      </c>
      <c r="BE18" s="130" t="s">
        <v>103</v>
      </c>
      <c r="BF18" s="171"/>
      <c r="BG18" s="485"/>
      <c r="BH18" s="485"/>
      <c r="BI18" s="485"/>
      <c r="BJ18" s="485"/>
      <c r="BK18" s="485"/>
      <c r="BL18" s="485"/>
      <c r="BM18" s="485"/>
      <c r="BN18" s="485"/>
      <c r="BO18" s="485"/>
      <c r="BP18" s="485"/>
      <c r="BQ18" s="485"/>
      <c r="BR18" s="486"/>
      <c r="BS18" s="271"/>
      <c r="BT18" s="484"/>
      <c r="BU18" s="473" t="s">
        <v>166</v>
      </c>
      <c r="BV18" s="474"/>
      <c r="BW18" s="474"/>
      <c r="BX18" s="474"/>
      <c r="BY18" s="474"/>
      <c r="BZ18" s="474"/>
      <c r="CA18" s="474"/>
      <c r="CB18" s="474"/>
      <c r="CC18" s="474"/>
      <c r="CD18" s="474"/>
      <c r="CE18" s="474"/>
      <c r="CF18" s="493"/>
      <c r="CH18" s="508"/>
      <c r="CI18" s="511"/>
      <c r="CJ18" s="465"/>
    </row>
    <row r="19" spans="1:88" ht="24.75" customHeight="1">
      <c r="A19" s="423"/>
      <c r="B19" s="449" t="s">
        <v>81</v>
      </c>
      <c r="C19" s="450"/>
      <c r="D19" s="455" t="s">
        <v>82</v>
      </c>
      <c r="E19" s="455"/>
      <c r="F19" s="267" t="s">
        <v>83</v>
      </c>
      <c r="G19" s="456" t="s">
        <v>84</v>
      </c>
      <c r="H19" s="456" t="s">
        <v>142</v>
      </c>
      <c r="I19" s="546" t="s">
        <v>86</v>
      </c>
      <c r="J19" s="455" t="s">
        <v>8</v>
      </c>
      <c r="K19" s="455"/>
      <c r="L19" s="445" t="s">
        <v>87</v>
      </c>
      <c r="M19" s="446"/>
      <c r="N19" s="23"/>
      <c r="O19" s="23"/>
      <c r="P19" s="443" t="s">
        <v>183</v>
      </c>
      <c r="Q19" s="445" t="s">
        <v>88</v>
      </c>
      <c r="R19" s="446"/>
      <c r="S19" s="66"/>
      <c r="T19" s="447" t="s">
        <v>57</v>
      </c>
      <c r="U19" s="489" t="s">
        <v>200</v>
      </c>
      <c r="V19" s="490"/>
      <c r="W19" s="559"/>
      <c r="X19" s="491"/>
      <c r="Y19" s="491" t="s">
        <v>36</v>
      </c>
      <c r="Z19" s="261"/>
      <c r="AA19" s="455" t="s">
        <v>8</v>
      </c>
      <c r="AB19" s="455"/>
      <c r="AC19" s="456" t="s">
        <v>84</v>
      </c>
      <c r="AD19" s="456" t="s">
        <v>142</v>
      </c>
      <c r="AE19" s="570" t="s">
        <v>69</v>
      </c>
      <c r="AF19" s="573" t="s">
        <v>91</v>
      </c>
      <c r="AG19" s="40" t="s">
        <v>11</v>
      </c>
      <c r="AH19" s="38" t="s">
        <v>12</v>
      </c>
      <c r="AI19" s="38" t="s">
        <v>13</v>
      </c>
      <c r="AJ19" s="38" t="s">
        <v>14</v>
      </c>
      <c r="AK19" s="38" t="s">
        <v>15</v>
      </c>
      <c r="AL19" s="65" t="s">
        <v>16</v>
      </c>
      <c r="AM19" s="83" t="s">
        <v>17</v>
      </c>
      <c r="AN19" s="38" t="s">
        <v>18</v>
      </c>
      <c r="AO19" s="38" t="s">
        <v>19</v>
      </c>
      <c r="AP19" s="38" t="s">
        <v>20</v>
      </c>
      <c r="AQ19" s="38" t="s">
        <v>21</v>
      </c>
      <c r="AR19" s="39" t="s">
        <v>22</v>
      </c>
      <c r="AS19" s="209"/>
      <c r="AT19" s="209"/>
      <c r="AU19" s="209"/>
      <c r="AV19" s="209"/>
      <c r="AW19" s="209"/>
      <c r="AX19" s="209"/>
      <c r="AY19" s="209"/>
      <c r="AZ19" s="209"/>
      <c r="BA19" s="209"/>
      <c r="BB19" s="131"/>
      <c r="BC19" s="132"/>
      <c r="BD19" s="133"/>
      <c r="BE19" s="260"/>
      <c r="BF19" s="141" t="s">
        <v>70</v>
      </c>
      <c r="BG19" s="142" t="s">
        <v>11</v>
      </c>
      <c r="BH19" s="132" t="s">
        <v>12</v>
      </c>
      <c r="BI19" s="132" t="s">
        <v>13</v>
      </c>
      <c r="BJ19" s="132" t="s">
        <v>14</v>
      </c>
      <c r="BK19" s="132" t="s">
        <v>15</v>
      </c>
      <c r="BL19" s="133" t="s">
        <v>16</v>
      </c>
      <c r="BM19" s="143" t="s">
        <v>17</v>
      </c>
      <c r="BN19" s="132" t="s">
        <v>18</v>
      </c>
      <c r="BO19" s="132" t="s">
        <v>19</v>
      </c>
      <c r="BP19" s="132" t="s">
        <v>20</v>
      </c>
      <c r="BQ19" s="132" t="s">
        <v>21</v>
      </c>
      <c r="BR19" s="133" t="s">
        <v>22</v>
      </c>
      <c r="BS19" s="258"/>
      <c r="BT19" s="491" t="s">
        <v>203</v>
      </c>
      <c r="BU19" s="40" t="s">
        <v>11</v>
      </c>
      <c r="BV19" s="38" t="s">
        <v>12</v>
      </c>
      <c r="BW19" s="38" t="s">
        <v>13</v>
      </c>
      <c r="BX19" s="38" t="s">
        <v>14</v>
      </c>
      <c r="BY19" s="38" t="s">
        <v>15</v>
      </c>
      <c r="BZ19" s="65" t="s">
        <v>16</v>
      </c>
      <c r="CA19" s="83" t="s">
        <v>17</v>
      </c>
      <c r="CB19" s="38" t="s">
        <v>18</v>
      </c>
      <c r="CC19" s="38" t="s">
        <v>19</v>
      </c>
      <c r="CD19" s="38" t="s">
        <v>20</v>
      </c>
      <c r="CE19" s="38" t="s">
        <v>21</v>
      </c>
      <c r="CF19" s="39" t="s">
        <v>22</v>
      </c>
      <c r="CH19" s="508"/>
      <c r="CI19" s="511"/>
      <c r="CJ19" s="465"/>
    </row>
    <row r="20" spans="1:88" ht="13.5" customHeight="1">
      <c r="A20" s="423"/>
      <c r="B20" s="451"/>
      <c r="C20" s="452"/>
      <c r="D20" s="455"/>
      <c r="E20" s="455"/>
      <c r="F20" s="156"/>
      <c r="G20" s="457"/>
      <c r="H20" s="457"/>
      <c r="I20" s="457"/>
      <c r="J20" s="455"/>
      <c r="K20" s="455"/>
      <c r="L20" s="540" t="s">
        <v>55</v>
      </c>
      <c r="M20" s="403" t="s">
        <v>5</v>
      </c>
      <c r="N20" s="541"/>
      <c r="O20" s="543"/>
      <c r="P20" s="444"/>
      <c r="Q20" s="545" t="s">
        <v>56</v>
      </c>
      <c r="R20" s="403" t="s">
        <v>6</v>
      </c>
      <c r="S20" s="263"/>
      <c r="T20" s="448"/>
      <c r="U20" s="490"/>
      <c r="V20" s="490"/>
      <c r="W20" s="559"/>
      <c r="X20" s="492"/>
      <c r="Y20" s="492"/>
      <c r="Z20" s="262"/>
      <c r="AA20" s="455"/>
      <c r="AB20" s="455"/>
      <c r="AC20" s="457"/>
      <c r="AD20" s="457"/>
      <c r="AE20" s="571"/>
      <c r="AF20" s="574"/>
      <c r="AG20" s="494" t="s">
        <v>162</v>
      </c>
      <c r="AH20" s="495"/>
      <c r="AI20" s="495"/>
      <c r="AJ20" s="495"/>
      <c r="AK20" s="495"/>
      <c r="AL20" s="495"/>
      <c r="AM20" s="496" t="s">
        <v>164</v>
      </c>
      <c r="AN20" s="495"/>
      <c r="AO20" s="495"/>
      <c r="AP20" s="495"/>
      <c r="AQ20" s="495"/>
      <c r="AR20" s="497"/>
      <c r="AS20" s="498" t="s">
        <v>127</v>
      </c>
      <c r="AT20" s="499"/>
      <c r="AU20" s="499"/>
      <c r="AV20" s="499"/>
      <c r="AW20" s="499"/>
      <c r="AX20" s="500"/>
      <c r="AY20" s="566" t="s">
        <v>127</v>
      </c>
      <c r="AZ20" s="566"/>
      <c r="BA20" s="566"/>
      <c r="BB20" s="131"/>
      <c r="BC20" s="132"/>
      <c r="BD20" s="133"/>
      <c r="BE20" s="260"/>
      <c r="BF20" s="172"/>
      <c r="BG20" s="567"/>
      <c r="BH20" s="567"/>
      <c r="BI20" s="567"/>
      <c r="BJ20" s="567"/>
      <c r="BK20" s="567"/>
      <c r="BL20" s="568"/>
      <c r="BM20" s="569"/>
      <c r="BN20" s="567"/>
      <c r="BO20" s="567"/>
      <c r="BP20" s="567"/>
      <c r="BQ20" s="567"/>
      <c r="BR20" s="568"/>
      <c r="BS20" s="258"/>
      <c r="BT20" s="492"/>
      <c r="BU20" s="87"/>
      <c r="BV20" s="87"/>
      <c r="BW20" s="87"/>
      <c r="BX20" s="87"/>
      <c r="BY20" s="87"/>
      <c r="BZ20" s="87"/>
      <c r="CA20" s="89"/>
      <c r="CB20" s="87"/>
      <c r="CC20" s="87"/>
      <c r="CD20" s="87"/>
      <c r="CE20" s="87"/>
      <c r="CF20" s="90"/>
      <c r="CH20" s="508"/>
      <c r="CI20" s="511"/>
      <c r="CJ20" s="465"/>
    </row>
    <row r="21" spans="1:88" ht="13.5" customHeight="1">
      <c r="A21" s="423"/>
      <c r="B21" s="451"/>
      <c r="C21" s="452"/>
      <c r="D21" s="455"/>
      <c r="E21" s="455"/>
      <c r="F21" s="264" t="s">
        <v>108</v>
      </c>
      <c r="G21" s="457"/>
      <c r="H21" s="457"/>
      <c r="I21" s="457"/>
      <c r="J21" s="455"/>
      <c r="K21" s="455"/>
      <c r="L21" s="540"/>
      <c r="M21" s="403"/>
      <c r="N21" s="542"/>
      <c r="O21" s="544"/>
      <c r="P21" s="444"/>
      <c r="Q21" s="545"/>
      <c r="R21" s="403"/>
      <c r="S21" s="263"/>
      <c r="T21" s="448"/>
      <c r="U21" s="490"/>
      <c r="V21" s="490"/>
      <c r="W21" s="559"/>
      <c r="X21" s="492"/>
      <c r="Y21" s="492"/>
      <c r="Z21" s="262"/>
      <c r="AA21" s="455"/>
      <c r="AB21" s="455"/>
      <c r="AC21" s="457"/>
      <c r="AD21" s="457"/>
      <c r="AE21" s="571"/>
      <c r="AF21" s="574"/>
      <c r="AG21" s="41"/>
      <c r="AH21" s="41"/>
      <c r="AI21" s="41"/>
      <c r="AJ21" s="41"/>
      <c r="AK21" s="41"/>
      <c r="AL21" s="41"/>
      <c r="AM21" s="84"/>
      <c r="AN21" s="41"/>
      <c r="AO21" s="41"/>
      <c r="AP21" s="41"/>
      <c r="AQ21" s="41"/>
      <c r="AR21" s="42"/>
      <c r="AS21" s="535" t="s">
        <v>125</v>
      </c>
      <c r="AT21" s="536"/>
      <c r="AU21" s="537"/>
      <c r="AV21" s="535" t="s">
        <v>126</v>
      </c>
      <c r="AW21" s="536"/>
      <c r="AX21" s="537"/>
      <c r="AY21" s="538" t="s">
        <v>143</v>
      </c>
      <c r="AZ21" s="538"/>
      <c r="BA21" s="538"/>
      <c r="BB21" s="100"/>
      <c r="BC21" s="101"/>
      <c r="BD21" s="102"/>
      <c r="BE21" s="76"/>
      <c r="BF21" s="173"/>
      <c r="BG21" s="43"/>
      <c r="BH21" s="43"/>
      <c r="BI21" s="43"/>
      <c r="BJ21" s="43"/>
      <c r="BK21" s="43"/>
      <c r="BL21" s="44"/>
      <c r="BM21" s="45"/>
      <c r="BN21" s="43"/>
      <c r="BO21" s="43"/>
      <c r="BP21" s="43"/>
      <c r="BQ21" s="43"/>
      <c r="BR21" s="44"/>
      <c r="BS21" s="526" t="s">
        <v>61</v>
      </c>
      <c r="BT21" s="492"/>
      <c r="BU21" s="41"/>
      <c r="BV21" s="41"/>
      <c r="BW21" s="41"/>
      <c r="BX21" s="41"/>
      <c r="BY21" s="41"/>
      <c r="BZ21" s="41"/>
      <c r="CA21" s="84"/>
      <c r="CB21" s="41"/>
      <c r="CC21" s="41"/>
      <c r="CD21" s="41"/>
      <c r="CE21" s="41"/>
      <c r="CF21" s="42"/>
      <c r="CH21" s="508"/>
      <c r="CI21" s="511"/>
      <c r="CJ21" s="465"/>
    </row>
    <row r="22" spans="1:88" ht="13.5" customHeight="1">
      <c r="A22" s="423"/>
      <c r="B22" s="451"/>
      <c r="C22" s="452"/>
      <c r="D22" s="455"/>
      <c r="E22" s="455"/>
      <c r="F22" s="264" t="s">
        <v>109</v>
      </c>
      <c r="G22" s="457"/>
      <c r="H22" s="457"/>
      <c r="I22" s="457"/>
      <c r="J22" s="455"/>
      <c r="K22" s="455"/>
      <c r="L22" s="540"/>
      <c r="M22" s="403"/>
      <c r="N22" s="542"/>
      <c r="O22" s="544"/>
      <c r="P22" s="444"/>
      <c r="Q22" s="545"/>
      <c r="R22" s="403"/>
      <c r="S22" s="263"/>
      <c r="T22" s="448"/>
      <c r="U22" s="490"/>
      <c r="V22" s="490"/>
      <c r="W22" s="559"/>
      <c r="X22" s="492"/>
      <c r="Y22" s="492"/>
      <c r="Z22" s="262"/>
      <c r="AA22" s="455"/>
      <c r="AB22" s="455"/>
      <c r="AC22" s="457"/>
      <c r="AD22" s="457"/>
      <c r="AE22" s="571"/>
      <c r="AF22" s="574"/>
      <c r="AG22" s="529" t="s">
        <v>163</v>
      </c>
      <c r="AH22" s="529"/>
      <c r="AI22" s="529"/>
      <c r="AJ22" s="529"/>
      <c r="AK22" s="529"/>
      <c r="AL22" s="529"/>
      <c r="AM22" s="530" t="s">
        <v>165</v>
      </c>
      <c r="AN22" s="529"/>
      <c r="AO22" s="529"/>
      <c r="AP22" s="529"/>
      <c r="AQ22" s="529"/>
      <c r="AR22" s="531"/>
      <c r="AS22" s="211" t="s">
        <v>54</v>
      </c>
      <c r="AT22" s="212" t="s">
        <v>59</v>
      </c>
      <c r="AU22" s="212" t="s">
        <v>60</v>
      </c>
      <c r="AV22" s="212" t="s">
        <v>54</v>
      </c>
      <c r="AW22" s="212" t="s">
        <v>59</v>
      </c>
      <c r="AX22" s="212" t="s">
        <v>60</v>
      </c>
      <c r="AY22" s="230" t="s">
        <v>54</v>
      </c>
      <c r="AZ22" s="231" t="s">
        <v>59</v>
      </c>
      <c r="BA22" s="231" t="s">
        <v>60</v>
      </c>
      <c r="BB22" s="100"/>
      <c r="BC22" s="101"/>
      <c r="BD22" s="102"/>
      <c r="BE22" s="76"/>
      <c r="BF22" s="173"/>
      <c r="BG22" s="532"/>
      <c r="BH22" s="532"/>
      <c r="BI22" s="532"/>
      <c r="BJ22" s="532"/>
      <c r="BK22" s="532"/>
      <c r="BL22" s="533"/>
      <c r="BM22" s="527"/>
      <c r="BN22" s="532"/>
      <c r="BO22" s="532"/>
      <c r="BP22" s="532"/>
      <c r="BQ22" s="532"/>
      <c r="BR22" s="533"/>
      <c r="BS22" s="527"/>
      <c r="BT22" s="492"/>
      <c r="BU22" s="88"/>
      <c r="BV22" s="88"/>
      <c r="BW22" s="88"/>
      <c r="BX22" s="88"/>
      <c r="BY22" s="88"/>
      <c r="BZ22" s="88"/>
      <c r="CA22" s="91"/>
      <c r="CB22" s="88"/>
      <c r="CC22" s="88"/>
      <c r="CD22" s="88"/>
      <c r="CE22" s="88"/>
      <c r="CF22" s="92"/>
      <c r="CH22" s="508"/>
      <c r="CI22" s="511"/>
      <c r="CJ22" s="465"/>
    </row>
    <row r="23" spans="1:88" ht="13.5" customHeight="1">
      <c r="A23" s="424"/>
      <c r="B23" s="453"/>
      <c r="C23" s="454"/>
      <c r="D23" s="455"/>
      <c r="E23" s="455"/>
      <c r="F23" s="265" t="s">
        <v>110</v>
      </c>
      <c r="G23" s="458"/>
      <c r="H23" s="458"/>
      <c r="I23" s="458"/>
      <c r="J23" s="455"/>
      <c r="K23" s="455"/>
      <c r="L23" s="17" t="s">
        <v>7</v>
      </c>
      <c r="M23" s="24" t="s">
        <v>7</v>
      </c>
      <c r="N23" s="64"/>
      <c r="O23" s="24"/>
      <c r="P23" s="82" t="s">
        <v>7</v>
      </c>
      <c r="Q23" s="18" t="s">
        <v>7</v>
      </c>
      <c r="R23" s="19" t="s">
        <v>7</v>
      </c>
      <c r="S23" s="67"/>
      <c r="T23" s="448"/>
      <c r="U23" s="48" t="s">
        <v>23</v>
      </c>
      <c r="V23" s="48" t="s">
        <v>180</v>
      </c>
      <c r="W23" s="48" t="s">
        <v>180</v>
      </c>
      <c r="X23" s="48"/>
      <c r="Y23" s="48" t="s">
        <v>23</v>
      </c>
      <c r="Z23" s="48"/>
      <c r="AA23" s="455"/>
      <c r="AB23" s="455"/>
      <c r="AC23" s="458"/>
      <c r="AD23" s="458"/>
      <c r="AE23" s="572"/>
      <c r="AF23" s="575"/>
      <c r="AG23" s="46"/>
      <c r="AH23" s="46"/>
      <c r="AI23" s="46"/>
      <c r="AJ23" s="46"/>
      <c r="AK23" s="46"/>
      <c r="AL23" s="46"/>
      <c r="AM23" s="85"/>
      <c r="AN23" s="46"/>
      <c r="AO23" s="46"/>
      <c r="AP23" s="46"/>
      <c r="AQ23" s="46"/>
      <c r="AR23" s="47"/>
      <c r="AS23" s="237">
        <f t="shared" ref="AS23:BA23" si="15">COUNTIF(AS25:AS524,1)</f>
        <v>0</v>
      </c>
      <c r="AT23" s="237">
        <f t="shared" si="15"/>
        <v>0</v>
      </c>
      <c r="AU23" s="237">
        <f t="shared" si="15"/>
        <v>0</v>
      </c>
      <c r="AV23" s="237">
        <f t="shared" si="15"/>
        <v>0</v>
      </c>
      <c r="AW23" s="237">
        <f t="shared" si="15"/>
        <v>0</v>
      </c>
      <c r="AX23" s="237">
        <f t="shared" si="15"/>
        <v>0</v>
      </c>
      <c r="AY23" s="232">
        <f t="shared" si="15"/>
        <v>0</v>
      </c>
      <c r="AZ23" s="232">
        <f t="shared" si="15"/>
        <v>0</v>
      </c>
      <c r="BA23" s="232">
        <f t="shared" si="15"/>
        <v>0</v>
      </c>
      <c r="BB23" s="103"/>
      <c r="BC23" s="104"/>
      <c r="BD23" s="105"/>
      <c r="BE23" s="77"/>
      <c r="BF23" s="174"/>
      <c r="BG23" s="49"/>
      <c r="BH23" s="49"/>
      <c r="BI23" s="49"/>
      <c r="BJ23" s="49"/>
      <c r="BK23" s="49"/>
      <c r="BL23" s="50"/>
      <c r="BM23" s="51"/>
      <c r="BN23" s="49"/>
      <c r="BO23" s="49"/>
      <c r="BP23" s="49"/>
      <c r="BQ23" s="49"/>
      <c r="BR23" s="50"/>
      <c r="BS23" s="528"/>
      <c r="BT23" s="539"/>
      <c r="BU23" s="46"/>
      <c r="BV23" s="46"/>
      <c r="BW23" s="46"/>
      <c r="BX23" s="46"/>
      <c r="BY23" s="46"/>
      <c r="BZ23" s="46"/>
      <c r="CA23" s="85"/>
      <c r="CB23" s="46"/>
      <c r="CC23" s="46"/>
      <c r="CD23" s="46"/>
      <c r="CE23" s="46"/>
      <c r="CF23" s="47"/>
      <c r="CG23" s="32" t="s">
        <v>144</v>
      </c>
      <c r="CH23" s="509"/>
      <c r="CI23" s="512"/>
      <c r="CJ23" s="218"/>
    </row>
    <row r="24" spans="1:88" s="176" customFormat="1" ht="42.75" hidden="1" customHeight="1">
      <c r="B24" s="177"/>
      <c r="F24" s="160" t="s">
        <v>112</v>
      </c>
      <c r="G24" s="161" t="s">
        <v>112</v>
      </c>
      <c r="H24" s="161"/>
      <c r="I24" s="178"/>
      <c r="L24" s="52"/>
      <c r="M24" s="56" t="s">
        <v>63</v>
      </c>
      <c r="N24" s="179" t="s">
        <v>121</v>
      </c>
      <c r="O24" s="180" t="s">
        <v>105</v>
      </c>
      <c r="P24" s="56"/>
      <c r="Q24" s="181"/>
      <c r="R24" s="56" t="s">
        <v>63</v>
      </c>
      <c r="S24" s="179" t="s">
        <v>122</v>
      </c>
      <c r="U24" s="185" t="s">
        <v>123</v>
      </c>
      <c r="V24" s="185"/>
      <c r="W24" s="185"/>
      <c r="X24" s="119" t="s">
        <v>124</v>
      </c>
      <c r="Y24" s="185"/>
      <c r="Z24" s="98" t="s">
        <v>104</v>
      </c>
      <c r="AE24" s="159" t="s">
        <v>111</v>
      </c>
      <c r="AF24" s="157" t="s">
        <v>112</v>
      </c>
      <c r="AG24" s="529"/>
      <c r="AH24" s="529"/>
      <c r="AI24" s="529"/>
      <c r="AJ24" s="529"/>
      <c r="AK24" s="529"/>
      <c r="AL24" s="529"/>
      <c r="AM24" s="530"/>
      <c r="AN24" s="529"/>
      <c r="AO24" s="529"/>
      <c r="AP24" s="529"/>
      <c r="AQ24" s="529"/>
      <c r="AR24" s="531"/>
      <c r="AS24" s="257"/>
      <c r="AT24" s="257"/>
      <c r="AU24" s="257"/>
      <c r="AV24" s="257"/>
      <c r="AW24" s="257"/>
      <c r="AX24" s="257"/>
      <c r="AY24" s="257"/>
      <c r="AZ24" s="257"/>
      <c r="BA24" s="257"/>
      <c r="BB24" s="106"/>
      <c r="BC24" s="107"/>
      <c r="BD24" s="108"/>
      <c r="BE24" s="259" t="s">
        <v>99</v>
      </c>
      <c r="BF24" s="175"/>
      <c r="BG24" s="534" t="s">
        <v>114</v>
      </c>
      <c r="BH24" s="534"/>
      <c r="BI24" s="534"/>
      <c r="BJ24" s="534"/>
      <c r="BK24" s="534"/>
      <c r="BL24" s="534"/>
      <c r="BM24" s="534" t="s">
        <v>115</v>
      </c>
      <c r="BN24" s="534"/>
      <c r="BO24" s="534"/>
      <c r="BP24" s="534"/>
      <c r="BQ24" s="534"/>
      <c r="BR24" s="534"/>
      <c r="BS24" s="144" t="s">
        <v>64</v>
      </c>
      <c r="BT24" s="182"/>
      <c r="BU24" s="515"/>
      <c r="BV24" s="516"/>
      <c r="BW24" s="516"/>
      <c r="BX24" s="516"/>
      <c r="BY24" s="516"/>
      <c r="BZ24" s="516"/>
      <c r="CA24" s="516"/>
      <c r="CB24" s="516"/>
      <c r="CC24" s="516"/>
      <c r="CD24" s="516"/>
      <c r="CE24" s="516"/>
      <c r="CF24" s="517"/>
      <c r="CH24" s="221"/>
      <c r="CI24" s="221"/>
      <c r="CJ24" s="217"/>
    </row>
    <row r="25" spans="1:88" s="54" customFormat="1">
      <c r="A25" s="62">
        <v>1</v>
      </c>
      <c r="B25" s="518"/>
      <c r="C25" s="519"/>
      <c r="D25" s="520"/>
      <c r="E25" s="521"/>
      <c r="F25" s="116"/>
      <c r="G25" s="116"/>
      <c r="H25" s="117"/>
      <c r="I25" s="116"/>
      <c r="J25" s="522"/>
      <c r="K25" s="523"/>
      <c r="L25" s="110">
        <v>0</v>
      </c>
      <c r="M25" s="111">
        <f>IF(F25="昼間",参照データ!$B$2,IF(F25="夜間等",参照データ!$B$3,IF(F25="通信",参照データ!$B$4,0)))</f>
        <v>0</v>
      </c>
      <c r="N25" s="112">
        <f>ROUNDDOWN(MIN(L25:M25),-2)</f>
        <v>0</v>
      </c>
      <c r="O25" s="151">
        <f>N25/12</f>
        <v>0</v>
      </c>
      <c r="P25" s="110"/>
      <c r="Q25" s="113">
        <v>0</v>
      </c>
      <c r="R25" s="114">
        <f>IF(F25="昼間",参照データ!$C$2,IF(F25="夜間等",参照データ!$C$3,IF(F25="通信",参照データ!$C$4,0)))</f>
        <v>0</v>
      </c>
      <c r="S25" s="112">
        <f>ROUNDDOWN(MIN(Q25:R25),-2)</f>
        <v>0</v>
      </c>
      <c r="T25" s="115"/>
      <c r="U25" s="241">
        <f>ROUNDUP(BS25,-2)</f>
        <v>0</v>
      </c>
      <c r="V25" s="241">
        <f>IF(P25="",0,IF(P25=0,U25,IF(CH25&lt;U25,U25-CH25,0)))</f>
        <v>0</v>
      </c>
      <c r="W25" s="241">
        <f>U25-V25</f>
        <v>0</v>
      </c>
      <c r="X25" s="183">
        <f>ROUNDUP(BF25,-2)</f>
        <v>0</v>
      </c>
      <c r="Y25" s="158" t="str">
        <f t="shared" ref="Y25:Y88" si="16">IF(G25="1年",X25,"0")</f>
        <v>0</v>
      </c>
      <c r="Z25" s="138">
        <f>U25+Y25</f>
        <v>0</v>
      </c>
      <c r="AA25" s="524">
        <f t="shared" ref="AA25:AA88" si="17">J25</f>
        <v>0</v>
      </c>
      <c r="AB25" s="525"/>
      <c r="AC25" s="359">
        <f t="shared" ref="AC25:AC88" si="18">G25</f>
        <v>0</v>
      </c>
      <c r="AD25" s="359">
        <f t="shared" ref="AD25:AD88" si="19">H25</f>
        <v>0</v>
      </c>
      <c r="AE25" s="165"/>
      <c r="AF25" s="59"/>
      <c r="AG25" s="252"/>
      <c r="AH25" s="253"/>
      <c r="AI25" s="252"/>
      <c r="AJ25" s="253"/>
      <c r="AK25" s="252"/>
      <c r="AL25" s="254"/>
      <c r="AM25" s="255"/>
      <c r="AN25" s="274"/>
      <c r="AO25" s="274"/>
      <c r="AP25" s="274"/>
      <c r="AQ25" s="274"/>
      <c r="AR25" s="253"/>
      <c r="AS25" s="238">
        <f t="shared" ref="AS25:AS88" si="20">IF(U25=0,0,IF(COUNTIF($AG25:$AL25,"3/3")&gt;0,"1","0"))</f>
        <v>0</v>
      </c>
      <c r="AT25" s="238">
        <f t="shared" ref="AT25:AT88" si="21">IF(U25=0,0,IF(COUNTIF($AG25:$AL25,"2/3")&gt;0,"1","0"))</f>
        <v>0</v>
      </c>
      <c r="AU25" s="238">
        <f t="shared" ref="AU25:AU88" si="22">IF(U25=0,0,IF(COUNTIF($AG25:$AL25,"1/3")&gt;0,"1","0"))</f>
        <v>0</v>
      </c>
      <c r="AV25" s="238">
        <f t="shared" ref="AV25:AV88" si="23">IF(U25=0,0,IF(COUNTIF($AM25:$AR25,"3/3")&gt;0,"1","0"))</f>
        <v>0</v>
      </c>
      <c r="AW25" s="238">
        <f t="shared" ref="AW25:AW88" si="24">IF(U25=0,0,IF(COUNTIF($AM25:$AR25,"2/3")&gt;0,"1","0"))</f>
        <v>0</v>
      </c>
      <c r="AX25" s="238">
        <f t="shared" ref="AX25:AX88" si="25">IF(U25=0,0,IF(COUNTIF($AM25:$AR25,"1/3")&gt;0,"1","0"))</f>
        <v>0</v>
      </c>
      <c r="AY25" s="214">
        <f>IF((COUNTIF(AS25,"1")&gt;0)+COUNTIF(AV25,"1")&gt;0,1,0)</f>
        <v>0</v>
      </c>
      <c r="AZ25" s="214">
        <f>IF((COUNTIF(AT25,"1")&gt;0)+COUNTIF(AW25,"1")&gt;0,1,0)</f>
        <v>0</v>
      </c>
      <c r="BA25" s="214">
        <f>IF((COUNTIF(AU25,"1")&gt;0)+COUNTIF(AX25,"1")&gt;0,1,0)</f>
        <v>0</v>
      </c>
      <c r="BB25" s="194">
        <f>COUNTIF($AG25:$AR25,"3/3")</f>
        <v>0</v>
      </c>
      <c r="BC25" s="195">
        <f>COUNTIF($AG25:$AR25,"2/3")</f>
        <v>0</v>
      </c>
      <c r="BD25" s="196">
        <f>COUNTIF($AG25:$AR25,"1/3")</f>
        <v>0</v>
      </c>
      <c r="BE25" s="197">
        <f>SUM(BB25:BD25)</f>
        <v>0</v>
      </c>
      <c r="BF25" s="198" t="b">
        <f>IF($AE25="3/3",$S25*参照データ!$F$2,IF($AE25="2/3",$S25*参照データ!$F$3,IF($AE25="1/3",$S25*参照データ!$F$4)))</f>
        <v>0</v>
      </c>
      <c r="BG25" s="199" t="b">
        <f>IF(AG25="3/3",$O25*参照データ!$F$2,IF(AG25="2/3",$O25*参照データ!$F$3,IF(AG25="1/3",$O25*参照データ!$F$4,IF(AG25="対象外",0))))</f>
        <v>0</v>
      </c>
      <c r="BH25" s="199" t="b">
        <f>IF(AH25="3/3",$O25*参照データ!$F$2,IF(AH25="2/3",$O25*参照データ!$F$3,IF(AH25="1/3",$O25*参照データ!$F$4,IF(AH25="対象外",0))))</f>
        <v>0</v>
      </c>
      <c r="BI25" s="199" t="b">
        <f>IF(AI25="3/3",$O25*参照データ!$F$2,IF(AI25="2/3",$O25*参照データ!$F$3,IF(AI25="1/3",$O25*参照データ!$F$4,IF(AI25="対象外",0))))</f>
        <v>0</v>
      </c>
      <c r="BJ25" s="199" t="b">
        <f>IF(AJ25="3/3",$O25*参照データ!$F$2,IF(AJ25="2/3",$O25*参照データ!$F$3,IF(AJ25="1/3",$O25*参照データ!$F$4,IF(AJ25="対象外",0))))</f>
        <v>0</v>
      </c>
      <c r="BK25" s="199" t="b">
        <f>IF(AK25="3/3",$O25*参照データ!$F$2,IF(AK25="2/3",$O25*参照データ!$F$3,IF(AK25="1/3",$O25*参照データ!$F$4,IF(AK25="対象外",0))))</f>
        <v>0</v>
      </c>
      <c r="BL25" s="199" t="b">
        <f>IF(AL25="3/3",$O25*参照データ!$F$2,IF(AL25="2/3",$O25*参照データ!$F$3,IF(AL25="1/3",$O25*参照データ!$F$4,IF(AL25="対象外",0))))</f>
        <v>0</v>
      </c>
      <c r="BM25" s="199" t="b">
        <f>IF(AM25="3/3",$O25*参照データ!$F$2,IF(AM25="2/3",$O25*参照データ!$F$3,IF(AM25="1/3",$O25*参照データ!$F$4,IF(AM25="対象外",0))))</f>
        <v>0</v>
      </c>
      <c r="BN25" s="199" t="b">
        <f>IF(AN25="3/3",$O25*参照データ!$F$2,IF(AN25="2/3",$O25*参照データ!$F$3,IF(AN25="1/3",$O25*参照データ!$F$4,IF(AN25="対象外",0))))</f>
        <v>0</v>
      </c>
      <c r="BO25" s="199" t="b">
        <f>IF(AO25="3/3",$O25*参照データ!$F$2,IF(AO25="2/3",$O25*参照データ!$F$3,IF(AO25="1/3",$O25*参照データ!$F$4,IF(AO25="対象外",0))))</f>
        <v>0</v>
      </c>
      <c r="BP25" s="199" t="b">
        <f>IF(AP25="3/3",$O25*参照データ!$F$2,IF(AP25="2/3",$O25*参照データ!$F$3,IF(AP25="1/3",$O25*参照データ!$F$4,IF(AP25="対象外",0))))</f>
        <v>0</v>
      </c>
      <c r="BQ25" s="199" t="b">
        <f>IF(AQ25="3/3",$O25*参照データ!$F$2,IF(AQ25="2/3",$O25*参照データ!$F$3,IF(AQ25="1/3",$O25*参照データ!$F$4,IF(AQ25="対象外",0))))</f>
        <v>0</v>
      </c>
      <c r="BR25" s="199" t="b">
        <f>IF(AR25="3/3",$O25*参照データ!$F$2,IF(AR25="2/3",$O25*参照データ!$F$3,IF(AR25="1/3",$O25*参照データ!$F$4,IF(AR25="対象外",0))))</f>
        <v>0</v>
      </c>
      <c r="BS25" s="199">
        <f>SUM(BG25:BR25)</f>
        <v>0</v>
      </c>
      <c r="BT25" s="205"/>
      <c r="BU25" s="140"/>
      <c r="BV25" s="140"/>
      <c r="BW25" s="140"/>
      <c r="BX25" s="140"/>
      <c r="BY25" s="140"/>
      <c r="BZ25" s="245"/>
      <c r="CA25" s="244"/>
      <c r="CB25" s="140"/>
      <c r="CC25" s="140"/>
      <c r="CD25" s="140"/>
      <c r="CE25" s="140"/>
      <c r="CF25" s="140"/>
      <c r="CG25" s="256">
        <f>IF(COUNTIF(BU25:CF25,"家計急変")&gt;0,1,0)</f>
        <v>0</v>
      </c>
      <c r="CH25" s="235">
        <f t="shared" ref="CH25:CH88" si="26">IF(BE25=0,0,(ROUNDUP(P25*(BB25*$CL$5+BC25*$CL$6+BD25*$CL$15)/BE25,-2)))</f>
        <v>0</v>
      </c>
      <c r="CI25" s="225">
        <f t="shared" ref="CI25:CI88" si="27">IF(CH25&gt;M25, U25, CH25)</f>
        <v>0</v>
      </c>
      <c r="CJ25" s="234">
        <f t="shared" ref="CJ25:CJ88" si="28">IF(CH25&lt;U25,1,2)</f>
        <v>2</v>
      </c>
    </row>
    <row r="26" spans="1:88" s="54" customFormat="1">
      <c r="A26" s="62">
        <v>2</v>
      </c>
      <c r="B26" s="518"/>
      <c r="C26" s="519"/>
      <c r="D26" s="520"/>
      <c r="E26" s="521"/>
      <c r="F26" s="116"/>
      <c r="G26" s="116"/>
      <c r="H26" s="117"/>
      <c r="I26" s="116"/>
      <c r="J26" s="522"/>
      <c r="K26" s="523"/>
      <c r="L26" s="110">
        <v>0</v>
      </c>
      <c r="M26" s="111">
        <f>IF(F26="昼間",参照データ!$B$2,IF(F26="夜間等",参照データ!$B$3,IF(F26="通信",参照データ!$B$4,0)))</f>
        <v>0</v>
      </c>
      <c r="N26" s="112">
        <f t="shared" ref="N26:N89" si="29">ROUNDDOWN(MIN(L26:M26),-2)</f>
        <v>0</v>
      </c>
      <c r="O26" s="151">
        <f t="shared" ref="O26:O89" si="30">N26/12</f>
        <v>0</v>
      </c>
      <c r="P26" s="110"/>
      <c r="Q26" s="113">
        <v>0</v>
      </c>
      <c r="R26" s="114">
        <f>IF(F26="昼間",参照データ!$C$2,IF(F26="夜間等",参照データ!$C$3,IF(F26="通信",参照データ!$C$4,0)))</f>
        <v>0</v>
      </c>
      <c r="S26" s="112">
        <f t="shared" ref="S26:S89" si="31">ROUNDDOWN(MIN(Q26:R26),-2)</f>
        <v>0</v>
      </c>
      <c r="T26" s="116"/>
      <c r="U26" s="53">
        <f t="shared" ref="U26:U89" si="32">ROUNDUP(BS26,-2)</f>
        <v>0</v>
      </c>
      <c r="V26" s="241">
        <f t="shared" ref="V26:V89" si="33">IF(P26="",0,IF(P26=0,U26,IF(CH26&lt;U26,U26-CH26,0)))</f>
        <v>0</v>
      </c>
      <c r="W26" s="53">
        <f t="shared" ref="W26:W89" si="34">U26-V26</f>
        <v>0</v>
      </c>
      <c r="X26" s="183">
        <f t="shared" ref="X26:X89" si="35">ROUNDUP(BF26,-2)</f>
        <v>0</v>
      </c>
      <c r="Y26" s="158" t="str">
        <f t="shared" si="16"/>
        <v>0</v>
      </c>
      <c r="Z26" s="138">
        <f t="shared" ref="Z26:Z89" si="36">U26+Y26</f>
        <v>0</v>
      </c>
      <c r="AA26" s="524">
        <f t="shared" si="17"/>
        <v>0</v>
      </c>
      <c r="AB26" s="525"/>
      <c r="AC26" s="359">
        <f t="shared" si="18"/>
        <v>0</v>
      </c>
      <c r="AD26" s="359">
        <f t="shared" si="19"/>
        <v>0</v>
      </c>
      <c r="AE26" s="165"/>
      <c r="AF26" s="59"/>
      <c r="AG26" s="252"/>
      <c r="AH26" s="253"/>
      <c r="AI26" s="252"/>
      <c r="AJ26" s="253"/>
      <c r="AK26" s="252"/>
      <c r="AL26" s="254"/>
      <c r="AM26" s="255"/>
      <c r="AN26" s="274"/>
      <c r="AO26" s="274"/>
      <c r="AP26" s="274"/>
      <c r="AQ26" s="274"/>
      <c r="AR26" s="253"/>
      <c r="AS26" s="238">
        <f t="shared" si="20"/>
        <v>0</v>
      </c>
      <c r="AT26" s="238">
        <f t="shared" si="21"/>
        <v>0</v>
      </c>
      <c r="AU26" s="238">
        <f t="shared" si="22"/>
        <v>0</v>
      </c>
      <c r="AV26" s="238">
        <f t="shared" si="23"/>
        <v>0</v>
      </c>
      <c r="AW26" s="238">
        <f t="shared" si="24"/>
        <v>0</v>
      </c>
      <c r="AX26" s="238">
        <f t="shared" si="25"/>
        <v>0</v>
      </c>
      <c r="AY26" s="214">
        <f t="shared" ref="AY26:BA89" si="37">IF((COUNTIF(AS26,"1")&gt;0)+COUNTIF(AV26,"1")&gt;0,1,0)</f>
        <v>0</v>
      </c>
      <c r="AZ26" s="214">
        <f t="shared" si="37"/>
        <v>0</v>
      </c>
      <c r="BA26" s="214">
        <f t="shared" si="37"/>
        <v>0</v>
      </c>
      <c r="BB26" s="194">
        <f t="shared" ref="BB26:BB89" si="38">COUNTIF($AG26:$AR26,"3/3")</f>
        <v>0</v>
      </c>
      <c r="BC26" s="195">
        <f t="shared" ref="BC26:BC89" si="39">COUNTIF($AG26:$AR26,"2/3")</f>
        <v>0</v>
      </c>
      <c r="BD26" s="196">
        <f t="shared" ref="BD26:BD89" si="40">COUNTIF($AG26:$AR26,"1/3")</f>
        <v>0</v>
      </c>
      <c r="BE26" s="197">
        <f t="shared" ref="BE26:BE89" si="41">SUM(BB26:BD26)</f>
        <v>0</v>
      </c>
      <c r="BF26" s="198" t="b">
        <f>IF($AE26="3/3",$S26*参照データ!$F$2,IF($AE26="2/3",$S26*参照データ!$F$3,IF($AE26="1/3",$S26*参照データ!$F$4)))</f>
        <v>0</v>
      </c>
      <c r="BG26" s="199" t="b">
        <f>IF(AG26="3/3",$O26*参照データ!$F$2,IF(AG26="2/3",$O26*参照データ!$F$3,IF(AG26="1/3",$O26*参照データ!$F$4,IF(AG26="対象外",0))))</f>
        <v>0</v>
      </c>
      <c r="BH26" s="199" t="b">
        <f>IF(AH26="3/3",$O26*参照データ!$F$2,IF(AH26="2/3",$O26*参照データ!$F$3,IF(AH26="1/3",$O26*参照データ!$F$4,IF(AH26="対象外",0))))</f>
        <v>0</v>
      </c>
      <c r="BI26" s="199" t="b">
        <f>IF(AI26="3/3",$O26*参照データ!$F$2,IF(AI26="2/3",$O26*参照データ!$F$3,IF(AI26="1/3",$O26*参照データ!$F$4,IF(AI26="対象外",0))))</f>
        <v>0</v>
      </c>
      <c r="BJ26" s="199" t="b">
        <f>IF(AJ26="3/3",$O26*参照データ!$F$2,IF(AJ26="2/3",$O26*参照データ!$F$3,IF(AJ26="1/3",$O26*参照データ!$F$4,IF(AJ26="対象外",0))))</f>
        <v>0</v>
      </c>
      <c r="BK26" s="199" t="b">
        <f>IF(AK26="3/3",$O26*参照データ!$F$2,IF(AK26="2/3",$O26*参照データ!$F$3,IF(AK26="1/3",$O26*参照データ!$F$4,IF(AK26="対象外",0))))</f>
        <v>0</v>
      </c>
      <c r="BL26" s="199" t="b">
        <f>IF(AL26="3/3",$O26*参照データ!$F$2,IF(AL26="2/3",$O26*参照データ!$F$3,IF(AL26="1/3",$O26*参照データ!$F$4,IF(AL26="対象外",0))))</f>
        <v>0</v>
      </c>
      <c r="BM26" s="199" t="b">
        <f>IF(AM26="3/3",$O26*参照データ!$F$2,IF(AM26="2/3",$O26*参照データ!$F$3,IF(AM26="1/3",$O26*参照データ!$F$4,IF(AM26="対象外",0))))</f>
        <v>0</v>
      </c>
      <c r="BN26" s="199" t="b">
        <f>IF(AN26="3/3",$O26*参照データ!$F$2,IF(AN26="2/3",$O26*参照データ!$F$3,IF(AN26="1/3",$O26*参照データ!$F$4,IF(AN26="対象外",0))))</f>
        <v>0</v>
      </c>
      <c r="BO26" s="199" t="b">
        <f>IF(AO26="3/3",$O26*参照データ!$F$2,IF(AO26="2/3",$O26*参照データ!$F$3,IF(AO26="1/3",$O26*参照データ!$F$4,IF(AO26="対象外",0))))</f>
        <v>0</v>
      </c>
      <c r="BP26" s="199" t="b">
        <f>IF(AP26="3/3",$O26*参照データ!$F$2,IF(AP26="2/3",$O26*参照データ!$F$3,IF(AP26="1/3",$O26*参照データ!$F$4,IF(AP26="対象外",0))))</f>
        <v>0</v>
      </c>
      <c r="BQ26" s="199" t="b">
        <f>IF(AQ26="3/3",$O26*参照データ!$F$2,IF(AQ26="2/3",$O26*参照データ!$F$3,IF(AQ26="1/3",$O26*参照データ!$F$4,IF(AQ26="対象外",0))))</f>
        <v>0</v>
      </c>
      <c r="BR26" s="199" t="b">
        <f>IF(AR26="3/3",$O26*参照データ!$F$2,IF(AR26="2/3",$O26*参照データ!$F$3,IF(AR26="1/3",$O26*参照データ!$F$4,IF(AR26="対象外",0))))</f>
        <v>0</v>
      </c>
      <c r="BS26" s="199">
        <f t="shared" ref="BS26:BS89" si="42">SUM(BG26:BR26)</f>
        <v>0</v>
      </c>
      <c r="BT26" s="205"/>
      <c r="BU26" s="140"/>
      <c r="BV26" s="140"/>
      <c r="BW26" s="140"/>
      <c r="BX26" s="140"/>
      <c r="BY26" s="140"/>
      <c r="BZ26" s="245"/>
      <c r="CA26" s="244"/>
      <c r="CB26" s="140"/>
      <c r="CC26" s="140"/>
      <c r="CD26" s="140"/>
      <c r="CE26" s="140"/>
      <c r="CF26" s="140"/>
      <c r="CG26" s="256">
        <f t="shared" ref="CG26:CG89" si="43">IF(COUNTIF(BU26:CF26,"家計急変")&gt;0,1,0)</f>
        <v>0</v>
      </c>
      <c r="CH26" s="235">
        <f t="shared" si="26"/>
        <v>0</v>
      </c>
      <c r="CI26" s="225">
        <f t="shared" si="27"/>
        <v>0</v>
      </c>
      <c r="CJ26" s="234">
        <f t="shared" si="28"/>
        <v>2</v>
      </c>
    </row>
    <row r="27" spans="1:88" s="54" customFormat="1">
      <c r="A27" s="62">
        <v>3</v>
      </c>
      <c r="B27" s="518"/>
      <c r="C27" s="519"/>
      <c r="D27" s="520"/>
      <c r="E27" s="521"/>
      <c r="F27" s="116"/>
      <c r="G27" s="116"/>
      <c r="H27" s="117"/>
      <c r="I27" s="116"/>
      <c r="J27" s="522"/>
      <c r="K27" s="523"/>
      <c r="L27" s="110">
        <v>0</v>
      </c>
      <c r="M27" s="111">
        <f>IF(F27="昼間",参照データ!$B$2,IF(F27="夜間等",参照データ!$B$3,IF(F27="通信",参照データ!$B$4,0)))</f>
        <v>0</v>
      </c>
      <c r="N27" s="112">
        <f t="shared" si="29"/>
        <v>0</v>
      </c>
      <c r="O27" s="151">
        <f t="shared" si="30"/>
        <v>0</v>
      </c>
      <c r="P27" s="110"/>
      <c r="Q27" s="113">
        <v>0</v>
      </c>
      <c r="R27" s="114">
        <f>IF(F27="昼間",参照データ!$C$2,IF(F27="夜間等",参照データ!$C$3,IF(F27="通信",参照データ!$C$4,0)))</f>
        <v>0</v>
      </c>
      <c r="S27" s="112">
        <f t="shared" si="31"/>
        <v>0</v>
      </c>
      <c r="T27" s="116"/>
      <c r="U27" s="53">
        <f t="shared" si="32"/>
        <v>0</v>
      </c>
      <c r="V27" s="241">
        <f t="shared" si="33"/>
        <v>0</v>
      </c>
      <c r="W27" s="53">
        <f t="shared" si="34"/>
        <v>0</v>
      </c>
      <c r="X27" s="183">
        <f t="shared" si="35"/>
        <v>0</v>
      </c>
      <c r="Y27" s="158" t="str">
        <f t="shared" si="16"/>
        <v>0</v>
      </c>
      <c r="Z27" s="138">
        <f t="shared" si="36"/>
        <v>0</v>
      </c>
      <c r="AA27" s="524">
        <f t="shared" si="17"/>
        <v>0</v>
      </c>
      <c r="AB27" s="525"/>
      <c r="AC27" s="359">
        <f t="shared" si="18"/>
        <v>0</v>
      </c>
      <c r="AD27" s="359">
        <f t="shared" si="19"/>
        <v>0</v>
      </c>
      <c r="AE27" s="165"/>
      <c r="AF27" s="59"/>
      <c r="AG27" s="252"/>
      <c r="AH27" s="253"/>
      <c r="AI27" s="252"/>
      <c r="AJ27" s="253"/>
      <c r="AK27" s="252"/>
      <c r="AL27" s="254"/>
      <c r="AM27" s="255"/>
      <c r="AN27" s="253"/>
      <c r="AO27" s="253"/>
      <c r="AP27" s="253"/>
      <c r="AQ27" s="253"/>
      <c r="AR27" s="253"/>
      <c r="AS27" s="238">
        <f t="shared" si="20"/>
        <v>0</v>
      </c>
      <c r="AT27" s="238">
        <f t="shared" si="21"/>
        <v>0</v>
      </c>
      <c r="AU27" s="238">
        <f t="shared" si="22"/>
        <v>0</v>
      </c>
      <c r="AV27" s="238">
        <f t="shared" si="23"/>
        <v>0</v>
      </c>
      <c r="AW27" s="238">
        <f t="shared" si="24"/>
        <v>0</v>
      </c>
      <c r="AX27" s="238">
        <f t="shared" si="25"/>
        <v>0</v>
      </c>
      <c r="AY27" s="214">
        <f t="shared" si="37"/>
        <v>0</v>
      </c>
      <c r="AZ27" s="214">
        <f t="shared" si="37"/>
        <v>0</v>
      </c>
      <c r="BA27" s="214">
        <f t="shared" si="37"/>
        <v>0</v>
      </c>
      <c r="BB27" s="194">
        <f t="shared" si="38"/>
        <v>0</v>
      </c>
      <c r="BC27" s="195">
        <f t="shared" si="39"/>
        <v>0</v>
      </c>
      <c r="BD27" s="196">
        <f t="shared" si="40"/>
        <v>0</v>
      </c>
      <c r="BE27" s="197">
        <f t="shared" si="41"/>
        <v>0</v>
      </c>
      <c r="BF27" s="198" t="b">
        <f>IF($AE27="3/3",$S27*参照データ!$F$2,IF($AE27="2/3",$S27*参照データ!$F$3,IF($AE27="1/3",$S27*参照データ!$F$4)))</f>
        <v>0</v>
      </c>
      <c r="BG27" s="199" t="b">
        <f>IF(AG27="3/3",$O27*参照データ!$F$2,IF(AG27="2/3",$O27*参照データ!$F$3,IF(AG27="1/3",$O27*参照データ!$F$4,IF(AG27="対象外",0))))</f>
        <v>0</v>
      </c>
      <c r="BH27" s="199" t="b">
        <f>IF(AH27="3/3",$O27*参照データ!$F$2,IF(AH27="2/3",$O27*参照データ!$F$3,IF(AH27="1/3",$O27*参照データ!$F$4,IF(AH27="対象外",0))))</f>
        <v>0</v>
      </c>
      <c r="BI27" s="199" t="b">
        <f>IF(AI27="3/3",$O27*参照データ!$F$2,IF(AI27="2/3",$O27*参照データ!$F$3,IF(AI27="1/3",$O27*参照データ!$F$4,IF(AI27="対象外",0))))</f>
        <v>0</v>
      </c>
      <c r="BJ27" s="199" t="b">
        <f>IF(AJ27="3/3",$O27*参照データ!$F$2,IF(AJ27="2/3",$O27*参照データ!$F$3,IF(AJ27="1/3",$O27*参照データ!$F$4,IF(AJ27="対象外",0))))</f>
        <v>0</v>
      </c>
      <c r="BK27" s="199" t="b">
        <f>IF(AK27="3/3",$O27*参照データ!$F$2,IF(AK27="2/3",$O27*参照データ!$F$3,IF(AK27="1/3",$O27*参照データ!$F$4,IF(AK27="対象外",0))))</f>
        <v>0</v>
      </c>
      <c r="BL27" s="199" t="b">
        <f>IF(AL27="3/3",$O27*参照データ!$F$2,IF(AL27="2/3",$O27*参照データ!$F$3,IF(AL27="1/3",$O27*参照データ!$F$4,IF(AL27="対象外",0))))</f>
        <v>0</v>
      </c>
      <c r="BM27" s="199" t="b">
        <f>IF(AM27="3/3",$O27*参照データ!$F$2,IF(AM27="2/3",$O27*参照データ!$F$3,IF(AM27="1/3",$O27*参照データ!$F$4,IF(AM27="対象外",0))))</f>
        <v>0</v>
      </c>
      <c r="BN27" s="199" t="b">
        <f>IF(AN27="3/3",$O27*参照データ!$F$2,IF(AN27="2/3",$O27*参照データ!$F$3,IF(AN27="1/3",$O27*参照データ!$F$4,IF(AN27="対象外",0))))</f>
        <v>0</v>
      </c>
      <c r="BO27" s="199" t="b">
        <f>IF(AO27="3/3",$O27*参照データ!$F$2,IF(AO27="2/3",$O27*参照データ!$F$3,IF(AO27="1/3",$O27*参照データ!$F$4,IF(AO27="対象外",0))))</f>
        <v>0</v>
      </c>
      <c r="BP27" s="199" t="b">
        <f>IF(AP27="3/3",$O27*参照データ!$F$2,IF(AP27="2/3",$O27*参照データ!$F$3,IF(AP27="1/3",$O27*参照データ!$F$4,IF(AP27="対象外",0))))</f>
        <v>0</v>
      </c>
      <c r="BQ27" s="199" t="b">
        <f>IF(AQ27="3/3",$O27*参照データ!$F$2,IF(AQ27="2/3",$O27*参照データ!$F$3,IF(AQ27="1/3",$O27*参照データ!$F$4,IF(AQ27="対象外",0))))</f>
        <v>0</v>
      </c>
      <c r="BR27" s="199" t="b">
        <f>IF(AR27="3/3",$O27*参照データ!$F$2,IF(AR27="2/3",$O27*参照データ!$F$3,IF(AR27="1/3",$O27*参照データ!$F$4,IF(AR27="対象外",0))))</f>
        <v>0</v>
      </c>
      <c r="BS27" s="199">
        <f t="shared" si="42"/>
        <v>0</v>
      </c>
      <c r="BT27" s="205"/>
      <c r="BU27" s="140"/>
      <c r="BV27" s="140"/>
      <c r="BW27" s="140"/>
      <c r="BX27" s="140"/>
      <c r="BY27" s="140"/>
      <c r="BZ27" s="245"/>
      <c r="CA27" s="244"/>
      <c r="CB27" s="140"/>
      <c r="CC27" s="140"/>
      <c r="CD27" s="140"/>
      <c r="CE27" s="140"/>
      <c r="CF27" s="140"/>
      <c r="CG27" s="256">
        <f t="shared" si="43"/>
        <v>0</v>
      </c>
      <c r="CH27" s="235">
        <f t="shared" si="26"/>
        <v>0</v>
      </c>
      <c r="CI27" s="225">
        <f t="shared" si="27"/>
        <v>0</v>
      </c>
      <c r="CJ27" s="234">
        <f t="shared" si="28"/>
        <v>2</v>
      </c>
    </row>
    <row r="28" spans="1:88" s="54" customFormat="1">
      <c r="A28" s="62">
        <v>4</v>
      </c>
      <c r="B28" s="518"/>
      <c r="C28" s="519"/>
      <c r="D28" s="520"/>
      <c r="E28" s="521"/>
      <c r="F28" s="116"/>
      <c r="G28" s="116"/>
      <c r="H28" s="117"/>
      <c r="I28" s="117"/>
      <c r="J28" s="522"/>
      <c r="K28" s="523"/>
      <c r="L28" s="110">
        <v>0</v>
      </c>
      <c r="M28" s="111">
        <f>IF(F28="昼間",参照データ!$B$2,IF(F28="夜間等",参照データ!$B$3,IF(F28="通信",参照データ!$B$4,0)))</f>
        <v>0</v>
      </c>
      <c r="N28" s="112">
        <f>ROUNDDOWN(MIN(L28:M28),-2)</f>
        <v>0</v>
      </c>
      <c r="O28" s="151">
        <f>N28/12</f>
        <v>0</v>
      </c>
      <c r="P28" s="110"/>
      <c r="Q28" s="113">
        <v>0</v>
      </c>
      <c r="R28" s="114">
        <f>IF(F28="昼間",参照データ!$C$2,IF(F28="夜間等",参照データ!$C$3,IF(F28="通信",参照データ!$C$4,0)))</f>
        <v>0</v>
      </c>
      <c r="S28" s="112">
        <f t="shared" si="31"/>
        <v>0</v>
      </c>
      <c r="T28" s="116"/>
      <c r="U28" s="53">
        <f t="shared" si="32"/>
        <v>0</v>
      </c>
      <c r="V28" s="241">
        <f t="shared" si="33"/>
        <v>0</v>
      </c>
      <c r="W28" s="53">
        <f t="shared" si="34"/>
        <v>0</v>
      </c>
      <c r="X28" s="183">
        <f t="shared" si="35"/>
        <v>0</v>
      </c>
      <c r="Y28" s="158" t="str">
        <f t="shared" si="16"/>
        <v>0</v>
      </c>
      <c r="Z28" s="138">
        <f t="shared" si="36"/>
        <v>0</v>
      </c>
      <c r="AA28" s="524">
        <f t="shared" si="17"/>
        <v>0</v>
      </c>
      <c r="AB28" s="525"/>
      <c r="AC28" s="359">
        <f t="shared" si="18"/>
        <v>0</v>
      </c>
      <c r="AD28" s="359">
        <f t="shared" si="19"/>
        <v>0</v>
      </c>
      <c r="AE28" s="165"/>
      <c r="AF28" s="59"/>
      <c r="AG28" s="252"/>
      <c r="AH28" s="253"/>
      <c r="AI28" s="252"/>
      <c r="AJ28" s="253"/>
      <c r="AK28" s="252"/>
      <c r="AL28" s="254"/>
      <c r="AM28" s="255"/>
      <c r="AN28" s="274"/>
      <c r="AO28" s="274"/>
      <c r="AP28" s="274"/>
      <c r="AQ28" s="274"/>
      <c r="AR28" s="253"/>
      <c r="AS28" s="238">
        <f t="shared" si="20"/>
        <v>0</v>
      </c>
      <c r="AT28" s="238">
        <f t="shared" si="21"/>
        <v>0</v>
      </c>
      <c r="AU28" s="238">
        <f t="shared" si="22"/>
        <v>0</v>
      </c>
      <c r="AV28" s="238">
        <f t="shared" si="23"/>
        <v>0</v>
      </c>
      <c r="AW28" s="238">
        <f t="shared" si="24"/>
        <v>0</v>
      </c>
      <c r="AX28" s="238">
        <f t="shared" si="25"/>
        <v>0</v>
      </c>
      <c r="AY28" s="214">
        <f t="shared" si="37"/>
        <v>0</v>
      </c>
      <c r="AZ28" s="214">
        <f t="shared" si="37"/>
        <v>0</v>
      </c>
      <c r="BA28" s="214">
        <f t="shared" si="37"/>
        <v>0</v>
      </c>
      <c r="BB28" s="194">
        <f t="shared" si="38"/>
        <v>0</v>
      </c>
      <c r="BC28" s="195">
        <f t="shared" si="39"/>
        <v>0</v>
      </c>
      <c r="BD28" s="196">
        <f t="shared" si="40"/>
        <v>0</v>
      </c>
      <c r="BE28" s="197">
        <f t="shared" si="41"/>
        <v>0</v>
      </c>
      <c r="BF28" s="198" t="b">
        <f>IF($AE28="3/3",$S28*参照データ!$F$2,IF($AE28="2/3",$S28*参照データ!$F$3,IF($AE28="1/3",$S28*参照データ!$F$4)))</f>
        <v>0</v>
      </c>
      <c r="BG28" s="199" t="b">
        <f>IF(AG28="3/3",$O28*参照データ!$F$2,IF(AG28="2/3",$O28*参照データ!$F$3,IF(AG28="1/3",$O28*参照データ!$F$4,IF(AG28="対象外",0))))</f>
        <v>0</v>
      </c>
      <c r="BH28" s="199" t="b">
        <f>IF(AH28="3/3",$O28*参照データ!$F$2,IF(AH28="2/3",$O28*参照データ!$F$3,IF(AH28="1/3",$O28*参照データ!$F$4,IF(AH28="対象外",0))))</f>
        <v>0</v>
      </c>
      <c r="BI28" s="199" t="b">
        <f>IF(AI28="3/3",$O28*参照データ!$F$2,IF(AI28="2/3",$O28*参照データ!$F$3,IF(AI28="1/3",$O28*参照データ!$F$4,IF(AI28="対象外",0))))</f>
        <v>0</v>
      </c>
      <c r="BJ28" s="199" t="b">
        <f>IF(AJ28="3/3",$O28*参照データ!$F$2,IF(AJ28="2/3",$O28*参照データ!$F$3,IF(AJ28="1/3",$O28*参照データ!$F$4,IF(AJ28="対象外",0))))</f>
        <v>0</v>
      </c>
      <c r="BK28" s="199" t="b">
        <f>IF(AK28="3/3",$O28*参照データ!$F$2,IF(AK28="2/3",$O28*参照データ!$F$3,IF(AK28="1/3",$O28*参照データ!$F$4,IF(AK28="対象外",0))))</f>
        <v>0</v>
      </c>
      <c r="BL28" s="199" t="b">
        <f>IF(AL28="3/3",$O28*参照データ!$F$2,IF(AL28="2/3",$O28*参照データ!$F$3,IF(AL28="1/3",$O28*参照データ!$F$4,IF(AL28="対象外",0))))</f>
        <v>0</v>
      </c>
      <c r="BM28" s="199" t="b">
        <f>IF(AM28="3/3",$O28*参照データ!$F$2,IF(AM28="2/3",$O28*参照データ!$F$3,IF(AM28="1/3",$O28*参照データ!$F$4,IF(AM28="対象外",0))))</f>
        <v>0</v>
      </c>
      <c r="BN28" s="199" t="b">
        <f>IF(AN28="3/3",$O28*参照データ!$F$2,IF(AN28="2/3",$O28*参照データ!$F$3,IF(AN28="1/3",$O28*参照データ!$F$4,IF(AN28="対象外",0))))</f>
        <v>0</v>
      </c>
      <c r="BO28" s="199" t="b">
        <f>IF(AO28="3/3",$O28*参照データ!$F$2,IF(AO28="2/3",$O28*参照データ!$F$3,IF(AO28="1/3",$O28*参照データ!$F$4,IF(AO28="対象外",0))))</f>
        <v>0</v>
      </c>
      <c r="BP28" s="199" t="b">
        <f>IF(AP28="3/3",$O28*参照データ!$F$2,IF(AP28="2/3",$O28*参照データ!$F$3,IF(AP28="1/3",$O28*参照データ!$F$4,IF(AP28="対象外",0))))</f>
        <v>0</v>
      </c>
      <c r="BQ28" s="199" t="b">
        <f>IF(AQ28="3/3",$O28*参照データ!$F$2,IF(AQ28="2/3",$O28*参照データ!$F$3,IF(AQ28="1/3",$O28*参照データ!$F$4,IF(AQ28="対象外",0))))</f>
        <v>0</v>
      </c>
      <c r="BR28" s="199" t="b">
        <f>IF(AR28="3/3",$O28*参照データ!$F$2,IF(AR28="2/3",$O28*参照データ!$F$3,IF(AR28="1/3",$O28*参照データ!$F$4,IF(AR28="対象外",0))))</f>
        <v>0</v>
      </c>
      <c r="BS28" s="199">
        <f t="shared" si="42"/>
        <v>0</v>
      </c>
      <c r="BT28" s="205"/>
      <c r="BU28" s="140"/>
      <c r="BV28" s="140"/>
      <c r="BW28" s="140"/>
      <c r="BX28" s="140"/>
      <c r="BY28" s="140"/>
      <c r="BZ28" s="245"/>
      <c r="CA28" s="244"/>
      <c r="CB28" s="140"/>
      <c r="CC28" s="140"/>
      <c r="CD28" s="140"/>
      <c r="CE28" s="140"/>
      <c r="CF28" s="140"/>
      <c r="CG28" s="256">
        <f t="shared" si="43"/>
        <v>0</v>
      </c>
      <c r="CH28" s="235">
        <f t="shared" si="26"/>
        <v>0</v>
      </c>
      <c r="CI28" s="225">
        <f t="shared" si="27"/>
        <v>0</v>
      </c>
      <c r="CJ28" s="234">
        <f t="shared" si="28"/>
        <v>2</v>
      </c>
    </row>
    <row r="29" spans="1:88" s="54" customFormat="1">
      <c r="A29" s="62">
        <v>5</v>
      </c>
      <c r="B29" s="518"/>
      <c r="C29" s="519"/>
      <c r="D29" s="520"/>
      <c r="E29" s="521"/>
      <c r="F29" s="116"/>
      <c r="G29" s="116"/>
      <c r="H29" s="117"/>
      <c r="I29" s="116"/>
      <c r="J29" s="522"/>
      <c r="K29" s="523"/>
      <c r="L29" s="110">
        <v>0</v>
      </c>
      <c r="M29" s="111">
        <f>IF(F29="昼間",参照データ!$B$2,IF(F29="夜間等",参照データ!$B$3,IF(F29="通信",参照データ!$B$4,0)))</f>
        <v>0</v>
      </c>
      <c r="N29" s="112">
        <f t="shared" si="29"/>
        <v>0</v>
      </c>
      <c r="O29" s="151">
        <f t="shared" si="30"/>
        <v>0</v>
      </c>
      <c r="P29" s="110"/>
      <c r="Q29" s="113">
        <v>0</v>
      </c>
      <c r="R29" s="114">
        <f>IF(F29="昼間",参照データ!$C$2,IF(F29="夜間等",参照データ!$C$3,IF(F29="通信",参照データ!$C$4,0)))</f>
        <v>0</v>
      </c>
      <c r="S29" s="112">
        <f t="shared" si="31"/>
        <v>0</v>
      </c>
      <c r="T29" s="116"/>
      <c r="U29" s="53">
        <f t="shared" si="32"/>
        <v>0</v>
      </c>
      <c r="V29" s="241">
        <f t="shared" si="33"/>
        <v>0</v>
      </c>
      <c r="W29" s="53">
        <f t="shared" si="34"/>
        <v>0</v>
      </c>
      <c r="X29" s="183">
        <f t="shared" si="35"/>
        <v>0</v>
      </c>
      <c r="Y29" s="158" t="str">
        <f t="shared" si="16"/>
        <v>0</v>
      </c>
      <c r="Z29" s="138">
        <f t="shared" si="36"/>
        <v>0</v>
      </c>
      <c r="AA29" s="524">
        <f t="shared" si="17"/>
        <v>0</v>
      </c>
      <c r="AB29" s="525"/>
      <c r="AC29" s="359">
        <f t="shared" si="18"/>
        <v>0</v>
      </c>
      <c r="AD29" s="359">
        <f t="shared" si="19"/>
        <v>0</v>
      </c>
      <c r="AE29" s="165"/>
      <c r="AF29" s="59"/>
      <c r="AG29" s="252"/>
      <c r="AH29" s="253"/>
      <c r="AI29" s="252"/>
      <c r="AJ29" s="253"/>
      <c r="AK29" s="252"/>
      <c r="AL29" s="254"/>
      <c r="AM29" s="255"/>
      <c r="AN29" s="274"/>
      <c r="AO29" s="274"/>
      <c r="AP29" s="274"/>
      <c r="AQ29" s="274"/>
      <c r="AR29" s="253"/>
      <c r="AS29" s="238">
        <f t="shared" si="20"/>
        <v>0</v>
      </c>
      <c r="AT29" s="238">
        <f t="shared" si="21"/>
        <v>0</v>
      </c>
      <c r="AU29" s="238">
        <f t="shared" si="22"/>
        <v>0</v>
      </c>
      <c r="AV29" s="238">
        <f t="shared" si="23"/>
        <v>0</v>
      </c>
      <c r="AW29" s="238">
        <f t="shared" si="24"/>
        <v>0</v>
      </c>
      <c r="AX29" s="238">
        <f t="shared" si="25"/>
        <v>0</v>
      </c>
      <c r="AY29" s="214">
        <f t="shared" si="37"/>
        <v>0</v>
      </c>
      <c r="AZ29" s="214">
        <f t="shared" si="37"/>
        <v>0</v>
      </c>
      <c r="BA29" s="214">
        <f t="shared" si="37"/>
        <v>0</v>
      </c>
      <c r="BB29" s="194">
        <f t="shared" si="38"/>
        <v>0</v>
      </c>
      <c r="BC29" s="195">
        <f t="shared" si="39"/>
        <v>0</v>
      </c>
      <c r="BD29" s="196">
        <f t="shared" si="40"/>
        <v>0</v>
      </c>
      <c r="BE29" s="197">
        <f t="shared" si="41"/>
        <v>0</v>
      </c>
      <c r="BF29" s="198" t="b">
        <f>IF($AE29="3/3",$S29*参照データ!$F$2,IF($AE29="2/3",$S29*参照データ!$F$3,IF($AE29="1/3",$S29*参照データ!$F$4)))</f>
        <v>0</v>
      </c>
      <c r="BG29" s="199" t="b">
        <f>IF(AG29="3/3",$O29*参照データ!$F$2,IF(AG29="2/3",$O29*参照データ!$F$3,IF(AG29="1/3",$O29*参照データ!$F$4,IF(AG29="対象外",0))))</f>
        <v>0</v>
      </c>
      <c r="BH29" s="199" t="b">
        <f>IF(AH29="3/3",$O29*参照データ!$F$2,IF(AH29="2/3",$O29*参照データ!$F$3,IF(AH29="1/3",$O29*参照データ!$F$4,IF(AH29="対象外",0))))</f>
        <v>0</v>
      </c>
      <c r="BI29" s="199" t="b">
        <f>IF(AI29="3/3",$O29*参照データ!$F$2,IF(AI29="2/3",$O29*参照データ!$F$3,IF(AI29="1/3",$O29*参照データ!$F$4,IF(AI29="対象外",0))))</f>
        <v>0</v>
      </c>
      <c r="BJ29" s="199" t="b">
        <f>IF(AJ29="3/3",$O29*参照データ!$F$2,IF(AJ29="2/3",$O29*参照データ!$F$3,IF(AJ29="1/3",$O29*参照データ!$F$4,IF(AJ29="対象外",0))))</f>
        <v>0</v>
      </c>
      <c r="BK29" s="199" t="b">
        <f>IF(AK29="3/3",$O29*参照データ!$F$2,IF(AK29="2/3",$O29*参照データ!$F$3,IF(AK29="1/3",$O29*参照データ!$F$4,IF(AK29="対象外",0))))</f>
        <v>0</v>
      </c>
      <c r="BL29" s="199" t="b">
        <f>IF(AL29="3/3",$O29*参照データ!$F$2,IF(AL29="2/3",$O29*参照データ!$F$3,IF(AL29="1/3",$O29*参照データ!$F$4,IF(AL29="対象外",0))))</f>
        <v>0</v>
      </c>
      <c r="BM29" s="199" t="b">
        <f>IF(AM29="3/3",$O29*参照データ!$F$2,IF(AM29="2/3",$O29*参照データ!$F$3,IF(AM29="1/3",$O29*参照データ!$F$4,IF(AM29="対象外",0))))</f>
        <v>0</v>
      </c>
      <c r="BN29" s="199" t="b">
        <f>IF(AN29="3/3",$O29*参照データ!$F$2,IF(AN29="2/3",$O29*参照データ!$F$3,IF(AN29="1/3",$O29*参照データ!$F$4,IF(AN29="対象外",0))))</f>
        <v>0</v>
      </c>
      <c r="BO29" s="199" t="b">
        <f>IF(AO29="3/3",$O29*参照データ!$F$2,IF(AO29="2/3",$O29*参照データ!$F$3,IF(AO29="1/3",$O29*参照データ!$F$4,IF(AO29="対象外",0))))</f>
        <v>0</v>
      </c>
      <c r="BP29" s="199" t="b">
        <f>IF(AP29="3/3",$O29*参照データ!$F$2,IF(AP29="2/3",$O29*参照データ!$F$3,IF(AP29="1/3",$O29*参照データ!$F$4,IF(AP29="対象外",0))))</f>
        <v>0</v>
      </c>
      <c r="BQ29" s="199" t="b">
        <f>IF(AQ29="3/3",$O29*参照データ!$F$2,IF(AQ29="2/3",$O29*参照データ!$F$3,IF(AQ29="1/3",$O29*参照データ!$F$4,IF(AQ29="対象外",0))))</f>
        <v>0</v>
      </c>
      <c r="BR29" s="199" t="b">
        <f>IF(AR29="3/3",$O29*参照データ!$F$2,IF(AR29="2/3",$O29*参照データ!$F$3,IF(AR29="1/3",$O29*参照データ!$F$4,IF(AR29="対象外",0))))</f>
        <v>0</v>
      </c>
      <c r="BS29" s="199">
        <f t="shared" si="42"/>
        <v>0</v>
      </c>
      <c r="BT29" s="205"/>
      <c r="BU29" s="140"/>
      <c r="BV29" s="140"/>
      <c r="BW29" s="140"/>
      <c r="BX29" s="140"/>
      <c r="BY29" s="140"/>
      <c r="BZ29" s="245"/>
      <c r="CA29" s="244"/>
      <c r="CB29" s="140"/>
      <c r="CC29" s="140"/>
      <c r="CD29" s="140"/>
      <c r="CE29" s="140"/>
      <c r="CF29" s="140"/>
      <c r="CG29" s="256">
        <f t="shared" si="43"/>
        <v>0</v>
      </c>
      <c r="CH29" s="235">
        <f t="shared" si="26"/>
        <v>0</v>
      </c>
      <c r="CI29" s="225">
        <f t="shared" si="27"/>
        <v>0</v>
      </c>
      <c r="CJ29" s="234">
        <f t="shared" si="28"/>
        <v>2</v>
      </c>
    </row>
    <row r="30" spans="1:88" s="54" customFormat="1">
      <c r="A30" s="62">
        <v>6</v>
      </c>
      <c r="B30" s="518"/>
      <c r="C30" s="519"/>
      <c r="D30" s="520"/>
      <c r="E30" s="521"/>
      <c r="F30" s="116"/>
      <c r="G30" s="116"/>
      <c r="H30" s="117"/>
      <c r="I30" s="116"/>
      <c r="J30" s="522"/>
      <c r="K30" s="523"/>
      <c r="L30" s="110">
        <v>0</v>
      </c>
      <c r="M30" s="111">
        <f>IF(F30="昼間",参照データ!$B$2,IF(F30="夜間等",参照データ!$B$3,IF(F30="通信",参照データ!$B$4,0)))</f>
        <v>0</v>
      </c>
      <c r="N30" s="112">
        <f t="shared" si="29"/>
        <v>0</v>
      </c>
      <c r="O30" s="151">
        <f t="shared" si="30"/>
        <v>0</v>
      </c>
      <c r="P30" s="110"/>
      <c r="Q30" s="113">
        <v>0</v>
      </c>
      <c r="R30" s="114">
        <f>IF(F30="昼間",参照データ!$C$2,IF(F30="夜間等",参照データ!$C$3,IF(F30="通信",参照データ!$C$4,0)))</f>
        <v>0</v>
      </c>
      <c r="S30" s="112">
        <f t="shared" si="31"/>
        <v>0</v>
      </c>
      <c r="T30" s="116"/>
      <c r="U30" s="53">
        <f t="shared" si="32"/>
        <v>0</v>
      </c>
      <c r="V30" s="241">
        <f t="shared" si="33"/>
        <v>0</v>
      </c>
      <c r="W30" s="53">
        <f t="shared" si="34"/>
        <v>0</v>
      </c>
      <c r="X30" s="183">
        <f t="shared" si="35"/>
        <v>0</v>
      </c>
      <c r="Y30" s="158" t="str">
        <f t="shared" si="16"/>
        <v>0</v>
      </c>
      <c r="Z30" s="138">
        <f t="shared" si="36"/>
        <v>0</v>
      </c>
      <c r="AA30" s="524">
        <f t="shared" si="17"/>
        <v>0</v>
      </c>
      <c r="AB30" s="525"/>
      <c r="AC30" s="359">
        <f t="shared" si="18"/>
        <v>0</v>
      </c>
      <c r="AD30" s="359">
        <f t="shared" si="19"/>
        <v>0</v>
      </c>
      <c r="AE30" s="165"/>
      <c r="AF30" s="59"/>
      <c r="AG30" s="252"/>
      <c r="AH30" s="253"/>
      <c r="AI30" s="252"/>
      <c r="AJ30" s="253"/>
      <c r="AK30" s="252"/>
      <c r="AL30" s="253"/>
      <c r="AM30" s="255"/>
      <c r="AN30" s="253"/>
      <c r="AO30" s="253"/>
      <c r="AP30" s="253"/>
      <c r="AQ30" s="253"/>
      <c r="AR30" s="253"/>
      <c r="AS30" s="238">
        <f t="shared" si="20"/>
        <v>0</v>
      </c>
      <c r="AT30" s="238">
        <f t="shared" si="21"/>
        <v>0</v>
      </c>
      <c r="AU30" s="238">
        <f t="shared" si="22"/>
        <v>0</v>
      </c>
      <c r="AV30" s="238">
        <f t="shared" si="23"/>
        <v>0</v>
      </c>
      <c r="AW30" s="238">
        <f t="shared" si="24"/>
        <v>0</v>
      </c>
      <c r="AX30" s="238">
        <f t="shared" si="25"/>
        <v>0</v>
      </c>
      <c r="AY30" s="214">
        <f t="shared" si="37"/>
        <v>0</v>
      </c>
      <c r="AZ30" s="214">
        <f t="shared" si="37"/>
        <v>0</v>
      </c>
      <c r="BA30" s="214">
        <f t="shared" si="37"/>
        <v>0</v>
      </c>
      <c r="BB30" s="194">
        <f t="shared" si="38"/>
        <v>0</v>
      </c>
      <c r="BC30" s="195">
        <f t="shared" si="39"/>
        <v>0</v>
      </c>
      <c r="BD30" s="196">
        <f t="shared" si="40"/>
        <v>0</v>
      </c>
      <c r="BE30" s="197">
        <f t="shared" si="41"/>
        <v>0</v>
      </c>
      <c r="BF30" s="198" t="b">
        <f>IF($AE30="3/3",$S30*参照データ!$F$2,IF($AE30="2/3",$S30*参照データ!$F$3,IF($AE30="1/3",$S30*参照データ!$F$4)))</f>
        <v>0</v>
      </c>
      <c r="BG30" s="199" t="b">
        <f>IF(AG30="3/3",$O30*参照データ!$F$2,IF(AG30="2/3",$O30*参照データ!$F$3,IF(AG30="1/3",$O30*参照データ!$F$4,IF(AG30="対象外",0))))</f>
        <v>0</v>
      </c>
      <c r="BH30" s="199" t="b">
        <f>IF(AH30="3/3",$O30*参照データ!$F$2,IF(AH30="2/3",$O30*参照データ!$F$3,IF(AH30="1/3",$O30*参照データ!$F$4,IF(AH30="対象外",0))))</f>
        <v>0</v>
      </c>
      <c r="BI30" s="199" t="b">
        <f>IF(AI30="3/3",$O30*参照データ!$F$2,IF(AI30="2/3",$O30*参照データ!$F$3,IF(AI30="1/3",$O30*参照データ!$F$4,IF(AI30="対象外",0))))</f>
        <v>0</v>
      </c>
      <c r="BJ30" s="199" t="b">
        <f>IF(AJ30="3/3",$O30*参照データ!$F$2,IF(AJ30="2/3",$O30*参照データ!$F$3,IF(AJ30="1/3",$O30*参照データ!$F$4,IF(AJ30="対象外",0))))</f>
        <v>0</v>
      </c>
      <c r="BK30" s="199" t="b">
        <f>IF(AK30="3/3",$O30*参照データ!$F$2,IF(AK30="2/3",$O30*参照データ!$F$3,IF(AK30="1/3",$O30*参照データ!$F$4,IF(AK30="対象外",0))))</f>
        <v>0</v>
      </c>
      <c r="BL30" s="199" t="b">
        <f>IF(AL30="3/3",$O30*参照データ!$F$2,IF(AL30="2/3",$O30*参照データ!$F$3,IF(AL30="1/3",$O30*参照データ!$F$4,IF(AL30="対象外",0))))</f>
        <v>0</v>
      </c>
      <c r="BM30" s="199" t="b">
        <f>IF(AM30="3/3",$O30*参照データ!$F$2,IF(AM30="2/3",$O30*参照データ!$F$3,IF(AM30="1/3",$O30*参照データ!$F$4,IF(AM30="対象外",0))))</f>
        <v>0</v>
      </c>
      <c r="BN30" s="199" t="b">
        <f>IF(AN30="3/3",$O30*参照データ!$F$2,IF(AN30="2/3",$O30*参照データ!$F$3,IF(AN30="1/3",$O30*参照データ!$F$4,IF(AN30="対象外",0))))</f>
        <v>0</v>
      </c>
      <c r="BO30" s="199" t="b">
        <f>IF(AO30="3/3",$O30*参照データ!$F$2,IF(AO30="2/3",$O30*参照データ!$F$3,IF(AO30="1/3",$O30*参照データ!$F$4,IF(AO30="対象外",0))))</f>
        <v>0</v>
      </c>
      <c r="BP30" s="199" t="b">
        <f>IF(AP30="3/3",$O30*参照データ!$F$2,IF(AP30="2/3",$O30*参照データ!$F$3,IF(AP30="1/3",$O30*参照データ!$F$4,IF(AP30="対象外",0))))</f>
        <v>0</v>
      </c>
      <c r="BQ30" s="199" t="b">
        <f>IF(AQ30="3/3",$O30*参照データ!$F$2,IF(AQ30="2/3",$O30*参照データ!$F$3,IF(AQ30="1/3",$O30*参照データ!$F$4,IF(AQ30="対象外",0))))</f>
        <v>0</v>
      </c>
      <c r="BR30" s="199" t="b">
        <f>IF(AR30="3/3",$O30*参照データ!$F$2,IF(AR30="2/3",$O30*参照データ!$F$3,IF(AR30="1/3",$O30*参照データ!$F$4,IF(AR30="対象外",0))))</f>
        <v>0</v>
      </c>
      <c r="BS30" s="199">
        <f t="shared" si="42"/>
        <v>0</v>
      </c>
      <c r="BT30" s="205"/>
      <c r="BU30" s="140"/>
      <c r="BV30" s="140"/>
      <c r="BW30" s="140"/>
      <c r="BX30" s="140"/>
      <c r="BY30" s="140"/>
      <c r="BZ30" s="245"/>
      <c r="CA30" s="244"/>
      <c r="CB30" s="140"/>
      <c r="CC30" s="140"/>
      <c r="CD30" s="140"/>
      <c r="CE30" s="140"/>
      <c r="CF30" s="140"/>
      <c r="CG30" s="256">
        <f t="shared" si="43"/>
        <v>0</v>
      </c>
      <c r="CH30" s="235">
        <f t="shared" si="26"/>
        <v>0</v>
      </c>
      <c r="CI30" s="225">
        <f t="shared" si="27"/>
        <v>0</v>
      </c>
      <c r="CJ30" s="234">
        <f t="shared" si="28"/>
        <v>2</v>
      </c>
    </row>
    <row r="31" spans="1:88" s="54" customFormat="1">
      <c r="A31" s="62">
        <v>7</v>
      </c>
      <c r="B31" s="518"/>
      <c r="C31" s="519"/>
      <c r="D31" s="520"/>
      <c r="E31" s="521"/>
      <c r="F31" s="116"/>
      <c r="G31" s="116"/>
      <c r="H31" s="117"/>
      <c r="I31" s="116"/>
      <c r="J31" s="522"/>
      <c r="K31" s="523"/>
      <c r="L31" s="110">
        <v>0</v>
      </c>
      <c r="M31" s="111">
        <f>IF(F31="昼間",参照データ!$B$2,IF(F31="夜間等",参照データ!$B$3,IF(F31="通信",参照データ!$B$4,0)))</f>
        <v>0</v>
      </c>
      <c r="N31" s="112">
        <f t="shared" si="29"/>
        <v>0</v>
      </c>
      <c r="O31" s="151">
        <f t="shared" si="30"/>
        <v>0</v>
      </c>
      <c r="P31" s="110"/>
      <c r="Q31" s="113">
        <v>0</v>
      </c>
      <c r="R31" s="114">
        <f>IF(F31="昼間",参照データ!$C$2,IF(F31="夜間等",参照データ!$C$3,IF(F31="通信",参照データ!$C$4,0)))</f>
        <v>0</v>
      </c>
      <c r="S31" s="112">
        <f t="shared" si="31"/>
        <v>0</v>
      </c>
      <c r="T31" s="116"/>
      <c r="U31" s="53">
        <f t="shared" si="32"/>
        <v>0</v>
      </c>
      <c r="V31" s="241">
        <f t="shared" si="33"/>
        <v>0</v>
      </c>
      <c r="W31" s="53">
        <f t="shared" si="34"/>
        <v>0</v>
      </c>
      <c r="X31" s="183">
        <f t="shared" si="35"/>
        <v>0</v>
      </c>
      <c r="Y31" s="158" t="str">
        <f t="shared" si="16"/>
        <v>0</v>
      </c>
      <c r="Z31" s="138">
        <f t="shared" si="36"/>
        <v>0</v>
      </c>
      <c r="AA31" s="524">
        <f t="shared" si="17"/>
        <v>0</v>
      </c>
      <c r="AB31" s="525"/>
      <c r="AC31" s="359">
        <f t="shared" si="18"/>
        <v>0</v>
      </c>
      <c r="AD31" s="359">
        <f t="shared" si="19"/>
        <v>0</v>
      </c>
      <c r="AE31" s="165"/>
      <c r="AF31" s="59"/>
      <c r="AG31" s="252"/>
      <c r="AH31" s="253"/>
      <c r="AI31" s="252"/>
      <c r="AJ31" s="253"/>
      <c r="AK31" s="252"/>
      <c r="AL31" s="254"/>
      <c r="AM31" s="255"/>
      <c r="AN31" s="274"/>
      <c r="AO31" s="274"/>
      <c r="AP31" s="274"/>
      <c r="AQ31" s="274"/>
      <c r="AR31" s="253"/>
      <c r="AS31" s="238">
        <f t="shared" si="20"/>
        <v>0</v>
      </c>
      <c r="AT31" s="238">
        <f t="shared" si="21"/>
        <v>0</v>
      </c>
      <c r="AU31" s="238">
        <f t="shared" si="22"/>
        <v>0</v>
      </c>
      <c r="AV31" s="238">
        <f t="shared" si="23"/>
        <v>0</v>
      </c>
      <c r="AW31" s="238">
        <f t="shared" si="24"/>
        <v>0</v>
      </c>
      <c r="AX31" s="238">
        <f t="shared" si="25"/>
        <v>0</v>
      </c>
      <c r="AY31" s="214">
        <f t="shared" si="37"/>
        <v>0</v>
      </c>
      <c r="AZ31" s="214">
        <f t="shared" si="37"/>
        <v>0</v>
      </c>
      <c r="BA31" s="214">
        <f t="shared" si="37"/>
        <v>0</v>
      </c>
      <c r="BB31" s="194">
        <f t="shared" si="38"/>
        <v>0</v>
      </c>
      <c r="BC31" s="195">
        <f t="shared" si="39"/>
        <v>0</v>
      </c>
      <c r="BD31" s="196">
        <f t="shared" si="40"/>
        <v>0</v>
      </c>
      <c r="BE31" s="197">
        <f t="shared" si="41"/>
        <v>0</v>
      </c>
      <c r="BF31" s="198" t="b">
        <f>IF($AE31="3/3",$S31*参照データ!$F$2,IF($AE31="2/3",$S31*参照データ!$F$3,IF($AE31="1/3",$S31*参照データ!$F$4)))</f>
        <v>0</v>
      </c>
      <c r="BG31" s="199" t="b">
        <f>IF(AG31="3/3",$O31*参照データ!$F$2,IF(AG31="2/3",$O31*参照データ!$F$3,IF(AG31="1/3",$O31*参照データ!$F$4,IF(AG31="対象外",0))))</f>
        <v>0</v>
      </c>
      <c r="BH31" s="199" t="b">
        <f>IF(AH31="3/3",$O31*参照データ!$F$2,IF(AH31="2/3",$O31*参照データ!$F$3,IF(AH31="1/3",$O31*参照データ!$F$4,IF(AH31="対象外",0))))</f>
        <v>0</v>
      </c>
      <c r="BI31" s="199" t="b">
        <f>IF(AI31="3/3",$O31*参照データ!$F$2,IF(AI31="2/3",$O31*参照データ!$F$3,IF(AI31="1/3",$O31*参照データ!$F$4,IF(AI31="対象外",0))))</f>
        <v>0</v>
      </c>
      <c r="BJ31" s="199" t="b">
        <f>IF(AJ31="3/3",$O31*参照データ!$F$2,IF(AJ31="2/3",$O31*参照データ!$F$3,IF(AJ31="1/3",$O31*参照データ!$F$4,IF(AJ31="対象外",0))))</f>
        <v>0</v>
      </c>
      <c r="BK31" s="199" t="b">
        <f>IF(AK31="3/3",$O31*参照データ!$F$2,IF(AK31="2/3",$O31*参照データ!$F$3,IF(AK31="1/3",$O31*参照データ!$F$4,IF(AK31="対象外",0))))</f>
        <v>0</v>
      </c>
      <c r="BL31" s="199" t="b">
        <f>IF(AL31="3/3",$O31*参照データ!$F$2,IF(AL31="2/3",$O31*参照データ!$F$3,IF(AL31="1/3",$O31*参照データ!$F$4,IF(AL31="対象外",0))))</f>
        <v>0</v>
      </c>
      <c r="BM31" s="199" t="b">
        <f>IF(AM31="3/3",$O31*参照データ!$F$2,IF(AM31="2/3",$O31*参照データ!$F$3,IF(AM31="1/3",$O31*参照データ!$F$4,IF(AM31="対象外",0))))</f>
        <v>0</v>
      </c>
      <c r="BN31" s="199" t="b">
        <f>IF(AN31="3/3",$O31*参照データ!$F$2,IF(AN31="2/3",$O31*参照データ!$F$3,IF(AN31="1/3",$O31*参照データ!$F$4,IF(AN31="対象外",0))))</f>
        <v>0</v>
      </c>
      <c r="BO31" s="199" t="b">
        <f>IF(AO31="3/3",$O31*参照データ!$F$2,IF(AO31="2/3",$O31*参照データ!$F$3,IF(AO31="1/3",$O31*参照データ!$F$4,IF(AO31="対象外",0))))</f>
        <v>0</v>
      </c>
      <c r="BP31" s="199" t="b">
        <f>IF(AP31="3/3",$O31*参照データ!$F$2,IF(AP31="2/3",$O31*参照データ!$F$3,IF(AP31="1/3",$O31*参照データ!$F$4,IF(AP31="対象外",0))))</f>
        <v>0</v>
      </c>
      <c r="BQ31" s="199" t="b">
        <f>IF(AQ31="3/3",$O31*参照データ!$F$2,IF(AQ31="2/3",$O31*参照データ!$F$3,IF(AQ31="1/3",$O31*参照データ!$F$4,IF(AQ31="対象外",0))))</f>
        <v>0</v>
      </c>
      <c r="BR31" s="199" t="b">
        <f>IF(AR31="3/3",$O31*参照データ!$F$2,IF(AR31="2/3",$O31*参照データ!$F$3,IF(AR31="1/3",$O31*参照データ!$F$4,IF(AR31="対象外",0))))</f>
        <v>0</v>
      </c>
      <c r="BS31" s="199">
        <f t="shared" si="42"/>
        <v>0</v>
      </c>
      <c r="BT31" s="205"/>
      <c r="BU31" s="140"/>
      <c r="BV31" s="140"/>
      <c r="BW31" s="140"/>
      <c r="BX31" s="140"/>
      <c r="BY31" s="140"/>
      <c r="BZ31" s="245"/>
      <c r="CA31" s="244"/>
      <c r="CB31" s="140"/>
      <c r="CC31" s="140"/>
      <c r="CD31" s="140"/>
      <c r="CE31" s="140"/>
      <c r="CF31" s="140"/>
      <c r="CG31" s="256">
        <f t="shared" si="43"/>
        <v>0</v>
      </c>
      <c r="CH31" s="235">
        <f t="shared" si="26"/>
        <v>0</v>
      </c>
      <c r="CI31" s="225">
        <f t="shared" si="27"/>
        <v>0</v>
      </c>
      <c r="CJ31" s="234">
        <f t="shared" si="28"/>
        <v>2</v>
      </c>
    </row>
    <row r="32" spans="1:88" s="54" customFormat="1">
      <c r="A32" s="62">
        <v>8</v>
      </c>
      <c r="B32" s="518"/>
      <c r="C32" s="519"/>
      <c r="D32" s="520"/>
      <c r="E32" s="521"/>
      <c r="F32" s="116"/>
      <c r="G32" s="116"/>
      <c r="H32" s="117"/>
      <c r="I32" s="116"/>
      <c r="J32" s="522"/>
      <c r="K32" s="523"/>
      <c r="L32" s="110">
        <v>0</v>
      </c>
      <c r="M32" s="111">
        <f>IF(F32="昼間",参照データ!$B$2,IF(F32="夜間等",参照データ!$B$3,IF(F32="通信",参照データ!$B$4,0)))</f>
        <v>0</v>
      </c>
      <c r="N32" s="112">
        <f t="shared" si="29"/>
        <v>0</v>
      </c>
      <c r="O32" s="151">
        <f t="shared" si="30"/>
        <v>0</v>
      </c>
      <c r="P32" s="110"/>
      <c r="Q32" s="113">
        <v>0</v>
      </c>
      <c r="R32" s="114">
        <f>IF(F32="昼間",参照データ!$C$2,IF(F32="夜間等",参照データ!$C$3,IF(F32="通信",参照データ!$C$4,0)))</f>
        <v>0</v>
      </c>
      <c r="S32" s="112">
        <f t="shared" si="31"/>
        <v>0</v>
      </c>
      <c r="T32" s="117"/>
      <c r="U32" s="53">
        <f t="shared" si="32"/>
        <v>0</v>
      </c>
      <c r="V32" s="241">
        <f t="shared" si="33"/>
        <v>0</v>
      </c>
      <c r="W32" s="53">
        <f t="shared" si="34"/>
        <v>0</v>
      </c>
      <c r="X32" s="183">
        <f t="shared" si="35"/>
        <v>0</v>
      </c>
      <c r="Y32" s="158" t="str">
        <f t="shared" si="16"/>
        <v>0</v>
      </c>
      <c r="Z32" s="138">
        <f t="shared" si="36"/>
        <v>0</v>
      </c>
      <c r="AA32" s="524">
        <f t="shared" si="17"/>
        <v>0</v>
      </c>
      <c r="AB32" s="525"/>
      <c r="AC32" s="359">
        <f t="shared" si="18"/>
        <v>0</v>
      </c>
      <c r="AD32" s="359">
        <f t="shared" si="19"/>
        <v>0</v>
      </c>
      <c r="AE32" s="165"/>
      <c r="AF32" s="59"/>
      <c r="AG32" s="252"/>
      <c r="AH32" s="253"/>
      <c r="AI32" s="252"/>
      <c r="AJ32" s="253"/>
      <c r="AK32" s="252"/>
      <c r="AL32" s="254"/>
      <c r="AM32" s="255"/>
      <c r="AN32" s="253"/>
      <c r="AO32" s="253"/>
      <c r="AP32" s="253"/>
      <c r="AQ32" s="253"/>
      <c r="AR32" s="253"/>
      <c r="AS32" s="238">
        <f t="shared" si="20"/>
        <v>0</v>
      </c>
      <c r="AT32" s="238">
        <f t="shared" si="21"/>
        <v>0</v>
      </c>
      <c r="AU32" s="238">
        <f t="shared" si="22"/>
        <v>0</v>
      </c>
      <c r="AV32" s="238">
        <f t="shared" si="23"/>
        <v>0</v>
      </c>
      <c r="AW32" s="238">
        <f t="shared" si="24"/>
        <v>0</v>
      </c>
      <c r="AX32" s="238">
        <f t="shared" si="25"/>
        <v>0</v>
      </c>
      <c r="AY32" s="214">
        <f t="shared" si="37"/>
        <v>0</v>
      </c>
      <c r="AZ32" s="214">
        <f t="shared" si="37"/>
        <v>0</v>
      </c>
      <c r="BA32" s="214">
        <f t="shared" si="37"/>
        <v>0</v>
      </c>
      <c r="BB32" s="194">
        <f t="shared" si="38"/>
        <v>0</v>
      </c>
      <c r="BC32" s="195">
        <f t="shared" si="39"/>
        <v>0</v>
      </c>
      <c r="BD32" s="196">
        <f t="shared" si="40"/>
        <v>0</v>
      </c>
      <c r="BE32" s="197">
        <f t="shared" si="41"/>
        <v>0</v>
      </c>
      <c r="BF32" s="198" t="b">
        <f>IF($AE32="3/3",$S32*参照データ!$F$2,IF($AE32="2/3",$S32*参照データ!$F$3,IF($AE32="1/3",$S32*参照データ!$F$4)))</f>
        <v>0</v>
      </c>
      <c r="BG32" s="199" t="b">
        <f>IF(AG32="3/3",$O32*参照データ!$F$2,IF(AG32="2/3",$O32*参照データ!$F$3,IF(AG32="1/3",$O32*参照データ!$F$4,IF(AG32="対象外",0))))</f>
        <v>0</v>
      </c>
      <c r="BH32" s="199" t="b">
        <f>IF(AH32="3/3",$O32*参照データ!$F$2,IF(AH32="2/3",$O32*参照データ!$F$3,IF(AH32="1/3",$O32*参照データ!$F$4,IF(AH32="対象外",0))))</f>
        <v>0</v>
      </c>
      <c r="BI32" s="199" t="b">
        <f>IF(AI32="3/3",$O32*参照データ!$F$2,IF(AI32="2/3",$O32*参照データ!$F$3,IF(AI32="1/3",$O32*参照データ!$F$4,IF(AI32="対象外",0))))</f>
        <v>0</v>
      </c>
      <c r="BJ32" s="199" t="b">
        <f>IF(AJ32="3/3",$O32*参照データ!$F$2,IF(AJ32="2/3",$O32*参照データ!$F$3,IF(AJ32="1/3",$O32*参照データ!$F$4,IF(AJ32="対象外",0))))</f>
        <v>0</v>
      </c>
      <c r="BK32" s="199" t="b">
        <f>IF(AK32="3/3",$O32*参照データ!$F$2,IF(AK32="2/3",$O32*参照データ!$F$3,IF(AK32="1/3",$O32*参照データ!$F$4,IF(AK32="対象外",0))))</f>
        <v>0</v>
      </c>
      <c r="BL32" s="199" t="b">
        <f>IF(AL32="3/3",$O32*参照データ!$F$2,IF(AL32="2/3",$O32*参照データ!$F$3,IF(AL32="1/3",$O32*参照データ!$F$4,IF(AL32="対象外",0))))</f>
        <v>0</v>
      </c>
      <c r="BM32" s="199" t="b">
        <f>IF(AM32="3/3",$O32*参照データ!$F$2,IF(AM32="2/3",$O32*参照データ!$F$3,IF(AM32="1/3",$O32*参照データ!$F$4,IF(AM32="対象外",0))))</f>
        <v>0</v>
      </c>
      <c r="BN32" s="199" t="b">
        <f>IF(AN32="3/3",$O32*参照データ!$F$2,IF(AN32="2/3",$O32*参照データ!$F$3,IF(AN32="1/3",$O32*参照データ!$F$4,IF(AN32="対象外",0))))</f>
        <v>0</v>
      </c>
      <c r="BO32" s="199" t="b">
        <f>IF(AO32="3/3",$O32*参照データ!$F$2,IF(AO32="2/3",$O32*参照データ!$F$3,IF(AO32="1/3",$O32*参照データ!$F$4,IF(AO32="対象外",0))))</f>
        <v>0</v>
      </c>
      <c r="BP32" s="199" t="b">
        <f>IF(AP32="3/3",$O32*参照データ!$F$2,IF(AP32="2/3",$O32*参照データ!$F$3,IF(AP32="1/3",$O32*参照データ!$F$4,IF(AP32="対象外",0))))</f>
        <v>0</v>
      </c>
      <c r="BQ32" s="199" t="b">
        <f>IF(AQ32="3/3",$O32*参照データ!$F$2,IF(AQ32="2/3",$O32*参照データ!$F$3,IF(AQ32="1/3",$O32*参照データ!$F$4,IF(AQ32="対象外",0))))</f>
        <v>0</v>
      </c>
      <c r="BR32" s="199" t="b">
        <f>IF(AR32="3/3",$O32*参照データ!$F$2,IF(AR32="2/3",$O32*参照データ!$F$3,IF(AR32="1/3",$O32*参照データ!$F$4,IF(AR32="対象外",0))))</f>
        <v>0</v>
      </c>
      <c r="BS32" s="199">
        <f t="shared" si="42"/>
        <v>0</v>
      </c>
      <c r="BT32" s="205"/>
      <c r="BU32" s="140"/>
      <c r="BV32" s="140"/>
      <c r="BW32" s="140"/>
      <c r="BX32" s="140"/>
      <c r="BY32" s="140"/>
      <c r="BZ32" s="245"/>
      <c r="CA32" s="244"/>
      <c r="CB32" s="140"/>
      <c r="CC32" s="140"/>
      <c r="CD32" s="140"/>
      <c r="CE32" s="140"/>
      <c r="CF32" s="140"/>
      <c r="CG32" s="256">
        <f t="shared" si="43"/>
        <v>0</v>
      </c>
      <c r="CH32" s="235">
        <f t="shared" si="26"/>
        <v>0</v>
      </c>
      <c r="CI32" s="225">
        <f t="shared" si="27"/>
        <v>0</v>
      </c>
      <c r="CJ32" s="234">
        <f t="shared" si="28"/>
        <v>2</v>
      </c>
    </row>
    <row r="33" spans="1:88" s="54" customFormat="1">
      <c r="A33" s="62">
        <v>9</v>
      </c>
      <c r="B33" s="518"/>
      <c r="C33" s="519"/>
      <c r="D33" s="520"/>
      <c r="E33" s="521"/>
      <c r="F33" s="116"/>
      <c r="G33" s="116"/>
      <c r="H33" s="117"/>
      <c r="I33" s="116"/>
      <c r="J33" s="522"/>
      <c r="K33" s="523"/>
      <c r="L33" s="110">
        <v>0</v>
      </c>
      <c r="M33" s="111">
        <f>IF(F33="昼間",参照データ!$B$2,IF(F33="夜間等",参照データ!$B$3,IF(F33="通信",参照データ!$B$4,0)))</f>
        <v>0</v>
      </c>
      <c r="N33" s="112">
        <f t="shared" si="29"/>
        <v>0</v>
      </c>
      <c r="O33" s="151">
        <f t="shared" si="30"/>
        <v>0</v>
      </c>
      <c r="P33" s="110"/>
      <c r="Q33" s="113">
        <v>0</v>
      </c>
      <c r="R33" s="114">
        <f>IF(F33="昼間",参照データ!$C$2,IF(F33="夜間等",参照データ!$C$3,IF(F33="通信",参照データ!$C$4,0)))</f>
        <v>0</v>
      </c>
      <c r="S33" s="112">
        <f t="shared" si="31"/>
        <v>0</v>
      </c>
      <c r="T33" s="116"/>
      <c r="U33" s="53">
        <f t="shared" si="32"/>
        <v>0</v>
      </c>
      <c r="V33" s="241">
        <f t="shared" si="33"/>
        <v>0</v>
      </c>
      <c r="W33" s="53">
        <f t="shared" si="34"/>
        <v>0</v>
      </c>
      <c r="X33" s="183">
        <f t="shared" si="35"/>
        <v>0</v>
      </c>
      <c r="Y33" s="158" t="str">
        <f t="shared" si="16"/>
        <v>0</v>
      </c>
      <c r="Z33" s="138">
        <f t="shared" si="36"/>
        <v>0</v>
      </c>
      <c r="AA33" s="524">
        <f t="shared" si="17"/>
        <v>0</v>
      </c>
      <c r="AB33" s="525"/>
      <c r="AC33" s="359">
        <f t="shared" si="18"/>
        <v>0</v>
      </c>
      <c r="AD33" s="359">
        <f t="shared" si="19"/>
        <v>0</v>
      </c>
      <c r="AE33" s="165"/>
      <c r="AF33" s="59"/>
      <c r="AG33" s="252"/>
      <c r="AH33" s="252"/>
      <c r="AI33" s="252"/>
      <c r="AJ33" s="253"/>
      <c r="AK33" s="252"/>
      <c r="AL33" s="254"/>
      <c r="AM33" s="275"/>
      <c r="AN33" s="274"/>
      <c r="AO33" s="274"/>
      <c r="AP33" s="274"/>
      <c r="AQ33" s="274"/>
      <c r="AR33" s="252"/>
      <c r="AS33" s="238">
        <f t="shared" si="20"/>
        <v>0</v>
      </c>
      <c r="AT33" s="238">
        <f t="shared" si="21"/>
        <v>0</v>
      </c>
      <c r="AU33" s="238">
        <f t="shared" si="22"/>
        <v>0</v>
      </c>
      <c r="AV33" s="238">
        <f t="shared" si="23"/>
        <v>0</v>
      </c>
      <c r="AW33" s="238">
        <f t="shared" si="24"/>
        <v>0</v>
      </c>
      <c r="AX33" s="238">
        <f t="shared" si="25"/>
        <v>0</v>
      </c>
      <c r="AY33" s="214">
        <f t="shared" si="37"/>
        <v>0</v>
      </c>
      <c r="AZ33" s="214">
        <f t="shared" si="37"/>
        <v>0</v>
      </c>
      <c r="BA33" s="214">
        <f t="shared" si="37"/>
        <v>0</v>
      </c>
      <c r="BB33" s="194">
        <f t="shared" si="38"/>
        <v>0</v>
      </c>
      <c r="BC33" s="195">
        <f t="shared" si="39"/>
        <v>0</v>
      </c>
      <c r="BD33" s="196">
        <f t="shared" si="40"/>
        <v>0</v>
      </c>
      <c r="BE33" s="197">
        <f t="shared" si="41"/>
        <v>0</v>
      </c>
      <c r="BF33" s="198" t="b">
        <f>IF($AE33="3/3",$S33*参照データ!$F$2,IF($AE33="2/3",$S33*参照データ!$F$3,IF($AE33="1/3",$S33*参照データ!$F$4)))</f>
        <v>0</v>
      </c>
      <c r="BG33" s="199" t="b">
        <f>IF(AG33="3/3",$O33*参照データ!$F$2,IF(AG33="2/3",$O33*参照データ!$F$3,IF(AG33="1/3",$O33*参照データ!$F$4,IF(AG33="対象外",0))))</f>
        <v>0</v>
      </c>
      <c r="BH33" s="199" t="b">
        <f>IF(AH33="3/3",$O33*参照データ!$F$2,IF(AH33="2/3",$O33*参照データ!$F$3,IF(AH33="1/3",$O33*参照データ!$F$4,IF(AH33="対象外",0))))</f>
        <v>0</v>
      </c>
      <c r="BI33" s="199" t="b">
        <f>IF(AI33="3/3",$O33*参照データ!$F$2,IF(AI33="2/3",$O33*参照データ!$F$3,IF(AI33="1/3",$O33*参照データ!$F$4,IF(AI33="対象外",0))))</f>
        <v>0</v>
      </c>
      <c r="BJ33" s="199" t="b">
        <f>IF(AJ33="3/3",$O33*参照データ!$F$2,IF(AJ33="2/3",$O33*参照データ!$F$3,IF(AJ33="1/3",$O33*参照データ!$F$4,IF(AJ33="対象外",0))))</f>
        <v>0</v>
      </c>
      <c r="BK33" s="199" t="b">
        <f>IF(AK33="3/3",$O33*参照データ!$F$2,IF(AK33="2/3",$O33*参照データ!$F$3,IF(AK33="1/3",$O33*参照データ!$F$4,IF(AK33="対象外",0))))</f>
        <v>0</v>
      </c>
      <c r="BL33" s="199" t="b">
        <f>IF(AL33="3/3",$O33*参照データ!$F$2,IF(AL33="2/3",$O33*参照データ!$F$3,IF(AL33="1/3",$O33*参照データ!$F$4,IF(AL33="対象外",0))))</f>
        <v>0</v>
      </c>
      <c r="BM33" s="199" t="b">
        <f>IF(AM33="3/3",$O33*参照データ!$F$2,IF(AM33="2/3",$O33*参照データ!$F$3,IF(AM33="1/3",$O33*参照データ!$F$4,IF(AM33="対象外",0))))</f>
        <v>0</v>
      </c>
      <c r="BN33" s="199" t="b">
        <f>IF(AN33="3/3",$O33*参照データ!$F$2,IF(AN33="2/3",$O33*参照データ!$F$3,IF(AN33="1/3",$O33*参照データ!$F$4,IF(AN33="対象外",0))))</f>
        <v>0</v>
      </c>
      <c r="BO33" s="199" t="b">
        <f>IF(AO33="3/3",$O33*参照データ!$F$2,IF(AO33="2/3",$O33*参照データ!$F$3,IF(AO33="1/3",$O33*参照データ!$F$4,IF(AO33="対象外",0))))</f>
        <v>0</v>
      </c>
      <c r="BP33" s="199" t="b">
        <f>IF(AP33="3/3",$O33*参照データ!$F$2,IF(AP33="2/3",$O33*参照データ!$F$3,IF(AP33="1/3",$O33*参照データ!$F$4,IF(AP33="対象外",0))))</f>
        <v>0</v>
      </c>
      <c r="BQ33" s="199" t="b">
        <f>IF(AQ33="3/3",$O33*参照データ!$F$2,IF(AQ33="2/3",$O33*参照データ!$F$3,IF(AQ33="1/3",$O33*参照データ!$F$4,IF(AQ33="対象外",0))))</f>
        <v>0</v>
      </c>
      <c r="BR33" s="199" t="b">
        <f>IF(AR33="3/3",$O33*参照データ!$F$2,IF(AR33="2/3",$O33*参照データ!$F$3,IF(AR33="1/3",$O33*参照データ!$F$4,IF(AR33="対象外",0))))</f>
        <v>0</v>
      </c>
      <c r="BS33" s="199">
        <f t="shared" si="42"/>
        <v>0</v>
      </c>
      <c r="BT33" s="205"/>
      <c r="BU33" s="140"/>
      <c r="BV33" s="140"/>
      <c r="BW33" s="140"/>
      <c r="BX33" s="140"/>
      <c r="BY33" s="140"/>
      <c r="BZ33" s="245"/>
      <c r="CA33" s="244"/>
      <c r="CB33" s="140"/>
      <c r="CC33" s="140"/>
      <c r="CD33" s="140"/>
      <c r="CE33" s="140"/>
      <c r="CF33" s="140"/>
      <c r="CG33" s="256">
        <f t="shared" si="43"/>
        <v>0</v>
      </c>
      <c r="CH33" s="235">
        <f t="shared" si="26"/>
        <v>0</v>
      </c>
      <c r="CI33" s="225">
        <f t="shared" si="27"/>
        <v>0</v>
      </c>
      <c r="CJ33" s="234">
        <f t="shared" si="28"/>
        <v>2</v>
      </c>
    </row>
    <row r="34" spans="1:88" s="54" customFormat="1">
      <c r="A34" s="62">
        <v>10</v>
      </c>
      <c r="B34" s="518"/>
      <c r="C34" s="519"/>
      <c r="D34" s="520"/>
      <c r="E34" s="521"/>
      <c r="F34" s="116"/>
      <c r="G34" s="116"/>
      <c r="H34" s="117"/>
      <c r="I34" s="116"/>
      <c r="J34" s="522"/>
      <c r="K34" s="523"/>
      <c r="L34" s="110">
        <v>0</v>
      </c>
      <c r="M34" s="111">
        <f>IF(F34="昼間",参照データ!$B$2,IF(F34="夜間等",参照データ!$B$3,IF(F34="通信",参照データ!$B$4,0)))</f>
        <v>0</v>
      </c>
      <c r="N34" s="112">
        <f t="shared" si="29"/>
        <v>0</v>
      </c>
      <c r="O34" s="151">
        <f t="shared" si="30"/>
        <v>0</v>
      </c>
      <c r="P34" s="110"/>
      <c r="Q34" s="113">
        <v>0</v>
      </c>
      <c r="R34" s="114">
        <f>IF(F34="昼間",参照データ!$C$2,IF(F34="夜間等",参照データ!$C$3,IF(F34="通信",参照データ!$C$4,0)))</f>
        <v>0</v>
      </c>
      <c r="S34" s="112">
        <f t="shared" si="31"/>
        <v>0</v>
      </c>
      <c r="T34" s="116"/>
      <c r="U34" s="53">
        <f t="shared" si="32"/>
        <v>0</v>
      </c>
      <c r="V34" s="241">
        <f t="shared" si="33"/>
        <v>0</v>
      </c>
      <c r="W34" s="53">
        <f t="shared" si="34"/>
        <v>0</v>
      </c>
      <c r="X34" s="183">
        <f t="shared" si="35"/>
        <v>0</v>
      </c>
      <c r="Y34" s="158" t="str">
        <f t="shared" si="16"/>
        <v>0</v>
      </c>
      <c r="Z34" s="138">
        <f t="shared" si="36"/>
        <v>0</v>
      </c>
      <c r="AA34" s="524">
        <f t="shared" si="17"/>
        <v>0</v>
      </c>
      <c r="AB34" s="525"/>
      <c r="AC34" s="359">
        <f t="shared" si="18"/>
        <v>0</v>
      </c>
      <c r="AD34" s="359">
        <f t="shared" si="19"/>
        <v>0</v>
      </c>
      <c r="AE34" s="165"/>
      <c r="AF34" s="59"/>
      <c r="AG34" s="252"/>
      <c r="AH34" s="252"/>
      <c r="AI34" s="253"/>
      <c r="AJ34" s="253"/>
      <c r="AK34" s="252"/>
      <c r="AL34" s="254"/>
      <c r="AM34" s="275"/>
      <c r="AN34" s="274"/>
      <c r="AO34" s="274"/>
      <c r="AP34" s="274"/>
      <c r="AQ34" s="274"/>
      <c r="AR34" s="252"/>
      <c r="AS34" s="238">
        <f t="shared" si="20"/>
        <v>0</v>
      </c>
      <c r="AT34" s="238">
        <f t="shared" si="21"/>
        <v>0</v>
      </c>
      <c r="AU34" s="238">
        <f t="shared" si="22"/>
        <v>0</v>
      </c>
      <c r="AV34" s="238">
        <f t="shared" si="23"/>
        <v>0</v>
      </c>
      <c r="AW34" s="238">
        <f t="shared" si="24"/>
        <v>0</v>
      </c>
      <c r="AX34" s="238">
        <f t="shared" si="25"/>
        <v>0</v>
      </c>
      <c r="AY34" s="214">
        <f t="shared" si="37"/>
        <v>0</v>
      </c>
      <c r="AZ34" s="214">
        <f t="shared" si="37"/>
        <v>0</v>
      </c>
      <c r="BA34" s="214">
        <f t="shared" si="37"/>
        <v>0</v>
      </c>
      <c r="BB34" s="194">
        <f t="shared" si="38"/>
        <v>0</v>
      </c>
      <c r="BC34" s="195">
        <f t="shared" si="39"/>
        <v>0</v>
      </c>
      <c r="BD34" s="196">
        <f t="shared" si="40"/>
        <v>0</v>
      </c>
      <c r="BE34" s="197">
        <f t="shared" si="41"/>
        <v>0</v>
      </c>
      <c r="BF34" s="198" t="b">
        <f>IF($AE34="3/3",$S34*参照データ!$F$2,IF($AE34="2/3",$S34*参照データ!$F$3,IF($AE34="1/3",$S34*参照データ!$F$4)))</f>
        <v>0</v>
      </c>
      <c r="BG34" s="199" t="b">
        <f>IF(AG34="3/3",$O34*参照データ!$F$2,IF(AG34="2/3",$O34*参照データ!$F$3,IF(AG34="1/3",$O34*参照データ!$F$4,IF(AG34="対象外",0))))</f>
        <v>0</v>
      </c>
      <c r="BH34" s="199" t="b">
        <f>IF(AH34="3/3",$O34*参照データ!$F$2,IF(AH34="2/3",$O34*参照データ!$F$3,IF(AH34="1/3",$O34*参照データ!$F$4,IF(AH34="対象外",0))))</f>
        <v>0</v>
      </c>
      <c r="BI34" s="199" t="b">
        <f>IF(AI34="3/3",$O34*参照データ!$F$2,IF(AI34="2/3",$O34*参照データ!$F$3,IF(AI34="1/3",$O34*参照データ!$F$4,IF(AI34="対象外",0))))</f>
        <v>0</v>
      </c>
      <c r="BJ34" s="199" t="b">
        <f>IF(AJ34="3/3",$O34*参照データ!$F$2,IF(AJ34="2/3",$O34*参照データ!$F$3,IF(AJ34="1/3",$O34*参照データ!$F$4,IF(AJ34="対象外",0))))</f>
        <v>0</v>
      </c>
      <c r="BK34" s="199" t="b">
        <f>IF(AK34="3/3",$O34*参照データ!$F$2,IF(AK34="2/3",$O34*参照データ!$F$3,IF(AK34="1/3",$O34*参照データ!$F$4,IF(AK34="対象外",0))))</f>
        <v>0</v>
      </c>
      <c r="BL34" s="199" t="b">
        <f>IF(AL34="3/3",$O34*参照データ!$F$2,IF(AL34="2/3",$O34*参照データ!$F$3,IF(AL34="1/3",$O34*参照データ!$F$4,IF(AL34="対象外",0))))</f>
        <v>0</v>
      </c>
      <c r="BM34" s="199" t="b">
        <f>IF(AM34="3/3",$O34*参照データ!$F$2,IF(AM34="2/3",$O34*参照データ!$F$3,IF(AM34="1/3",$O34*参照データ!$F$4,IF(AM34="対象外",0))))</f>
        <v>0</v>
      </c>
      <c r="BN34" s="199" t="b">
        <f>IF(AN34="3/3",$O34*参照データ!$F$2,IF(AN34="2/3",$O34*参照データ!$F$3,IF(AN34="1/3",$O34*参照データ!$F$4,IF(AN34="対象外",0))))</f>
        <v>0</v>
      </c>
      <c r="BO34" s="199" t="b">
        <f>IF(AO34="3/3",$O34*参照データ!$F$2,IF(AO34="2/3",$O34*参照データ!$F$3,IF(AO34="1/3",$O34*参照データ!$F$4,IF(AO34="対象外",0))))</f>
        <v>0</v>
      </c>
      <c r="BP34" s="199" t="b">
        <f>IF(AP34="3/3",$O34*参照データ!$F$2,IF(AP34="2/3",$O34*参照データ!$F$3,IF(AP34="1/3",$O34*参照データ!$F$4,IF(AP34="対象外",0))))</f>
        <v>0</v>
      </c>
      <c r="BQ34" s="199" t="b">
        <f>IF(AQ34="3/3",$O34*参照データ!$F$2,IF(AQ34="2/3",$O34*参照データ!$F$3,IF(AQ34="1/3",$O34*参照データ!$F$4,IF(AQ34="対象外",0))))</f>
        <v>0</v>
      </c>
      <c r="BR34" s="199" t="b">
        <f>IF(AR34="3/3",$O34*参照データ!$F$2,IF(AR34="2/3",$O34*参照データ!$F$3,IF(AR34="1/3",$O34*参照データ!$F$4,IF(AR34="対象外",0))))</f>
        <v>0</v>
      </c>
      <c r="BS34" s="199">
        <f t="shared" si="42"/>
        <v>0</v>
      </c>
      <c r="BT34" s="205"/>
      <c r="BU34" s="140"/>
      <c r="BV34" s="140"/>
      <c r="BW34" s="140"/>
      <c r="BX34" s="140"/>
      <c r="BY34" s="140"/>
      <c r="BZ34" s="245"/>
      <c r="CA34" s="244"/>
      <c r="CB34" s="140"/>
      <c r="CC34" s="140"/>
      <c r="CD34" s="140"/>
      <c r="CE34" s="140"/>
      <c r="CF34" s="140"/>
      <c r="CG34" s="256">
        <f>IF(COUNTIF(BU34:CF34,"家計急変")&gt;0,1,0)</f>
        <v>0</v>
      </c>
      <c r="CH34" s="235">
        <f t="shared" si="26"/>
        <v>0</v>
      </c>
      <c r="CI34" s="225">
        <f t="shared" si="27"/>
        <v>0</v>
      </c>
      <c r="CJ34" s="234">
        <f t="shared" si="28"/>
        <v>2</v>
      </c>
    </row>
    <row r="35" spans="1:88" s="54" customFormat="1">
      <c r="A35" s="62">
        <v>11</v>
      </c>
      <c r="B35" s="518"/>
      <c r="C35" s="519"/>
      <c r="D35" s="520"/>
      <c r="E35" s="521"/>
      <c r="F35" s="116"/>
      <c r="G35" s="116"/>
      <c r="H35" s="117"/>
      <c r="I35" s="116"/>
      <c r="J35" s="522"/>
      <c r="K35" s="523"/>
      <c r="L35" s="110">
        <v>0</v>
      </c>
      <c r="M35" s="111">
        <f>IF(F35="昼間",参照データ!$B$2,IF(F35="夜間等",参照データ!$B$3,IF(F35="通信",参照データ!$B$4,0)))</f>
        <v>0</v>
      </c>
      <c r="N35" s="112">
        <f t="shared" si="29"/>
        <v>0</v>
      </c>
      <c r="O35" s="151">
        <f t="shared" si="30"/>
        <v>0</v>
      </c>
      <c r="P35" s="110"/>
      <c r="Q35" s="113">
        <v>0</v>
      </c>
      <c r="R35" s="114">
        <f>IF(F35="昼間",参照データ!$C$2,IF(F35="夜間等",参照データ!$C$3,IF(F35="通信",参照データ!$C$4,0)))</f>
        <v>0</v>
      </c>
      <c r="S35" s="112">
        <f t="shared" si="31"/>
        <v>0</v>
      </c>
      <c r="T35" s="116"/>
      <c r="U35" s="53">
        <f t="shared" si="32"/>
        <v>0</v>
      </c>
      <c r="V35" s="241">
        <f t="shared" si="33"/>
        <v>0</v>
      </c>
      <c r="W35" s="53">
        <f t="shared" si="34"/>
        <v>0</v>
      </c>
      <c r="X35" s="183">
        <f t="shared" si="35"/>
        <v>0</v>
      </c>
      <c r="Y35" s="158" t="str">
        <f t="shared" si="16"/>
        <v>0</v>
      </c>
      <c r="Z35" s="138">
        <f t="shared" si="36"/>
        <v>0</v>
      </c>
      <c r="AA35" s="524">
        <f t="shared" si="17"/>
        <v>0</v>
      </c>
      <c r="AB35" s="525"/>
      <c r="AC35" s="359">
        <f t="shared" si="18"/>
        <v>0</v>
      </c>
      <c r="AD35" s="359">
        <f t="shared" si="19"/>
        <v>0</v>
      </c>
      <c r="AE35" s="165"/>
      <c r="AF35" s="59"/>
      <c r="AG35" s="252"/>
      <c r="AH35" s="253"/>
      <c r="AI35" s="252"/>
      <c r="AJ35" s="253"/>
      <c r="AK35" s="252"/>
      <c r="AL35" s="253"/>
      <c r="AM35" s="275"/>
      <c r="AN35" s="274"/>
      <c r="AO35" s="274"/>
      <c r="AP35" s="274"/>
      <c r="AQ35" s="274"/>
      <c r="AR35" s="252"/>
      <c r="AS35" s="238">
        <f t="shared" si="20"/>
        <v>0</v>
      </c>
      <c r="AT35" s="238">
        <f t="shared" si="21"/>
        <v>0</v>
      </c>
      <c r="AU35" s="238">
        <f t="shared" si="22"/>
        <v>0</v>
      </c>
      <c r="AV35" s="238">
        <f t="shared" si="23"/>
        <v>0</v>
      </c>
      <c r="AW35" s="238">
        <f t="shared" si="24"/>
        <v>0</v>
      </c>
      <c r="AX35" s="238">
        <f t="shared" si="25"/>
        <v>0</v>
      </c>
      <c r="AY35" s="214">
        <f t="shared" si="37"/>
        <v>0</v>
      </c>
      <c r="AZ35" s="214">
        <f t="shared" si="37"/>
        <v>0</v>
      </c>
      <c r="BA35" s="214">
        <f t="shared" si="37"/>
        <v>0</v>
      </c>
      <c r="BB35" s="194">
        <f t="shared" si="38"/>
        <v>0</v>
      </c>
      <c r="BC35" s="195">
        <f t="shared" si="39"/>
        <v>0</v>
      </c>
      <c r="BD35" s="196">
        <f t="shared" si="40"/>
        <v>0</v>
      </c>
      <c r="BE35" s="197">
        <f t="shared" si="41"/>
        <v>0</v>
      </c>
      <c r="BF35" s="198" t="b">
        <f>IF($AE35="3/3",$S35*参照データ!$F$2,IF($AE35="2/3",$S35*参照データ!$F$3,IF($AE35="1/3",$S35*参照データ!$F$4)))</f>
        <v>0</v>
      </c>
      <c r="BG35" s="199" t="b">
        <f>IF(AG35="3/3",$O35*参照データ!$F$2,IF(AG35="2/3",$O35*参照データ!$F$3,IF(AG35="1/3",$O35*参照データ!$F$4,IF(AG35="対象外",0))))</f>
        <v>0</v>
      </c>
      <c r="BH35" s="199" t="b">
        <f>IF(AH35="3/3",$O35*参照データ!$F$2,IF(AH35="2/3",$O35*参照データ!$F$3,IF(AH35="1/3",$O35*参照データ!$F$4,IF(AH35="対象外",0))))</f>
        <v>0</v>
      </c>
      <c r="BI35" s="199" t="b">
        <f>IF(AI35="3/3",$O35*参照データ!$F$2,IF(AI35="2/3",$O35*参照データ!$F$3,IF(AI35="1/3",$O35*参照データ!$F$4,IF(AI35="対象外",0))))</f>
        <v>0</v>
      </c>
      <c r="BJ35" s="199" t="b">
        <f>IF(AJ35="3/3",$O35*参照データ!$F$2,IF(AJ35="2/3",$O35*参照データ!$F$3,IF(AJ35="1/3",$O35*参照データ!$F$4,IF(AJ35="対象外",0))))</f>
        <v>0</v>
      </c>
      <c r="BK35" s="199" t="b">
        <f>IF(AK35="3/3",$O35*参照データ!$F$2,IF(AK35="2/3",$O35*参照データ!$F$3,IF(AK35="1/3",$O35*参照データ!$F$4,IF(AK35="対象外",0))))</f>
        <v>0</v>
      </c>
      <c r="BL35" s="199" t="b">
        <f>IF(AL35="3/3",$O35*参照データ!$F$2,IF(AL35="2/3",$O35*参照データ!$F$3,IF(AL35="1/3",$O35*参照データ!$F$4,IF(AL35="対象外",0))))</f>
        <v>0</v>
      </c>
      <c r="BM35" s="199" t="b">
        <f>IF(AM35="3/3",$O35*参照データ!$F$2,IF(AM35="2/3",$O35*参照データ!$F$3,IF(AM35="1/3",$O35*参照データ!$F$4,IF(AM35="対象外",0))))</f>
        <v>0</v>
      </c>
      <c r="BN35" s="199" t="b">
        <f>IF(AN35="3/3",$O35*参照データ!$F$2,IF(AN35="2/3",$O35*参照データ!$F$3,IF(AN35="1/3",$O35*参照データ!$F$4,IF(AN35="対象外",0))))</f>
        <v>0</v>
      </c>
      <c r="BO35" s="199" t="b">
        <f>IF(AO35="3/3",$O35*参照データ!$F$2,IF(AO35="2/3",$O35*参照データ!$F$3,IF(AO35="1/3",$O35*参照データ!$F$4,IF(AO35="対象外",0))))</f>
        <v>0</v>
      </c>
      <c r="BP35" s="199" t="b">
        <f>IF(AP35="3/3",$O35*参照データ!$F$2,IF(AP35="2/3",$O35*参照データ!$F$3,IF(AP35="1/3",$O35*参照データ!$F$4,IF(AP35="対象外",0))))</f>
        <v>0</v>
      </c>
      <c r="BQ35" s="199" t="b">
        <f>IF(AQ35="3/3",$O35*参照データ!$F$2,IF(AQ35="2/3",$O35*参照データ!$F$3,IF(AQ35="1/3",$O35*参照データ!$F$4,IF(AQ35="対象外",0))))</f>
        <v>0</v>
      </c>
      <c r="BR35" s="199" t="b">
        <f>IF(AR35="3/3",$O35*参照データ!$F$2,IF(AR35="2/3",$O35*参照データ!$F$3,IF(AR35="1/3",$O35*参照データ!$F$4,IF(AR35="対象外",0))))</f>
        <v>0</v>
      </c>
      <c r="BS35" s="199">
        <f t="shared" si="42"/>
        <v>0</v>
      </c>
      <c r="BT35" s="205"/>
      <c r="BU35" s="140"/>
      <c r="BV35" s="140"/>
      <c r="BW35" s="140"/>
      <c r="BX35" s="140"/>
      <c r="BY35" s="140"/>
      <c r="BZ35" s="245"/>
      <c r="CA35" s="244"/>
      <c r="CB35" s="140"/>
      <c r="CC35" s="140"/>
      <c r="CD35" s="140"/>
      <c r="CE35" s="140"/>
      <c r="CF35" s="140"/>
      <c r="CG35" s="256">
        <f t="shared" si="43"/>
        <v>0</v>
      </c>
      <c r="CH35" s="235">
        <f t="shared" si="26"/>
        <v>0</v>
      </c>
      <c r="CI35" s="225">
        <f t="shared" si="27"/>
        <v>0</v>
      </c>
      <c r="CJ35" s="234">
        <f t="shared" si="28"/>
        <v>2</v>
      </c>
    </row>
    <row r="36" spans="1:88" s="54" customFormat="1">
      <c r="A36" s="62">
        <v>12</v>
      </c>
      <c r="B36" s="518"/>
      <c r="C36" s="519"/>
      <c r="D36" s="520"/>
      <c r="E36" s="521"/>
      <c r="F36" s="116"/>
      <c r="G36" s="116"/>
      <c r="H36" s="117"/>
      <c r="I36" s="116"/>
      <c r="J36" s="522"/>
      <c r="K36" s="523"/>
      <c r="L36" s="110">
        <v>0</v>
      </c>
      <c r="M36" s="111">
        <f>IF(F36="昼間",参照データ!$B$2,IF(F36="夜間等",参照データ!$B$3,IF(F36="通信",参照データ!$B$4,0)))</f>
        <v>0</v>
      </c>
      <c r="N36" s="112">
        <f t="shared" si="29"/>
        <v>0</v>
      </c>
      <c r="O36" s="151">
        <f t="shared" si="30"/>
        <v>0</v>
      </c>
      <c r="P36" s="110"/>
      <c r="Q36" s="113">
        <v>0</v>
      </c>
      <c r="R36" s="114">
        <f>IF(F36="昼間",参照データ!$C$2,IF(F36="夜間等",参照データ!$C$3,IF(F36="通信",参照データ!$C$4,0)))</f>
        <v>0</v>
      </c>
      <c r="S36" s="112">
        <f t="shared" si="31"/>
        <v>0</v>
      </c>
      <c r="T36" s="116"/>
      <c r="U36" s="53">
        <f t="shared" si="32"/>
        <v>0</v>
      </c>
      <c r="V36" s="241">
        <f t="shared" si="33"/>
        <v>0</v>
      </c>
      <c r="W36" s="53">
        <f t="shared" si="34"/>
        <v>0</v>
      </c>
      <c r="X36" s="183">
        <f t="shared" si="35"/>
        <v>0</v>
      </c>
      <c r="Y36" s="158" t="str">
        <f t="shared" si="16"/>
        <v>0</v>
      </c>
      <c r="Z36" s="138">
        <f t="shared" si="36"/>
        <v>0</v>
      </c>
      <c r="AA36" s="524">
        <f t="shared" si="17"/>
        <v>0</v>
      </c>
      <c r="AB36" s="525"/>
      <c r="AC36" s="359">
        <f t="shared" si="18"/>
        <v>0</v>
      </c>
      <c r="AD36" s="359">
        <f t="shared" si="19"/>
        <v>0</v>
      </c>
      <c r="AE36" s="165"/>
      <c r="AF36" s="59"/>
      <c r="AG36" s="252"/>
      <c r="AH36" s="253"/>
      <c r="AI36" s="252"/>
      <c r="AJ36" s="253"/>
      <c r="AK36" s="252"/>
      <c r="AL36" s="253"/>
      <c r="AM36" s="275"/>
      <c r="AN36" s="274"/>
      <c r="AO36" s="274"/>
      <c r="AP36" s="274"/>
      <c r="AQ36" s="274"/>
      <c r="AR36" s="252"/>
      <c r="AS36" s="238">
        <f t="shared" si="20"/>
        <v>0</v>
      </c>
      <c r="AT36" s="238">
        <f t="shared" si="21"/>
        <v>0</v>
      </c>
      <c r="AU36" s="238">
        <f t="shared" si="22"/>
        <v>0</v>
      </c>
      <c r="AV36" s="238">
        <f t="shared" si="23"/>
        <v>0</v>
      </c>
      <c r="AW36" s="238">
        <f t="shared" si="24"/>
        <v>0</v>
      </c>
      <c r="AX36" s="238">
        <f t="shared" si="25"/>
        <v>0</v>
      </c>
      <c r="AY36" s="214">
        <f t="shared" si="37"/>
        <v>0</v>
      </c>
      <c r="AZ36" s="214">
        <f t="shared" si="37"/>
        <v>0</v>
      </c>
      <c r="BA36" s="214">
        <f t="shared" si="37"/>
        <v>0</v>
      </c>
      <c r="BB36" s="194">
        <f t="shared" si="38"/>
        <v>0</v>
      </c>
      <c r="BC36" s="195">
        <f t="shared" si="39"/>
        <v>0</v>
      </c>
      <c r="BD36" s="196">
        <f t="shared" si="40"/>
        <v>0</v>
      </c>
      <c r="BE36" s="197">
        <f t="shared" si="41"/>
        <v>0</v>
      </c>
      <c r="BF36" s="198" t="b">
        <f>IF($AE36="3/3",$S36*参照データ!$F$2,IF($AE36="2/3",$S36*参照データ!$F$3,IF($AE36="1/3",$S36*参照データ!$F$4)))</f>
        <v>0</v>
      </c>
      <c r="BG36" s="199" t="b">
        <f>IF(AG36="3/3",$O36*参照データ!$F$2,IF(AG36="2/3",$O36*参照データ!$F$3,IF(AG36="1/3",$O36*参照データ!$F$4,IF(AG36="対象外",0))))</f>
        <v>0</v>
      </c>
      <c r="BH36" s="199" t="b">
        <f>IF(AH36="3/3",$O36*参照データ!$F$2,IF(AH36="2/3",$O36*参照データ!$F$3,IF(AH36="1/3",$O36*参照データ!$F$4,IF(AH36="対象外",0))))</f>
        <v>0</v>
      </c>
      <c r="BI36" s="199" t="b">
        <f>IF(AI36="3/3",$O36*参照データ!$F$2,IF(AI36="2/3",$O36*参照データ!$F$3,IF(AI36="1/3",$O36*参照データ!$F$4,IF(AI36="対象外",0))))</f>
        <v>0</v>
      </c>
      <c r="BJ36" s="199" t="b">
        <f>IF(AJ36="3/3",$O36*参照データ!$F$2,IF(AJ36="2/3",$O36*参照データ!$F$3,IF(AJ36="1/3",$O36*参照データ!$F$4,IF(AJ36="対象外",0))))</f>
        <v>0</v>
      </c>
      <c r="BK36" s="199" t="b">
        <f>IF(AK36="3/3",$O36*参照データ!$F$2,IF(AK36="2/3",$O36*参照データ!$F$3,IF(AK36="1/3",$O36*参照データ!$F$4,IF(AK36="対象外",0))))</f>
        <v>0</v>
      </c>
      <c r="BL36" s="199" t="b">
        <f>IF(AL36="3/3",$O36*参照データ!$F$2,IF(AL36="2/3",$O36*参照データ!$F$3,IF(AL36="1/3",$O36*参照データ!$F$4,IF(AL36="対象外",0))))</f>
        <v>0</v>
      </c>
      <c r="BM36" s="199" t="b">
        <f>IF(AM36="3/3",$O36*参照データ!$F$2,IF(AM36="2/3",$O36*参照データ!$F$3,IF(AM36="1/3",$O36*参照データ!$F$4,IF(AM36="対象外",0))))</f>
        <v>0</v>
      </c>
      <c r="BN36" s="199" t="b">
        <f>IF(AN36="3/3",$O36*参照データ!$F$2,IF(AN36="2/3",$O36*参照データ!$F$3,IF(AN36="1/3",$O36*参照データ!$F$4,IF(AN36="対象外",0))))</f>
        <v>0</v>
      </c>
      <c r="BO36" s="199" t="b">
        <f>IF(AO36="3/3",$O36*参照データ!$F$2,IF(AO36="2/3",$O36*参照データ!$F$3,IF(AO36="1/3",$O36*参照データ!$F$4,IF(AO36="対象外",0))))</f>
        <v>0</v>
      </c>
      <c r="BP36" s="199" t="b">
        <f>IF(AP36="3/3",$O36*参照データ!$F$2,IF(AP36="2/3",$O36*参照データ!$F$3,IF(AP36="1/3",$O36*参照データ!$F$4,IF(AP36="対象外",0))))</f>
        <v>0</v>
      </c>
      <c r="BQ36" s="199" t="b">
        <f>IF(AQ36="3/3",$O36*参照データ!$F$2,IF(AQ36="2/3",$O36*参照データ!$F$3,IF(AQ36="1/3",$O36*参照データ!$F$4,IF(AQ36="対象外",0))))</f>
        <v>0</v>
      </c>
      <c r="BR36" s="199" t="b">
        <f>IF(AR36="3/3",$O36*参照データ!$F$2,IF(AR36="2/3",$O36*参照データ!$F$3,IF(AR36="1/3",$O36*参照データ!$F$4,IF(AR36="対象外",0))))</f>
        <v>0</v>
      </c>
      <c r="BS36" s="199">
        <f t="shared" si="42"/>
        <v>0</v>
      </c>
      <c r="BT36" s="205"/>
      <c r="BU36" s="140"/>
      <c r="BV36" s="140"/>
      <c r="BW36" s="140"/>
      <c r="BX36" s="140"/>
      <c r="BY36" s="140"/>
      <c r="BZ36" s="245"/>
      <c r="CA36" s="244"/>
      <c r="CB36" s="140"/>
      <c r="CC36" s="140"/>
      <c r="CD36" s="140"/>
      <c r="CE36" s="140"/>
      <c r="CF36" s="140"/>
      <c r="CG36" s="256">
        <f t="shared" si="43"/>
        <v>0</v>
      </c>
      <c r="CH36" s="235">
        <f t="shared" si="26"/>
        <v>0</v>
      </c>
      <c r="CI36" s="225">
        <f t="shared" si="27"/>
        <v>0</v>
      </c>
      <c r="CJ36" s="234">
        <f t="shared" si="28"/>
        <v>2</v>
      </c>
    </row>
    <row r="37" spans="1:88" s="54" customFormat="1">
      <c r="A37" s="62">
        <v>13</v>
      </c>
      <c r="B37" s="518"/>
      <c r="C37" s="519"/>
      <c r="D37" s="520"/>
      <c r="E37" s="521"/>
      <c r="F37" s="116"/>
      <c r="G37" s="116"/>
      <c r="H37" s="117"/>
      <c r="I37" s="116"/>
      <c r="J37" s="522"/>
      <c r="K37" s="523"/>
      <c r="L37" s="110">
        <v>0</v>
      </c>
      <c r="M37" s="111">
        <f>IF(F37="昼間",参照データ!$B$2,IF(F37="夜間等",参照データ!$B$3,IF(F37="通信",参照データ!$B$4,0)))</f>
        <v>0</v>
      </c>
      <c r="N37" s="112">
        <f t="shared" si="29"/>
        <v>0</v>
      </c>
      <c r="O37" s="151">
        <f t="shared" si="30"/>
        <v>0</v>
      </c>
      <c r="P37" s="110"/>
      <c r="Q37" s="113">
        <v>0</v>
      </c>
      <c r="R37" s="114">
        <f>IF(F37="昼間",参照データ!$C$2,IF(F37="夜間等",参照データ!$C$3,IF(F37="通信",参照データ!$C$4,0)))</f>
        <v>0</v>
      </c>
      <c r="S37" s="112">
        <f t="shared" si="31"/>
        <v>0</v>
      </c>
      <c r="T37" s="116"/>
      <c r="U37" s="53">
        <f t="shared" si="32"/>
        <v>0</v>
      </c>
      <c r="V37" s="241">
        <f t="shared" si="33"/>
        <v>0</v>
      </c>
      <c r="W37" s="53">
        <f t="shared" si="34"/>
        <v>0</v>
      </c>
      <c r="X37" s="183">
        <f t="shared" si="35"/>
        <v>0</v>
      </c>
      <c r="Y37" s="158" t="str">
        <f>IF(G37="1年",X37,"0")</f>
        <v>0</v>
      </c>
      <c r="Z37" s="138">
        <f t="shared" si="36"/>
        <v>0</v>
      </c>
      <c r="AA37" s="524">
        <f t="shared" si="17"/>
        <v>0</v>
      </c>
      <c r="AB37" s="525"/>
      <c r="AC37" s="359">
        <f t="shared" si="18"/>
        <v>0</v>
      </c>
      <c r="AD37" s="359">
        <f t="shared" si="19"/>
        <v>0</v>
      </c>
      <c r="AE37" s="165"/>
      <c r="AF37" s="59"/>
      <c r="AG37" s="252"/>
      <c r="AH37" s="253"/>
      <c r="AI37" s="252"/>
      <c r="AJ37" s="253"/>
      <c r="AK37" s="252"/>
      <c r="AL37" s="253"/>
      <c r="AM37" s="255"/>
      <c r="AN37" s="253"/>
      <c r="AO37" s="253"/>
      <c r="AP37" s="253"/>
      <c r="AQ37" s="253"/>
      <c r="AR37" s="253"/>
      <c r="AS37" s="238">
        <f t="shared" si="20"/>
        <v>0</v>
      </c>
      <c r="AT37" s="238">
        <f t="shared" si="21"/>
        <v>0</v>
      </c>
      <c r="AU37" s="238">
        <f t="shared" si="22"/>
        <v>0</v>
      </c>
      <c r="AV37" s="238">
        <f t="shared" si="23"/>
        <v>0</v>
      </c>
      <c r="AW37" s="238">
        <f t="shared" si="24"/>
        <v>0</v>
      </c>
      <c r="AX37" s="238">
        <f t="shared" si="25"/>
        <v>0</v>
      </c>
      <c r="AY37" s="214">
        <f t="shared" si="37"/>
        <v>0</v>
      </c>
      <c r="AZ37" s="214">
        <f t="shared" si="37"/>
        <v>0</v>
      </c>
      <c r="BA37" s="214">
        <f t="shared" si="37"/>
        <v>0</v>
      </c>
      <c r="BB37" s="194">
        <f t="shared" si="38"/>
        <v>0</v>
      </c>
      <c r="BC37" s="195">
        <f t="shared" si="39"/>
        <v>0</v>
      </c>
      <c r="BD37" s="196">
        <f t="shared" si="40"/>
        <v>0</v>
      </c>
      <c r="BE37" s="197">
        <f t="shared" si="41"/>
        <v>0</v>
      </c>
      <c r="BF37" s="198" t="b">
        <f>IF($AE37="3/3",$S37*参照データ!$F$2,IF($AE37="2/3",$S37*参照データ!$F$3,IF($AE37="1/3",$S37*参照データ!$F$4)))</f>
        <v>0</v>
      </c>
      <c r="BG37" s="199" t="b">
        <f>IF(AG37="3/3",$O37*参照データ!$F$2,IF(AG37="2/3",$O37*参照データ!$F$3,IF(AG37="1/3",$O37*参照データ!$F$4,IF(AG37="対象外",0))))</f>
        <v>0</v>
      </c>
      <c r="BH37" s="199" t="b">
        <f>IF(AH37="3/3",$O37*参照データ!$F$2,IF(AH37="2/3",$O37*参照データ!$F$3,IF(AH37="1/3",$O37*参照データ!$F$4,IF(AH37="対象外",0))))</f>
        <v>0</v>
      </c>
      <c r="BI37" s="199" t="b">
        <f>IF(AI37="3/3",$O37*参照データ!$F$2,IF(AI37="2/3",$O37*参照データ!$F$3,IF(AI37="1/3",$O37*参照データ!$F$4,IF(AI37="対象外",0))))</f>
        <v>0</v>
      </c>
      <c r="BJ37" s="199" t="b">
        <f>IF(AJ37="3/3",$O37*参照データ!$F$2,IF(AJ37="2/3",$O37*参照データ!$F$3,IF(AJ37="1/3",$O37*参照データ!$F$4,IF(AJ37="対象外",0))))</f>
        <v>0</v>
      </c>
      <c r="BK37" s="199" t="b">
        <f>IF(AK37="3/3",$O37*参照データ!$F$2,IF(AK37="2/3",$O37*参照データ!$F$3,IF(AK37="1/3",$O37*参照データ!$F$4,IF(AK37="対象外",0))))</f>
        <v>0</v>
      </c>
      <c r="BL37" s="199" t="b">
        <f>IF(AL37="3/3",$O37*参照データ!$F$2,IF(AL37="2/3",$O37*参照データ!$F$3,IF(AL37="1/3",$O37*参照データ!$F$4,IF(AL37="対象外",0))))</f>
        <v>0</v>
      </c>
      <c r="BM37" s="199" t="b">
        <f>IF(AM37="3/3",$O37*参照データ!$F$2,IF(AM37="2/3",$O37*参照データ!$F$3,IF(AM37="1/3",$O37*参照データ!$F$4,IF(AM37="対象外",0))))</f>
        <v>0</v>
      </c>
      <c r="BN37" s="199" t="b">
        <f>IF(AN37="3/3",$O37*参照データ!$F$2,IF(AN37="2/3",$O37*参照データ!$F$3,IF(AN37="1/3",$O37*参照データ!$F$4,IF(AN37="対象外",0))))</f>
        <v>0</v>
      </c>
      <c r="BO37" s="199" t="b">
        <f>IF(AO37="3/3",$O37*参照データ!$F$2,IF(AO37="2/3",$O37*参照データ!$F$3,IF(AO37="1/3",$O37*参照データ!$F$4,IF(AO37="対象外",0))))</f>
        <v>0</v>
      </c>
      <c r="BP37" s="199" t="b">
        <f>IF(AP37="3/3",$O37*参照データ!$F$2,IF(AP37="2/3",$O37*参照データ!$F$3,IF(AP37="1/3",$O37*参照データ!$F$4,IF(AP37="対象外",0))))</f>
        <v>0</v>
      </c>
      <c r="BQ37" s="199" t="b">
        <f>IF(AQ37="3/3",$O37*参照データ!$F$2,IF(AQ37="2/3",$O37*参照データ!$F$3,IF(AQ37="1/3",$O37*参照データ!$F$4,IF(AQ37="対象外",0))))</f>
        <v>0</v>
      </c>
      <c r="BR37" s="199" t="b">
        <f>IF(AR37="3/3",$O37*参照データ!$F$2,IF(AR37="2/3",$O37*参照データ!$F$3,IF(AR37="1/3",$O37*参照データ!$F$4,IF(AR37="対象外",0))))</f>
        <v>0</v>
      </c>
      <c r="BS37" s="199">
        <f t="shared" si="42"/>
        <v>0</v>
      </c>
      <c r="BT37" s="205"/>
      <c r="BU37" s="140"/>
      <c r="BV37" s="140"/>
      <c r="BW37" s="140"/>
      <c r="BX37" s="140"/>
      <c r="BY37" s="140"/>
      <c r="BZ37" s="245"/>
      <c r="CA37" s="244"/>
      <c r="CB37" s="140"/>
      <c r="CC37" s="140"/>
      <c r="CD37" s="140"/>
      <c r="CE37" s="140"/>
      <c r="CF37" s="140"/>
      <c r="CG37" s="256">
        <f t="shared" si="43"/>
        <v>0</v>
      </c>
      <c r="CH37" s="235">
        <f t="shared" si="26"/>
        <v>0</v>
      </c>
      <c r="CI37" s="225">
        <f t="shared" si="27"/>
        <v>0</v>
      </c>
      <c r="CJ37" s="234">
        <f t="shared" si="28"/>
        <v>2</v>
      </c>
    </row>
    <row r="38" spans="1:88" s="54" customFormat="1">
      <c r="A38" s="62">
        <v>14</v>
      </c>
      <c r="B38" s="518"/>
      <c r="C38" s="519"/>
      <c r="D38" s="520"/>
      <c r="E38" s="521"/>
      <c r="F38" s="116"/>
      <c r="G38" s="116"/>
      <c r="H38" s="117"/>
      <c r="I38" s="116"/>
      <c r="J38" s="522"/>
      <c r="K38" s="523"/>
      <c r="L38" s="110">
        <v>0</v>
      </c>
      <c r="M38" s="111">
        <f>IF(F38="昼間",参照データ!$B$2,IF(F38="夜間等",参照データ!$B$3,IF(F38="通信",参照データ!$B$4,0)))</f>
        <v>0</v>
      </c>
      <c r="N38" s="112">
        <f t="shared" si="29"/>
        <v>0</v>
      </c>
      <c r="O38" s="151">
        <f t="shared" si="30"/>
        <v>0</v>
      </c>
      <c r="P38" s="110"/>
      <c r="Q38" s="113">
        <v>0</v>
      </c>
      <c r="R38" s="114">
        <f>IF(F38="昼間",参照データ!$C$2,IF(F38="夜間等",参照データ!$C$3,IF(F38="通信",参照データ!$C$4,0)))</f>
        <v>0</v>
      </c>
      <c r="S38" s="112">
        <f t="shared" si="31"/>
        <v>0</v>
      </c>
      <c r="T38" s="116"/>
      <c r="U38" s="53">
        <f t="shared" si="32"/>
        <v>0</v>
      </c>
      <c r="V38" s="241">
        <f t="shared" si="33"/>
        <v>0</v>
      </c>
      <c r="W38" s="53">
        <f t="shared" si="34"/>
        <v>0</v>
      </c>
      <c r="X38" s="183">
        <f t="shared" si="35"/>
        <v>0</v>
      </c>
      <c r="Y38" s="158" t="str">
        <f t="shared" si="16"/>
        <v>0</v>
      </c>
      <c r="Z38" s="138">
        <f t="shared" si="36"/>
        <v>0</v>
      </c>
      <c r="AA38" s="524">
        <f t="shared" si="17"/>
        <v>0</v>
      </c>
      <c r="AB38" s="525"/>
      <c r="AC38" s="359">
        <f t="shared" si="18"/>
        <v>0</v>
      </c>
      <c r="AD38" s="359">
        <f t="shared" si="19"/>
        <v>0</v>
      </c>
      <c r="AE38" s="165"/>
      <c r="AF38" s="59"/>
      <c r="AG38" s="252"/>
      <c r="AH38" s="253"/>
      <c r="AI38" s="252"/>
      <c r="AJ38" s="253"/>
      <c r="AK38" s="252"/>
      <c r="AL38" s="253"/>
      <c r="AM38" s="275"/>
      <c r="AN38" s="274"/>
      <c r="AO38" s="274"/>
      <c r="AP38" s="274"/>
      <c r="AQ38" s="274"/>
      <c r="AR38" s="252"/>
      <c r="AS38" s="238">
        <f t="shared" si="20"/>
        <v>0</v>
      </c>
      <c r="AT38" s="238">
        <f t="shared" si="21"/>
        <v>0</v>
      </c>
      <c r="AU38" s="238">
        <f t="shared" si="22"/>
        <v>0</v>
      </c>
      <c r="AV38" s="238">
        <f t="shared" si="23"/>
        <v>0</v>
      </c>
      <c r="AW38" s="238">
        <f t="shared" si="24"/>
        <v>0</v>
      </c>
      <c r="AX38" s="238">
        <f t="shared" si="25"/>
        <v>0</v>
      </c>
      <c r="AY38" s="214">
        <f t="shared" si="37"/>
        <v>0</v>
      </c>
      <c r="AZ38" s="214">
        <f t="shared" si="37"/>
        <v>0</v>
      </c>
      <c r="BA38" s="214">
        <f t="shared" si="37"/>
        <v>0</v>
      </c>
      <c r="BB38" s="194">
        <f t="shared" si="38"/>
        <v>0</v>
      </c>
      <c r="BC38" s="195">
        <f t="shared" si="39"/>
        <v>0</v>
      </c>
      <c r="BD38" s="196">
        <f t="shared" si="40"/>
        <v>0</v>
      </c>
      <c r="BE38" s="197">
        <f t="shared" si="41"/>
        <v>0</v>
      </c>
      <c r="BF38" s="198" t="b">
        <f>IF($AE38="3/3",$S38*参照データ!$F$2,IF($AE38="2/3",$S38*参照データ!$F$3,IF($AE38="1/3",$S38*参照データ!$F$4)))</f>
        <v>0</v>
      </c>
      <c r="BG38" s="199" t="b">
        <f>IF(AG38="3/3",$O38*参照データ!$F$2,IF(AG38="2/3",$O38*参照データ!$F$3,IF(AG38="1/3",$O38*参照データ!$F$4,IF(AG38="対象外",0))))</f>
        <v>0</v>
      </c>
      <c r="BH38" s="199" t="b">
        <f>IF(AH38="3/3",$O38*参照データ!$F$2,IF(AH38="2/3",$O38*参照データ!$F$3,IF(AH38="1/3",$O38*参照データ!$F$4,IF(AH38="対象外",0))))</f>
        <v>0</v>
      </c>
      <c r="BI38" s="199" t="b">
        <f>IF(AI38="3/3",$O38*参照データ!$F$2,IF(AI38="2/3",$O38*参照データ!$F$3,IF(AI38="1/3",$O38*参照データ!$F$4,IF(AI38="対象外",0))))</f>
        <v>0</v>
      </c>
      <c r="BJ38" s="199" t="b">
        <f>IF(AJ38="3/3",$O38*参照データ!$F$2,IF(AJ38="2/3",$O38*参照データ!$F$3,IF(AJ38="1/3",$O38*参照データ!$F$4,IF(AJ38="対象外",0))))</f>
        <v>0</v>
      </c>
      <c r="BK38" s="199" t="b">
        <f>IF(AK38="3/3",$O38*参照データ!$F$2,IF(AK38="2/3",$O38*参照データ!$F$3,IF(AK38="1/3",$O38*参照データ!$F$4,IF(AK38="対象外",0))))</f>
        <v>0</v>
      </c>
      <c r="BL38" s="199" t="b">
        <f>IF(AL38="3/3",$O38*参照データ!$F$2,IF(AL38="2/3",$O38*参照データ!$F$3,IF(AL38="1/3",$O38*参照データ!$F$4,IF(AL38="対象外",0))))</f>
        <v>0</v>
      </c>
      <c r="BM38" s="199" t="b">
        <f>IF(AM38="3/3",$O38*参照データ!$F$2,IF(AM38="2/3",$O38*参照データ!$F$3,IF(AM38="1/3",$O38*参照データ!$F$4,IF(AM38="対象外",0))))</f>
        <v>0</v>
      </c>
      <c r="BN38" s="199" t="b">
        <f>IF(AN38="3/3",$O38*参照データ!$F$2,IF(AN38="2/3",$O38*参照データ!$F$3,IF(AN38="1/3",$O38*参照データ!$F$4,IF(AN38="対象外",0))))</f>
        <v>0</v>
      </c>
      <c r="BO38" s="199" t="b">
        <f>IF(AO38="3/3",$O38*参照データ!$F$2,IF(AO38="2/3",$O38*参照データ!$F$3,IF(AO38="1/3",$O38*参照データ!$F$4,IF(AO38="対象外",0))))</f>
        <v>0</v>
      </c>
      <c r="BP38" s="199" t="b">
        <f>IF(AP38="3/3",$O38*参照データ!$F$2,IF(AP38="2/3",$O38*参照データ!$F$3,IF(AP38="1/3",$O38*参照データ!$F$4,IF(AP38="対象外",0))))</f>
        <v>0</v>
      </c>
      <c r="BQ38" s="199" t="b">
        <f>IF(AQ38="3/3",$O38*参照データ!$F$2,IF(AQ38="2/3",$O38*参照データ!$F$3,IF(AQ38="1/3",$O38*参照データ!$F$4,IF(AQ38="対象外",0))))</f>
        <v>0</v>
      </c>
      <c r="BR38" s="199" t="b">
        <f>IF(AR38="3/3",$O38*参照データ!$F$2,IF(AR38="2/3",$O38*参照データ!$F$3,IF(AR38="1/3",$O38*参照データ!$F$4,IF(AR38="対象外",0))))</f>
        <v>0</v>
      </c>
      <c r="BS38" s="199">
        <f t="shared" si="42"/>
        <v>0</v>
      </c>
      <c r="BT38" s="205"/>
      <c r="BU38" s="140"/>
      <c r="BV38" s="140"/>
      <c r="BW38" s="140"/>
      <c r="BX38" s="140"/>
      <c r="BY38" s="140"/>
      <c r="BZ38" s="245"/>
      <c r="CA38" s="244"/>
      <c r="CB38" s="140"/>
      <c r="CC38" s="140"/>
      <c r="CD38" s="140"/>
      <c r="CE38" s="140"/>
      <c r="CF38" s="140"/>
      <c r="CG38" s="256">
        <f>IF(COUNTIF(BU38:CF38,"家計急変")&gt;0,1,0)</f>
        <v>0</v>
      </c>
      <c r="CH38" s="235">
        <f t="shared" si="26"/>
        <v>0</v>
      </c>
      <c r="CI38" s="225">
        <f t="shared" si="27"/>
        <v>0</v>
      </c>
      <c r="CJ38" s="234">
        <f t="shared" si="28"/>
        <v>2</v>
      </c>
    </row>
    <row r="39" spans="1:88" s="54" customFormat="1">
      <c r="A39" s="62">
        <v>15</v>
      </c>
      <c r="B39" s="522"/>
      <c r="C39" s="523"/>
      <c r="D39" s="547"/>
      <c r="E39" s="548"/>
      <c r="F39" s="116"/>
      <c r="G39" s="116"/>
      <c r="H39" s="117"/>
      <c r="I39" s="116"/>
      <c r="J39" s="522"/>
      <c r="K39" s="523"/>
      <c r="L39" s="110">
        <v>0</v>
      </c>
      <c r="M39" s="111">
        <f>IF(F39="昼間",参照データ!$B$2,IF(F39="夜間等",参照データ!$B$3,IF(F39="通信",参照データ!$B$4,0)))</f>
        <v>0</v>
      </c>
      <c r="N39" s="112">
        <f t="shared" si="29"/>
        <v>0</v>
      </c>
      <c r="O39" s="151">
        <f t="shared" si="30"/>
        <v>0</v>
      </c>
      <c r="P39" s="110"/>
      <c r="Q39" s="113">
        <v>0</v>
      </c>
      <c r="R39" s="114">
        <f>IF(F39="昼間",参照データ!$C$2,IF(F39="夜間等",参照データ!$C$3,IF(F39="通信",参照データ!$C$4,0)))</f>
        <v>0</v>
      </c>
      <c r="S39" s="112">
        <f t="shared" si="31"/>
        <v>0</v>
      </c>
      <c r="T39" s="116"/>
      <c r="U39" s="53">
        <f t="shared" si="32"/>
        <v>0</v>
      </c>
      <c r="V39" s="241">
        <f t="shared" si="33"/>
        <v>0</v>
      </c>
      <c r="W39" s="53">
        <f t="shared" si="34"/>
        <v>0</v>
      </c>
      <c r="X39" s="183">
        <f t="shared" si="35"/>
        <v>0</v>
      </c>
      <c r="Y39" s="158" t="str">
        <f t="shared" si="16"/>
        <v>0</v>
      </c>
      <c r="Z39" s="138">
        <f t="shared" si="36"/>
        <v>0</v>
      </c>
      <c r="AA39" s="524">
        <f t="shared" si="17"/>
        <v>0</v>
      </c>
      <c r="AB39" s="525"/>
      <c r="AC39" s="359">
        <f t="shared" si="18"/>
        <v>0</v>
      </c>
      <c r="AD39" s="359">
        <f t="shared" si="19"/>
        <v>0</v>
      </c>
      <c r="AE39" s="165"/>
      <c r="AF39" s="59"/>
      <c r="AG39" s="252"/>
      <c r="AH39" s="253"/>
      <c r="AI39" s="253"/>
      <c r="AJ39" s="253"/>
      <c r="AK39" s="252"/>
      <c r="AL39" s="253"/>
      <c r="AM39" s="255"/>
      <c r="AN39" s="253"/>
      <c r="AO39" s="253"/>
      <c r="AP39" s="253"/>
      <c r="AQ39" s="253"/>
      <c r="AR39" s="253"/>
      <c r="AS39" s="238">
        <f t="shared" si="20"/>
        <v>0</v>
      </c>
      <c r="AT39" s="238">
        <f t="shared" si="21"/>
        <v>0</v>
      </c>
      <c r="AU39" s="238">
        <f t="shared" si="22"/>
        <v>0</v>
      </c>
      <c r="AV39" s="238">
        <f t="shared" si="23"/>
        <v>0</v>
      </c>
      <c r="AW39" s="238">
        <f t="shared" si="24"/>
        <v>0</v>
      </c>
      <c r="AX39" s="238">
        <f t="shared" si="25"/>
        <v>0</v>
      </c>
      <c r="AY39" s="214">
        <f t="shared" si="37"/>
        <v>0</v>
      </c>
      <c r="AZ39" s="214">
        <f t="shared" si="37"/>
        <v>0</v>
      </c>
      <c r="BA39" s="214">
        <f t="shared" si="37"/>
        <v>0</v>
      </c>
      <c r="BB39" s="194">
        <f t="shared" si="38"/>
        <v>0</v>
      </c>
      <c r="BC39" s="195">
        <f t="shared" si="39"/>
        <v>0</v>
      </c>
      <c r="BD39" s="196">
        <f t="shared" si="40"/>
        <v>0</v>
      </c>
      <c r="BE39" s="197">
        <f t="shared" si="41"/>
        <v>0</v>
      </c>
      <c r="BF39" s="198" t="b">
        <f>IF($AE39="3/3",$S39*参照データ!$F$2,IF($AE39="2/3",$S39*参照データ!$F$3,IF($AE39="1/3",$S39*参照データ!$F$4)))</f>
        <v>0</v>
      </c>
      <c r="BG39" s="199" t="b">
        <f>IF(AG39="3/3",$O39*参照データ!$F$2,IF(AG39="2/3",$O39*参照データ!$F$3,IF(AG39="1/3",$O39*参照データ!$F$4,IF(AG39="対象外",0))))</f>
        <v>0</v>
      </c>
      <c r="BH39" s="199" t="b">
        <f>IF(AH39="3/3",$O39*参照データ!$F$2,IF(AH39="2/3",$O39*参照データ!$F$3,IF(AH39="1/3",$O39*参照データ!$F$4,IF(AH39="対象外",0))))</f>
        <v>0</v>
      </c>
      <c r="BI39" s="199" t="b">
        <f>IF(AI39="3/3",$O39*参照データ!$F$2,IF(AI39="2/3",$O39*参照データ!$F$3,IF(AI39="1/3",$O39*参照データ!$F$4,IF(AI39="対象外",0))))</f>
        <v>0</v>
      </c>
      <c r="BJ39" s="199" t="b">
        <f>IF(AJ39="3/3",$O39*参照データ!$F$2,IF(AJ39="2/3",$O39*参照データ!$F$3,IF(AJ39="1/3",$O39*参照データ!$F$4,IF(AJ39="対象外",0))))</f>
        <v>0</v>
      </c>
      <c r="BK39" s="199" t="b">
        <f>IF(AK39="3/3",$O39*参照データ!$F$2,IF(AK39="2/3",$O39*参照データ!$F$3,IF(AK39="1/3",$O39*参照データ!$F$4,IF(AK39="対象外",0))))</f>
        <v>0</v>
      </c>
      <c r="BL39" s="199" t="b">
        <f>IF(AL39="3/3",$O39*参照データ!$F$2,IF(AL39="2/3",$O39*参照データ!$F$3,IF(AL39="1/3",$O39*参照データ!$F$4,IF(AL39="対象外",0))))</f>
        <v>0</v>
      </c>
      <c r="BM39" s="199" t="b">
        <f>IF(AM39="3/3",$O39*参照データ!$F$2,IF(AM39="2/3",$O39*参照データ!$F$3,IF(AM39="1/3",$O39*参照データ!$F$4,IF(AM39="対象外",0))))</f>
        <v>0</v>
      </c>
      <c r="BN39" s="199" t="b">
        <f>IF(AN39="3/3",$O39*参照データ!$F$2,IF(AN39="2/3",$O39*参照データ!$F$3,IF(AN39="1/3",$O39*参照データ!$F$4,IF(AN39="対象外",0))))</f>
        <v>0</v>
      </c>
      <c r="BO39" s="199" t="b">
        <f>IF(AO39="3/3",$O39*参照データ!$F$2,IF(AO39="2/3",$O39*参照データ!$F$3,IF(AO39="1/3",$O39*参照データ!$F$4,IF(AO39="対象外",0))))</f>
        <v>0</v>
      </c>
      <c r="BP39" s="199" t="b">
        <f>IF(AP39="3/3",$O39*参照データ!$F$2,IF(AP39="2/3",$O39*参照データ!$F$3,IF(AP39="1/3",$O39*参照データ!$F$4,IF(AP39="対象外",0))))</f>
        <v>0</v>
      </c>
      <c r="BQ39" s="199" t="b">
        <f>IF(AQ39="3/3",$O39*参照データ!$F$2,IF(AQ39="2/3",$O39*参照データ!$F$3,IF(AQ39="1/3",$O39*参照データ!$F$4,IF(AQ39="対象外",0))))</f>
        <v>0</v>
      </c>
      <c r="BR39" s="199" t="b">
        <f>IF(AR39="3/3",$O39*参照データ!$F$2,IF(AR39="2/3",$O39*参照データ!$F$3,IF(AR39="1/3",$O39*参照データ!$F$4,IF(AR39="対象外",0))))</f>
        <v>0</v>
      </c>
      <c r="BS39" s="199">
        <f t="shared" si="42"/>
        <v>0</v>
      </c>
      <c r="BT39" s="204"/>
      <c r="BU39" s="140"/>
      <c r="BV39" s="140"/>
      <c r="BW39" s="140"/>
      <c r="BX39" s="140"/>
      <c r="BY39" s="140"/>
      <c r="BZ39" s="245"/>
      <c r="CA39" s="244"/>
      <c r="CB39" s="140"/>
      <c r="CC39" s="140"/>
      <c r="CD39" s="140"/>
      <c r="CE39" s="140"/>
      <c r="CF39" s="140"/>
      <c r="CG39" s="256">
        <f t="shared" si="43"/>
        <v>0</v>
      </c>
      <c r="CH39" s="235">
        <f t="shared" si="26"/>
        <v>0</v>
      </c>
      <c r="CI39" s="225">
        <f t="shared" si="27"/>
        <v>0</v>
      </c>
      <c r="CJ39" s="234">
        <f t="shared" si="28"/>
        <v>2</v>
      </c>
    </row>
    <row r="40" spans="1:88" s="54" customFormat="1">
      <c r="A40" s="62">
        <v>16</v>
      </c>
      <c r="B40" s="522"/>
      <c r="C40" s="523"/>
      <c r="D40" s="547"/>
      <c r="E40" s="548"/>
      <c r="F40" s="116"/>
      <c r="G40" s="116"/>
      <c r="H40" s="117"/>
      <c r="I40" s="116"/>
      <c r="J40" s="522"/>
      <c r="K40" s="523"/>
      <c r="L40" s="110">
        <v>0</v>
      </c>
      <c r="M40" s="111">
        <f>IF(F40="昼間",参照データ!$B$2,IF(F40="夜間等",参照データ!$B$3,IF(F40="通信",参照データ!$B$4,0)))</f>
        <v>0</v>
      </c>
      <c r="N40" s="112">
        <f t="shared" si="29"/>
        <v>0</v>
      </c>
      <c r="O40" s="151">
        <f t="shared" si="30"/>
        <v>0</v>
      </c>
      <c r="P40" s="110"/>
      <c r="Q40" s="113">
        <v>0</v>
      </c>
      <c r="R40" s="114">
        <f>IF(F40="昼間",参照データ!$C$2,IF(F40="夜間等",参照データ!$C$3,IF(F40="通信",参照データ!$C$4,0)))</f>
        <v>0</v>
      </c>
      <c r="S40" s="112">
        <f t="shared" si="31"/>
        <v>0</v>
      </c>
      <c r="T40" s="116"/>
      <c r="U40" s="53">
        <f t="shared" si="32"/>
        <v>0</v>
      </c>
      <c r="V40" s="241">
        <f t="shared" si="33"/>
        <v>0</v>
      </c>
      <c r="W40" s="53">
        <f t="shared" si="34"/>
        <v>0</v>
      </c>
      <c r="X40" s="183">
        <f t="shared" si="35"/>
        <v>0</v>
      </c>
      <c r="Y40" s="158" t="str">
        <f t="shared" si="16"/>
        <v>0</v>
      </c>
      <c r="Z40" s="138">
        <f t="shared" si="36"/>
        <v>0</v>
      </c>
      <c r="AA40" s="524">
        <f t="shared" si="17"/>
        <v>0</v>
      </c>
      <c r="AB40" s="525"/>
      <c r="AC40" s="359">
        <f t="shared" si="18"/>
        <v>0</v>
      </c>
      <c r="AD40" s="359">
        <f t="shared" si="19"/>
        <v>0</v>
      </c>
      <c r="AE40" s="165"/>
      <c r="AF40" s="59"/>
      <c r="AG40" s="252"/>
      <c r="AH40" s="253"/>
      <c r="AI40" s="252"/>
      <c r="AJ40" s="253"/>
      <c r="AK40" s="252"/>
      <c r="AL40" s="253"/>
      <c r="AM40" s="255"/>
      <c r="AN40" s="253"/>
      <c r="AO40" s="253"/>
      <c r="AP40" s="253"/>
      <c r="AQ40" s="253"/>
      <c r="AR40" s="253"/>
      <c r="AS40" s="238">
        <f t="shared" si="20"/>
        <v>0</v>
      </c>
      <c r="AT40" s="238">
        <f t="shared" si="21"/>
        <v>0</v>
      </c>
      <c r="AU40" s="238">
        <f t="shared" si="22"/>
        <v>0</v>
      </c>
      <c r="AV40" s="238">
        <f t="shared" si="23"/>
        <v>0</v>
      </c>
      <c r="AW40" s="238">
        <f t="shared" si="24"/>
        <v>0</v>
      </c>
      <c r="AX40" s="238">
        <f t="shared" si="25"/>
        <v>0</v>
      </c>
      <c r="AY40" s="214">
        <f t="shared" si="37"/>
        <v>0</v>
      </c>
      <c r="AZ40" s="214">
        <f t="shared" si="37"/>
        <v>0</v>
      </c>
      <c r="BA40" s="214">
        <f t="shared" si="37"/>
        <v>0</v>
      </c>
      <c r="BB40" s="194">
        <f t="shared" si="38"/>
        <v>0</v>
      </c>
      <c r="BC40" s="195">
        <f t="shared" si="39"/>
        <v>0</v>
      </c>
      <c r="BD40" s="196">
        <f t="shared" si="40"/>
        <v>0</v>
      </c>
      <c r="BE40" s="197">
        <f t="shared" si="41"/>
        <v>0</v>
      </c>
      <c r="BF40" s="198" t="b">
        <f>IF($AE40="3/3",$S40*参照データ!$F$2,IF($AE40="2/3",$S40*参照データ!$F$3,IF($AE40="1/3",$S40*参照データ!$F$4)))</f>
        <v>0</v>
      </c>
      <c r="BG40" s="199" t="b">
        <f>IF(AG40="3/3",$O40*参照データ!$F$2,IF(AG40="2/3",$O40*参照データ!$F$3,IF(AG40="1/3",$O40*参照データ!$F$4,IF(AG40="対象外",0))))</f>
        <v>0</v>
      </c>
      <c r="BH40" s="199" t="b">
        <f>IF(AH40="3/3",$O40*参照データ!$F$2,IF(AH40="2/3",$O40*参照データ!$F$3,IF(AH40="1/3",$O40*参照データ!$F$4,IF(AH40="対象外",0))))</f>
        <v>0</v>
      </c>
      <c r="BI40" s="199" t="b">
        <f>IF(AI40="3/3",$O40*参照データ!$F$2,IF(AI40="2/3",$O40*参照データ!$F$3,IF(AI40="1/3",$O40*参照データ!$F$4,IF(AI40="対象外",0))))</f>
        <v>0</v>
      </c>
      <c r="BJ40" s="199" t="b">
        <f>IF(AJ40="3/3",$O40*参照データ!$F$2,IF(AJ40="2/3",$O40*参照データ!$F$3,IF(AJ40="1/3",$O40*参照データ!$F$4,IF(AJ40="対象外",0))))</f>
        <v>0</v>
      </c>
      <c r="BK40" s="199" t="b">
        <f>IF(AK40="3/3",$O40*参照データ!$F$2,IF(AK40="2/3",$O40*参照データ!$F$3,IF(AK40="1/3",$O40*参照データ!$F$4,IF(AK40="対象外",0))))</f>
        <v>0</v>
      </c>
      <c r="BL40" s="199" t="b">
        <f>IF(AL40="3/3",$O40*参照データ!$F$2,IF(AL40="2/3",$O40*参照データ!$F$3,IF(AL40="1/3",$O40*参照データ!$F$4,IF(AL40="対象外",0))))</f>
        <v>0</v>
      </c>
      <c r="BM40" s="199" t="b">
        <f>IF(AM40="3/3",$O40*参照データ!$F$2,IF(AM40="2/3",$O40*参照データ!$F$3,IF(AM40="1/3",$O40*参照データ!$F$4,IF(AM40="対象外",0))))</f>
        <v>0</v>
      </c>
      <c r="BN40" s="199" t="b">
        <f>IF(AN40="3/3",$O40*参照データ!$F$2,IF(AN40="2/3",$O40*参照データ!$F$3,IF(AN40="1/3",$O40*参照データ!$F$4,IF(AN40="対象外",0))))</f>
        <v>0</v>
      </c>
      <c r="BO40" s="199" t="b">
        <f>IF(AO40="3/3",$O40*参照データ!$F$2,IF(AO40="2/3",$O40*参照データ!$F$3,IF(AO40="1/3",$O40*参照データ!$F$4,IF(AO40="対象外",0))))</f>
        <v>0</v>
      </c>
      <c r="BP40" s="199" t="b">
        <f>IF(AP40="3/3",$O40*参照データ!$F$2,IF(AP40="2/3",$O40*参照データ!$F$3,IF(AP40="1/3",$O40*参照データ!$F$4,IF(AP40="対象外",0))))</f>
        <v>0</v>
      </c>
      <c r="BQ40" s="199" t="b">
        <f>IF(AQ40="3/3",$O40*参照データ!$F$2,IF(AQ40="2/3",$O40*参照データ!$F$3,IF(AQ40="1/3",$O40*参照データ!$F$4,IF(AQ40="対象外",0))))</f>
        <v>0</v>
      </c>
      <c r="BR40" s="199" t="b">
        <f>IF(AR40="3/3",$O40*参照データ!$F$2,IF(AR40="2/3",$O40*参照データ!$F$3,IF(AR40="1/3",$O40*参照データ!$F$4,IF(AR40="対象外",0))))</f>
        <v>0</v>
      </c>
      <c r="BS40" s="199">
        <f t="shared" si="42"/>
        <v>0</v>
      </c>
      <c r="BT40" s="204"/>
      <c r="BU40" s="140"/>
      <c r="BV40" s="140"/>
      <c r="BW40" s="140"/>
      <c r="BX40" s="140"/>
      <c r="BY40" s="140"/>
      <c r="BZ40" s="245"/>
      <c r="CA40" s="244"/>
      <c r="CB40" s="140"/>
      <c r="CC40" s="140"/>
      <c r="CD40" s="140"/>
      <c r="CE40" s="140"/>
      <c r="CF40" s="140"/>
      <c r="CG40" s="256">
        <f t="shared" si="43"/>
        <v>0</v>
      </c>
      <c r="CH40" s="235">
        <f t="shared" si="26"/>
        <v>0</v>
      </c>
      <c r="CI40" s="225">
        <f t="shared" si="27"/>
        <v>0</v>
      </c>
      <c r="CJ40" s="234">
        <f t="shared" si="28"/>
        <v>2</v>
      </c>
    </row>
    <row r="41" spans="1:88" s="54" customFormat="1">
      <c r="A41" s="62">
        <v>17</v>
      </c>
      <c r="B41" s="522"/>
      <c r="C41" s="523"/>
      <c r="D41" s="547"/>
      <c r="E41" s="548"/>
      <c r="F41" s="116"/>
      <c r="G41" s="116"/>
      <c r="H41" s="117"/>
      <c r="I41" s="116"/>
      <c r="J41" s="522"/>
      <c r="K41" s="523"/>
      <c r="L41" s="110">
        <v>0</v>
      </c>
      <c r="M41" s="111">
        <f>IF(F41="昼間",参照データ!$B$2,IF(F41="夜間等",参照データ!$B$3,IF(F41="通信",参照データ!$B$4,0)))</f>
        <v>0</v>
      </c>
      <c r="N41" s="112">
        <f t="shared" si="29"/>
        <v>0</v>
      </c>
      <c r="O41" s="151">
        <f t="shared" si="30"/>
        <v>0</v>
      </c>
      <c r="P41" s="110"/>
      <c r="Q41" s="113">
        <v>0</v>
      </c>
      <c r="R41" s="114">
        <f>IF(F41="昼間",参照データ!$C$2,IF(F41="夜間等",参照データ!$C$3,IF(F41="通信",参照データ!$C$4,0)))</f>
        <v>0</v>
      </c>
      <c r="S41" s="112">
        <f t="shared" si="31"/>
        <v>0</v>
      </c>
      <c r="T41" s="116"/>
      <c r="U41" s="53">
        <f t="shared" si="32"/>
        <v>0</v>
      </c>
      <c r="V41" s="241">
        <f t="shared" si="33"/>
        <v>0</v>
      </c>
      <c r="W41" s="53">
        <f t="shared" si="34"/>
        <v>0</v>
      </c>
      <c r="X41" s="183">
        <f t="shared" si="35"/>
        <v>0</v>
      </c>
      <c r="Y41" s="158" t="str">
        <f t="shared" si="16"/>
        <v>0</v>
      </c>
      <c r="Z41" s="138">
        <f t="shared" si="36"/>
        <v>0</v>
      </c>
      <c r="AA41" s="524">
        <f t="shared" si="17"/>
        <v>0</v>
      </c>
      <c r="AB41" s="525"/>
      <c r="AC41" s="359">
        <f t="shared" si="18"/>
        <v>0</v>
      </c>
      <c r="AD41" s="359">
        <f t="shared" si="19"/>
        <v>0</v>
      </c>
      <c r="AE41" s="165"/>
      <c r="AF41" s="59"/>
      <c r="AG41" s="252"/>
      <c r="AH41" s="253"/>
      <c r="AI41" s="252"/>
      <c r="AJ41" s="253"/>
      <c r="AK41" s="253"/>
      <c r="AL41" s="253"/>
      <c r="AM41" s="255"/>
      <c r="AN41" s="253"/>
      <c r="AO41" s="253"/>
      <c r="AP41" s="253"/>
      <c r="AQ41" s="253"/>
      <c r="AR41" s="253"/>
      <c r="AS41" s="238">
        <f t="shared" si="20"/>
        <v>0</v>
      </c>
      <c r="AT41" s="238">
        <f t="shared" si="21"/>
        <v>0</v>
      </c>
      <c r="AU41" s="238">
        <f t="shared" si="22"/>
        <v>0</v>
      </c>
      <c r="AV41" s="238">
        <f t="shared" si="23"/>
        <v>0</v>
      </c>
      <c r="AW41" s="238">
        <f t="shared" si="24"/>
        <v>0</v>
      </c>
      <c r="AX41" s="238">
        <f t="shared" si="25"/>
        <v>0</v>
      </c>
      <c r="AY41" s="214">
        <f t="shared" si="37"/>
        <v>0</v>
      </c>
      <c r="AZ41" s="214">
        <f t="shared" si="37"/>
        <v>0</v>
      </c>
      <c r="BA41" s="214">
        <f t="shared" si="37"/>
        <v>0</v>
      </c>
      <c r="BB41" s="194">
        <f t="shared" si="38"/>
        <v>0</v>
      </c>
      <c r="BC41" s="195">
        <f t="shared" si="39"/>
        <v>0</v>
      </c>
      <c r="BD41" s="196">
        <f t="shared" si="40"/>
        <v>0</v>
      </c>
      <c r="BE41" s="197">
        <f t="shared" si="41"/>
        <v>0</v>
      </c>
      <c r="BF41" s="198" t="b">
        <f>IF($AE41="3/3",$S41*参照データ!$F$2,IF($AE41="2/3",$S41*参照データ!$F$3,IF($AE41="1/3",$S41*参照データ!$F$4)))</f>
        <v>0</v>
      </c>
      <c r="BG41" s="199" t="b">
        <f>IF(AG41="3/3",$O41*参照データ!$F$2,IF(AG41="2/3",$O41*参照データ!$F$3,IF(AG41="1/3",$O41*参照データ!$F$4,IF(AG41="対象外",0))))</f>
        <v>0</v>
      </c>
      <c r="BH41" s="199" t="b">
        <f>IF(AH41="3/3",$O41*参照データ!$F$2,IF(AH41="2/3",$O41*参照データ!$F$3,IF(AH41="1/3",$O41*参照データ!$F$4,IF(AH41="対象外",0))))</f>
        <v>0</v>
      </c>
      <c r="BI41" s="199" t="b">
        <f>IF(AI41="3/3",$O41*参照データ!$F$2,IF(AI41="2/3",$O41*参照データ!$F$3,IF(AI41="1/3",$O41*参照データ!$F$4,IF(AI41="対象外",0))))</f>
        <v>0</v>
      </c>
      <c r="BJ41" s="199" t="b">
        <f>IF(AJ41="3/3",$O41*参照データ!$F$2,IF(AJ41="2/3",$O41*参照データ!$F$3,IF(AJ41="1/3",$O41*参照データ!$F$4,IF(AJ41="対象外",0))))</f>
        <v>0</v>
      </c>
      <c r="BK41" s="199" t="b">
        <f>IF(AK41="3/3",$O41*参照データ!$F$2,IF(AK41="2/3",$O41*参照データ!$F$3,IF(AK41="1/3",$O41*参照データ!$F$4,IF(AK41="対象外",0))))</f>
        <v>0</v>
      </c>
      <c r="BL41" s="199" t="b">
        <f>IF(AL41="3/3",$O41*参照データ!$F$2,IF(AL41="2/3",$O41*参照データ!$F$3,IF(AL41="1/3",$O41*参照データ!$F$4,IF(AL41="対象外",0))))</f>
        <v>0</v>
      </c>
      <c r="BM41" s="199" t="b">
        <f>IF(AM41="3/3",$O41*参照データ!$F$2,IF(AM41="2/3",$O41*参照データ!$F$3,IF(AM41="1/3",$O41*参照データ!$F$4,IF(AM41="対象外",0))))</f>
        <v>0</v>
      </c>
      <c r="BN41" s="199" t="b">
        <f>IF(AN41="3/3",$O41*参照データ!$F$2,IF(AN41="2/3",$O41*参照データ!$F$3,IF(AN41="1/3",$O41*参照データ!$F$4,IF(AN41="対象外",0))))</f>
        <v>0</v>
      </c>
      <c r="BO41" s="199" t="b">
        <f>IF(AO41="3/3",$O41*参照データ!$F$2,IF(AO41="2/3",$O41*参照データ!$F$3,IF(AO41="1/3",$O41*参照データ!$F$4,IF(AO41="対象外",0))))</f>
        <v>0</v>
      </c>
      <c r="BP41" s="199" t="b">
        <f>IF(AP41="3/3",$O41*参照データ!$F$2,IF(AP41="2/3",$O41*参照データ!$F$3,IF(AP41="1/3",$O41*参照データ!$F$4,IF(AP41="対象外",0))))</f>
        <v>0</v>
      </c>
      <c r="BQ41" s="199" t="b">
        <f>IF(AQ41="3/3",$O41*参照データ!$F$2,IF(AQ41="2/3",$O41*参照データ!$F$3,IF(AQ41="1/3",$O41*参照データ!$F$4,IF(AQ41="対象外",0))))</f>
        <v>0</v>
      </c>
      <c r="BR41" s="199" t="b">
        <f>IF(AR41="3/3",$O41*参照データ!$F$2,IF(AR41="2/3",$O41*参照データ!$F$3,IF(AR41="1/3",$O41*参照データ!$F$4,IF(AR41="対象外",0))))</f>
        <v>0</v>
      </c>
      <c r="BS41" s="199">
        <f t="shared" si="42"/>
        <v>0</v>
      </c>
      <c r="BT41" s="205"/>
      <c r="BU41" s="140"/>
      <c r="BV41" s="140"/>
      <c r="BW41" s="140"/>
      <c r="BX41" s="140"/>
      <c r="BY41" s="140"/>
      <c r="BZ41" s="245"/>
      <c r="CA41" s="244"/>
      <c r="CB41" s="140"/>
      <c r="CC41" s="140"/>
      <c r="CD41" s="140"/>
      <c r="CE41" s="140"/>
      <c r="CF41" s="140"/>
      <c r="CG41" s="256">
        <f t="shared" si="43"/>
        <v>0</v>
      </c>
      <c r="CH41" s="235">
        <f t="shared" si="26"/>
        <v>0</v>
      </c>
      <c r="CI41" s="225">
        <f t="shared" si="27"/>
        <v>0</v>
      </c>
      <c r="CJ41" s="234">
        <f t="shared" si="28"/>
        <v>2</v>
      </c>
    </row>
    <row r="42" spans="1:88" s="54" customFormat="1">
      <c r="A42" s="62">
        <v>18</v>
      </c>
      <c r="B42" s="522"/>
      <c r="C42" s="523"/>
      <c r="D42" s="547"/>
      <c r="E42" s="548"/>
      <c r="F42" s="116"/>
      <c r="G42" s="116"/>
      <c r="H42" s="117"/>
      <c r="I42" s="116"/>
      <c r="J42" s="522"/>
      <c r="K42" s="523"/>
      <c r="L42" s="110">
        <v>0</v>
      </c>
      <c r="M42" s="111">
        <f>IF(F42="昼間",参照データ!$B$2,IF(F42="夜間等",参照データ!$B$3,IF(F42="通信",参照データ!$B$4,0)))</f>
        <v>0</v>
      </c>
      <c r="N42" s="112">
        <f t="shared" si="29"/>
        <v>0</v>
      </c>
      <c r="O42" s="151">
        <f t="shared" si="30"/>
        <v>0</v>
      </c>
      <c r="P42" s="110"/>
      <c r="Q42" s="113">
        <v>0</v>
      </c>
      <c r="R42" s="114">
        <f>IF(F42="昼間",参照データ!$C$2,IF(F42="夜間等",参照データ!$C$3,IF(F42="通信",参照データ!$C$4,0)))</f>
        <v>0</v>
      </c>
      <c r="S42" s="112">
        <f t="shared" si="31"/>
        <v>0</v>
      </c>
      <c r="T42" s="116"/>
      <c r="U42" s="53">
        <f t="shared" si="32"/>
        <v>0</v>
      </c>
      <c r="V42" s="241">
        <f t="shared" si="33"/>
        <v>0</v>
      </c>
      <c r="W42" s="53">
        <f t="shared" si="34"/>
        <v>0</v>
      </c>
      <c r="X42" s="183">
        <f t="shared" si="35"/>
        <v>0</v>
      </c>
      <c r="Y42" s="158" t="str">
        <f t="shared" si="16"/>
        <v>0</v>
      </c>
      <c r="Z42" s="138">
        <f t="shared" si="36"/>
        <v>0</v>
      </c>
      <c r="AA42" s="524">
        <f t="shared" si="17"/>
        <v>0</v>
      </c>
      <c r="AB42" s="525"/>
      <c r="AC42" s="359">
        <f t="shared" si="18"/>
        <v>0</v>
      </c>
      <c r="AD42" s="359">
        <f t="shared" si="19"/>
        <v>0</v>
      </c>
      <c r="AE42" s="165"/>
      <c r="AF42" s="59"/>
      <c r="AG42" s="252"/>
      <c r="AH42" s="253"/>
      <c r="AI42" s="252"/>
      <c r="AJ42" s="253"/>
      <c r="AK42" s="252"/>
      <c r="AL42" s="253"/>
      <c r="AM42" s="275"/>
      <c r="AN42" s="274"/>
      <c r="AO42" s="274"/>
      <c r="AP42" s="274"/>
      <c r="AQ42" s="274"/>
      <c r="AR42" s="252"/>
      <c r="AS42" s="238">
        <f t="shared" si="20"/>
        <v>0</v>
      </c>
      <c r="AT42" s="238">
        <f t="shared" si="21"/>
        <v>0</v>
      </c>
      <c r="AU42" s="238">
        <f t="shared" si="22"/>
        <v>0</v>
      </c>
      <c r="AV42" s="238">
        <f t="shared" si="23"/>
        <v>0</v>
      </c>
      <c r="AW42" s="238">
        <f t="shared" si="24"/>
        <v>0</v>
      </c>
      <c r="AX42" s="238">
        <f t="shared" si="25"/>
        <v>0</v>
      </c>
      <c r="AY42" s="214">
        <f t="shared" si="37"/>
        <v>0</v>
      </c>
      <c r="AZ42" s="214">
        <f t="shared" si="37"/>
        <v>0</v>
      </c>
      <c r="BA42" s="214">
        <f t="shared" si="37"/>
        <v>0</v>
      </c>
      <c r="BB42" s="194">
        <f t="shared" si="38"/>
        <v>0</v>
      </c>
      <c r="BC42" s="195">
        <f t="shared" si="39"/>
        <v>0</v>
      </c>
      <c r="BD42" s="196">
        <f t="shared" si="40"/>
        <v>0</v>
      </c>
      <c r="BE42" s="197">
        <f t="shared" si="41"/>
        <v>0</v>
      </c>
      <c r="BF42" s="198" t="b">
        <f>IF($AE42="3/3",$S42*参照データ!$F$2,IF($AE42="2/3",$S42*参照データ!$F$3,IF($AE42="1/3",$S42*参照データ!$F$4)))</f>
        <v>0</v>
      </c>
      <c r="BG42" s="199" t="b">
        <f>IF(AG42="3/3",$O42*参照データ!$F$2,IF(AG42="2/3",$O42*参照データ!$F$3,IF(AG42="1/3",$O42*参照データ!$F$4,IF(AG42="対象外",0))))</f>
        <v>0</v>
      </c>
      <c r="BH42" s="199" t="b">
        <f>IF(AH42="3/3",$O42*参照データ!$F$2,IF(AH42="2/3",$O42*参照データ!$F$3,IF(AH42="1/3",$O42*参照データ!$F$4,IF(AH42="対象外",0))))</f>
        <v>0</v>
      </c>
      <c r="BI42" s="199" t="b">
        <f>IF(AI42="3/3",$O42*参照データ!$F$2,IF(AI42="2/3",$O42*参照データ!$F$3,IF(AI42="1/3",$O42*参照データ!$F$4,IF(AI42="対象外",0))))</f>
        <v>0</v>
      </c>
      <c r="BJ42" s="199" t="b">
        <f>IF(AJ42="3/3",$O42*参照データ!$F$2,IF(AJ42="2/3",$O42*参照データ!$F$3,IF(AJ42="1/3",$O42*参照データ!$F$4,IF(AJ42="対象外",0))))</f>
        <v>0</v>
      </c>
      <c r="BK42" s="199" t="b">
        <f>IF(AK42="3/3",$O42*参照データ!$F$2,IF(AK42="2/3",$O42*参照データ!$F$3,IF(AK42="1/3",$O42*参照データ!$F$4,IF(AK42="対象外",0))))</f>
        <v>0</v>
      </c>
      <c r="BL42" s="199" t="b">
        <f>IF(AL42="3/3",$O42*参照データ!$F$2,IF(AL42="2/3",$O42*参照データ!$F$3,IF(AL42="1/3",$O42*参照データ!$F$4,IF(AL42="対象外",0))))</f>
        <v>0</v>
      </c>
      <c r="BM42" s="199" t="b">
        <f>IF(AM42="3/3",$O42*参照データ!$F$2,IF(AM42="2/3",$O42*参照データ!$F$3,IF(AM42="1/3",$O42*参照データ!$F$4,IF(AM42="対象外",0))))</f>
        <v>0</v>
      </c>
      <c r="BN42" s="199" t="b">
        <f>IF(AN42="3/3",$O42*参照データ!$F$2,IF(AN42="2/3",$O42*参照データ!$F$3,IF(AN42="1/3",$O42*参照データ!$F$4,IF(AN42="対象外",0))))</f>
        <v>0</v>
      </c>
      <c r="BO42" s="199" t="b">
        <f>IF(AO42="3/3",$O42*参照データ!$F$2,IF(AO42="2/3",$O42*参照データ!$F$3,IF(AO42="1/3",$O42*参照データ!$F$4,IF(AO42="対象外",0))))</f>
        <v>0</v>
      </c>
      <c r="BP42" s="199" t="b">
        <f>IF(AP42="3/3",$O42*参照データ!$F$2,IF(AP42="2/3",$O42*参照データ!$F$3,IF(AP42="1/3",$O42*参照データ!$F$4,IF(AP42="対象外",0))))</f>
        <v>0</v>
      </c>
      <c r="BQ42" s="199" t="b">
        <f>IF(AQ42="3/3",$O42*参照データ!$F$2,IF(AQ42="2/3",$O42*参照データ!$F$3,IF(AQ42="1/3",$O42*参照データ!$F$4,IF(AQ42="対象外",0))))</f>
        <v>0</v>
      </c>
      <c r="BR42" s="199" t="b">
        <f>IF(AR42="3/3",$O42*参照データ!$F$2,IF(AR42="2/3",$O42*参照データ!$F$3,IF(AR42="1/3",$O42*参照データ!$F$4,IF(AR42="対象外",0))))</f>
        <v>0</v>
      </c>
      <c r="BS42" s="199">
        <f t="shared" si="42"/>
        <v>0</v>
      </c>
      <c r="BT42" s="205"/>
      <c r="BU42" s="140"/>
      <c r="BV42" s="140"/>
      <c r="BW42" s="140"/>
      <c r="BX42" s="140"/>
      <c r="BY42" s="140"/>
      <c r="BZ42" s="245"/>
      <c r="CA42" s="244"/>
      <c r="CB42" s="140"/>
      <c r="CC42" s="140"/>
      <c r="CD42" s="140"/>
      <c r="CE42" s="140"/>
      <c r="CF42" s="140"/>
      <c r="CG42" s="256">
        <f t="shared" si="43"/>
        <v>0</v>
      </c>
      <c r="CH42" s="235">
        <f t="shared" si="26"/>
        <v>0</v>
      </c>
      <c r="CI42" s="225">
        <f t="shared" si="27"/>
        <v>0</v>
      </c>
      <c r="CJ42" s="234">
        <f t="shared" si="28"/>
        <v>2</v>
      </c>
    </row>
    <row r="43" spans="1:88" s="54" customFormat="1">
      <c r="A43" s="62">
        <v>19</v>
      </c>
      <c r="B43" s="522"/>
      <c r="C43" s="523"/>
      <c r="D43" s="547"/>
      <c r="E43" s="548"/>
      <c r="F43" s="116"/>
      <c r="G43" s="116"/>
      <c r="H43" s="117"/>
      <c r="I43" s="116"/>
      <c r="J43" s="522"/>
      <c r="K43" s="523"/>
      <c r="L43" s="110">
        <v>0</v>
      </c>
      <c r="M43" s="111">
        <f>IF(F43="昼間",参照データ!$B$2,IF(F43="夜間等",参照データ!$B$3,IF(F43="通信",参照データ!$B$4,0)))</f>
        <v>0</v>
      </c>
      <c r="N43" s="112">
        <f t="shared" si="29"/>
        <v>0</v>
      </c>
      <c r="O43" s="151">
        <f t="shared" si="30"/>
        <v>0</v>
      </c>
      <c r="P43" s="110"/>
      <c r="Q43" s="113">
        <v>0</v>
      </c>
      <c r="R43" s="114">
        <f>IF(F43="昼間",参照データ!$C$2,IF(F43="夜間等",参照データ!$C$3,IF(F43="通信",参照データ!$C$4,0)))</f>
        <v>0</v>
      </c>
      <c r="S43" s="112">
        <f t="shared" si="31"/>
        <v>0</v>
      </c>
      <c r="T43" s="116"/>
      <c r="U43" s="53">
        <f t="shared" si="32"/>
        <v>0</v>
      </c>
      <c r="V43" s="241">
        <f t="shared" si="33"/>
        <v>0</v>
      </c>
      <c r="W43" s="53">
        <f t="shared" si="34"/>
        <v>0</v>
      </c>
      <c r="X43" s="183">
        <f t="shared" si="35"/>
        <v>0</v>
      </c>
      <c r="Y43" s="158" t="str">
        <f t="shared" si="16"/>
        <v>0</v>
      </c>
      <c r="Z43" s="138">
        <f t="shared" si="36"/>
        <v>0</v>
      </c>
      <c r="AA43" s="524">
        <f t="shared" si="17"/>
        <v>0</v>
      </c>
      <c r="AB43" s="525"/>
      <c r="AC43" s="359">
        <f t="shared" si="18"/>
        <v>0</v>
      </c>
      <c r="AD43" s="359">
        <f t="shared" si="19"/>
        <v>0</v>
      </c>
      <c r="AE43" s="165"/>
      <c r="AF43" s="136"/>
      <c r="AG43" s="252"/>
      <c r="AH43" s="253"/>
      <c r="AI43" s="252"/>
      <c r="AJ43" s="253"/>
      <c r="AK43" s="252"/>
      <c r="AL43" s="253"/>
      <c r="AM43" s="275"/>
      <c r="AN43" s="274"/>
      <c r="AO43" s="274"/>
      <c r="AP43" s="274"/>
      <c r="AQ43" s="274"/>
      <c r="AR43" s="252"/>
      <c r="AS43" s="238">
        <f t="shared" si="20"/>
        <v>0</v>
      </c>
      <c r="AT43" s="238">
        <f t="shared" si="21"/>
        <v>0</v>
      </c>
      <c r="AU43" s="238">
        <f t="shared" si="22"/>
        <v>0</v>
      </c>
      <c r="AV43" s="238">
        <f t="shared" si="23"/>
        <v>0</v>
      </c>
      <c r="AW43" s="238">
        <f t="shared" si="24"/>
        <v>0</v>
      </c>
      <c r="AX43" s="238">
        <f t="shared" si="25"/>
        <v>0</v>
      </c>
      <c r="AY43" s="214">
        <f t="shared" si="37"/>
        <v>0</v>
      </c>
      <c r="AZ43" s="214">
        <f t="shared" si="37"/>
        <v>0</v>
      </c>
      <c r="BA43" s="214">
        <f t="shared" si="37"/>
        <v>0</v>
      </c>
      <c r="BB43" s="194">
        <f t="shared" si="38"/>
        <v>0</v>
      </c>
      <c r="BC43" s="195">
        <f t="shared" si="39"/>
        <v>0</v>
      </c>
      <c r="BD43" s="196">
        <f t="shared" si="40"/>
        <v>0</v>
      </c>
      <c r="BE43" s="197">
        <f t="shared" si="41"/>
        <v>0</v>
      </c>
      <c r="BF43" s="198" t="b">
        <f>IF($AE43="3/3",$S43*参照データ!$F$2,IF($AE43="2/3",$S43*参照データ!$F$3,IF($AE43="1/3",$S43*参照データ!$F$4)))</f>
        <v>0</v>
      </c>
      <c r="BG43" s="199" t="b">
        <f>IF(AG43="3/3",$O43*参照データ!$F$2,IF(AG43="2/3",$O43*参照データ!$F$3,IF(AG43="1/3",$O43*参照データ!$F$4,IF(AG43="対象外",0))))</f>
        <v>0</v>
      </c>
      <c r="BH43" s="199" t="b">
        <f>IF(AH43="3/3",$O43*参照データ!$F$2,IF(AH43="2/3",$O43*参照データ!$F$3,IF(AH43="1/3",$O43*参照データ!$F$4,IF(AH43="対象外",0))))</f>
        <v>0</v>
      </c>
      <c r="BI43" s="199" t="b">
        <f>IF(AI43="3/3",$O43*参照データ!$F$2,IF(AI43="2/3",$O43*参照データ!$F$3,IF(AI43="1/3",$O43*参照データ!$F$4,IF(AI43="対象外",0))))</f>
        <v>0</v>
      </c>
      <c r="BJ43" s="199" t="b">
        <f>IF(AJ43="3/3",$O43*参照データ!$F$2,IF(AJ43="2/3",$O43*参照データ!$F$3,IF(AJ43="1/3",$O43*参照データ!$F$4,IF(AJ43="対象外",0))))</f>
        <v>0</v>
      </c>
      <c r="BK43" s="199" t="b">
        <f>IF(AK43="3/3",$O43*参照データ!$F$2,IF(AK43="2/3",$O43*参照データ!$F$3,IF(AK43="1/3",$O43*参照データ!$F$4,IF(AK43="対象外",0))))</f>
        <v>0</v>
      </c>
      <c r="BL43" s="199" t="b">
        <f>IF(AL43="3/3",$O43*参照データ!$F$2,IF(AL43="2/3",$O43*参照データ!$F$3,IF(AL43="1/3",$O43*参照データ!$F$4,IF(AL43="対象外",0))))</f>
        <v>0</v>
      </c>
      <c r="BM43" s="199" t="b">
        <f>IF(AM43="3/3",$O43*参照データ!$F$2,IF(AM43="2/3",$O43*参照データ!$F$3,IF(AM43="1/3",$O43*参照データ!$F$4,IF(AM43="対象外",0))))</f>
        <v>0</v>
      </c>
      <c r="BN43" s="199" t="b">
        <f>IF(AN43="3/3",$O43*参照データ!$F$2,IF(AN43="2/3",$O43*参照データ!$F$3,IF(AN43="1/3",$O43*参照データ!$F$4,IF(AN43="対象外",0))))</f>
        <v>0</v>
      </c>
      <c r="BO43" s="199" t="b">
        <f>IF(AO43="3/3",$O43*参照データ!$F$2,IF(AO43="2/3",$O43*参照データ!$F$3,IF(AO43="1/3",$O43*参照データ!$F$4,IF(AO43="対象外",0))))</f>
        <v>0</v>
      </c>
      <c r="BP43" s="199" t="b">
        <f>IF(AP43="3/3",$O43*参照データ!$F$2,IF(AP43="2/3",$O43*参照データ!$F$3,IF(AP43="1/3",$O43*参照データ!$F$4,IF(AP43="対象外",0))))</f>
        <v>0</v>
      </c>
      <c r="BQ43" s="199" t="b">
        <f>IF(AQ43="3/3",$O43*参照データ!$F$2,IF(AQ43="2/3",$O43*参照データ!$F$3,IF(AQ43="1/3",$O43*参照データ!$F$4,IF(AQ43="対象外",0))))</f>
        <v>0</v>
      </c>
      <c r="BR43" s="199" t="b">
        <f>IF(AR43="3/3",$O43*参照データ!$F$2,IF(AR43="2/3",$O43*参照データ!$F$3,IF(AR43="1/3",$O43*参照データ!$F$4,IF(AR43="対象外",0))))</f>
        <v>0</v>
      </c>
      <c r="BS43" s="199">
        <f t="shared" si="42"/>
        <v>0</v>
      </c>
      <c r="BT43" s="205"/>
      <c r="BU43" s="140"/>
      <c r="BV43" s="140"/>
      <c r="BW43" s="140"/>
      <c r="BX43" s="140"/>
      <c r="BY43" s="140"/>
      <c r="BZ43" s="245"/>
      <c r="CA43" s="244"/>
      <c r="CB43" s="140"/>
      <c r="CC43" s="140"/>
      <c r="CD43" s="140"/>
      <c r="CE43" s="140"/>
      <c r="CF43" s="140"/>
      <c r="CG43" s="256">
        <f>IF(COUNTIF(BU43:CF43,"家計急変")&gt;0,1,0)</f>
        <v>0</v>
      </c>
      <c r="CH43" s="235">
        <f t="shared" si="26"/>
        <v>0</v>
      </c>
      <c r="CI43" s="225">
        <f t="shared" si="27"/>
        <v>0</v>
      </c>
      <c r="CJ43" s="234">
        <f t="shared" si="28"/>
        <v>2</v>
      </c>
    </row>
    <row r="44" spans="1:88" s="54" customFormat="1">
      <c r="A44" s="62">
        <v>20</v>
      </c>
      <c r="B44" s="522"/>
      <c r="C44" s="523"/>
      <c r="D44" s="547"/>
      <c r="E44" s="548"/>
      <c r="F44" s="116"/>
      <c r="G44" s="116"/>
      <c r="H44" s="117"/>
      <c r="I44" s="116"/>
      <c r="J44" s="522"/>
      <c r="K44" s="523"/>
      <c r="L44" s="110">
        <v>0</v>
      </c>
      <c r="M44" s="111">
        <f>IF(F44="昼間",参照データ!$B$2,IF(F44="夜間等",参照データ!$B$3,IF(F44="通信",参照データ!$B$4,0)))</f>
        <v>0</v>
      </c>
      <c r="N44" s="112">
        <f t="shared" si="29"/>
        <v>0</v>
      </c>
      <c r="O44" s="151">
        <f t="shared" si="30"/>
        <v>0</v>
      </c>
      <c r="P44" s="110"/>
      <c r="Q44" s="113">
        <v>0</v>
      </c>
      <c r="R44" s="114">
        <f>IF(F44="昼間",参照データ!$C$2,IF(F44="夜間等",参照データ!$C$3,IF(F44="通信",参照データ!$C$4,0)))</f>
        <v>0</v>
      </c>
      <c r="S44" s="112">
        <f t="shared" si="31"/>
        <v>0</v>
      </c>
      <c r="T44" s="116"/>
      <c r="U44" s="53">
        <f t="shared" si="32"/>
        <v>0</v>
      </c>
      <c r="V44" s="241">
        <f t="shared" si="33"/>
        <v>0</v>
      </c>
      <c r="W44" s="53">
        <f t="shared" si="34"/>
        <v>0</v>
      </c>
      <c r="X44" s="183">
        <f t="shared" si="35"/>
        <v>0</v>
      </c>
      <c r="Y44" s="158" t="str">
        <f t="shared" si="16"/>
        <v>0</v>
      </c>
      <c r="Z44" s="138">
        <f t="shared" si="36"/>
        <v>0</v>
      </c>
      <c r="AA44" s="524">
        <f t="shared" si="17"/>
        <v>0</v>
      </c>
      <c r="AB44" s="525"/>
      <c r="AC44" s="359">
        <f t="shared" si="18"/>
        <v>0</v>
      </c>
      <c r="AD44" s="359">
        <f t="shared" si="19"/>
        <v>0</v>
      </c>
      <c r="AE44" s="165"/>
      <c r="AF44" s="136"/>
      <c r="AG44" s="252"/>
      <c r="AH44" s="253"/>
      <c r="AI44" s="252"/>
      <c r="AJ44" s="253"/>
      <c r="AK44" s="252"/>
      <c r="AL44" s="253"/>
      <c r="AM44" s="275"/>
      <c r="AN44" s="274"/>
      <c r="AO44" s="274"/>
      <c r="AP44" s="274"/>
      <c r="AQ44" s="274"/>
      <c r="AR44" s="252"/>
      <c r="AS44" s="238">
        <f t="shared" si="20"/>
        <v>0</v>
      </c>
      <c r="AT44" s="238">
        <f t="shared" si="21"/>
        <v>0</v>
      </c>
      <c r="AU44" s="238">
        <f t="shared" si="22"/>
        <v>0</v>
      </c>
      <c r="AV44" s="238">
        <f t="shared" si="23"/>
        <v>0</v>
      </c>
      <c r="AW44" s="238">
        <f t="shared" si="24"/>
        <v>0</v>
      </c>
      <c r="AX44" s="238">
        <f t="shared" si="25"/>
        <v>0</v>
      </c>
      <c r="AY44" s="214">
        <f t="shared" si="37"/>
        <v>0</v>
      </c>
      <c r="AZ44" s="214">
        <f t="shared" si="37"/>
        <v>0</v>
      </c>
      <c r="BA44" s="214">
        <f t="shared" si="37"/>
        <v>0</v>
      </c>
      <c r="BB44" s="194">
        <f t="shared" si="38"/>
        <v>0</v>
      </c>
      <c r="BC44" s="195">
        <f t="shared" si="39"/>
        <v>0</v>
      </c>
      <c r="BD44" s="196">
        <f t="shared" si="40"/>
        <v>0</v>
      </c>
      <c r="BE44" s="197">
        <f t="shared" si="41"/>
        <v>0</v>
      </c>
      <c r="BF44" s="198" t="b">
        <f>IF($AE44="3/3",$S44*参照データ!$F$2,IF($AE44="2/3",$S44*参照データ!$F$3,IF($AE44="1/3",$S44*参照データ!$F$4)))</f>
        <v>0</v>
      </c>
      <c r="BG44" s="199" t="b">
        <f>IF(AG44="3/3",$O44*参照データ!$F$2,IF(AG44="2/3",$O44*参照データ!$F$3,IF(AG44="1/3",$O44*参照データ!$F$4,IF(AG44="対象外",0))))</f>
        <v>0</v>
      </c>
      <c r="BH44" s="199" t="b">
        <f>IF(AH44="3/3",$O44*参照データ!$F$2,IF(AH44="2/3",$O44*参照データ!$F$3,IF(AH44="1/3",$O44*参照データ!$F$4,IF(AH44="対象外",0))))</f>
        <v>0</v>
      </c>
      <c r="BI44" s="199" t="b">
        <f>IF(AI44="3/3",$O44*参照データ!$F$2,IF(AI44="2/3",$O44*参照データ!$F$3,IF(AI44="1/3",$O44*参照データ!$F$4,IF(AI44="対象外",0))))</f>
        <v>0</v>
      </c>
      <c r="BJ44" s="199" t="b">
        <f>IF(AJ44="3/3",$O44*参照データ!$F$2,IF(AJ44="2/3",$O44*参照データ!$F$3,IF(AJ44="1/3",$O44*参照データ!$F$4,IF(AJ44="対象外",0))))</f>
        <v>0</v>
      </c>
      <c r="BK44" s="199" t="b">
        <f>IF(AK44="3/3",$O44*参照データ!$F$2,IF(AK44="2/3",$O44*参照データ!$F$3,IF(AK44="1/3",$O44*参照データ!$F$4,IF(AK44="対象外",0))))</f>
        <v>0</v>
      </c>
      <c r="BL44" s="199" t="b">
        <f>IF(AL44="3/3",$O44*参照データ!$F$2,IF(AL44="2/3",$O44*参照データ!$F$3,IF(AL44="1/3",$O44*参照データ!$F$4,IF(AL44="対象外",0))))</f>
        <v>0</v>
      </c>
      <c r="BM44" s="199" t="b">
        <f>IF(AM44="3/3",$O44*参照データ!$F$2,IF(AM44="2/3",$O44*参照データ!$F$3,IF(AM44="1/3",$O44*参照データ!$F$4,IF(AM44="対象外",0))))</f>
        <v>0</v>
      </c>
      <c r="BN44" s="199" t="b">
        <f>IF(AN44="3/3",$O44*参照データ!$F$2,IF(AN44="2/3",$O44*参照データ!$F$3,IF(AN44="1/3",$O44*参照データ!$F$4,IF(AN44="対象外",0))))</f>
        <v>0</v>
      </c>
      <c r="BO44" s="199" t="b">
        <f>IF(AO44="3/3",$O44*参照データ!$F$2,IF(AO44="2/3",$O44*参照データ!$F$3,IF(AO44="1/3",$O44*参照データ!$F$4,IF(AO44="対象外",0))))</f>
        <v>0</v>
      </c>
      <c r="BP44" s="199" t="b">
        <f>IF(AP44="3/3",$O44*参照データ!$F$2,IF(AP44="2/3",$O44*参照データ!$F$3,IF(AP44="1/3",$O44*参照データ!$F$4,IF(AP44="対象外",0))))</f>
        <v>0</v>
      </c>
      <c r="BQ44" s="199" t="b">
        <f>IF(AQ44="3/3",$O44*参照データ!$F$2,IF(AQ44="2/3",$O44*参照データ!$F$3,IF(AQ44="1/3",$O44*参照データ!$F$4,IF(AQ44="対象外",0))))</f>
        <v>0</v>
      </c>
      <c r="BR44" s="199" t="b">
        <f>IF(AR44="3/3",$O44*参照データ!$F$2,IF(AR44="2/3",$O44*参照データ!$F$3,IF(AR44="1/3",$O44*参照データ!$F$4,IF(AR44="対象外",0))))</f>
        <v>0</v>
      </c>
      <c r="BS44" s="199">
        <f t="shared" si="42"/>
        <v>0</v>
      </c>
      <c r="BT44" s="205"/>
      <c r="BU44" s="140"/>
      <c r="BV44" s="140"/>
      <c r="BW44" s="140"/>
      <c r="BX44" s="140"/>
      <c r="BY44" s="140"/>
      <c r="BZ44" s="245"/>
      <c r="CA44" s="244"/>
      <c r="CB44" s="140"/>
      <c r="CC44" s="140"/>
      <c r="CD44" s="140"/>
      <c r="CE44" s="140"/>
      <c r="CF44" s="140"/>
      <c r="CG44" s="256">
        <f t="shared" si="43"/>
        <v>0</v>
      </c>
      <c r="CH44" s="235">
        <f t="shared" si="26"/>
        <v>0</v>
      </c>
      <c r="CI44" s="225">
        <f t="shared" si="27"/>
        <v>0</v>
      </c>
      <c r="CJ44" s="234">
        <f t="shared" si="28"/>
        <v>2</v>
      </c>
    </row>
    <row r="45" spans="1:88" s="54" customFormat="1">
      <c r="A45" s="62">
        <v>21</v>
      </c>
      <c r="B45" s="522"/>
      <c r="C45" s="523"/>
      <c r="D45" s="547"/>
      <c r="E45" s="548"/>
      <c r="F45" s="116"/>
      <c r="G45" s="116"/>
      <c r="H45" s="117"/>
      <c r="I45" s="116"/>
      <c r="J45" s="522"/>
      <c r="K45" s="523"/>
      <c r="L45" s="110">
        <v>0</v>
      </c>
      <c r="M45" s="111">
        <f>IF(F45="昼間",参照データ!$B$2,IF(F45="夜間等",参照データ!$B$3,IF(F45="通信",参照データ!$B$4,0)))</f>
        <v>0</v>
      </c>
      <c r="N45" s="112">
        <f t="shared" si="29"/>
        <v>0</v>
      </c>
      <c r="O45" s="151">
        <f t="shared" si="30"/>
        <v>0</v>
      </c>
      <c r="P45" s="110"/>
      <c r="Q45" s="113">
        <v>0</v>
      </c>
      <c r="R45" s="114">
        <f>IF(F45="昼間",参照データ!$C$2,IF(F45="夜間等",参照データ!$C$3,IF(F45="通信",参照データ!$C$4,0)))</f>
        <v>0</v>
      </c>
      <c r="S45" s="112">
        <f t="shared" si="31"/>
        <v>0</v>
      </c>
      <c r="T45" s="116"/>
      <c r="U45" s="53">
        <f t="shared" si="32"/>
        <v>0</v>
      </c>
      <c r="V45" s="241">
        <f t="shared" si="33"/>
        <v>0</v>
      </c>
      <c r="W45" s="53">
        <f t="shared" si="34"/>
        <v>0</v>
      </c>
      <c r="X45" s="183">
        <f t="shared" si="35"/>
        <v>0</v>
      </c>
      <c r="Y45" s="158" t="str">
        <f t="shared" si="16"/>
        <v>0</v>
      </c>
      <c r="Z45" s="138">
        <f t="shared" si="36"/>
        <v>0</v>
      </c>
      <c r="AA45" s="524">
        <f t="shared" si="17"/>
        <v>0</v>
      </c>
      <c r="AB45" s="525"/>
      <c r="AC45" s="359">
        <f t="shared" si="18"/>
        <v>0</v>
      </c>
      <c r="AD45" s="359">
        <f t="shared" si="19"/>
        <v>0</v>
      </c>
      <c r="AE45" s="165"/>
      <c r="AF45" s="136"/>
      <c r="AG45" s="252"/>
      <c r="AH45" s="253"/>
      <c r="AI45" s="252"/>
      <c r="AJ45" s="253"/>
      <c r="AK45" s="252"/>
      <c r="AL45" s="253"/>
      <c r="AM45" s="275"/>
      <c r="AN45" s="274"/>
      <c r="AO45" s="274"/>
      <c r="AP45" s="274"/>
      <c r="AQ45" s="274"/>
      <c r="AR45" s="252"/>
      <c r="AS45" s="238">
        <f t="shared" si="20"/>
        <v>0</v>
      </c>
      <c r="AT45" s="238">
        <f t="shared" si="21"/>
        <v>0</v>
      </c>
      <c r="AU45" s="238">
        <f t="shared" si="22"/>
        <v>0</v>
      </c>
      <c r="AV45" s="238">
        <f t="shared" si="23"/>
        <v>0</v>
      </c>
      <c r="AW45" s="238">
        <f t="shared" si="24"/>
        <v>0</v>
      </c>
      <c r="AX45" s="238">
        <f t="shared" si="25"/>
        <v>0</v>
      </c>
      <c r="AY45" s="214">
        <f t="shared" si="37"/>
        <v>0</v>
      </c>
      <c r="AZ45" s="214">
        <f t="shared" si="37"/>
        <v>0</v>
      </c>
      <c r="BA45" s="214">
        <f t="shared" si="37"/>
        <v>0</v>
      </c>
      <c r="BB45" s="194">
        <f t="shared" si="38"/>
        <v>0</v>
      </c>
      <c r="BC45" s="195">
        <f t="shared" si="39"/>
        <v>0</v>
      </c>
      <c r="BD45" s="196">
        <f t="shared" si="40"/>
        <v>0</v>
      </c>
      <c r="BE45" s="197">
        <f t="shared" si="41"/>
        <v>0</v>
      </c>
      <c r="BF45" s="198" t="b">
        <f>IF($AE45="3/3",$S45*参照データ!$F$2,IF($AE45="2/3",$S45*参照データ!$F$3,IF($AE45="1/3",$S45*参照データ!$F$4)))</f>
        <v>0</v>
      </c>
      <c r="BG45" s="199" t="b">
        <f>IF(AG45="3/3",$O45*参照データ!$F$2,IF(AG45="2/3",$O45*参照データ!$F$3,IF(AG45="1/3",$O45*参照データ!$F$4,IF(AG45="対象外",0))))</f>
        <v>0</v>
      </c>
      <c r="BH45" s="199" t="b">
        <f>IF(AH45="3/3",$O45*参照データ!$F$2,IF(AH45="2/3",$O45*参照データ!$F$3,IF(AH45="1/3",$O45*参照データ!$F$4,IF(AH45="対象外",0))))</f>
        <v>0</v>
      </c>
      <c r="BI45" s="199" t="b">
        <f>IF(AI45="3/3",$O45*参照データ!$F$2,IF(AI45="2/3",$O45*参照データ!$F$3,IF(AI45="1/3",$O45*参照データ!$F$4,IF(AI45="対象外",0))))</f>
        <v>0</v>
      </c>
      <c r="BJ45" s="199" t="b">
        <f>IF(AJ45="3/3",$O45*参照データ!$F$2,IF(AJ45="2/3",$O45*参照データ!$F$3,IF(AJ45="1/3",$O45*参照データ!$F$4,IF(AJ45="対象外",0))))</f>
        <v>0</v>
      </c>
      <c r="BK45" s="199" t="b">
        <f>IF(AK45="3/3",$O45*参照データ!$F$2,IF(AK45="2/3",$O45*参照データ!$F$3,IF(AK45="1/3",$O45*参照データ!$F$4,IF(AK45="対象外",0))))</f>
        <v>0</v>
      </c>
      <c r="BL45" s="199" t="b">
        <f>IF(AL45="3/3",$O45*参照データ!$F$2,IF(AL45="2/3",$O45*参照データ!$F$3,IF(AL45="1/3",$O45*参照データ!$F$4,IF(AL45="対象外",0))))</f>
        <v>0</v>
      </c>
      <c r="BM45" s="199" t="b">
        <f>IF(AM45="3/3",$O45*参照データ!$F$2,IF(AM45="2/3",$O45*参照データ!$F$3,IF(AM45="1/3",$O45*参照データ!$F$4,IF(AM45="対象外",0))))</f>
        <v>0</v>
      </c>
      <c r="BN45" s="199" t="b">
        <f>IF(AN45="3/3",$O45*参照データ!$F$2,IF(AN45="2/3",$O45*参照データ!$F$3,IF(AN45="1/3",$O45*参照データ!$F$4,IF(AN45="対象外",0))))</f>
        <v>0</v>
      </c>
      <c r="BO45" s="199" t="b">
        <f>IF(AO45="3/3",$O45*参照データ!$F$2,IF(AO45="2/3",$O45*参照データ!$F$3,IF(AO45="1/3",$O45*参照データ!$F$4,IF(AO45="対象外",0))))</f>
        <v>0</v>
      </c>
      <c r="BP45" s="199" t="b">
        <f>IF(AP45="3/3",$O45*参照データ!$F$2,IF(AP45="2/3",$O45*参照データ!$F$3,IF(AP45="1/3",$O45*参照データ!$F$4,IF(AP45="対象外",0))))</f>
        <v>0</v>
      </c>
      <c r="BQ45" s="199" t="b">
        <f>IF(AQ45="3/3",$O45*参照データ!$F$2,IF(AQ45="2/3",$O45*参照データ!$F$3,IF(AQ45="1/3",$O45*参照データ!$F$4,IF(AQ45="対象外",0))))</f>
        <v>0</v>
      </c>
      <c r="BR45" s="199" t="b">
        <f>IF(AR45="3/3",$O45*参照データ!$F$2,IF(AR45="2/3",$O45*参照データ!$F$3,IF(AR45="1/3",$O45*参照データ!$F$4,IF(AR45="対象外",0))))</f>
        <v>0</v>
      </c>
      <c r="BS45" s="199">
        <f t="shared" si="42"/>
        <v>0</v>
      </c>
      <c r="BT45" s="205"/>
      <c r="BU45" s="140"/>
      <c r="BV45" s="140"/>
      <c r="BW45" s="140"/>
      <c r="BX45" s="140"/>
      <c r="BY45" s="140"/>
      <c r="BZ45" s="245"/>
      <c r="CA45" s="244"/>
      <c r="CB45" s="140"/>
      <c r="CC45" s="140"/>
      <c r="CD45" s="140"/>
      <c r="CE45" s="140"/>
      <c r="CF45" s="140"/>
      <c r="CG45" s="256">
        <f t="shared" si="43"/>
        <v>0</v>
      </c>
      <c r="CH45" s="235">
        <f t="shared" si="26"/>
        <v>0</v>
      </c>
      <c r="CI45" s="225">
        <f t="shared" si="27"/>
        <v>0</v>
      </c>
      <c r="CJ45" s="234">
        <f t="shared" si="28"/>
        <v>2</v>
      </c>
    </row>
    <row r="46" spans="1:88" s="54" customFormat="1">
      <c r="A46" s="62">
        <v>22</v>
      </c>
      <c r="B46" s="522"/>
      <c r="C46" s="523"/>
      <c r="D46" s="547"/>
      <c r="E46" s="548"/>
      <c r="F46" s="116"/>
      <c r="G46" s="116"/>
      <c r="H46" s="117"/>
      <c r="I46" s="116"/>
      <c r="J46" s="522"/>
      <c r="K46" s="523"/>
      <c r="L46" s="110">
        <v>0</v>
      </c>
      <c r="M46" s="111">
        <f>IF(F46="昼間",参照データ!$B$2,IF(F46="夜間等",参照データ!$B$3,IF(F46="通信",参照データ!$B$4,0)))</f>
        <v>0</v>
      </c>
      <c r="N46" s="112">
        <f>ROUNDDOWN(MIN(L46:M46),-2)</f>
        <v>0</v>
      </c>
      <c r="O46" s="151">
        <f t="shared" si="30"/>
        <v>0</v>
      </c>
      <c r="P46" s="110"/>
      <c r="Q46" s="113">
        <v>0</v>
      </c>
      <c r="R46" s="114">
        <f>IF(F46="昼間",参照データ!$C$2,IF(F46="夜間等",参照データ!$C$3,IF(F46="通信",参照データ!$C$4,0)))</f>
        <v>0</v>
      </c>
      <c r="S46" s="112">
        <f t="shared" si="31"/>
        <v>0</v>
      </c>
      <c r="T46" s="116"/>
      <c r="U46" s="53">
        <f t="shared" si="32"/>
        <v>0</v>
      </c>
      <c r="V46" s="241">
        <f t="shared" si="33"/>
        <v>0</v>
      </c>
      <c r="W46" s="53">
        <f t="shared" si="34"/>
        <v>0</v>
      </c>
      <c r="X46" s="183">
        <f t="shared" si="35"/>
        <v>0</v>
      </c>
      <c r="Y46" s="158" t="str">
        <f t="shared" si="16"/>
        <v>0</v>
      </c>
      <c r="Z46" s="138">
        <f t="shared" si="36"/>
        <v>0</v>
      </c>
      <c r="AA46" s="524">
        <f t="shared" si="17"/>
        <v>0</v>
      </c>
      <c r="AB46" s="525"/>
      <c r="AC46" s="359">
        <f t="shared" si="18"/>
        <v>0</v>
      </c>
      <c r="AD46" s="359">
        <f t="shared" si="19"/>
        <v>0</v>
      </c>
      <c r="AE46" s="165"/>
      <c r="AF46" s="136"/>
      <c r="AG46" s="252"/>
      <c r="AH46" s="252"/>
      <c r="AI46" s="252"/>
      <c r="AJ46" s="252"/>
      <c r="AK46" s="252"/>
      <c r="AL46" s="253"/>
      <c r="AM46" s="275"/>
      <c r="AN46" s="274"/>
      <c r="AO46" s="274"/>
      <c r="AP46" s="274"/>
      <c r="AQ46" s="274"/>
      <c r="AR46" s="252"/>
      <c r="AS46" s="238">
        <f t="shared" si="20"/>
        <v>0</v>
      </c>
      <c r="AT46" s="238">
        <f t="shared" si="21"/>
        <v>0</v>
      </c>
      <c r="AU46" s="238">
        <f t="shared" si="22"/>
        <v>0</v>
      </c>
      <c r="AV46" s="238">
        <f t="shared" si="23"/>
        <v>0</v>
      </c>
      <c r="AW46" s="238">
        <f t="shared" si="24"/>
        <v>0</v>
      </c>
      <c r="AX46" s="238">
        <f t="shared" si="25"/>
        <v>0</v>
      </c>
      <c r="AY46" s="214">
        <f t="shared" si="37"/>
        <v>0</v>
      </c>
      <c r="AZ46" s="214">
        <f t="shared" si="37"/>
        <v>0</v>
      </c>
      <c r="BA46" s="214">
        <f t="shared" si="37"/>
        <v>0</v>
      </c>
      <c r="BB46" s="194">
        <f t="shared" si="38"/>
        <v>0</v>
      </c>
      <c r="BC46" s="195">
        <f t="shared" si="39"/>
        <v>0</v>
      </c>
      <c r="BD46" s="196">
        <f t="shared" si="40"/>
        <v>0</v>
      </c>
      <c r="BE46" s="197">
        <f t="shared" si="41"/>
        <v>0</v>
      </c>
      <c r="BF46" s="198" t="b">
        <f>IF($AE46="3/3",$S46*参照データ!$F$2,IF($AE46="2/3",$S46*参照データ!$F$3,IF($AE46="1/3",$S46*参照データ!$F$4)))</f>
        <v>0</v>
      </c>
      <c r="BG46" s="199" t="b">
        <f>IF(AG46="3/3",$O46*参照データ!$F$2,IF(AG46="2/3",$O46*参照データ!$F$3,IF(AG46="1/3",$O46*参照データ!$F$4,IF(AG46="対象外",0))))</f>
        <v>0</v>
      </c>
      <c r="BH46" s="199" t="b">
        <f>IF(AH46="3/3",$O46*参照データ!$F$2,IF(AH46="2/3",$O46*参照データ!$F$3,IF(AH46="1/3",$O46*参照データ!$F$4,IF(AH46="対象外",0))))</f>
        <v>0</v>
      </c>
      <c r="BI46" s="199" t="b">
        <f>IF(AI46="3/3",$O46*参照データ!$F$2,IF(AI46="2/3",$O46*参照データ!$F$3,IF(AI46="1/3",$O46*参照データ!$F$4,IF(AI46="対象外",0))))</f>
        <v>0</v>
      </c>
      <c r="BJ46" s="199" t="b">
        <f>IF(AJ46="3/3",$O46*参照データ!$F$2,IF(AJ46="2/3",$O46*参照データ!$F$3,IF(AJ46="1/3",$O46*参照データ!$F$4,IF(AJ46="対象外",0))))</f>
        <v>0</v>
      </c>
      <c r="BK46" s="199" t="b">
        <f>IF(AK46="3/3",$O46*参照データ!$F$2,IF(AK46="2/3",$O46*参照データ!$F$3,IF(AK46="1/3",$O46*参照データ!$F$4,IF(AK46="対象外",0))))</f>
        <v>0</v>
      </c>
      <c r="BL46" s="199" t="b">
        <f>IF(AL46="3/3",$O46*参照データ!$F$2,IF(AL46="2/3",$O46*参照データ!$F$3,IF(AL46="1/3",$O46*参照データ!$F$4,IF(AL46="対象外",0))))</f>
        <v>0</v>
      </c>
      <c r="BM46" s="199" t="b">
        <f>IF(AM46="3/3",$O46*参照データ!$F$2,IF(AM46="2/3",$O46*参照データ!$F$3,IF(AM46="1/3",$O46*参照データ!$F$4,IF(AM46="対象外",0))))</f>
        <v>0</v>
      </c>
      <c r="BN46" s="199" t="b">
        <f>IF(AN46="3/3",$O46*参照データ!$F$2,IF(AN46="2/3",$O46*参照データ!$F$3,IF(AN46="1/3",$O46*参照データ!$F$4,IF(AN46="対象外",0))))</f>
        <v>0</v>
      </c>
      <c r="BO46" s="199" t="b">
        <f>IF(AO46="3/3",$O46*参照データ!$F$2,IF(AO46="2/3",$O46*参照データ!$F$3,IF(AO46="1/3",$O46*参照データ!$F$4,IF(AO46="対象外",0))))</f>
        <v>0</v>
      </c>
      <c r="BP46" s="199" t="b">
        <f>IF(AP46="3/3",$O46*参照データ!$F$2,IF(AP46="2/3",$O46*参照データ!$F$3,IF(AP46="1/3",$O46*参照データ!$F$4,IF(AP46="対象外",0))))</f>
        <v>0</v>
      </c>
      <c r="BQ46" s="199" t="b">
        <f>IF(AQ46="3/3",$O46*参照データ!$F$2,IF(AQ46="2/3",$O46*参照データ!$F$3,IF(AQ46="1/3",$O46*参照データ!$F$4,IF(AQ46="対象外",0))))</f>
        <v>0</v>
      </c>
      <c r="BR46" s="199" t="b">
        <f>IF(AR46="3/3",$O46*参照データ!$F$2,IF(AR46="2/3",$O46*参照データ!$F$3,IF(AR46="1/3",$O46*参照データ!$F$4,IF(AR46="対象外",0))))</f>
        <v>0</v>
      </c>
      <c r="BS46" s="199">
        <f t="shared" si="42"/>
        <v>0</v>
      </c>
      <c r="BT46" s="205"/>
      <c r="BU46" s="140"/>
      <c r="BV46" s="140"/>
      <c r="BW46" s="140"/>
      <c r="BX46" s="140"/>
      <c r="BY46" s="140"/>
      <c r="BZ46" s="245"/>
      <c r="CA46" s="244"/>
      <c r="CB46" s="140"/>
      <c r="CC46" s="140"/>
      <c r="CD46" s="140"/>
      <c r="CE46" s="140"/>
      <c r="CF46" s="140"/>
      <c r="CG46" s="256">
        <f t="shared" si="43"/>
        <v>0</v>
      </c>
      <c r="CH46" s="235">
        <f t="shared" si="26"/>
        <v>0</v>
      </c>
      <c r="CI46" s="225">
        <f t="shared" si="27"/>
        <v>0</v>
      </c>
      <c r="CJ46" s="234">
        <f t="shared" si="28"/>
        <v>2</v>
      </c>
    </row>
    <row r="47" spans="1:88" s="54" customFormat="1">
      <c r="A47" s="62">
        <v>23</v>
      </c>
      <c r="B47" s="522"/>
      <c r="C47" s="523"/>
      <c r="D47" s="547"/>
      <c r="E47" s="548"/>
      <c r="F47" s="116"/>
      <c r="G47" s="116"/>
      <c r="H47" s="117"/>
      <c r="I47" s="116"/>
      <c r="J47" s="522"/>
      <c r="K47" s="523"/>
      <c r="L47" s="110">
        <v>0</v>
      </c>
      <c r="M47" s="111">
        <f>IF(F47="昼間",参照データ!$B$2,IF(F47="夜間等",参照データ!$B$3,IF(F47="通信",参照データ!$B$4,0)))</f>
        <v>0</v>
      </c>
      <c r="N47" s="112">
        <f t="shared" si="29"/>
        <v>0</v>
      </c>
      <c r="O47" s="151">
        <f t="shared" si="30"/>
        <v>0</v>
      </c>
      <c r="P47" s="110"/>
      <c r="Q47" s="113">
        <v>0</v>
      </c>
      <c r="R47" s="114">
        <f>IF(F47="昼間",参照データ!$C$2,IF(F47="夜間等",参照データ!$C$3,IF(F47="通信",参照データ!$C$4,0)))</f>
        <v>0</v>
      </c>
      <c r="S47" s="112">
        <f t="shared" si="31"/>
        <v>0</v>
      </c>
      <c r="T47" s="116"/>
      <c r="U47" s="53">
        <f t="shared" si="32"/>
        <v>0</v>
      </c>
      <c r="V47" s="241">
        <f t="shared" si="33"/>
        <v>0</v>
      </c>
      <c r="W47" s="53">
        <f t="shared" si="34"/>
        <v>0</v>
      </c>
      <c r="X47" s="183">
        <f t="shared" si="35"/>
        <v>0</v>
      </c>
      <c r="Y47" s="158" t="str">
        <f t="shared" si="16"/>
        <v>0</v>
      </c>
      <c r="Z47" s="138">
        <f t="shared" si="36"/>
        <v>0</v>
      </c>
      <c r="AA47" s="524">
        <f t="shared" si="17"/>
        <v>0</v>
      </c>
      <c r="AB47" s="525"/>
      <c r="AC47" s="359">
        <f t="shared" si="18"/>
        <v>0</v>
      </c>
      <c r="AD47" s="359">
        <f t="shared" si="19"/>
        <v>0</v>
      </c>
      <c r="AE47" s="165"/>
      <c r="AF47" s="136"/>
      <c r="AG47" s="252"/>
      <c r="AH47" s="253"/>
      <c r="AI47" s="252"/>
      <c r="AJ47" s="253"/>
      <c r="AK47" s="252"/>
      <c r="AL47" s="253"/>
      <c r="AM47" s="275"/>
      <c r="AN47" s="274"/>
      <c r="AO47" s="274"/>
      <c r="AP47" s="274"/>
      <c r="AQ47" s="274"/>
      <c r="AR47" s="252"/>
      <c r="AS47" s="238">
        <f t="shared" si="20"/>
        <v>0</v>
      </c>
      <c r="AT47" s="238">
        <f t="shared" si="21"/>
        <v>0</v>
      </c>
      <c r="AU47" s="238">
        <f t="shared" si="22"/>
        <v>0</v>
      </c>
      <c r="AV47" s="238">
        <f t="shared" si="23"/>
        <v>0</v>
      </c>
      <c r="AW47" s="238">
        <f t="shared" si="24"/>
        <v>0</v>
      </c>
      <c r="AX47" s="238">
        <f t="shared" si="25"/>
        <v>0</v>
      </c>
      <c r="AY47" s="214">
        <f t="shared" si="37"/>
        <v>0</v>
      </c>
      <c r="AZ47" s="214">
        <f t="shared" si="37"/>
        <v>0</v>
      </c>
      <c r="BA47" s="214">
        <f t="shared" si="37"/>
        <v>0</v>
      </c>
      <c r="BB47" s="194">
        <f t="shared" si="38"/>
        <v>0</v>
      </c>
      <c r="BC47" s="195">
        <f t="shared" si="39"/>
        <v>0</v>
      </c>
      <c r="BD47" s="196">
        <f t="shared" si="40"/>
        <v>0</v>
      </c>
      <c r="BE47" s="197">
        <f t="shared" si="41"/>
        <v>0</v>
      </c>
      <c r="BF47" s="198" t="b">
        <f>IF($AE47="3/3",$S47*参照データ!$F$2,IF($AE47="2/3",$S47*参照データ!$F$3,IF($AE47="1/3",$S47*参照データ!$F$4)))</f>
        <v>0</v>
      </c>
      <c r="BG47" s="199" t="b">
        <f>IF(AG47="3/3",$O47*参照データ!$F$2,IF(AG47="2/3",$O47*参照データ!$F$3,IF(AG47="1/3",$O47*参照データ!$F$4,IF(AG47="対象外",0))))</f>
        <v>0</v>
      </c>
      <c r="BH47" s="199" t="b">
        <f>IF(AH47="3/3",$O47*参照データ!$F$2,IF(AH47="2/3",$O47*参照データ!$F$3,IF(AH47="1/3",$O47*参照データ!$F$4,IF(AH47="対象外",0))))</f>
        <v>0</v>
      </c>
      <c r="BI47" s="199" t="b">
        <f>IF(AI47="3/3",$O47*参照データ!$F$2,IF(AI47="2/3",$O47*参照データ!$F$3,IF(AI47="1/3",$O47*参照データ!$F$4,IF(AI47="対象外",0))))</f>
        <v>0</v>
      </c>
      <c r="BJ47" s="199" t="b">
        <f>IF(AJ47="3/3",$O47*参照データ!$F$2,IF(AJ47="2/3",$O47*参照データ!$F$3,IF(AJ47="1/3",$O47*参照データ!$F$4,IF(AJ47="対象外",0))))</f>
        <v>0</v>
      </c>
      <c r="BK47" s="199" t="b">
        <f>IF(AK47="3/3",$O47*参照データ!$F$2,IF(AK47="2/3",$O47*参照データ!$F$3,IF(AK47="1/3",$O47*参照データ!$F$4,IF(AK47="対象外",0))))</f>
        <v>0</v>
      </c>
      <c r="BL47" s="199" t="b">
        <f>IF(AL47="3/3",$O47*参照データ!$F$2,IF(AL47="2/3",$O47*参照データ!$F$3,IF(AL47="1/3",$O47*参照データ!$F$4,IF(AL47="対象外",0))))</f>
        <v>0</v>
      </c>
      <c r="BM47" s="199" t="b">
        <f>IF(AM47="3/3",$O47*参照データ!$F$2,IF(AM47="2/3",$O47*参照データ!$F$3,IF(AM47="1/3",$O47*参照データ!$F$4,IF(AM47="対象外",0))))</f>
        <v>0</v>
      </c>
      <c r="BN47" s="199" t="b">
        <f>IF(AN47="3/3",$O47*参照データ!$F$2,IF(AN47="2/3",$O47*参照データ!$F$3,IF(AN47="1/3",$O47*参照データ!$F$4,IF(AN47="対象外",0))))</f>
        <v>0</v>
      </c>
      <c r="BO47" s="199" t="b">
        <f>IF(AO47="3/3",$O47*参照データ!$F$2,IF(AO47="2/3",$O47*参照データ!$F$3,IF(AO47="1/3",$O47*参照データ!$F$4,IF(AO47="対象外",0))))</f>
        <v>0</v>
      </c>
      <c r="BP47" s="199" t="b">
        <f>IF(AP47="3/3",$O47*参照データ!$F$2,IF(AP47="2/3",$O47*参照データ!$F$3,IF(AP47="1/3",$O47*参照データ!$F$4,IF(AP47="対象外",0))))</f>
        <v>0</v>
      </c>
      <c r="BQ47" s="199" t="b">
        <f>IF(AQ47="3/3",$O47*参照データ!$F$2,IF(AQ47="2/3",$O47*参照データ!$F$3,IF(AQ47="1/3",$O47*参照データ!$F$4,IF(AQ47="対象外",0))))</f>
        <v>0</v>
      </c>
      <c r="BR47" s="199" t="b">
        <f>IF(AR47="3/3",$O47*参照データ!$F$2,IF(AR47="2/3",$O47*参照データ!$F$3,IF(AR47="1/3",$O47*参照データ!$F$4,IF(AR47="対象外",0))))</f>
        <v>0</v>
      </c>
      <c r="BS47" s="199">
        <f t="shared" si="42"/>
        <v>0</v>
      </c>
      <c r="BT47" s="205"/>
      <c r="BU47" s="140"/>
      <c r="BV47" s="140"/>
      <c r="BW47" s="140"/>
      <c r="BX47" s="140"/>
      <c r="BY47" s="140"/>
      <c r="BZ47" s="245"/>
      <c r="CA47" s="244"/>
      <c r="CB47" s="140"/>
      <c r="CC47" s="140"/>
      <c r="CD47" s="140"/>
      <c r="CE47" s="140"/>
      <c r="CF47" s="140"/>
      <c r="CG47" s="256">
        <f t="shared" si="43"/>
        <v>0</v>
      </c>
      <c r="CH47" s="235">
        <f t="shared" si="26"/>
        <v>0</v>
      </c>
      <c r="CI47" s="225">
        <f t="shared" si="27"/>
        <v>0</v>
      </c>
      <c r="CJ47" s="234">
        <f t="shared" si="28"/>
        <v>2</v>
      </c>
    </row>
    <row r="48" spans="1:88" s="54" customFormat="1">
      <c r="A48" s="62">
        <v>24</v>
      </c>
      <c r="B48" s="522"/>
      <c r="C48" s="523"/>
      <c r="D48" s="547"/>
      <c r="E48" s="548"/>
      <c r="F48" s="116"/>
      <c r="G48" s="116"/>
      <c r="H48" s="117"/>
      <c r="I48" s="116"/>
      <c r="J48" s="522"/>
      <c r="K48" s="523"/>
      <c r="L48" s="110">
        <v>0</v>
      </c>
      <c r="M48" s="111">
        <f>IF(F48="昼間",参照データ!$B$2,IF(F48="夜間等",参照データ!$B$3,IF(F48="通信",参照データ!$B$4,0)))</f>
        <v>0</v>
      </c>
      <c r="N48" s="112">
        <f t="shared" si="29"/>
        <v>0</v>
      </c>
      <c r="O48" s="151">
        <f t="shared" si="30"/>
        <v>0</v>
      </c>
      <c r="P48" s="110"/>
      <c r="Q48" s="113">
        <v>0</v>
      </c>
      <c r="R48" s="114">
        <f>IF(F48="昼間",参照データ!$C$2,IF(F48="夜間等",参照データ!$C$3,IF(F48="通信",参照データ!$C$4,0)))</f>
        <v>0</v>
      </c>
      <c r="S48" s="112">
        <f t="shared" si="31"/>
        <v>0</v>
      </c>
      <c r="T48" s="116"/>
      <c r="U48" s="53">
        <f t="shared" si="32"/>
        <v>0</v>
      </c>
      <c r="V48" s="241">
        <f t="shared" si="33"/>
        <v>0</v>
      </c>
      <c r="W48" s="53">
        <f t="shared" si="34"/>
        <v>0</v>
      </c>
      <c r="X48" s="183">
        <f t="shared" si="35"/>
        <v>0</v>
      </c>
      <c r="Y48" s="158" t="str">
        <f t="shared" si="16"/>
        <v>0</v>
      </c>
      <c r="Z48" s="138">
        <f t="shared" si="36"/>
        <v>0</v>
      </c>
      <c r="AA48" s="524">
        <f t="shared" si="17"/>
        <v>0</v>
      </c>
      <c r="AB48" s="525"/>
      <c r="AC48" s="359">
        <f t="shared" si="18"/>
        <v>0</v>
      </c>
      <c r="AD48" s="359">
        <f t="shared" si="19"/>
        <v>0</v>
      </c>
      <c r="AE48" s="165"/>
      <c r="AF48" s="136"/>
      <c r="AG48" s="252"/>
      <c r="AH48" s="252"/>
      <c r="AI48" s="252"/>
      <c r="AJ48" s="252"/>
      <c r="AK48" s="252"/>
      <c r="AL48" s="253"/>
      <c r="AM48" s="275"/>
      <c r="AN48" s="274"/>
      <c r="AO48" s="274"/>
      <c r="AP48" s="274"/>
      <c r="AQ48" s="274"/>
      <c r="AR48" s="252"/>
      <c r="AS48" s="238">
        <f t="shared" si="20"/>
        <v>0</v>
      </c>
      <c r="AT48" s="238">
        <f t="shared" si="21"/>
        <v>0</v>
      </c>
      <c r="AU48" s="238">
        <f t="shared" si="22"/>
        <v>0</v>
      </c>
      <c r="AV48" s="238">
        <f t="shared" si="23"/>
        <v>0</v>
      </c>
      <c r="AW48" s="238">
        <f t="shared" si="24"/>
        <v>0</v>
      </c>
      <c r="AX48" s="238">
        <f t="shared" si="25"/>
        <v>0</v>
      </c>
      <c r="AY48" s="214">
        <f t="shared" si="37"/>
        <v>0</v>
      </c>
      <c r="AZ48" s="214">
        <f t="shared" si="37"/>
        <v>0</v>
      </c>
      <c r="BA48" s="214">
        <f t="shared" si="37"/>
        <v>0</v>
      </c>
      <c r="BB48" s="194">
        <f t="shared" si="38"/>
        <v>0</v>
      </c>
      <c r="BC48" s="195">
        <f t="shared" si="39"/>
        <v>0</v>
      </c>
      <c r="BD48" s="196">
        <f t="shared" si="40"/>
        <v>0</v>
      </c>
      <c r="BE48" s="197">
        <f t="shared" si="41"/>
        <v>0</v>
      </c>
      <c r="BF48" s="198" t="b">
        <f>IF($AE48="3/3",$S48*参照データ!$F$2,IF($AE48="2/3",$S48*参照データ!$F$3,IF($AE48="1/3",$S48*参照データ!$F$4)))</f>
        <v>0</v>
      </c>
      <c r="BG48" s="199" t="b">
        <f>IF(AG48="3/3",$O48*参照データ!$F$2,IF(AG48="2/3",$O48*参照データ!$F$3,IF(AG48="1/3",$O48*参照データ!$F$4,IF(AG48="対象外",0))))</f>
        <v>0</v>
      </c>
      <c r="BH48" s="199" t="b">
        <f>IF(AH48="3/3",$O48*参照データ!$F$2,IF(AH48="2/3",$O48*参照データ!$F$3,IF(AH48="1/3",$O48*参照データ!$F$4,IF(AH48="対象外",0))))</f>
        <v>0</v>
      </c>
      <c r="BI48" s="199" t="b">
        <f>IF(AI48="3/3",$O48*参照データ!$F$2,IF(AI48="2/3",$O48*参照データ!$F$3,IF(AI48="1/3",$O48*参照データ!$F$4,IF(AI48="対象外",0))))</f>
        <v>0</v>
      </c>
      <c r="BJ48" s="199" t="b">
        <f>IF(AJ48="3/3",$O48*参照データ!$F$2,IF(AJ48="2/3",$O48*参照データ!$F$3,IF(AJ48="1/3",$O48*参照データ!$F$4,IF(AJ48="対象外",0))))</f>
        <v>0</v>
      </c>
      <c r="BK48" s="199" t="b">
        <f>IF(AK48="3/3",$O48*参照データ!$F$2,IF(AK48="2/3",$O48*参照データ!$F$3,IF(AK48="1/3",$O48*参照データ!$F$4,IF(AK48="対象外",0))))</f>
        <v>0</v>
      </c>
      <c r="BL48" s="199" t="b">
        <f>IF(AL48="3/3",$O48*参照データ!$F$2,IF(AL48="2/3",$O48*参照データ!$F$3,IF(AL48="1/3",$O48*参照データ!$F$4,IF(AL48="対象外",0))))</f>
        <v>0</v>
      </c>
      <c r="BM48" s="199" t="b">
        <f>IF(AM48="3/3",$O48*参照データ!$F$2,IF(AM48="2/3",$O48*参照データ!$F$3,IF(AM48="1/3",$O48*参照データ!$F$4,IF(AM48="対象外",0))))</f>
        <v>0</v>
      </c>
      <c r="BN48" s="199" t="b">
        <f>IF(AN48="3/3",$O48*参照データ!$F$2,IF(AN48="2/3",$O48*参照データ!$F$3,IF(AN48="1/3",$O48*参照データ!$F$4,IF(AN48="対象外",0))))</f>
        <v>0</v>
      </c>
      <c r="BO48" s="199" t="b">
        <f>IF(AO48="3/3",$O48*参照データ!$F$2,IF(AO48="2/3",$O48*参照データ!$F$3,IF(AO48="1/3",$O48*参照データ!$F$4,IF(AO48="対象外",0))))</f>
        <v>0</v>
      </c>
      <c r="BP48" s="199" t="b">
        <f>IF(AP48="3/3",$O48*参照データ!$F$2,IF(AP48="2/3",$O48*参照データ!$F$3,IF(AP48="1/3",$O48*参照データ!$F$4,IF(AP48="対象外",0))))</f>
        <v>0</v>
      </c>
      <c r="BQ48" s="199" t="b">
        <f>IF(AQ48="3/3",$O48*参照データ!$F$2,IF(AQ48="2/3",$O48*参照データ!$F$3,IF(AQ48="1/3",$O48*参照データ!$F$4,IF(AQ48="対象外",0))))</f>
        <v>0</v>
      </c>
      <c r="BR48" s="199" t="b">
        <f>IF(AR48="3/3",$O48*参照データ!$F$2,IF(AR48="2/3",$O48*参照データ!$F$3,IF(AR48="1/3",$O48*参照データ!$F$4,IF(AR48="対象外",0))))</f>
        <v>0</v>
      </c>
      <c r="BS48" s="199">
        <f t="shared" si="42"/>
        <v>0</v>
      </c>
      <c r="BT48" s="205"/>
      <c r="BU48" s="140"/>
      <c r="BV48" s="140"/>
      <c r="BW48" s="140"/>
      <c r="BX48" s="140"/>
      <c r="BY48" s="140"/>
      <c r="BZ48" s="245"/>
      <c r="CA48" s="244"/>
      <c r="CB48" s="140"/>
      <c r="CC48" s="140"/>
      <c r="CD48" s="140"/>
      <c r="CE48" s="140"/>
      <c r="CF48" s="140"/>
      <c r="CG48" s="256">
        <f t="shared" si="43"/>
        <v>0</v>
      </c>
      <c r="CH48" s="235">
        <f t="shared" si="26"/>
        <v>0</v>
      </c>
      <c r="CI48" s="225">
        <f t="shared" si="27"/>
        <v>0</v>
      </c>
      <c r="CJ48" s="234">
        <f t="shared" si="28"/>
        <v>2</v>
      </c>
    </row>
    <row r="49" spans="1:88" s="54" customFormat="1">
      <c r="A49" s="62">
        <v>25</v>
      </c>
      <c r="B49" s="522"/>
      <c r="C49" s="523"/>
      <c r="D49" s="547"/>
      <c r="E49" s="548"/>
      <c r="F49" s="116"/>
      <c r="G49" s="116"/>
      <c r="H49" s="117"/>
      <c r="I49" s="116"/>
      <c r="J49" s="522"/>
      <c r="K49" s="523"/>
      <c r="L49" s="110">
        <v>0</v>
      </c>
      <c r="M49" s="111">
        <f>IF(F49="昼間",参照データ!$B$2,IF(F49="夜間等",参照データ!$B$3,IF(F49="通信",参照データ!$B$4,0)))</f>
        <v>0</v>
      </c>
      <c r="N49" s="112">
        <f t="shared" si="29"/>
        <v>0</v>
      </c>
      <c r="O49" s="151">
        <f t="shared" si="30"/>
        <v>0</v>
      </c>
      <c r="P49" s="110"/>
      <c r="Q49" s="113">
        <v>0</v>
      </c>
      <c r="R49" s="114">
        <f>IF(F49="昼間",参照データ!$C$2,IF(F49="夜間等",参照データ!$C$3,IF(F49="通信",参照データ!$C$4,0)))</f>
        <v>0</v>
      </c>
      <c r="S49" s="112">
        <f t="shared" si="31"/>
        <v>0</v>
      </c>
      <c r="T49" s="116"/>
      <c r="U49" s="53">
        <f t="shared" si="32"/>
        <v>0</v>
      </c>
      <c r="V49" s="241">
        <f t="shared" si="33"/>
        <v>0</v>
      </c>
      <c r="W49" s="53">
        <f t="shared" si="34"/>
        <v>0</v>
      </c>
      <c r="X49" s="183">
        <f t="shared" si="35"/>
        <v>0</v>
      </c>
      <c r="Y49" s="158" t="str">
        <f t="shared" si="16"/>
        <v>0</v>
      </c>
      <c r="Z49" s="138">
        <f t="shared" si="36"/>
        <v>0</v>
      </c>
      <c r="AA49" s="524">
        <f t="shared" si="17"/>
        <v>0</v>
      </c>
      <c r="AB49" s="525"/>
      <c r="AC49" s="359">
        <f t="shared" si="18"/>
        <v>0</v>
      </c>
      <c r="AD49" s="359">
        <f t="shared" si="19"/>
        <v>0</v>
      </c>
      <c r="AE49" s="165"/>
      <c r="AF49" s="136"/>
      <c r="AG49" s="252"/>
      <c r="AH49" s="253"/>
      <c r="AI49" s="252"/>
      <c r="AJ49" s="253"/>
      <c r="AK49" s="252"/>
      <c r="AL49" s="253"/>
      <c r="AM49" s="255"/>
      <c r="AN49" s="253"/>
      <c r="AO49" s="253"/>
      <c r="AP49" s="253"/>
      <c r="AQ49" s="253"/>
      <c r="AR49" s="253"/>
      <c r="AS49" s="238">
        <f t="shared" si="20"/>
        <v>0</v>
      </c>
      <c r="AT49" s="238">
        <f t="shared" si="21"/>
        <v>0</v>
      </c>
      <c r="AU49" s="238">
        <f t="shared" si="22"/>
        <v>0</v>
      </c>
      <c r="AV49" s="238">
        <f t="shared" si="23"/>
        <v>0</v>
      </c>
      <c r="AW49" s="238">
        <f t="shared" si="24"/>
        <v>0</v>
      </c>
      <c r="AX49" s="238">
        <f t="shared" si="25"/>
        <v>0</v>
      </c>
      <c r="AY49" s="214">
        <f t="shared" si="37"/>
        <v>0</v>
      </c>
      <c r="AZ49" s="214">
        <f t="shared" si="37"/>
        <v>0</v>
      </c>
      <c r="BA49" s="214">
        <f t="shared" si="37"/>
        <v>0</v>
      </c>
      <c r="BB49" s="194">
        <f t="shared" si="38"/>
        <v>0</v>
      </c>
      <c r="BC49" s="195">
        <f t="shared" si="39"/>
        <v>0</v>
      </c>
      <c r="BD49" s="196">
        <f t="shared" si="40"/>
        <v>0</v>
      </c>
      <c r="BE49" s="197">
        <f t="shared" si="41"/>
        <v>0</v>
      </c>
      <c r="BF49" s="198" t="b">
        <f>IF($AE49="3/3",$S49*参照データ!$F$2,IF($AE49="2/3",$S49*参照データ!$F$3,IF($AE49="1/3",$S49*参照データ!$F$4)))</f>
        <v>0</v>
      </c>
      <c r="BG49" s="199" t="b">
        <f>IF(AG49="3/3",$O49*参照データ!$F$2,IF(AG49="2/3",$O49*参照データ!$F$3,IF(AG49="1/3",$O49*参照データ!$F$4,IF(AG49="対象外",0))))</f>
        <v>0</v>
      </c>
      <c r="BH49" s="199" t="b">
        <f>IF(AH49="3/3",$O49*参照データ!$F$2,IF(AH49="2/3",$O49*参照データ!$F$3,IF(AH49="1/3",$O49*参照データ!$F$4,IF(AH49="対象外",0))))</f>
        <v>0</v>
      </c>
      <c r="BI49" s="199" t="b">
        <f>IF(AI49="3/3",$O49*参照データ!$F$2,IF(AI49="2/3",$O49*参照データ!$F$3,IF(AI49="1/3",$O49*参照データ!$F$4,IF(AI49="対象外",0))))</f>
        <v>0</v>
      </c>
      <c r="BJ49" s="199" t="b">
        <f>IF(AJ49="3/3",$O49*参照データ!$F$2,IF(AJ49="2/3",$O49*参照データ!$F$3,IF(AJ49="1/3",$O49*参照データ!$F$4,IF(AJ49="対象外",0))))</f>
        <v>0</v>
      </c>
      <c r="BK49" s="199" t="b">
        <f>IF(AK49="3/3",$O49*参照データ!$F$2,IF(AK49="2/3",$O49*参照データ!$F$3,IF(AK49="1/3",$O49*参照データ!$F$4,IF(AK49="対象外",0))))</f>
        <v>0</v>
      </c>
      <c r="BL49" s="199" t="b">
        <f>IF(AL49="3/3",$O49*参照データ!$F$2,IF(AL49="2/3",$O49*参照データ!$F$3,IF(AL49="1/3",$O49*参照データ!$F$4,IF(AL49="対象外",0))))</f>
        <v>0</v>
      </c>
      <c r="BM49" s="199" t="b">
        <f>IF(AM49="3/3",$O49*参照データ!$F$2,IF(AM49="2/3",$O49*参照データ!$F$3,IF(AM49="1/3",$O49*参照データ!$F$4,IF(AM49="対象外",0))))</f>
        <v>0</v>
      </c>
      <c r="BN49" s="199" t="b">
        <f>IF(AN49="3/3",$O49*参照データ!$F$2,IF(AN49="2/3",$O49*参照データ!$F$3,IF(AN49="1/3",$O49*参照データ!$F$4,IF(AN49="対象外",0))))</f>
        <v>0</v>
      </c>
      <c r="BO49" s="199" t="b">
        <f>IF(AO49="3/3",$O49*参照データ!$F$2,IF(AO49="2/3",$O49*参照データ!$F$3,IF(AO49="1/3",$O49*参照データ!$F$4,IF(AO49="対象外",0))))</f>
        <v>0</v>
      </c>
      <c r="BP49" s="199" t="b">
        <f>IF(AP49="3/3",$O49*参照データ!$F$2,IF(AP49="2/3",$O49*参照データ!$F$3,IF(AP49="1/3",$O49*参照データ!$F$4,IF(AP49="対象外",0))))</f>
        <v>0</v>
      </c>
      <c r="BQ49" s="199" t="b">
        <f>IF(AQ49="3/3",$O49*参照データ!$F$2,IF(AQ49="2/3",$O49*参照データ!$F$3,IF(AQ49="1/3",$O49*参照データ!$F$4,IF(AQ49="対象外",0))))</f>
        <v>0</v>
      </c>
      <c r="BR49" s="199" t="b">
        <f>IF(AR49="3/3",$O49*参照データ!$F$2,IF(AR49="2/3",$O49*参照データ!$F$3,IF(AR49="1/3",$O49*参照データ!$F$4,IF(AR49="対象外",0))))</f>
        <v>0</v>
      </c>
      <c r="BS49" s="199">
        <f t="shared" si="42"/>
        <v>0</v>
      </c>
      <c r="BT49" s="205"/>
      <c r="BU49" s="140"/>
      <c r="BV49" s="140"/>
      <c r="BW49" s="140"/>
      <c r="BX49" s="140"/>
      <c r="BY49" s="140"/>
      <c r="BZ49" s="245"/>
      <c r="CA49" s="244"/>
      <c r="CB49" s="140"/>
      <c r="CC49" s="140"/>
      <c r="CD49" s="140"/>
      <c r="CE49" s="140"/>
      <c r="CF49" s="140"/>
      <c r="CG49" s="256">
        <f t="shared" si="43"/>
        <v>0</v>
      </c>
      <c r="CH49" s="235">
        <f t="shared" si="26"/>
        <v>0</v>
      </c>
      <c r="CI49" s="225">
        <f t="shared" si="27"/>
        <v>0</v>
      </c>
      <c r="CJ49" s="234">
        <f t="shared" si="28"/>
        <v>2</v>
      </c>
    </row>
    <row r="50" spans="1:88" s="54" customFormat="1">
      <c r="A50" s="62">
        <v>26</v>
      </c>
      <c r="B50" s="522"/>
      <c r="C50" s="523"/>
      <c r="D50" s="547"/>
      <c r="E50" s="548"/>
      <c r="F50" s="116"/>
      <c r="G50" s="116"/>
      <c r="H50" s="117"/>
      <c r="I50" s="116"/>
      <c r="J50" s="522"/>
      <c r="K50" s="523"/>
      <c r="L50" s="110">
        <v>0</v>
      </c>
      <c r="M50" s="111">
        <f>IF(F50="昼間",参照データ!$B$2,IF(F50="夜間等",参照データ!$B$3,IF(F50="通信",参照データ!$B$4,0)))</f>
        <v>0</v>
      </c>
      <c r="N50" s="112">
        <f t="shared" si="29"/>
        <v>0</v>
      </c>
      <c r="O50" s="151">
        <f t="shared" si="30"/>
        <v>0</v>
      </c>
      <c r="P50" s="110"/>
      <c r="Q50" s="113">
        <v>0</v>
      </c>
      <c r="R50" s="114">
        <f>IF(F50="昼間",参照データ!$C$2,IF(F50="夜間等",参照データ!$C$3,IF(F50="通信",参照データ!$C$4,0)))</f>
        <v>0</v>
      </c>
      <c r="S50" s="112">
        <f t="shared" si="31"/>
        <v>0</v>
      </c>
      <c r="T50" s="116"/>
      <c r="U50" s="53">
        <f t="shared" si="32"/>
        <v>0</v>
      </c>
      <c r="V50" s="241">
        <f t="shared" si="33"/>
        <v>0</v>
      </c>
      <c r="W50" s="53">
        <f t="shared" si="34"/>
        <v>0</v>
      </c>
      <c r="X50" s="183">
        <f t="shared" si="35"/>
        <v>0</v>
      </c>
      <c r="Y50" s="158" t="str">
        <f t="shared" si="16"/>
        <v>0</v>
      </c>
      <c r="Z50" s="138">
        <f t="shared" si="36"/>
        <v>0</v>
      </c>
      <c r="AA50" s="524">
        <f t="shared" si="17"/>
        <v>0</v>
      </c>
      <c r="AB50" s="525"/>
      <c r="AC50" s="359">
        <f t="shared" si="18"/>
        <v>0</v>
      </c>
      <c r="AD50" s="359">
        <f t="shared" si="19"/>
        <v>0</v>
      </c>
      <c r="AE50" s="165"/>
      <c r="AF50" s="276"/>
      <c r="AG50" s="274"/>
      <c r="AH50" s="274"/>
      <c r="AI50" s="274"/>
      <c r="AJ50" s="253"/>
      <c r="AK50" s="252"/>
      <c r="AL50" s="253"/>
      <c r="AM50" s="275"/>
      <c r="AN50" s="274"/>
      <c r="AO50" s="274"/>
      <c r="AP50" s="274"/>
      <c r="AQ50" s="274"/>
      <c r="AR50" s="252"/>
      <c r="AS50" s="238">
        <f t="shared" si="20"/>
        <v>0</v>
      </c>
      <c r="AT50" s="238">
        <f t="shared" si="21"/>
        <v>0</v>
      </c>
      <c r="AU50" s="238">
        <f t="shared" si="22"/>
        <v>0</v>
      </c>
      <c r="AV50" s="238">
        <f t="shared" si="23"/>
        <v>0</v>
      </c>
      <c r="AW50" s="238">
        <f t="shared" si="24"/>
        <v>0</v>
      </c>
      <c r="AX50" s="238">
        <f t="shared" si="25"/>
        <v>0</v>
      </c>
      <c r="AY50" s="214">
        <f t="shared" si="37"/>
        <v>0</v>
      </c>
      <c r="AZ50" s="214">
        <f t="shared" si="37"/>
        <v>0</v>
      </c>
      <c r="BA50" s="214">
        <f t="shared" si="37"/>
        <v>0</v>
      </c>
      <c r="BB50" s="194">
        <f t="shared" si="38"/>
        <v>0</v>
      </c>
      <c r="BC50" s="195">
        <f t="shared" si="39"/>
        <v>0</v>
      </c>
      <c r="BD50" s="196">
        <f t="shared" si="40"/>
        <v>0</v>
      </c>
      <c r="BE50" s="197">
        <f t="shared" si="41"/>
        <v>0</v>
      </c>
      <c r="BF50" s="198" t="b">
        <f>IF($AE50="3/3",$S50*参照データ!$F$2,IF($AE50="2/3",$S50*参照データ!$F$3,IF($AE50="1/3",$S50*参照データ!$F$4)))</f>
        <v>0</v>
      </c>
      <c r="BG50" s="199" t="b">
        <f>IF(AG50="3/3",$O50*参照データ!$F$2,IF(AG50="2/3",$O50*参照データ!$F$3,IF(AG50="1/3",$O50*参照データ!$F$4,IF(AG50="対象外",0))))</f>
        <v>0</v>
      </c>
      <c r="BH50" s="199" t="b">
        <f>IF(AH50="3/3",$O50*参照データ!$F$2,IF(AH50="2/3",$O50*参照データ!$F$3,IF(AH50="1/3",$O50*参照データ!$F$4,IF(AH50="対象外",0))))</f>
        <v>0</v>
      </c>
      <c r="BI50" s="199" t="b">
        <f>IF(AI50="3/3",$O50*参照データ!$F$2,IF(AI50="2/3",$O50*参照データ!$F$3,IF(AI50="1/3",$O50*参照データ!$F$4,IF(AI50="対象外",0))))</f>
        <v>0</v>
      </c>
      <c r="BJ50" s="199" t="b">
        <f>IF(AJ50="3/3",$O50*参照データ!$F$2,IF(AJ50="2/3",$O50*参照データ!$F$3,IF(AJ50="1/3",$O50*参照データ!$F$4,IF(AJ50="対象外",0))))</f>
        <v>0</v>
      </c>
      <c r="BK50" s="199" t="b">
        <f>IF(AK50="3/3",$O50*参照データ!$F$2,IF(AK50="2/3",$O50*参照データ!$F$3,IF(AK50="1/3",$O50*参照データ!$F$4,IF(AK50="対象外",0))))</f>
        <v>0</v>
      </c>
      <c r="BL50" s="199" t="b">
        <f>IF(AL50="3/3",$O50*参照データ!$F$2,IF(AL50="2/3",$O50*参照データ!$F$3,IF(AL50="1/3",$O50*参照データ!$F$4,IF(AL50="対象外",0))))</f>
        <v>0</v>
      </c>
      <c r="BM50" s="199" t="b">
        <f>IF(AM50="3/3",$O50*参照データ!$F$2,IF(AM50="2/3",$O50*参照データ!$F$3,IF(AM50="1/3",$O50*参照データ!$F$4,IF(AM50="対象外",0))))</f>
        <v>0</v>
      </c>
      <c r="BN50" s="199" t="b">
        <f>IF(AN50="3/3",$O50*参照データ!$F$2,IF(AN50="2/3",$O50*参照データ!$F$3,IF(AN50="1/3",$O50*参照データ!$F$4,IF(AN50="対象外",0))))</f>
        <v>0</v>
      </c>
      <c r="BO50" s="199" t="b">
        <f>IF(AO50="3/3",$O50*参照データ!$F$2,IF(AO50="2/3",$O50*参照データ!$F$3,IF(AO50="1/3",$O50*参照データ!$F$4,IF(AO50="対象外",0))))</f>
        <v>0</v>
      </c>
      <c r="BP50" s="199" t="b">
        <f>IF(AP50="3/3",$O50*参照データ!$F$2,IF(AP50="2/3",$O50*参照データ!$F$3,IF(AP50="1/3",$O50*参照データ!$F$4,IF(AP50="対象外",0))))</f>
        <v>0</v>
      </c>
      <c r="BQ50" s="199" t="b">
        <f>IF(AQ50="3/3",$O50*参照データ!$F$2,IF(AQ50="2/3",$O50*参照データ!$F$3,IF(AQ50="1/3",$O50*参照データ!$F$4,IF(AQ50="対象外",0))))</f>
        <v>0</v>
      </c>
      <c r="BR50" s="199" t="b">
        <f>IF(AR50="3/3",$O50*参照データ!$F$2,IF(AR50="2/3",$O50*参照データ!$F$3,IF(AR50="1/3",$O50*参照データ!$F$4,IF(AR50="対象外",0))))</f>
        <v>0</v>
      </c>
      <c r="BS50" s="199">
        <f t="shared" si="42"/>
        <v>0</v>
      </c>
      <c r="BT50" s="205"/>
      <c r="BU50" s="140"/>
      <c r="BV50" s="140"/>
      <c r="BW50" s="140"/>
      <c r="BX50" s="140"/>
      <c r="BY50" s="140"/>
      <c r="BZ50" s="245"/>
      <c r="CA50" s="244"/>
      <c r="CB50" s="140"/>
      <c r="CC50" s="140"/>
      <c r="CD50" s="140"/>
      <c r="CE50" s="140"/>
      <c r="CF50" s="140"/>
      <c r="CG50" s="256">
        <f t="shared" si="43"/>
        <v>0</v>
      </c>
      <c r="CH50" s="235">
        <f t="shared" si="26"/>
        <v>0</v>
      </c>
      <c r="CI50" s="225">
        <f t="shared" si="27"/>
        <v>0</v>
      </c>
      <c r="CJ50" s="234">
        <f t="shared" si="28"/>
        <v>2</v>
      </c>
    </row>
    <row r="51" spans="1:88" s="54" customFormat="1">
      <c r="A51" s="62">
        <v>27</v>
      </c>
      <c r="B51" s="522"/>
      <c r="C51" s="523"/>
      <c r="D51" s="547"/>
      <c r="E51" s="548"/>
      <c r="F51" s="116"/>
      <c r="G51" s="116"/>
      <c r="H51" s="117"/>
      <c r="I51" s="116"/>
      <c r="J51" s="522"/>
      <c r="K51" s="523"/>
      <c r="L51" s="110">
        <v>0</v>
      </c>
      <c r="M51" s="111">
        <f>IF(F51="昼間",参照データ!$B$2,IF(F51="夜間等",参照データ!$B$3,IF(F51="通信",参照データ!$B$4,0)))</f>
        <v>0</v>
      </c>
      <c r="N51" s="112">
        <f t="shared" si="29"/>
        <v>0</v>
      </c>
      <c r="O51" s="151">
        <f t="shared" si="30"/>
        <v>0</v>
      </c>
      <c r="P51" s="110"/>
      <c r="Q51" s="113">
        <v>0</v>
      </c>
      <c r="R51" s="114">
        <f>IF(F51="昼間",参照データ!$C$2,IF(F51="夜間等",参照データ!$C$3,IF(F51="通信",参照データ!$C$4,0)))</f>
        <v>0</v>
      </c>
      <c r="S51" s="112">
        <f t="shared" si="31"/>
        <v>0</v>
      </c>
      <c r="T51" s="116"/>
      <c r="U51" s="53">
        <f t="shared" si="32"/>
        <v>0</v>
      </c>
      <c r="V51" s="241">
        <f t="shared" si="33"/>
        <v>0</v>
      </c>
      <c r="W51" s="53">
        <f t="shared" si="34"/>
        <v>0</v>
      </c>
      <c r="X51" s="183">
        <f t="shared" si="35"/>
        <v>0</v>
      </c>
      <c r="Y51" s="158" t="str">
        <f t="shared" si="16"/>
        <v>0</v>
      </c>
      <c r="Z51" s="138">
        <f t="shared" si="36"/>
        <v>0</v>
      </c>
      <c r="AA51" s="524">
        <f t="shared" si="17"/>
        <v>0</v>
      </c>
      <c r="AB51" s="525"/>
      <c r="AC51" s="359">
        <f t="shared" si="18"/>
        <v>0</v>
      </c>
      <c r="AD51" s="359">
        <f t="shared" si="19"/>
        <v>0</v>
      </c>
      <c r="AE51" s="165"/>
      <c r="AF51" s="276"/>
      <c r="AG51" s="274"/>
      <c r="AH51" s="274"/>
      <c r="AI51" s="274"/>
      <c r="AJ51" s="274"/>
      <c r="AK51" s="274"/>
      <c r="AL51" s="252"/>
      <c r="AM51" s="275"/>
      <c r="AN51" s="274"/>
      <c r="AO51" s="274"/>
      <c r="AP51" s="274"/>
      <c r="AQ51" s="274"/>
      <c r="AR51" s="252"/>
      <c r="AS51" s="238">
        <f t="shared" si="20"/>
        <v>0</v>
      </c>
      <c r="AT51" s="238">
        <f t="shared" si="21"/>
        <v>0</v>
      </c>
      <c r="AU51" s="238">
        <f t="shared" si="22"/>
        <v>0</v>
      </c>
      <c r="AV51" s="238">
        <f t="shared" si="23"/>
        <v>0</v>
      </c>
      <c r="AW51" s="238">
        <f t="shared" si="24"/>
        <v>0</v>
      </c>
      <c r="AX51" s="238">
        <f t="shared" si="25"/>
        <v>0</v>
      </c>
      <c r="AY51" s="214">
        <f t="shared" si="37"/>
        <v>0</v>
      </c>
      <c r="AZ51" s="214">
        <f t="shared" si="37"/>
        <v>0</v>
      </c>
      <c r="BA51" s="214">
        <f t="shared" si="37"/>
        <v>0</v>
      </c>
      <c r="BB51" s="194">
        <f t="shared" si="38"/>
        <v>0</v>
      </c>
      <c r="BC51" s="195">
        <f t="shared" si="39"/>
        <v>0</v>
      </c>
      <c r="BD51" s="196">
        <f t="shared" si="40"/>
        <v>0</v>
      </c>
      <c r="BE51" s="197">
        <f t="shared" si="41"/>
        <v>0</v>
      </c>
      <c r="BF51" s="198" t="b">
        <f>IF($AE51="3/3",$S51*参照データ!$F$2,IF($AE51="2/3",$S51*参照データ!$F$3,IF($AE51="1/3",$S51*参照データ!$F$4)))</f>
        <v>0</v>
      </c>
      <c r="BG51" s="199" t="b">
        <f>IF(AG51="3/3",$O51*参照データ!$F$2,IF(AG51="2/3",$O51*参照データ!$F$3,IF(AG51="1/3",$O51*参照データ!$F$4,IF(AG51="対象外",0))))</f>
        <v>0</v>
      </c>
      <c r="BH51" s="199" t="b">
        <f>IF(AH51="3/3",$O51*参照データ!$F$2,IF(AH51="2/3",$O51*参照データ!$F$3,IF(AH51="1/3",$O51*参照データ!$F$4,IF(AH51="対象外",0))))</f>
        <v>0</v>
      </c>
      <c r="BI51" s="199" t="b">
        <f>IF(AI51="3/3",$O51*参照データ!$F$2,IF(AI51="2/3",$O51*参照データ!$F$3,IF(AI51="1/3",$O51*参照データ!$F$4,IF(AI51="対象外",0))))</f>
        <v>0</v>
      </c>
      <c r="BJ51" s="199" t="b">
        <f>IF(AJ51="3/3",$O51*参照データ!$F$2,IF(AJ51="2/3",$O51*参照データ!$F$3,IF(AJ51="1/3",$O51*参照データ!$F$4,IF(AJ51="対象外",0))))</f>
        <v>0</v>
      </c>
      <c r="BK51" s="199" t="b">
        <f>IF(AK51="3/3",$O51*参照データ!$F$2,IF(AK51="2/3",$O51*参照データ!$F$3,IF(AK51="1/3",$O51*参照データ!$F$4,IF(AK51="対象外",0))))</f>
        <v>0</v>
      </c>
      <c r="BL51" s="199" t="b">
        <f>IF(AL51="3/3",$O51*参照データ!$F$2,IF(AL51="2/3",$O51*参照データ!$F$3,IF(AL51="1/3",$O51*参照データ!$F$4,IF(AL51="対象外",0))))</f>
        <v>0</v>
      </c>
      <c r="BM51" s="199" t="b">
        <f>IF(AM51="3/3",$O51*参照データ!$F$2,IF(AM51="2/3",$O51*参照データ!$F$3,IF(AM51="1/3",$O51*参照データ!$F$4,IF(AM51="対象外",0))))</f>
        <v>0</v>
      </c>
      <c r="BN51" s="199" t="b">
        <f>IF(AN51="3/3",$O51*参照データ!$F$2,IF(AN51="2/3",$O51*参照データ!$F$3,IF(AN51="1/3",$O51*参照データ!$F$4,IF(AN51="対象外",0))))</f>
        <v>0</v>
      </c>
      <c r="BO51" s="199" t="b">
        <f>IF(AO51="3/3",$O51*参照データ!$F$2,IF(AO51="2/3",$O51*参照データ!$F$3,IF(AO51="1/3",$O51*参照データ!$F$4,IF(AO51="対象外",0))))</f>
        <v>0</v>
      </c>
      <c r="BP51" s="199" t="b">
        <f>IF(AP51="3/3",$O51*参照データ!$F$2,IF(AP51="2/3",$O51*参照データ!$F$3,IF(AP51="1/3",$O51*参照データ!$F$4,IF(AP51="対象外",0))))</f>
        <v>0</v>
      </c>
      <c r="BQ51" s="199" t="b">
        <f>IF(AQ51="3/3",$O51*参照データ!$F$2,IF(AQ51="2/3",$O51*参照データ!$F$3,IF(AQ51="1/3",$O51*参照データ!$F$4,IF(AQ51="対象外",0))))</f>
        <v>0</v>
      </c>
      <c r="BR51" s="199" t="b">
        <f>IF(AR51="3/3",$O51*参照データ!$F$2,IF(AR51="2/3",$O51*参照データ!$F$3,IF(AR51="1/3",$O51*参照データ!$F$4,IF(AR51="対象外",0))))</f>
        <v>0</v>
      </c>
      <c r="BS51" s="199">
        <f t="shared" si="42"/>
        <v>0</v>
      </c>
      <c r="BT51" s="205"/>
      <c r="BU51" s="140"/>
      <c r="BV51" s="140"/>
      <c r="BW51" s="140"/>
      <c r="BX51" s="140"/>
      <c r="BY51" s="140"/>
      <c r="BZ51" s="245"/>
      <c r="CA51" s="244"/>
      <c r="CB51" s="140"/>
      <c r="CC51" s="140"/>
      <c r="CD51" s="140"/>
      <c r="CE51" s="140"/>
      <c r="CF51" s="140"/>
      <c r="CG51" s="256">
        <f t="shared" si="43"/>
        <v>0</v>
      </c>
      <c r="CH51" s="235">
        <f t="shared" si="26"/>
        <v>0</v>
      </c>
      <c r="CI51" s="225">
        <f t="shared" si="27"/>
        <v>0</v>
      </c>
      <c r="CJ51" s="234">
        <f t="shared" si="28"/>
        <v>2</v>
      </c>
    </row>
    <row r="52" spans="1:88" s="54" customFormat="1">
      <c r="A52" s="62">
        <v>28</v>
      </c>
      <c r="B52" s="522"/>
      <c r="C52" s="523"/>
      <c r="D52" s="547"/>
      <c r="E52" s="548"/>
      <c r="F52" s="116"/>
      <c r="G52" s="116"/>
      <c r="H52" s="117"/>
      <c r="I52" s="116"/>
      <c r="J52" s="522"/>
      <c r="K52" s="523"/>
      <c r="L52" s="110">
        <v>0</v>
      </c>
      <c r="M52" s="111">
        <f>IF(F52="昼間",参照データ!$B$2,IF(F52="夜間等",参照データ!$B$3,IF(F52="通信",参照データ!$B$4,0)))</f>
        <v>0</v>
      </c>
      <c r="N52" s="112">
        <f t="shared" si="29"/>
        <v>0</v>
      </c>
      <c r="O52" s="151">
        <f t="shared" si="30"/>
        <v>0</v>
      </c>
      <c r="P52" s="110"/>
      <c r="Q52" s="113">
        <v>0</v>
      </c>
      <c r="R52" s="114">
        <f>IF(F52="昼間",参照データ!$C$2,IF(F52="夜間等",参照データ!$C$3,IF(F52="通信",参照データ!$C$4,0)))</f>
        <v>0</v>
      </c>
      <c r="S52" s="112">
        <f t="shared" si="31"/>
        <v>0</v>
      </c>
      <c r="T52" s="116"/>
      <c r="U52" s="53">
        <f t="shared" si="32"/>
        <v>0</v>
      </c>
      <c r="V52" s="241">
        <f t="shared" si="33"/>
        <v>0</v>
      </c>
      <c r="W52" s="53">
        <f t="shared" si="34"/>
        <v>0</v>
      </c>
      <c r="X52" s="183">
        <f t="shared" si="35"/>
        <v>0</v>
      </c>
      <c r="Y52" s="158" t="str">
        <f t="shared" si="16"/>
        <v>0</v>
      </c>
      <c r="Z52" s="138">
        <f t="shared" si="36"/>
        <v>0</v>
      </c>
      <c r="AA52" s="524">
        <f t="shared" si="17"/>
        <v>0</v>
      </c>
      <c r="AB52" s="525"/>
      <c r="AC52" s="359">
        <f t="shared" si="18"/>
        <v>0</v>
      </c>
      <c r="AD52" s="359">
        <f t="shared" si="19"/>
        <v>0</v>
      </c>
      <c r="AE52" s="165"/>
      <c r="AF52" s="276"/>
      <c r="AG52" s="274"/>
      <c r="AH52" s="274"/>
      <c r="AI52" s="274"/>
      <c r="AJ52" s="274"/>
      <c r="AK52" s="274"/>
      <c r="AL52" s="252"/>
      <c r="AM52" s="275"/>
      <c r="AN52" s="274"/>
      <c r="AO52" s="274"/>
      <c r="AP52" s="253"/>
      <c r="AQ52" s="253"/>
      <c r="AR52" s="253"/>
      <c r="AS52" s="238">
        <f t="shared" si="20"/>
        <v>0</v>
      </c>
      <c r="AT52" s="238">
        <f t="shared" si="21"/>
        <v>0</v>
      </c>
      <c r="AU52" s="238">
        <f t="shared" si="22"/>
        <v>0</v>
      </c>
      <c r="AV52" s="238">
        <f t="shared" si="23"/>
        <v>0</v>
      </c>
      <c r="AW52" s="238">
        <f t="shared" si="24"/>
        <v>0</v>
      </c>
      <c r="AX52" s="238">
        <f t="shared" si="25"/>
        <v>0</v>
      </c>
      <c r="AY52" s="214">
        <f t="shared" si="37"/>
        <v>0</v>
      </c>
      <c r="AZ52" s="214">
        <f t="shared" si="37"/>
        <v>0</v>
      </c>
      <c r="BA52" s="214">
        <f t="shared" si="37"/>
        <v>0</v>
      </c>
      <c r="BB52" s="194">
        <f t="shared" si="38"/>
        <v>0</v>
      </c>
      <c r="BC52" s="195">
        <f t="shared" si="39"/>
        <v>0</v>
      </c>
      <c r="BD52" s="196">
        <f t="shared" si="40"/>
        <v>0</v>
      </c>
      <c r="BE52" s="197">
        <f t="shared" si="41"/>
        <v>0</v>
      </c>
      <c r="BF52" s="198" t="b">
        <f>IF($AE52="3/3",$S52*参照データ!$F$2,IF($AE52="2/3",$S52*参照データ!$F$3,IF($AE52="1/3",$S52*参照データ!$F$4)))</f>
        <v>0</v>
      </c>
      <c r="BG52" s="199" t="b">
        <f>IF(AG52="3/3",$O52*参照データ!$F$2,IF(AG52="2/3",$O52*参照データ!$F$3,IF(AG52="1/3",$O52*参照データ!$F$4,IF(AG52="対象外",0))))</f>
        <v>0</v>
      </c>
      <c r="BH52" s="199" t="b">
        <f>IF(AH52="3/3",$O52*参照データ!$F$2,IF(AH52="2/3",$O52*参照データ!$F$3,IF(AH52="1/3",$O52*参照データ!$F$4,IF(AH52="対象外",0))))</f>
        <v>0</v>
      </c>
      <c r="BI52" s="199" t="b">
        <f>IF(AI52="3/3",$O52*参照データ!$F$2,IF(AI52="2/3",$O52*参照データ!$F$3,IF(AI52="1/3",$O52*参照データ!$F$4,IF(AI52="対象外",0))))</f>
        <v>0</v>
      </c>
      <c r="BJ52" s="199" t="b">
        <f>IF(AJ52="3/3",$O52*参照データ!$F$2,IF(AJ52="2/3",$O52*参照データ!$F$3,IF(AJ52="1/3",$O52*参照データ!$F$4,IF(AJ52="対象外",0))))</f>
        <v>0</v>
      </c>
      <c r="BK52" s="199" t="b">
        <f>IF(AK52="3/3",$O52*参照データ!$F$2,IF(AK52="2/3",$O52*参照データ!$F$3,IF(AK52="1/3",$O52*参照データ!$F$4,IF(AK52="対象外",0))))</f>
        <v>0</v>
      </c>
      <c r="BL52" s="199" t="b">
        <f>IF(AL52="3/3",$O52*参照データ!$F$2,IF(AL52="2/3",$O52*参照データ!$F$3,IF(AL52="1/3",$O52*参照データ!$F$4,IF(AL52="対象外",0))))</f>
        <v>0</v>
      </c>
      <c r="BM52" s="199" t="b">
        <f>IF(AM52="3/3",$O52*参照データ!$F$2,IF(AM52="2/3",$O52*参照データ!$F$3,IF(AM52="1/3",$O52*参照データ!$F$4,IF(AM52="対象外",0))))</f>
        <v>0</v>
      </c>
      <c r="BN52" s="199" t="b">
        <f>IF(AN52="3/3",$O52*参照データ!$F$2,IF(AN52="2/3",$O52*参照データ!$F$3,IF(AN52="1/3",$O52*参照データ!$F$4,IF(AN52="対象外",0))))</f>
        <v>0</v>
      </c>
      <c r="BO52" s="199" t="b">
        <f>IF(AO52="3/3",$O52*参照データ!$F$2,IF(AO52="2/3",$O52*参照データ!$F$3,IF(AO52="1/3",$O52*参照データ!$F$4,IF(AO52="対象外",0))))</f>
        <v>0</v>
      </c>
      <c r="BP52" s="199" t="b">
        <f>IF(AP52="3/3",$O52*参照データ!$F$2,IF(AP52="2/3",$O52*参照データ!$F$3,IF(AP52="1/3",$O52*参照データ!$F$4,IF(AP52="対象外",0))))</f>
        <v>0</v>
      </c>
      <c r="BQ52" s="199" t="b">
        <f>IF(AQ52="3/3",$O52*参照データ!$F$2,IF(AQ52="2/3",$O52*参照データ!$F$3,IF(AQ52="1/3",$O52*参照データ!$F$4,IF(AQ52="対象外",0))))</f>
        <v>0</v>
      </c>
      <c r="BR52" s="199" t="b">
        <f>IF(AR52="3/3",$O52*参照データ!$F$2,IF(AR52="2/3",$O52*参照データ!$F$3,IF(AR52="1/3",$O52*参照データ!$F$4,IF(AR52="対象外",0))))</f>
        <v>0</v>
      </c>
      <c r="BS52" s="199">
        <f t="shared" si="42"/>
        <v>0</v>
      </c>
      <c r="BT52" s="205"/>
      <c r="BU52" s="140"/>
      <c r="BV52" s="140"/>
      <c r="BW52" s="140"/>
      <c r="BX52" s="140"/>
      <c r="BY52" s="140"/>
      <c r="BZ52" s="245"/>
      <c r="CA52" s="244"/>
      <c r="CB52" s="140"/>
      <c r="CC52" s="140"/>
      <c r="CD52" s="140"/>
      <c r="CE52" s="140"/>
      <c r="CF52" s="140"/>
      <c r="CG52" s="256">
        <f t="shared" si="43"/>
        <v>0</v>
      </c>
      <c r="CH52" s="235">
        <f t="shared" si="26"/>
        <v>0</v>
      </c>
      <c r="CI52" s="225">
        <f t="shared" si="27"/>
        <v>0</v>
      </c>
      <c r="CJ52" s="234">
        <f t="shared" si="28"/>
        <v>2</v>
      </c>
    </row>
    <row r="53" spans="1:88" s="54" customFormat="1">
      <c r="A53" s="62">
        <v>29</v>
      </c>
      <c r="B53" s="522"/>
      <c r="C53" s="523"/>
      <c r="D53" s="547"/>
      <c r="E53" s="548"/>
      <c r="F53" s="116"/>
      <c r="G53" s="116"/>
      <c r="H53" s="117"/>
      <c r="I53" s="116"/>
      <c r="J53" s="522"/>
      <c r="K53" s="523"/>
      <c r="L53" s="110">
        <v>0</v>
      </c>
      <c r="M53" s="111">
        <f>IF(F53="昼間",参照データ!$B$2,IF(F53="夜間等",参照データ!$B$3,IF(F53="通信",参照データ!$B$4,0)))</f>
        <v>0</v>
      </c>
      <c r="N53" s="112">
        <f t="shared" si="29"/>
        <v>0</v>
      </c>
      <c r="O53" s="151">
        <f t="shared" si="30"/>
        <v>0</v>
      </c>
      <c r="P53" s="110"/>
      <c r="Q53" s="113">
        <v>0</v>
      </c>
      <c r="R53" s="114">
        <f>IF(F53="昼間",参照データ!$C$2,IF(F53="夜間等",参照データ!$C$3,IF(F53="通信",参照データ!$C$4,0)))</f>
        <v>0</v>
      </c>
      <c r="S53" s="112">
        <f t="shared" si="31"/>
        <v>0</v>
      </c>
      <c r="T53" s="117"/>
      <c r="U53" s="53">
        <f t="shared" si="32"/>
        <v>0</v>
      </c>
      <c r="V53" s="241">
        <f t="shared" si="33"/>
        <v>0</v>
      </c>
      <c r="W53" s="53">
        <f t="shared" si="34"/>
        <v>0</v>
      </c>
      <c r="X53" s="183">
        <f t="shared" si="35"/>
        <v>0</v>
      </c>
      <c r="Y53" s="158" t="str">
        <f t="shared" si="16"/>
        <v>0</v>
      </c>
      <c r="Z53" s="138">
        <f t="shared" si="36"/>
        <v>0</v>
      </c>
      <c r="AA53" s="524">
        <f t="shared" si="17"/>
        <v>0</v>
      </c>
      <c r="AB53" s="525"/>
      <c r="AC53" s="359">
        <f t="shared" si="18"/>
        <v>0</v>
      </c>
      <c r="AD53" s="359">
        <f t="shared" si="19"/>
        <v>0</v>
      </c>
      <c r="AE53" s="165"/>
      <c r="AF53" s="136"/>
      <c r="AG53" s="252"/>
      <c r="AH53" s="253"/>
      <c r="AI53" s="252"/>
      <c r="AJ53" s="253"/>
      <c r="AK53" s="252"/>
      <c r="AL53" s="253"/>
      <c r="AM53" s="275"/>
      <c r="AN53" s="274"/>
      <c r="AO53" s="274"/>
      <c r="AP53" s="274"/>
      <c r="AQ53" s="274"/>
      <c r="AR53" s="252"/>
      <c r="AS53" s="238">
        <f t="shared" si="20"/>
        <v>0</v>
      </c>
      <c r="AT53" s="238">
        <f t="shared" si="21"/>
        <v>0</v>
      </c>
      <c r="AU53" s="238">
        <f t="shared" si="22"/>
        <v>0</v>
      </c>
      <c r="AV53" s="238">
        <f t="shared" si="23"/>
        <v>0</v>
      </c>
      <c r="AW53" s="238">
        <f t="shared" si="24"/>
        <v>0</v>
      </c>
      <c r="AX53" s="238">
        <f t="shared" si="25"/>
        <v>0</v>
      </c>
      <c r="AY53" s="214">
        <f t="shared" si="37"/>
        <v>0</v>
      </c>
      <c r="AZ53" s="214">
        <f t="shared" si="37"/>
        <v>0</v>
      </c>
      <c r="BA53" s="214">
        <f t="shared" si="37"/>
        <v>0</v>
      </c>
      <c r="BB53" s="194">
        <f t="shared" si="38"/>
        <v>0</v>
      </c>
      <c r="BC53" s="195">
        <f t="shared" si="39"/>
        <v>0</v>
      </c>
      <c r="BD53" s="196">
        <f t="shared" si="40"/>
        <v>0</v>
      </c>
      <c r="BE53" s="197">
        <f t="shared" si="41"/>
        <v>0</v>
      </c>
      <c r="BF53" s="198" t="b">
        <f>IF($AE53="3/3",$S53*参照データ!$F$2,IF($AE53="2/3",$S53*参照データ!$F$3,IF($AE53="1/3",$S53*参照データ!$F$4)))</f>
        <v>0</v>
      </c>
      <c r="BG53" s="199" t="b">
        <f>IF(AG53="3/3",$O53*参照データ!$F$2,IF(AG53="2/3",$O53*参照データ!$F$3,IF(AG53="1/3",$O53*参照データ!$F$4,IF(AG53="対象外",0))))</f>
        <v>0</v>
      </c>
      <c r="BH53" s="199" t="b">
        <f>IF(AH53="3/3",$O53*参照データ!$F$2,IF(AH53="2/3",$O53*参照データ!$F$3,IF(AH53="1/3",$O53*参照データ!$F$4,IF(AH53="対象外",0))))</f>
        <v>0</v>
      </c>
      <c r="BI53" s="199" t="b">
        <f>IF(AI53="3/3",$O53*参照データ!$F$2,IF(AI53="2/3",$O53*参照データ!$F$3,IF(AI53="1/3",$O53*参照データ!$F$4,IF(AI53="対象外",0))))</f>
        <v>0</v>
      </c>
      <c r="BJ53" s="199" t="b">
        <f>IF(AJ53="3/3",$O53*参照データ!$F$2,IF(AJ53="2/3",$O53*参照データ!$F$3,IF(AJ53="1/3",$O53*参照データ!$F$4,IF(AJ53="対象外",0))))</f>
        <v>0</v>
      </c>
      <c r="BK53" s="199" t="b">
        <f>IF(AK53="3/3",$O53*参照データ!$F$2,IF(AK53="2/3",$O53*参照データ!$F$3,IF(AK53="1/3",$O53*参照データ!$F$4,IF(AK53="対象外",0))))</f>
        <v>0</v>
      </c>
      <c r="BL53" s="199" t="b">
        <f>IF(AL53="3/3",$O53*参照データ!$F$2,IF(AL53="2/3",$O53*参照データ!$F$3,IF(AL53="1/3",$O53*参照データ!$F$4,IF(AL53="対象外",0))))</f>
        <v>0</v>
      </c>
      <c r="BM53" s="199" t="b">
        <f>IF(AM53="3/3",$O53*参照データ!$F$2,IF(AM53="2/3",$O53*参照データ!$F$3,IF(AM53="1/3",$O53*参照データ!$F$4,IF(AM53="対象外",0))))</f>
        <v>0</v>
      </c>
      <c r="BN53" s="199" t="b">
        <f>IF(AN53="3/3",$O53*参照データ!$F$2,IF(AN53="2/3",$O53*参照データ!$F$3,IF(AN53="1/3",$O53*参照データ!$F$4,IF(AN53="対象外",0))))</f>
        <v>0</v>
      </c>
      <c r="BO53" s="199" t="b">
        <f>IF(AO53="3/3",$O53*参照データ!$F$2,IF(AO53="2/3",$O53*参照データ!$F$3,IF(AO53="1/3",$O53*参照データ!$F$4,IF(AO53="対象外",0))))</f>
        <v>0</v>
      </c>
      <c r="BP53" s="199" t="b">
        <f>IF(AP53="3/3",$O53*参照データ!$F$2,IF(AP53="2/3",$O53*参照データ!$F$3,IF(AP53="1/3",$O53*参照データ!$F$4,IF(AP53="対象外",0))))</f>
        <v>0</v>
      </c>
      <c r="BQ53" s="199" t="b">
        <f>IF(AQ53="3/3",$O53*参照データ!$F$2,IF(AQ53="2/3",$O53*参照データ!$F$3,IF(AQ53="1/3",$O53*参照データ!$F$4,IF(AQ53="対象外",0))))</f>
        <v>0</v>
      </c>
      <c r="BR53" s="199" t="b">
        <f>IF(AR53="3/3",$O53*参照データ!$F$2,IF(AR53="2/3",$O53*参照データ!$F$3,IF(AR53="1/3",$O53*参照データ!$F$4,IF(AR53="対象外",0))))</f>
        <v>0</v>
      </c>
      <c r="BS53" s="199">
        <f t="shared" si="42"/>
        <v>0</v>
      </c>
      <c r="BT53" s="205"/>
      <c r="BU53" s="140"/>
      <c r="BV53" s="140"/>
      <c r="BW53" s="140"/>
      <c r="BX53" s="140"/>
      <c r="BY53" s="140"/>
      <c r="BZ53" s="245"/>
      <c r="CA53" s="244"/>
      <c r="CB53" s="140"/>
      <c r="CC53" s="140"/>
      <c r="CD53" s="140"/>
      <c r="CE53" s="140"/>
      <c r="CF53" s="140"/>
      <c r="CG53" s="256">
        <f t="shared" si="43"/>
        <v>0</v>
      </c>
      <c r="CH53" s="235">
        <f t="shared" si="26"/>
        <v>0</v>
      </c>
      <c r="CI53" s="225">
        <f t="shared" si="27"/>
        <v>0</v>
      </c>
      <c r="CJ53" s="234">
        <f t="shared" si="28"/>
        <v>2</v>
      </c>
    </row>
    <row r="54" spans="1:88" s="54" customFormat="1">
      <c r="A54" s="62">
        <v>30</v>
      </c>
      <c r="B54" s="522"/>
      <c r="C54" s="523"/>
      <c r="D54" s="547"/>
      <c r="E54" s="548"/>
      <c r="F54" s="116"/>
      <c r="G54" s="116"/>
      <c r="H54" s="117"/>
      <c r="I54" s="117"/>
      <c r="J54" s="522"/>
      <c r="K54" s="523"/>
      <c r="L54" s="110">
        <v>0</v>
      </c>
      <c r="M54" s="111">
        <f>IF(F54="昼間",参照データ!$B$2,IF(F54="夜間等",参照データ!$B$3,IF(F54="通信",参照データ!$B$4,0)))</f>
        <v>0</v>
      </c>
      <c r="N54" s="112">
        <f t="shared" si="29"/>
        <v>0</v>
      </c>
      <c r="O54" s="151">
        <f t="shared" si="30"/>
        <v>0</v>
      </c>
      <c r="P54" s="110"/>
      <c r="Q54" s="113">
        <v>0</v>
      </c>
      <c r="R54" s="114">
        <f>IF(F54="昼間",参照データ!$C$2,IF(F54="夜間等",参照データ!$C$3,IF(F54="通信",参照データ!$C$4,0)))</f>
        <v>0</v>
      </c>
      <c r="S54" s="112">
        <f t="shared" si="31"/>
        <v>0</v>
      </c>
      <c r="T54" s="117"/>
      <c r="U54" s="53">
        <f t="shared" si="32"/>
        <v>0</v>
      </c>
      <c r="V54" s="241">
        <f t="shared" si="33"/>
        <v>0</v>
      </c>
      <c r="W54" s="53">
        <f t="shared" si="34"/>
        <v>0</v>
      </c>
      <c r="X54" s="183">
        <f t="shared" si="35"/>
        <v>0</v>
      </c>
      <c r="Y54" s="158" t="str">
        <f t="shared" si="16"/>
        <v>0</v>
      </c>
      <c r="Z54" s="138">
        <f t="shared" si="36"/>
        <v>0</v>
      </c>
      <c r="AA54" s="524">
        <f t="shared" si="17"/>
        <v>0</v>
      </c>
      <c r="AB54" s="525"/>
      <c r="AC54" s="359">
        <f t="shared" si="18"/>
        <v>0</v>
      </c>
      <c r="AD54" s="359">
        <f t="shared" si="19"/>
        <v>0</v>
      </c>
      <c r="AE54" s="165"/>
      <c r="AF54" s="136"/>
      <c r="AG54" s="252"/>
      <c r="AH54" s="253"/>
      <c r="AI54" s="252"/>
      <c r="AJ54" s="253"/>
      <c r="AK54" s="252"/>
      <c r="AL54" s="253"/>
      <c r="AM54" s="275"/>
      <c r="AN54" s="274"/>
      <c r="AO54" s="274"/>
      <c r="AP54" s="274"/>
      <c r="AQ54" s="274"/>
      <c r="AR54" s="252"/>
      <c r="AS54" s="238">
        <f t="shared" si="20"/>
        <v>0</v>
      </c>
      <c r="AT54" s="238">
        <f t="shared" si="21"/>
        <v>0</v>
      </c>
      <c r="AU54" s="238">
        <f t="shared" si="22"/>
        <v>0</v>
      </c>
      <c r="AV54" s="238">
        <f t="shared" si="23"/>
        <v>0</v>
      </c>
      <c r="AW54" s="238">
        <f t="shared" si="24"/>
        <v>0</v>
      </c>
      <c r="AX54" s="238">
        <f t="shared" si="25"/>
        <v>0</v>
      </c>
      <c r="AY54" s="214">
        <f t="shared" si="37"/>
        <v>0</v>
      </c>
      <c r="AZ54" s="214">
        <f t="shared" si="37"/>
        <v>0</v>
      </c>
      <c r="BA54" s="214">
        <f t="shared" si="37"/>
        <v>0</v>
      </c>
      <c r="BB54" s="194">
        <f t="shared" si="38"/>
        <v>0</v>
      </c>
      <c r="BC54" s="195">
        <f t="shared" si="39"/>
        <v>0</v>
      </c>
      <c r="BD54" s="196">
        <f t="shared" si="40"/>
        <v>0</v>
      </c>
      <c r="BE54" s="197">
        <f t="shared" si="41"/>
        <v>0</v>
      </c>
      <c r="BF54" s="198" t="b">
        <f>IF($AE54="3/3",$S54*参照データ!$F$2,IF($AE54="2/3",$S54*参照データ!$F$3,IF($AE54="1/3",$S54*参照データ!$F$4)))</f>
        <v>0</v>
      </c>
      <c r="BG54" s="199" t="b">
        <f>IF(AG54="3/3",$O54*参照データ!$F$2,IF(AG54="2/3",$O54*参照データ!$F$3,IF(AG54="1/3",$O54*参照データ!$F$4,IF(AG54="対象外",0))))</f>
        <v>0</v>
      </c>
      <c r="BH54" s="199" t="b">
        <f>IF(AH54="3/3",$O54*参照データ!$F$2,IF(AH54="2/3",$O54*参照データ!$F$3,IF(AH54="1/3",$O54*参照データ!$F$4,IF(AH54="対象外",0))))</f>
        <v>0</v>
      </c>
      <c r="BI54" s="199" t="b">
        <f>IF(AI54="3/3",$O54*参照データ!$F$2,IF(AI54="2/3",$O54*参照データ!$F$3,IF(AI54="1/3",$O54*参照データ!$F$4,IF(AI54="対象外",0))))</f>
        <v>0</v>
      </c>
      <c r="BJ54" s="199" t="b">
        <f>IF(AJ54="3/3",$O54*参照データ!$F$2,IF(AJ54="2/3",$O54*参照データ!$F$3,IF(AJ54="1/3",$O54*参照データ!$F$4,IF(AJ54="対象外",0))))</f>
        <v>0</v>
      </c>
      <c r="BK54" s="199" t="b">
        <f>IF(AK54="3/3",$O54*参照データ!$F$2,IF(AK54="2/3",$O54*参照データ!$F$3,IF(AK54="1/3",$O54*参照データ!$F$4,IF(AK54="対象外",0))))</f>
        <v>0</v>
      </c>
      <c r="BL54" s="199" t="b">
        <f>IF(AL54="3/3",$O54*参照データ!$F$2,IF(AL54="2/3",$O54*参照データ!$F$3,IF(AL54="1/3",$O54*参照データ!$F$4,IF(AL54="対象外",0))))</f>
        <v>0</v>
      </c>
      <c r="BM54" s="199" t="b">
        <f>IF(AM54="3/3",$O54*参照データ!$F$2,IF(AM54="2/3",$O54*参照データ!$F$3,IF(AM54="1/3",$O54*参照データ!$F$4,IF(AM54="対象外",0))))</f>
        <v>0</v>
      </c>
      <c r="BN54" s="199" t="b">
        <f>IF(AN54="3/3",$O54*参照データ!$F$2,IF(AN54="2/3",$O54*参照データ!$F$3,IF(AN54="1/3",$O54*参照データ!$F$4,IF(AN54="対象外",0))))</f>
        <v>0</v>
      </c>
      <c r="BO54" s="199" t="b">
        <f>IF(AO54="3/3",$O54*参照データ!$F$2,IF(AO54="2/3",$O54*参照データ!$F$3,IF(AO54="1/3",$O54*参照データ!$F$4,IF(AO54="対象外",0))))</f>
        <v>0</v>
      </c>
      <c r="BP54" s="199" t="b">
        <f>IF(AP54="3/3",$O54*参照データ!$F$2,IF(AP54="2/3",$O54*参照データ!$F$3,IF(AP54="1/3",$O54*参照データ!$F$4,IF(AP54="対象外",0))))</f>
        <v>0</v>
      </c>
      <c r="BQ54" s="199" t="b">
        <f>IF(AQ54="3/3",$O54*参照データ!$F$2,IF(AQ54="2/3",$O54*参照データ!$F$3,IF(AQ54="1/3",$O54*参照データ!$F$4,IF(AQ54="対象外",0))))</f>
        <v>0</v>
      </c>
      <c r="BR54" s="199" t="b">
        <f>IF(AR54="3/3",$O54*参照データ!$F$2,IF(AR54="2/3",$O54*参照データ!$F$3,IF(AR54="1/3",$O54*参照データ!$F$4,IF(AR54="対象外",0))))</f>
        <v>0</v>
      </c>
      <c r="BS54" s="199">
        <f t="shared" si="42"/>
        <v>0</v>
      </c>
      <c r="BT54" s="205"/>
      <c r="BU54" s="140"/>
      <c r="BV54" s="140"/>
      <c r="BW54" s="140"/>
      <c r="BX54" s="140"/>
      <c r="BY54" s="140"/>
      <c r="BZ54" s="245"/>
      <c r="CA54" s="244"/>
      <c r="CB54" s="140"/>
      <c r="CC54" s="140"/>
      <c r="CD54" s="140"/>
      <c r="CE54" s="140"/>
      <c r="CF54" s="140"/>
      <c r="CG54" s="256">
        <f t="shared" si="43"/>
        <v>0</v>
      </c>
      <c r="CH54" s="235">
        <f t="shared" si="26"/>
        <v>0</v>
      </c>
      <c r="CI54" s="225">
        <f t="shared" si="27"/>
        <v>0</v>
      </c>
      <c r="CJ54" s="234">
        <f t="shared" si="28"/>
        <v>2</v>
      </c>
    </row>
    <row r="55" spans="1:88" s="54" customFormat="1">
      <c r="A55" s="62">
        <v>31</v>
      </c>
      <c r="B55" s="522"/>
      <c r="C55" s="523"/>
      <c r="D55" s="547"/>
      <c r="E55" s="548"/>
      <c r="F55" s="116"/>
      <c r="G55" s="116"/>
      <c r="H55" s="117"/>
      <c r="I55" s="117"/>
      <c r="J55" s="522"/>
      <c r="K55" s="523"/>
      <c r="L55" s="110">
        <v>0</v>
      </c>
      <c r="M55" s="111">
        <f>IF(F55="昼間",参照データ!$B$2,IF(F55="夜間等",参照データ!$B$3,IF(F55="通信",参照データ!$B$4,0)))</f>
        <v>0</v>
      </c>
      <c r="N55" s="112">
        <f t="shared" si="29"/>
        <v>0</v>
      </c>
      <c r="O55" s="151">
        <f t="shared" si="30"/>
        <v>0</v>
      </c>
      <c r="P55" s="110"/>
      <c r="Q55" s="113">
        <v>0</v>
      </c>
      <c r="R55" s="114">
        <f>IF(F55="昼間",参照データ!$C$2,IF(F55="夜間等",参照データ!$C$3,IF(F55="通信",参照データ!$C$4,0)))</f>
        <v>0</v>
      </c>
      <c r="S55" s="112">
        <f t="shared" si="31"/>
        <v>0</v>
      </c>
      <c r="T55" s="117"/>
      <c r="U55" s="53">
        <f t="shared" si="32"/>
        <v>0</v>
      </c>
      <c r="V55" s="241">
        <f t="shared" si="33"/>
        <v>0</v>
      </c>
      <c r="W55" s="53">
        <f t="shared" si="34"/>
        <v>0</v>
      </c>
      <c r="X55" s="183">
        <f t="shared" si="35"/>
        <v>0</v>
      </c>
      <c r="Y55" s="158" t="str">
        <f t="shared" si="16"/>
        <v>0</v>
      </c>
      <c r="Z55" s="138">
        <f t="shared" si="36"/>
        <v>0</v>
      </c>
      <c r="AA55" s="524">
        <f t="shared" si="17"/>
        <v>0</v>
      </c>
      <c r="AB55" s="525"/>
      <c r="AC55" s="359">
        <f t="shared" si="18"/>
        <v>0</v>
      </c>
      <c r="AD55" s="359">
        <f t="shared" si="19"/>
        <v>0</v>
      </c>
      <c r="AE55" s="165"/>
      <c r="AF55" s="136"/>
      <c r="AG55" s="274"/>
      <c r="AH55" s="274"/>
      <c r="AI55" s="274"/>
      <c r="AJ55" s="253"/>
      <c r="AK55" s="252"/>
      <c r="AL55" s="254"/>
      <c r="AM55" s="255"/>
      <c r="AN55" s="274"/>
      <c r="AO55" s="274"/>
      <c r="AP55" s="274"/>
      <c r="AQ55" s="274"/>
      <c r="AR55" s="253"/>
      <c r="AS55" s="238">
        <f t="shared" si="20"/>
        <v>0</v>
      </c>
      <c r="AT55" s="238">
        <f t="shared" si="21"/>
        <v>0</v>
      </c>
      <c r="AU55" s="238">
        <f t="shared" si="22"/>
        <v>0</v>
      </c>
      <c r="AV55" s="238">
        <f t="shared" si="23"/>
        <v>0</v>
      </c>
      <c r="AW55" s="238">
        <f t="shared" si="24"/>
        <v>0</v>
      </c>
      <c r="AX55" s="238">
        <f t="shared" si="25"/>
        <v>0</v>
      </c>
      <c r="AY55" s="214">
        <f t="shared" si="37"/>
        <v>0</v>
      </c>
      <c r="AZ55" s="214">
        <f t="shared" si="37"/>
        <v>0</v>
      </c>
      <c r="BA55" s="214">
        <f t="shared" si="37"/>
        <v>0</v>
      </c>
      <c r="BB55" s="194">
        <f t="shared" si="38"/>
        <v>0</v>
      </c>
      <c r="BC55" s="195">
        <f t="shared" si="39"/>
        <v>0</v>
      </c>
      <c r="BD55" s="196">
        <f t="shared" si="40"/>
        <v>0</v>
      </c>
      <c r="BE55" s="197">
        <f t="shared" si="41"/>
        <v>0</v>
      </c>
      <c r="BF55" s="198" t="b">
        <f>IF($AE55="3/3",$S55*参照データ!$F$2,IF($AE55="2/3",$S55*参照データ!$F$3,IF($AE55="1/3",$S55*参照データ!$F$4)))</f>
        <v>0</v>
      </c>
      <c r="BG55" s="199" t="b">
        <f>IF(AG55="3/3",$O55*参照データ!$F$2,IF(AG55="2/3",$O55*参照データ!$F$3,IF(AG55="1/3",$O55*参照データ!$F$4,IF(AG55="対象外",0))))</f>
        <v>0</v>
      </c>
      <c r="BH55" s="199" t="b">
        <f>IF(AH55="3/3",$O55*参照データ!$F$2,IF(AH55="2/3",$O55*参照データ!$F$3,IF(AH55="1/3",$O55*参照データ!$F$4,IF(AH55="対象外",0))))</f>
        <v>0</v>
      </c>
      <c r="BI55" s="199" t="b">
        <f>IF(AI55="3/3",$O55*参照データ!$F$2,IF(AI55="2/3",$O55*参照データ!$F$3,IF(AI55="1/3",$O55*参照データ!$F$4,IF(AI55="対象外",0))))</f>
        <v>0</v>
      </c>
      <c r="BJ55" s="199" t="b">
        <f>IF(AJ55="3/3",$O55*参照データ!$F$2,IF(AJ55="2/3",$O55*参照データ!$F$3,IF(AJ55="1/3",$O55*参照データ!$F$4,IF(AJ55="対象外",0))))</f>
        <v>0</v>
      </c>
      <c r="BK55" s="199" t="b">
        <f>IF(AK55="3/3",$O55*参照データ!$F$2,IF(AK55="2/3",$O55*参照データ!$F$3,IF(AK55="1/3",$O55*参照データ!$F$4,IF(AK55="対象外",0))))</f>
        <v>0</v>
      </c>
      <c r="BL55" s="199" t="b">
        <f>IF(AL55="3/3",$O55*参照データ!$F$2,IF(AL55="2/3",$O55*参照データ!$F$3,IF(AL55="1/3",$O55*参照データ!$F$4,IF(AL55="対象外",0))))</f>
        <v>0</v>
      </c>
      <c r="BM55" s="199" t="b">
        <f>IF(AM55="3/3",$O55*参照データ!$F$2,IF(AM55="2/3",$O55*参照データ!$F$3,IF(AM55="1/3",$O55*参照データ!$F$4,IF(AM55="対象外",0))))</f>
        <v>0</v>
      </c>
      <c r="BN55" s="199" t="b">
        <f>IF(AN55="3/3",$O55*参照データ!$F$2,IF(AN55="2/3",$O55*参照データ!$F$3,IF(AN55="1/3",$O55*参照データ!$F$4,IF(AN55="対象外",0))))</f>
        <v>0</v>
      </c>
      <c r="BO55" s="199" t="b">
        <f>IF(AO55="3/3",$O55*参照データ!$F$2,IF(AO55="2/3",$O55*参照データ!$F$3,IF(AO55="1/3",$O55*参照データ!$F$4,IF(AO55="対象外",0))))</f>
        <v>0</v>
      </c>
      <c r="BP55" s="199" t="b">
        <f>IF(AP55="3/3",$O55*参照データ!$F$2,IF(AP55="2/3",$O55*参照データ!$F$3,IF(AP55="1/3",$O55*参照データ!$F$4,IF(AP55="対象外",0))))</f>
        <v>0</v>
      </c>
      <c r="BQ55" s="199" t="b">
        <f>IF(AQ55="3/3",$O55*参照データ!$F$2,IF(AQ55="2/3",$O55*参照データ!$F$3,IF(AQ55="1/3",$O55*参照データ!$F$4,IF(AQ55="対象外",0))))</f>
        <v>0</v>
      </c>
      <c r="BR55" s="199" t="b">
        <f>IF(AR55="3/3",$O55*参照データ!$F$2,IF(AR55="2/3",$O55*参照データ!$F$3,IF(AR55="1/3",$O55*参照データ!$F$4,IF(AR55="対象外",0))))</f>
        <v>0</v>
      </c>
      <c r="BS55" s="199">
        <f t="shared" si="42"/>
        <v>0</v>
      </c>
      <c r="BT55" s="205"/>
      <c r="BU55" s="140"/>
      <c r="BV55" s="140"/>
      <c r="BW55" s="140"/>
      <c r="BX55" s="140"/>
      <c r="BY55" s="140"/>
      <c r="BZ55" s="245"/>
      <c r="CA55" s="244"/>
      <c r="CB55" s="140"/>
      <c r="CC55" s="140"/>
      <c r="CD55" s="140"/>
      <c r="CE55" s="140"/>
      <c r="CF55" s="140"/>
      <c r="CG55" s="256">
        <f t="shared" si="43"/>
        <v>0</v>
      </c>
      <c r="CH55" s="235">
        <f t="shared" si="26"/>
        <v>0</v>
      </c>
      <c r="CI55" s="225">
        <f t="shared" si="27"/>
        <v>0</v>
      </c>
      <c r="CJ55" s="234">
        <f t="shared" si="28"/>
        <v>2</v>
      </c>
    </row>
    <row r="56" spans="1:88" s="54" customFormat="1">
      <c r="A56" s="62">
        <v>32</v>
      </c>
      <c r="B56" s="522"/>
      <c r="C56" s="523"/>
      <c r="D56" s="522"/>
      <c r="E56" s="523"/>
      <c r="F56" s="116"/>
      <c r="G56" s="116"/>
      <c r="H56" s="117"/>
      <c r="I56" s="117"/>
      <c r="J56" s="522"/>
      <c r="K56" s="523"/>
      <c r="L56" s="110">
        <v>0</v>
      </c>
      <c r="M56" s="111">
        <f>IF(F56="昼間",参照データ!$B$2,IF(F56="夜間等",参照データ!$B$3,IF(F56="通信",参照データ!$B$4,0)))</f>
        <v>0</v>
      </c>
      <c r="N56" s="112">
        <f t="shared" si="29"/>
        <v>0</v>
      </c>
      <c r="O56" s="151">
        <f t="shared" si="30"/>
        <v>0</v>
      </c>
      <c r="P56" s="110"/>
      <c r="Q56" s="113">
        <v>0</v>
      </c>
      <c r="R56" s="114">
        <f>IF(F56="昼間",参照データ!$C$2,IF(F56="夜間等",参照データ!$C$3,IF(F56="通信",参照データ!$C$4,0)))</f>
        <v>0</v>
      </c>
      <c r="S56" s="112">
        <f t="shared" si="31"/>
        <v>0</v>
      </c>
      <c r="T56" s="117"/>
      <c r="U56" s="53">
        <f t="shared" si="32"/>
        <v>0</v>
      </c>
      <c r="V56" s="241">
        <f t="shared" si="33"/>
        <v>0</v>
      </c>
      <c r="W56" s="53">
        <f t="shared" si="34"/>
        <v>0</v>
      </c>
      <c r="X56" s="183">
        <f t="shared" si="35"/>
        <v>0</v>
      </c>
      <c r="Y56" s="158" t="str">
        <f t="shared" si="16"/>
        <v>0</v>
      </c>
      <c r="Z56" s="138">
        <f t="shared" si="36"/>
        <v>0</v>
      </c>
      <c r="AA56" s="524">
        <f t="shared" si="17"/>
        <v>0</v>
      </c>
      <c r="AB56" s="525"/>
      <c r="AC56" s="359">
        <f t="shared" si="18"/>
        <v>0</v>
      </c>
      <c r="AD56" s="359">
        <f t="shared" si="19"/>
        <v>0</v>
      </c>
      <c r="AE56" s="165"/>
      <c r="AF56" s="136"/>
      <c r="AG56" s="274"/>
      <c r="AH56" s="274"/>
      <c r="AI56" s="274"/>
      <c r="AJ56" s="253"/>
      <c r="AK56" s="252"/>
      <c r="AL56" s="253"/>
      <c r="AM56" s="275"/>
      <c r="AN56" s="274"/>
      <c r="AO56" s="274"/>
      <c r="AP56" s="253"/>
      <c r="AQ56" s="253"/>
      <c r="AR56" s="253"/>
      <c r="AS56" s="238">
        <f t="shared" si="20"/>
        <v>0</v>
      </c>
      <c r="AT56" s="238">
        <f t="shared" si="21"/>
        <v>0</v>
      </c>
      <c r="AU56" s="238">
        <f t="shared" si="22"/>
        <v>0</v>
      </c>
      <c r="AV56" s="238">
        <f t="shared" si="23"/>
        <v>0</v>
      </c>
      <c r="AW56" s="238">
        <f t="shared" si="24"/>
        <v>0</v>
      </c>
      <c r="AX56" s="238">
        <f t="shared" si="25"/>
        <v>0</v>
      </c>
      <c r="AY56" s="214">
        <f t="shared" si="37"/>
        <v>0</v>
      </c>
      <c r="AZ56" s="214">
        <f t="shared" si="37"/>
        <v>0</v>
      </c>
      <c r="BA56" s="214">
        <f t="shared" si="37"/>
        <v>0</v>
      </c>
      <c r="BB56" s="194">
        <f t="shared" si="38"/>
        <v>0</v>
      </c>
      <c r="BC56" s="195">
        <f t="shared" si="39"/>
        <v>0</v>
      </c>
      <c r="BD56" s="196">
        <f t="shared" si="40"/>
        <v>0</v>
      </c>
      <c r="BE56" s="197">
        <f t="shared" ref="BE56:BE58" si="44">SUM(BB56:BD56)</f>
        <v>0</v>
      </c>
      <c r="BF56" s="198" t="b">
        <f>IF($AE56="3/3",$S56*参照データ!$F$2,IF($AE56="2/3",$S56*参照データ!$F$3,IF($AE56="1/3",$S56*参照データ!$F$4)))</f>
        <v>0</v>
      </c>
      <c r="BG56" s="199" t="b">
        <f>IF(AG56="3/3",$O56*参照データ!$F$2,IF(AG56="2/3",$O56*参照データ!$F$3,IF(AG56="1/3",$O56*参照データ!$F$4,IF(AG56="対象外",0))))</f>
        <v>0</v>
      </c>
      <c r="BH56" s="199" t="b">
        <f>IF(AH56="3/3",$O56*参照データ!$F$2,IF(AH56="2/3",$O56*参照データ!$F$3,IF(AH56="1/3",$O56*参照データ!$F$4,IF(AH56="対象外",0))))</f>
        <v>0</v>
      </c>
      <c r="BI56" s="199" t="b">
        <f>IF(AI56="3/3",$O56*参照データ!$F$2,IF(AI56="2/3",$O56*参照データ!$F$3,IF(AI56="1/3",$O56*参照データ!$F$4,IF(AI56="対象外",0))))</f>
        <v>0</v>
      </c>
      <c r="BJ56" s="199" t="b">
        <f>IF(AJ56="3/3",$O56*参照データ!$F$2,IF(AJ56="2/3",$O56*参照データ!$F$3,IF(AJ56="1/3",$O56*参照データ!$F$4,IF(AJ56="対象外",0))))</f>
        <v>0</v>
      </c>
      <c r="BK56" s="199" t="b">
        <f>IF(AK56="3/3",$O56*参照データ!$F$2,IF(AK56="2/3",$O56*参照データ!$F$3,IF(AK56="1/3",$O56*参照データ!$F$4,IF(AK56="対象外",0))))</f>
        <v>0</v>
      </c>
      <c r="BL56" s="199" t="b">
        <f>IF(AL56="3/3",$O56*参照データ!$F$2,IF(AL56="2/3",$O56*参照データ!$F$3,IF(AL56="1/3",$O56*参照データ!$F$4,IF(AL56="対象外",0))))</f>
        <v>0</v>
      </c>
      <c r="BM56" s="199" t="b">
        <f>IF(AM56="3/3",$O56*参照データ!$F$2,IF(AM56="2/3",$O56*参照データ!$F$3,IF(AM56="1/3",$O56*参照データ!$F$4,IF(AM56="対象外",0))))</f>
        <v>0</v>
      </c>
      <c r="BN56" s="199" t="b">
        <f>IF(AN56="3/3",$O56*参照データ!$F$2,IF(AN56="2/3",$O56*参照データ!$F$3,IF(AN56="1/3",$O56*参照データ!$F$4,IF(AN56="対象外",0))))</f>
        <v>0</v>
      </c>
      <c r="BO56" s="199" t="b">
        <f>IF(AO56="3/3",$O56*参照データ!$F$2,IF(AO56="2/3",$O56*参照データ!$F$3,IF(AO56="1/3",$O56*参照データ!$F$4,IF(AO56="対象外",0))))</f>
        <v>0</v>
      </c>
      <c r="BP56" s="199" t="b">
        <f>IF(AP56="3/3",$O56*参照データ!$F$2,IF(AP56="2/3",$O56*参照データ!$F$3,IF(AP56="1/3",$O56*参照データ!$F$4,IF(AP56="対象外",0))))</f>
        <v>0</v>
      </c>
      <c r="BQ56" s="199" t="b">
        <f>IF(AQ56="3/3",$O56*参照データ!$F$2,IF(AQ56="2/3",$O56*参照データ!$F$3,IF(AQ56="1/3",$O56*参照データ!$F$4,IF(AQ56="対象外",0))))</f>
        <v>0</v>
      </c>
      <c r="BR56" s="199" t="b">
        <f>IF(AR56="3/3",$O56*参照データ!$F$2,IF(AR56="2/3",$O56*参照データ!$F$3,IF(AR56="1/3",$O56*参照データ!$F$4,IF(AR56="対象外",0))))</f>
        <v>0</v>
      </c>
      <c r="BS56" s="199">
        <f t="shared" si="42"/>
        <v>0</v>
      </c>
      <c r="BT56" s="205"/>
      <c r="BU56" s="140"/>
      <c r="BV56" s="140"/>
      <c r="BW56" s="140"/>
      <c r="BX56" s="140"/>
      <c r="BY56" s="140"/>
      <c r="BZ56" s="245"/>
      <c r="CA56" s="244"/>
      <c r="CB56" s="140"/>
      <c r="CC56" s="140"/>
      <c r="CD56" s="140"/>
      <c r="CE56" s="140"/>
      <c r="CF56" s="140"/>
      <c r="CG56" s="256">
        <f t="shared" si="43"/>
        <v>0</v>
      </c>
      <c r="CH56" s="235">
        <f t="shared" si="26"/>
        <v>0</v>
      </c>
      <c r="CI56" s="225">
        <f t="shared" si="27"/>
        <v>0</v>
      </c>
      <c r="CJ56" s="234">
        <f t="shared" si="28"/>
        <v>2</v>
      </c>
    </row>
    <row r="57" spans="1:88" s="54" customFormat="1">
      <c r="A57" s="62">
        <v>33</v>
      </c>
      <c r="B57" s="522"/>
      <c r="C57" s="523"/>
      <c r="D57" s="522"/>
      <c r="E57" s="523"/>
      <c r="F57" s="116"/>
      <c r="G57" s="116"/>
      <c r="H57" s="117"/>
      <c r="I57" s="117"/>
      <c r="J57" s="522"/>
      <c r="K57" s="523"/>
      <c r="L57" s="110">
        <v>0</v>
      </c>
      <c r="M57" s="111">
        <f>IF(F57="昼間",参照データ!$B$2,IF(F57="夜間等",参照データ!$B$3,IF(F57="通信",参照データ!$B$4,0)))</f>
        <v>0</v>
      </c>
      <c r="N57" s="112">
        <f t="shared" si="29"/>
        <v>0</v>
      </c>
      <c r="O57" s="151">
        <f t="shared" si="30"/>
        <v>0</v>
      </c>
      <c r="P57" s="110"/>
      <c r="Q57" s="113">
        <v>0</v>
      </c>
      <c r="R57" s="114">
        <f>IF(F57="昼間",参照データ!$C$2,IF(F57="夜間等",参照データ!$C$3,IF(F57="通信",参照データ!$C$4,0)))</f>
        <v>0</v>
      </c>
      <c r="S57" s="112">
        <f t="shared" si="31"/>
        <v>0</v>
      </c>
      <c r="T57" s="117"/>
      <c r="U57" s="53">
        <f t="shared" si="32"/>
        <v>0</v>
      </c>
      <c r="V57" s="241">
        <f t="shared" si="33"/>
        <v>0</v>
      </c>
      <c r="W57" s="53">
        <f t="shared" si="34"/>
        <v>0</v>
      </c>
      <c r="X57" s="183">
        <f t="shared" si="35"/>
        <v>0</v>
      </c>
      <c r="Y57" s="158" t="str">
        <f t="shared" si="16"/>
        <v>0</v>
      </c>
      <c r="Z57" s="138">
        <f t="shared" si="36"/>
        <v>0</v>
      </c>
      <c r="AA57" s="524">
        <f t="shared" si="17"/>
        <v>0</v>
      </c>
      <c r="AB57" s="525"/>
      <c r="AC57" s="359">
        <f t="shared" si="18"/>
        <v>0</v>
      </c>
      <c r="AD57" s="359">
        <f t="shared" si="19"/>
        <v>0</v>
      </c>
      <c r="AE57" s="165"/>
      <c r="AF57" s="136"/>
      <c r="AG57" s="274"/>
      <c r="AH57" s="274"/>
      <c r="AI57" s="274"/>
      <c r="AJ57" s="274"/>
      <c r="AK57" s="274"/>
      <c r="AL57" s="252"/>
      <c r="AM57" s="255"/>
      <c r="AN57" s="274"/>
      <c r="AO57" s="274"/>
      <c r="AP57" s="274"/>
      <c r="AQ57" s="274"/>
      <c r="AR57" s="253"/>
      <c r="AS57" s="238">
        <f t="shared" si="20"/>
        <v>0</v>
      </c>
      <c r="AT57" s="238">
        <f t="shared" si="21"/>
        <v>0</v>
      </c>
      <c r="AU57" s="238">
        <f t="shared" si="22"/>
        <v>0</v>
      </c>
      <c r="AV57" s="238">
        <f t="shared" si="23"/>
        <v>0</v>
      </c>
      <c r="AW57" s="238">
        <f t="shared" si="24"/>
        <v>0</v>
      </c>
      <c r="AX57" s="238">
        <f t="shared" si="25"/>
        <v>0</v>
      </c>
      <c r="AY57" s="214">
        <f t="shared" si="37"/>
        <v>0</v>
      </c>
      <c r="AZ57" s="214">
        <f t="shared" si="37"/>
        <v>0</v>
      </c>
      <c r="BA57" s="214">
        <f t="shared" si="37"/>
        <v>0</v>
      </c>
      <c r="BB57" s="194">
        <f t="shared" si="38"/>
        <v>0</v>
      </c>
      <c r="BC57" s="195">
        <f t="shared" si="39"/>
        <v>0</v>
      </c>
      <c r="BD57" s="196">
        <f t="shared" si="40"/>
        <v>0</v>
      </c>
      <c r="BE57" s="197">
        <f t="shared" si="44"/>
        <v>0</v>
      </c>
      <c r="BF57" s="198" t="b">
        <f>IF($AE57="3/3",$S57*参照データ!$F$2,IF($AE57="2/3",$S57*参照データ!$F$3,IF($AE57="1/3",$S57*参照データ!$F$4)))</f>
        <v>0</v>
      </c>
      <c r="BG57" s="199" t="b">
        <f>IF(AG57="3/3",$O57*参照データ!$F$2,IF(AG57="2/3",$O57*参照データ!$F$3,IF(AG57="1/3",$O57*参照データ!$F$4,IF(AG57="対象外",0))))</f>
        <v>0</v>
      </c>
      <c r="BH57" s="199" t="b">
        <f>IF(AH57="3/3",$O57*参照データ!$F$2,IF(AH57="2/3",$O57*参照データ!$F$3,IF(AH57="1/3",$O57*参照データ!$F$4,IF(AH57="対象外",0))))</f>
        <v>0</v>
      </c>
      <c r="BI57" s="199" t="b">
        <f>IF(AI57="3/3",$O57*参照データ!$F$2,IF(AI57="2/3",$O57*参照データ!$F$3,IF(AI57="1/3",$O57*参照データ!$F$4,IF(AI57="対象外",0))))</f>
        <v>0</v>
      </c>
      <c r="BJ57" s="199" t="b">
        <f>IF(AJ57="3/3",$O57*参照データ!$F$2,IF(AJ57="2/3",$O57*参照データ!$F$3,IF(AJ57="1/3",$O57*参照データ!$F$4,IF(AJ57="対象外",0))))</f>
        <v>0</v>
      </c>
      <c r="BK57" s="199" t="b">
        <f>IF(AK57="3/3",$O57*参照データ!$F$2,IF(AK57="2/3",$O57*参照データ!$F$3,IF(AK57="1/3",$O57*参照データ!$F$4,IF(AK57="対象外",0))))</f>
        <v>0</v>
      </c>
      <c r="BL57" s="199" t="b">
        <f>IF(AL57="3/3",$O57*参照データ!$F$2,IF(AL57="2/3",$O57*参照データ!$F$3,IF(AL57="1/3",$O57*参照データ!$F$4,IF(AL57="対象外",0))))</f>
        <v>0</v>
      </c>
      <c r="BM57" s="199" t="b">
        <f>IF(AM57="3/3",$O57*参照データ!$F$2,IF(AM57="2/3",$O57*参照データ!$F$3,IF(AM57="1/3",$O57*参照データ!$F$4,IF(AM57="対象外",0))))</f>
        <v>0</v>
      </c>
      <c r="BN57" s="199" t="b">
        <f>IF(AN57="3/3",$O57*参照データ!$F$2,IF(AN57="2/3",$O57*参照データ!$F$3,IF(AN57="1/3",$O57*参照データ!$F$4,IF(AN57="対象外",0))))</f>
        <v>0</v>
      </c>
      <c r="BO57" s="199" t="b">
        <f>IF(AO57="3/3",$O57*参照データ!$F$2,IF(AO57="2/3",$O57*参照データ!$F$3,IF(AO57="1/3",$O57*参照データ!$F$4,IF(AO57="対象外",0))))</f>
        <v>0</v>
      </c>
      <c r="BP57" s="199" t="b">
        <f>IF(AP57="3/3",$O57*参照データ!$F$2,IF(AP57="2/3",$O57*参照データ!$F$3,IF(AP57="1/3",$O57*参照データ!$F$4,IF(AP57="対象外",0))))</f>
        <v>0</v>
      </c>
      <c r="BQ57" s="199" t="b">
        <f>IF(AQ57="3/3",$O57*参照データ!$F$2,IF(AQ57="2/3",$O57*参照データ!$F$3,IF(AQ57="1/3",$O57*参照データ!$F$4,IF(AQ57="対象外",0))))</f>
        <v>0</v>
      </c>
      <c r="BR57" s="199" t="b">
        <f>IF(AR57="3/3",$O57*参照データ!$F$2,IF(AR57="2/3",$O57*参照データ!$F$3,IF(AR57="1/3",$O57*参照データ!$F$4,IF(AR57="対象外",0))))</f>
        <v>0</v>
      </c>
      <c r="BS57" s="199">
        <f t="shared" si="42"/>
        <v>0</v>
      </c>
      <c r="BT57" s="205"/>
      <c r="BU57" s="140"/>
      <c r="BV57" s="140"/>
      <c r="BW57" s="140"/>
      <c r="BX57" s="140"/>
      <c r="BY57" s="140"/>
      <c r="BZ57" s="245"/>
      <c r="CA57" s="244"/>
      <c r="CB57" s="140"/>
      <c r="CC57" s="140"/>
      <c r="CD57" s="140"/>
      <c r="CE57" s="140"/>
      <c r="CF57" s="140"/>
      <c r="CG57" s="256">
        <f t="shared" si="43"/>
        <v>0</v>
      </c>
      <c r="CH57" s="235">
        <f t="shared" si="26"/>
        <v>0</v>
      </c>
      <c r="CI57" s="225">
        <f t="shared" si="27"/>
        <v>0</v>
      </c>
      <c r="CJ57" s="234">
        <f t="shared" si="28"/>
        <v>2</v>
      </c>
    </row>
    <row r="58" spans="1:88" s="54" customFormat="1">
      <c r="A58" s="62">
        <v>34</v>
      </c>
      <c r="B58" s="522"/>
      <c r="C58" s="523"/>
      <c r="D58" s="522"/>
      <c r="E58" s="523"/>
      <c r="F58" s="116"/>
      <c r="G58" s="116"/>
      <c r="H58" s="117"/>
      <c r="I58" s="57"/>
      <c r="J58" s="522"/>
      <c r="K58" s="523"/>
      <c r="L58" s="110">
        <v>0</v>
      </c>
      <c r="M58" s="111">
        <f>IF(F58="昼間",参照データ!$B$2,IF(F58="夜間等",参照データ!$B$3,IF(F58="通信",参照データ!$B$4,0)))</f>
        <v>0</v>
      </c>
      <c r="N58" s="112">
        <f t="shared" si="29"/>
        <v>0</v>
      </c>
      <c r="O58" s="151">
        <f t="shared" si="30"/>
        <v>0</v>
      </c>
      <c r="P58" s="110"/>
      <c r="Q58" s="113">
        <v>0</v>
      </c>
      <c r="R58" s="114">
        <f>IF(F58="昼間",参照データ!$C$2,IF(F58="夜間等",参照データ!$C$3,IF(F58="通信",参照データ!$C$4,0)))</f>
        <v>0</v>
      </c>
      <c r="S58" s="112">
        <f t="shared" si="31"/>
        <v>0</v>
      </c>
      <c r="T58" s="117"/>
      <c r="U58" s="53">
        <f t="shared" si="32"/>
        <v>0</v>
      </c>
      <c r="V58" s="241">
        <f t="shared" si="33"/>
        <v>0</v>
      </c>
      <c r="W58" s="53">
        <f t="shared" si="34"/>
        <v>0</v>
      </c>
      <c r="X58" s="183">
        <f t="shared" si="35"/>
        <v>0</v>
      </c>
      <c r="Y58" s="158" t="str">
        <f t="shared" si="16"/>
        <v>0</v>
      </c>
      <c r="Z58" s="138">
        <f t="shared" si="36"/>
        <v>0</v>
      </c>
      <c r="AA58" s="524">
        <f t="shared" si="17"/>
        <v>0</v>
      </c>
      <c r="AB58" s="525"/>
      <c r="AC58" s="359">
        <f t="shared" si="18"/>
        <v>0</v>
      </c>
      <c r="AD58" s="359">
        <f t="shared" si="19"/>
        <v>0</v>
      </c>
      <c r="AE58" s="165"/>
      <c r="AF58" s="136"/>
      <c r="AG58" s="252"/>
      <c r="AH58" s="253"/>
      <c r="AI58" s="252"/>
      <c r="AJ58" s="253"/>
      <c r="AK58" s="252"/>
      <c r="AL58" s="254"/>
      <c r="AM58" s="255"/>
      <c r="AN58" s="274"/>
      <c r="AO58" s="274"/>
      <c r="AP58" s="274"/>
      <c r="AQ58" s="274"/>
      <c r="AR58" s="253"/>
      <c r="AS58" s="238">
        <f t="shared" si="20"/>
        <v>0</v>
      </c>
      <c r="AT58" s="238">
        <f t="shared" si="21"/>
        <v>0</v>
      </c>
      <c r="AU58" s="238">
        <f t="shared" si="22"/>
        <v>0</v>
      </c>
      <c r="AV58" s="238">
        <f t="shared" si="23"/>
        <v>0</v>
      </c>
      <c r="AW58" s="238">
        <f t="shared" si="24"/>
        <v>0</v>
      </c>
      <c r="AX58" s="238">
        <f t="shared" si="25"/>
        <v>0</v>
      </c>
      <c r="AY58" s="214">
        <f t="shared" si="37"/>
        <v>0</v>
      </c>
      <c r="AZ58" s="214">
        <f t="shared" si="37"/>
        <v>0</v>
      </c>
      <c r="BA58" s="214">
        <f t="shared" si="37"/>
        <v>0</v>
      </c>
      <c r="BB58" s="194">
        <f t="shared" si="38"/>
        <v>0</v>
      </c>
      <c r="BC58" s="195">
        <f t="shared" si="39"/>
        <v>0</v>
      </c>
      <c r="BD58" s="196">
        <f t="shared" si="40"/>
        <v>0</v>
      </c>
      <c r="BE58" s="197">
        <f t="shared" si="44"/>
        <v>0</v>
      </c>
      <c r="BF58" s="198" t="b">
        <f>IF($AE58="3/3",$S58*参照データ!$F$2,IF($AE58="2/3",$S58*参照データ!$F$3,IF($AE58="1/3",$S58*参照データ!$F$4)))</f>
        <v>0</v>
      </c>
      <c r="BG58" s="199" t="b">
        <f>IF(AG58="3/3",$O58*参照データ!$F$2,IF(AG58="2/3",$O58*参照データ!$F$3,IF(AG58="1/3",$O58*参照データ!$F$4,IF(AG58="対象外",0))))</f>
        <v>0</v>
      </c>
      <c r="BH58" s="199" t="b">
        <f>IF(AH58="3/3",$O58*参照データ!$F$2,IF(AH58="2/3",$O58*参照データ!$F$3,IF(AH58="1/3",$O58*参照データ!$F$4,IF(AH58="対象外",0))))</f>
        <v>0</v>
      </c>
      <c r="BI58" s="199" t="b">
        <f>IF(AI58="3/3",$O58*参照データ!$F$2,IF(AI58="2/3",$O58*参照データ!$F$3,IF(AI58="1/3",$O58*参照データ!$F$4,IF(AI58="対象外",0))))</f>
        <v>0</v>
      </c>
      <c r="BJ58" s="199" t="b">
        <f>IF(AJ58="3/3",$O58*参照データ!$F$2,IF(AJ58="2/3",$O58*参照データ!$F$3,IF(AJ58="1/3",$O58*参照データ!$F$4,IF(AJ58="対象外",0))))</f>
        <v>0</v>
      </c>
      <c r="BK58" s="199" t="b">
        <f>IF(AK58="3/3",$O58*参照データ!$F$2,IF(AK58="2/3",$O58*参照データ!$F$3,IF(AK58="1/3",$O58*参照データ!$F$4,IF(AK58="対象外",0))))</f>
        <v>0</v>
      </c>
      <c r="BL58" s="199" t="b">
        <f>IF(AL58="3/3",$O58*参照データ!$F$2,IF(AL58="2/3",$O58*参照データ!$F$3,IF(AL58="1/3",$O58*参照データ!$F$4,IF(AL58="対象外",0))))</f>
        <v>0</v>
      </c>
      <c r="BM58" s="199" t="b">
        <f>IF(AM58="3/3",$O58*参照データ!$F$2,IF(AM58="2/3",$O58*参照データ!$F$3,IF(AM58="1/3",$O58*参照データ!$F$4,IF(AM58="対象外",0))))</f>
        <v>0</v>
      </c>
      <c r="BN58" s="199" t="b">
        <f>IF(AN58="3/3",$O58*参照データ!$F$2,IF(AN58="2/3",$O58*参照データ!$F$3,IF(AN58="1/3",$O58*参照データ!$F$4,IF(AN58="対象外",0))))</f>
        <v>0</v>
      </c>
      <c r="BO58" s="199" t="b">
        <f>IF(AO58="3/3",$O58*参照データ!$F$2,IF(AO58="2/3",$O58*参照データ!$F$3,IF(AO58="1/3",$O58*参照データ!$F$4,IF(AO58="対象外",0))))</f>
        <v>0</v>
      </c>
      <c r="BP58" s="199" t="b">
        <f>IF(AP58="3/3",$O58*参照データ!$F$2,IF(AP58="2/3",$O58*参照データ!$F$3,IF(AP58="1/3",$O58*参照データ!$F$4,IF(AP58="対象外",0))))</f>
        <v>0</v>
      </c>
      <c r="BQ58" s="199" t="b">
        <f>IF(AQ58="3/3",$O58*参照データ!$F$2,IF(AQ58="2/3",$O58*参照データ!$F$3,IF(AQ58="1/3",$O58*参照データ!$F$4,IF(AQ58="対象外",0))))</f>
        <v>0</v>
      </c>
      <c r="BR58" s="199" t="b">
        <f>IF(AR58="3/3",$O58*参照データ!$F$2,IF(AR58="2/3",$O58*参照データ!$F$3,IF(AR58="1/3",$O58*参照データ!$F$4,IF(AR58="対象外",0))))</f>
        <v>0</v>
      </c>
      <c r="BS58" s="199">
        <f t="shared" si="42"/>
        <v>0</v>
      </c>
      <c r="BT58" s="205"/>
      <c r="BU58" s="140"/>
      <c r="BV58" s="140"/>
      <c r="BW58" s="140"/>
      <c r="BX58" s="140"/>
      <c r="BY58" s="140"/>
      <c r="BZ58" s="245"/>
      <c r="CA58" s="244"/>
      <c r="CB58" s="140"/>
      <c r="CC58" s="140"/>
      <c r="CD58" s="140"/>
      <c r="CE58" s="140"/>
      <c r="CF58" s="140"/>
      <c r="CG58" s="256">
        <f t="shared" si="43"/>
        <v>0</v>
      </c>
      <c r="CH58" s="235">
        <f t="shared" si="26"/>
        <v>0</v>
      </c>
      <c r="CI58" s="225">
        <f t="shared" si="27"/>
        <v>0</v>
      </c>
      <c r="CJ58" s="234">
        <f t="shared" si="28"/>
        <v>2</v>
      </c>
    </row>
    <row r="59" spans="1:88" s="54" customFormat="1">
      <c r="A59" s="62">
        <v>35</v>
      </c>
      <c r="B59" s="522"/>
      <c r="C59" s="523"/>
      <c r="D59" s="522"/>
      <c r="E59" s="523"/>
      <c r="F59" s="116"/>
      <c r="G59" s="116"/>
      <c r="H59" s="117"/>
      <c r="I59" s="117"/>
      <c r="J59" s="522"/>
      <c r="K59" s="523"/>
      <c r="L59" s="110">
        <v>0</v>
      </c>
      <c r="M59" s="111">
        <f>IF(F59="昼間",参照データ!$B$2,IF(F59="夜間等",参照データ!$B$3,IF(F59="通信",参照データ!$B$4,0)))</f>
        <v>0</v>
      </c>
      <c r="N59" s="112">
        <f t="shared" si="29"/>
        <v>0</v>
      </c>
      <c r="O59" s="151">
        <f t="shared" si="30"/>
        <v>0</v>
      </c>
      <c r="P59" s="110"/>
      <c r="Q59" s="113">
        <v>0</v>
      </c>
      <c r="R59" s="114">
        <f>IF(F59="昼間",参照データ!$C$2,IF(F59="夜間等",参照データ!$C$3,IF(F59="通信",参照データ!$C$4,0)))</f>
        <v>0</v>
      </c>
      <c r="S59" s="112">
        <f t="shared" si="31"/>
        <v>0</v>
      </c>
      <c r="T59" s="57"/>
      <c r="U59" s="53">
        <f t="shared" si="32"/>
        <v>0</v>
      </c>
      <c r="V59" s="241">
        <f t="shared" si="33"/>
        <v>0</v>
      </c>
      <c r="W59" s="53">
        <f t="shared" si="34"/>
        <v>0</v>
      </c>
      <c r="X59" s="183">
        <f t="shared" si="35"/>
        <v>0</v>
      </c>
      <c r="Y59" s="158" t="str">
        <f t="shared" si="16"/>
        <v>0</v>
      </c>
      <c r="Z59" s="138">
        <f t="shared" si="36"/>
        <v>0</v>
      </c>
      <c r="AA59" s="524">
        <f t="shared" si="17"/>
        <v>0</v>
      </c>
      <c r="AB59" s="525"/>
      <c r="AC59" s="359">
        <f t="shared" si="18"/>
        <v>0</v>
      </c>
      <c r="AD59" s="359">
        <f t="shared" si="19"/>
        <v>0</v>
      </c>
      <c r="AE59" s="165"/>
      <c r="AF59" s="136"/>
      <c r="AG59" s="252"/>
      <c r="AH59" s="253"/>
      <c r="AI59" s="252"/>
      <c r="AJ59" s="253"/>
      <c r="AK59" s="252"/>
      <c r="AL59" s="254"/>
      <c r="AM59" s="274"/>
      <c r="AN59" s="274"/>
      <c r="AO59" s="274"/>
      <c r="AP59" s="274"/>
      <c r="AQ59" s="274"/>
      <c r="AR59" s="252"/>
      <c r="AS59" s="238">
        <f t="shared" si="20"/>
        <v>0</v>
      </c>
      <c r="AT59" s="238">
        <f t="shared" si="21"/>
        <v>0</v>
      </c>
      <c r="AU59" s="238">
        <f t="shared" si="22"/>
        <v>0</v>
      </c>
      <c r="AV59" s="238">
        <f t="shared" si="23"/>
        <v>0</v>
      </c>
      <c r="AW59" s="238">
        <f t="shared" si="24"/>
        <v>0</v>
      </c>
      <c r="AX59" s="238">
        <f t="shared" si="25"/>
        <v>0</v>
      </c>
      <c r="AY59" s="214">
        <f t="shared" si="37"/>
        <v>0</v>
      </c>
      <c r="AZ59" s="214">
        <f t="shared" si="37"/>
        <v>0</v>
      </c>
      <c r="BA59" s="214">
        <f t="shared" si="37"/>
        <v>0</v>
      </c>
      <c r="BB59" s="194">
        <f t="shared" si="38"/>
        <v>0</v>
      </c>
      <c r="BC59" s="195">
        <f t="shared" si="39"/>
        <v>0</v>
      </c>
      <c r="BD59" s="196">
        <f t="shared" si="40"/>
        <v>0</v>
      </c>
      <c r="BE59" s="197">
        <f t="shared" si="41"/>
        <v>0</v>
      </c>
      <c r="BF59" s="198" t="b">
        <f>IF($AE59="3/3",$S59*参照データ!$F$2,IF($AE59="2/3",$S59*参照データ!$F$3,IF($AE59="1/3",$S59*参照データ!$F$4)))</f>
        <v>0</v>
      </c>
      <c r="BG59" s="199" t="b">
        <f>IF(AG59="3/3",$O59*参照データ!$F$2,IF(AG59="2/3",$O59*参照データ!$F$3,IF(AG59="1/3",$O59*参照データ!$F$4,IF(AG59="対象外",0))))</f>
        <v>0</v>
      </c>
      <c r="BH59" s="199" t="b">
        <f>IF(AH59="3/3",$O59*参照データ!$F$2,IF(AH59="2/3",$O59*参照データ!$F$3,IF(AH59="1/3",$O59*参照データ!$F$4,IF(AH59="対象外",0))))</f>
        <v>0</v>
      </c>
      <c r="BI59" s="199" t="b">
        <f>IF(AI59="3/3",$O59*参照データ!$F$2,IF(AI59="2/3",$O59*参照データ!$F$3,IF(AI59="1/3",$O59*参照データ!$F$4,IF(AI59="対象外",0))))</f>
        <v>0</v>
      </c>
      <c r="BJ59" s="199" t="b">
        <f>IF(AJ59="3/3",$O59*参照データ!$F$2,IF(AJ59="2/3",$O59*参照データ!$F$3,IF(AJ59="1/3",$O59*参照データ!$F$4,IF(AJ59="対象外",0))))</f>
        <v>0</v>
      </c>
      <c r="BK59" s="199" t="b">
        <f>IF(AK59="3/3",$O59*参照データ!$F$2,IF(AK59="2/3",$O59*参照データ!$F$3,IF(AK59="1/3",$O59*参照データ!$F$4,IF(AK59="対象外",0))))</f>
        <v>0</v>
      </c>
      <c r="BL59" s="199" t="b">
        <f>IF(AL59="3/3",$O59*参照データ!$F$2,IF(AL59="2/3",$O59*参照データ!$F$3,IF(AL59="1/3",$O59*参照データ!$F$4,IF(AL59="対象外",0))))</f>
        <v>0</v>
      </c>
      <c r="BM59" s="199" t="b">
        <f>IF(AM59="3/3",$O59*参照データ!$F$2,IF(AM59="2/3",$O59*参照データ!$F$3,IF(AM59="1/3",$O59*参照データ!$F$4,IF(AM59="対象外",0))))</f>
        <v>0</v>
      </c>
      <c r="BN59" s="199" t="b">
        <f>IF(AN59="3/3",$O59*参照データ!$F$2,IF(AN59="2/3",$O59*参照データ!$F$3,IF(AN59="1/3",$O59*参照データ!$F$4,IF(AN59="対象外",0))))</f>
        <v>0</v>
      </c>
      <c r="BO59" s="199" t="b">
        <f>IF(AO59="3/3",$O59*参照データ!$F$2,IF(AO59="2/3",$O59*参照データ!$F$3,IF(AO59="1/3",$O59*参照データ!$F$4,IF(AO59="対象外",0))))</f>
        <v>0</v>
      </c>
      <c r="BP59" s="199" t="b">
        <f>IF(AP59="3/3",$O59*参照データ!$F$2,IF(AP59="2/3",$O59*参照データ!$F$3,IF(AP59="1/3",$O59*参照データ!$F$4,IF(AP59="対象外",0))))</f>
        <v>0</v>
      </c>
      <c r="BQ59" s="199" t="b">
        <f>IF(AQ59="3/3",$O59*参照データ!$F$2,IF(AQ59="2/3",$O59*参照データ!$F$3,IF(AQ59="1/3",$O59*参照データ!$F$4,IF(AQ59="対象外",0))))</f>
        <v>0</v>
      </c>
      <c r="BR59" s="199" t="b">
        <f>IF(AR59="3/3",$O59*参照データ!$F$2,IF(AR59="2/3",$O59*参照データ!$F$3,IF(AR59="1/3",$O59*参照データ!$F$4,IF(AR59="対象外",0))))</f>
        <v>0</v>
      </c>
      <c r="BS59" s="199">
        <f t="shared" si="42"/>
        <v>0</v>
      </c>
      <c r="BT59" s="205"/>
      <c r="BU59" s="140"/>
      <c r="BV59" s="140"/>
      <c r="BW59" s="140"/>
      <c r="BX59" s="140"/>
      <c r="BY59" s="140"/>
      <c r="BZ59" s="245"/>
      <c r="CA59" s="244"/>
      <c r="CB59" s="140"/>
      <c r="CC59" s="140"/>
      <c r="CD59" s="140"/>
      <c r="CE59" s="140"/>
      <c r="CF59" s="140"/>
      <c r="CG59" s="256">
        <f t="shared" si="43"/>
        <v>0</v>
      </c>
      <c r="CH59" s="235">
        <f t="shared" si="26"/>
        <v>0</v>
      </c>
      <c r="CI59" s="225">
        <f t="shared" si="27"/>
        <v>0</v>
      </c>
      <c r="CJ59" s="234">
        <f t="shared" si="28"/>
        <v>2</v>
      </c>
    </row>
    <row r="60" spans="1:88" s="307" customFormat="1">
      <c r="A60" s="280">
        <v>36</v>
      </c>
      <c r="B60" s="522"/>
      <c r="C60" s="523"/>
      <c r="D60" s="551"/>
      <c r="E60" s="552"/>
      <c r="F60" s="116"/>
      <c r="G60" s="116"/>
      <c r="H60" s="117"/>
      <c r="I60" s="93"/>
      <c r="J60" s="522"/>
      <c r="K60" s="523"/>
      <c r="L60" s="110">
        <v>0</v>
      </c>
      <c r="M60" s="111">
        <f>IF(F60="昼間",参照データ!$B$2,IF(F60="夜間等",参照データ!$B$3,IF(F60="通信",参照データ!$B$4,0)))</f>
        <v>0</v>
      </c>
      <c r="N60" s="112">
        <f t="shared" si="29"/>
        <v>0</v>
      </c>
      <c r="O60" s="151">
        <f t="shared" si="30"/>
        <v>0</v>
      </c>
      <c r="P60" s="110"/>
      <c r="Q60" s="113">
        <v>0</v>
      </c>
      <c r="R60" s="114">
        <f>IF(F60="昼間",参照データ!$C$2,IF(F60="夜間等",参照データ!$C$3,IF(F60="通信",参照データ!$C$4,0)))</f>
        <v>0</v>
      </c>
      <c r="S60" s="112">
        <f t="shared" si="31"/>
        <v>0</v>
      </c>
      <c r="T60" s="116"/>
      <c r="U60" s="281">
        <f t="shared" si="32"/>
        <v>0</v>
      </c>
      <c r="V60" s="241">
        <f t="shared" si="33"/>
        <v>0</v>
      </c>
      <c r="W60" s="281">
        <f t="shared" si="34"/>
        <v>0</v>
      </c>
      <c r="X60" s="282">
        <f t="shared" si="35"/>
        <v>0</v>
      </c>
      <c r="Y60" s="283" t="str">
        <f t="shared" si="16"/>
        <v>0</v>
      </c>
      <c r="Z60" s="284">
        <f t="shared" si="36"/>
        <v>0</v>
      </c>
      <c r="AA60" s="524">
        <f t="shared" si="17"/>
        <v>0</v>
      </c>
      <c r="AB60" s="525"/>
      <c r="AC60" s="359">
        <f t="shared" si="18"/>
        <v>0</v>
      </c>
      <c r="AD60" s="359">
        <f t="shared" si="19"/>
        <v>0</v>
      </c>
      <c r="AE60" s="285"/>
      <c r="AF60" s="286"/>
      <c r="AG60" s="287"/>
      <c r="AH60" s="288"/>
      <c r="AI60" s="288"/>
      <c r="AJ60" s="288"/>
      <c r="AK60" s="288"/>
      <c r="AL60" s="289"/>
      <c r="AM60" s="290"/>
      <c r="AN60" s="288"/>
      <c r="AO60" s="288"/>
      <c r="AP60" s="288"/>
      <c r="AQ60" s="288"/>
      <c r="AR60" s="288"/>
      <c r="AS60" s="291">
        <f t="shared" si="20"/>
        <v>0</v>
      </c>
      <c r="AT60" s="291">
        <f t="shared" si="21"/>
        <v>0</v>
      </c>
      <c r="AU60" s="291">
        <f t="shared" si="22"/>
        <v>0</v>
      </c>
      <c r="AV60" s="291">
        <f t="shared" si="23"/>
        <v>0</v>
      </c>
      <c r="AW60" s="291">
        <f t="shared" si="24"/>
        <v>0</v>
      </c>
      <c r="AX60" s="291">
        <f t="shared" si="25"/>
        <v>0</v>
      </c>
      <c r="AY60" s="292">
        <f t="shared" si="37"/>
        <v>0</v>
      </c>
      <c r="AZ60" s="292">
        <f t="shared" si="37"/>
        <v>0</v>
      </c>
      <c r="BA60" s="292">
        <f t="shared" si="37"/>
        <v>0</v>
      </c>
      <c r="BB60" s="293">
        <f t="shared" si="38"/>
        <v>0</v>
      </c>
      <c r="BC60" s="294">
        <f t="shared" si="39"/>
        <v>0</v>
      </c>
      <c r="BD60" s="295">
        <f t="shared" si="40"/>
        <v>0</v>
      </c>
      <c r="BE60" s="296">
        <f t="shared" si="41"/>
        <v>0</v>
      </c>
      <c r="BF60" s="297" t="b">
        <f>IF($AE60="3/3",$S60*参照データ!$F$2,IF($AE60="2/3",$S60*参照データ!$F$3,IF($AE60="1/3",$S60*参照データ!$F$4)))</f>
        <v>0</v>
      </c>
      <c r="BG60" s="298" t="b">
        <f>IF(AG60="3/3",$O60*参照データ!$F$2,IF(AG60="2/3",$O60*参照データ!$F$3,IF(AG60="1/3",$O60*参照データ!$F$4,IF(AG60="対象外",0))))</f>
        <v>0</v>
      </c>
      <c r="BH60" s="298" t="b">
        <f>IF(AH60="3/3",$O60*参照データ!$F$2,IF(AH60="2/3",$O60*参照データ!$F$3,IF(AH60="1/3",$O60*参照データ!$F$4,IF(AH60="対象外",0))))</f>
        <v>0</v>
      </c>
      <c r="BI60" s="298" t="b">
        <f>IF(AI60="3/3",$O60*参照データ!$F$2,IF(AI60="2/3",$O60*参照データ!$F$3,IF(AI60="1/3",$O60*参照データ!$F$4,IF(AI60="対象外",0))))</f>
        <v>0</v>
      </c>
      <c r="BJ60" s="298" t="b">
        <f>IF(AJ60="3/3",$O60*参照データ!$F$2,IF(AJ60="2/3",$O60*参照データ!$F$3,IF(AJ60="1/3",$O60*参照データ!$F$4,IF(AJ60="対象外",0))))</f>
        <v>0</v>
      </c>
      <c r="BK60" s="298" t="b">
        <f>IF(AK60="3/3",$O60*参照データ!$F$2,IF(AK60="2/3",$O60*参照データ!$F$3,IF(AK60="1/3",$O60*参照データ!$F$4,IF(AK60="対象外",0))))</f>
        <v>0</v>
      </c>
      <c r="BL60" s="298" t="b">
        <f>IF(AL60="3/3",$O60*参照データ!$F$2,IF(AL60="2/3",$O60*参照データ!$F$3,IF(AL60="1/3",$O60*参照データ!$F$4,IF(AL60="対象外",0))))</f>
        <v>0</v>
      </c>
      <c r="BM60" s="298" t="b">
        <f>IF(AM60="3/3",$O60*参照データ!$F$2,IF(AM60="2/3",$O60*参照データ!$F$3,IF(AM60="1/3",$O60*参照データ!$F$4,IF(AM60="対象外",0))))</f>
        <v>0</v>
      </c>
      <c r="BN60" s="298" t="b">
        <f>IF(AN60="3/3",$O60*参照データ!$F$2,IF(AN60="2/3",$O60*参照データ!$F$3,IF(AN60="1/3",$O60*参照データ!$F$4,IF(AN60="対象外",0))))</f>
        <v>0</v>
      </c>
      <c r="BO60" s="298" t="b">
        <f>IF(AO60="3/3",$O60*参照データ!$F$2,IF(AO60="2/3",$O60*参照データ!$F$3,IF(AO60="1/3",$O60*参照データ!$F$4,IF(AO60="対象外",0))))</f>
        <v>0</v>
      </c>
      <c r="BP60" s="298" t="b">
        <f>IF(AP60="3/3",$O60*参照データ!$F$2,IF(AP60="2/3",$O60*参照データ!$F$3,IF(AP60="1/3",$O60*参照データ!$F$4,IF(AP60="対象外",0))))</f>
        <v>0</v>
      </c>
      <c r="BQ60" s="298" t="b">
        <f>IF(AQ60="3/3",$O60*参照データ!$F$2,IF(AQ60="2/3",$O60*参照データ!$F$3,IF(AQ60="1/3",$O60*参照データ!$F$4,IF(AQ60="対象外",0))))</f>
        <v>0</v>
      </c>
      <c r="BR60" s="298" t="b">
        <f>IF(AR60="3/3",$O60*参照データ!$F$2,IF(AR60="2/3",$O60*参照データ!$F$3,IF(AR60="1/3",$O60*参照データ!$F$4,IF(AR60="対象外",0))))</f>
        <v>0</v>
      </c>
      <c r="BS60" s="298">
        <f t="shared" si="42"/>
        <v>0</v>
      </c>
      <c r="BT60" s="299"/>
      <c r="BU60" s="300"/>
      <c r="BV60" s="300"/>
      <c r="BW60" s="300"/>
      <c r="BX60" s="300"/>
      <c r="BY60" s="300"/>
      <c r="BZ60" s="301"/>
      <c r="CA60" s="302"/>
      <c r="CB60" s="300"/>
      <c r="CC60" s="300"/>
      <c r="CD60" s="300"/>
      <c r="CE60" s="300"/>
      <c r="CF60" s="300"/>
      <c r="CG60" s="303">
        <f t="shared" si="43"/>
        <v>0</v>
      </c>
      <c r="CH60" s="304">
        <f t="shared" si="26"/>
        <v>0</v>
      </c>
      <c r="CI60" s="305">
        <f t="shared" si="27"/>
        <v>0</v>
      </c>
      <c r="CJ60" s="306">
        <f t="shared" si="28"/>
        <v>2</v>
      </c>
    </row>
    <row r="61" spans="1:88" s="54" customFormat="1">
      <c r="A61" s="62">
        <v>37</v>
      </c>
      <c r="B61" s="547"/>
      <c r="C61" s="548"/>
      <c r="D61" s="549"/>
      <c r="E61" s="550"/>
      <c r="F61" s="116"/>
      <c r="G61" s="116"/>
      <c r="H61" s="117"/>
      <c r="I61" s="57"/>
      <c r="J61" s="522"/>
      <c r="K61" s="523"/>
      <c r="L61" s="110">
        <v>0</v>
      </c>
      <c r="M61" s="111">
        <f>IF(F61="昼間",参照データ!$B$2,IF(F61="夜間等",参照データ!$B$3,IF(F61="通信",参照データ!$B$4,0)))</f>
        <v>0</v>
      </c>
      <c r="N61" s="112">
        <f t="shared" si="29"/>
        <v>0</v>
      </c>
      <c r="O61" s="151">
        <f t="shared" si="30"/>
        <v>0</v>
      </c>
      <c r="P61" s="110"/>
      <c r="Q61" s="113">
        <v>0</v>
      </c>
      <c r="R61" s="114">
        <f>IF(F61="昼間",参照データ!$C$2,IF(F61="夜間等",参照データ!$C$3,IF(F61="通信",参照データ!$C$4,0)))</f>
        <v>0</v>
      </c>
      <c r="S61" s="112">
        <f t="shared" si="31"/>
        <v>0</v>
      </c>
      <c r="T61" s="57"/>
      <c r="U61" s="53">
        <f t="shared" si="32"/>
        <v>0</v>
      </c>
      <c r="V61" s="241">
        <f t="shared" si="33"/>
        <v>0</v>
      </c>
      <c r="W61" s="53">
        <f t="shared" si="34"/>
        <v>0</v>
      </c>
      <c r="X61" s="183">
        <f t="shared" si="35"/>
        <v>0</v>
      </c>
      <c r="Y61" s="158" t="str">
        <f t="shared" si="16"/>
        <v>0</v>
      </c>
      <c r="Z61" s="138">
        <f t="shared" si="36"/>
        <v>0</v>
      </c>
      <c r="AA61" s="524">
        <f t="shared" si="17"/>
        <v>0</v>
      </c>
      <c r="AB61" s="525"/>
      <c r="AC61" s="359">
        <f t="shared" si="18"/>
        <v>0</v>
      </c>
      <c r="AD61" s="359">
        <f t="shared" si="19"/>
        <v>0</v>
      </c>
      <c r="AE61" s="166"/>
      <c r="AF61" s="136"/>
      <c r="AG61" s="252"/>
      <c r="AH61" s="253"/>
      <c r="AI61" s="253"/>
      <c r="AJ61" s="253"/>
      <c r="AK61" s="253"/>
      <c r="AL61" s="254"/>
      <c r="AM61" s="255"/>
      <c r="AN61" s="253"/>
      <c r="AO61" s="253"/>
      <c r="AP61" s="253"/>
      <c r="AQ61" s="253"/>
      <c r="AR61" s="253"/>
      <c r="AS61" s="238">
        <f t="shared" si="20"/>
        <v>0</v>
      </c>
      <c r="AT61" s="238">
        <f t="shared" si="21"/>
        <v>0</v>
      </c>
      <c r="AU61" s="238">
        <f t="shared" si="22"/>
        <v>0</v>
      </c>
      <c r="AV61" s="238">
        <f t="shared" si="23"/>
        <v>0</v>
      </c>
      <c r="AW61" s="238">
        <f t="shared" si="24"/>
        <v>0</v>
      </c>
      <c r="AX61" s="238">
        <f t="shared" si="25"/>
        <v>0</v>
      </c>
      <c r="AY61" s="214">
        <f t="shared" si="37"/>
        <v>0</v>
      </c>
      <c r="AZ61" s="214">
        <f t="shared" si="37"/>
        <v>0</v>
      </c>
      <c r="BA61" s="214">
        <f t="shared" si="37"/>
        <v>0</v>
      </c>
      <c r="BB61" s="194">
        <f t="shared" si="38"/>
        <v>0</v>
      </c>
      <c r="BC61" s="195">
        <f t="shared" si="39"/>
        <v>0</v>
      </c>
      <c r="BD61" s="196">
        <f t="shared" si="40"/>
        <v>0</v>
      </c>
      <c r="BE61" s="197">
        <f t="shared" si="41"/>
        <v>0</v>
      </c>
      <c r="BF61" s="198" t="b">
        <f>IF($AE61="3/3",$S61*参照データ!$F$2,IF($AE61="2/3",$S61*参照データ!$F$3,IF($AE61="1/3",$S61*参照データ!$F$4)))</f>
        <v>0</v>
      </c>
      <c r="BG61" s="199" t="b">
        <f>IF(AG61="3/3",$O61*参照データ!$F$2,IF(AG61="2/3",$O61*参照データ!$F$3,IF(AG61="1/3",$O61*参照データ!$F$4,IF(AG61="対象外",0))))</f>
        <v>0</v>
      </c>
      <c r="BH61" s="199" t="b">
        <f>IF(AH61="3/3",$O61*参照データ!$F$2,IF(AH61="2/3",$O61*参照データ!$F$3,IF(AH61="1/3",$O61*参照データ!$F$4,IF(AH61="対象外",0))))</f>
        <v>0</v>
      </c>
      <c r="BI61" s="199" t="b">
        <f>IF(AI61="3/3",$O61*参照データ!$F$2,IF(AI61="2/3",$O61*参照データ!$F$3,IF(AI61="1/3",$O61*参照データ!$F$4,IF(AI61="対象外",0))))</f>
        <v>0</v>
      </c>
      <c r="BJ61" s="199" t="b">
        <f>IF(AJ61="3/3",$O61*参照データ!$F$2,IF(AJ61="2/3",$O61*参照データ!$F$3,IF(AJ61="1/3",$O61*参照データ!$F$4,IF(AJ61="対象外",0))))</f>
        <v>0</v>
      </c>
      <c r="BK61" s="199" t="b">
        <f>IF(AK61="3/3",$O61*参照データ!$F$2,IF(AK61="2/3",$O61*参照データ!$F$3,IF(AK61="1/3",$O61*参照データ!$F$4,IF(AK61="対象外",0))))</f>
        <v>0</v>
      </c>
      <c r="BL61" s="199" t="b">
        <f>IF(AL61="3/3",$O61*参照データ!$F$2,IF(AL61="2/3",$O61*参照データ!$F$3,IF(AL61="1/3",$O61*参照データ!$F$4,IF(AL61="対象外",0))))</f>
        <v>0</v>
      </c>
      <c r="BM61" s="199" t="b">
        <f>IF(AM61="3/3",$O61*参照データ!$F$2,IF(AM61="2/3",$O61*参照データ!$F$3,IF(AM61="1/3",$O61*参照データ!$F$4,IF(AM61="対象外",0))))</f>
        <v>0</v>
      </c>
      <c r="BN61" s="199" t="b">
        <f>IF(AN61="3/3",$O61*参照データ!$F$2,IF(AN61="2/3",$O61*参照データ!$F$3,IF(AN61="1/3",$O61*参照データ!$F$4,IF(AN61="対象外",0))))</f>
        <v>0</v>
      </c>
      <c r="BO61" s="199" t="b">
        <f>IF(AO61="3/3",$O61*参照データ!$F$2,IF(AO61="2/3",$O61*参照データ!$F$3,IF(AO61="1/3",$O61*参照データ!$F$4,IF(AO61="対象外",0))))</f>
        <v>0</v>
      </c>
      <c r="BP61" s="199" t="b">
        <f>IF(AP61="3/3",$O61*参照データ!$F$2,IF(AP61="2/3",$O61*参照データ!$F$3,IF(AP61="1/3",$O61*参照データ!$F$4,IF(AP61="対象外",0))))</f>
        <v>0</v>
      </c>
      <c r="BQ61" s="199" t="b">
        <f>IF(AQ61="3/3",$O61*参照データ!$F$2,IF(AQ61="2/3",$O61*参照データ!$F$3,IF(AQ61="1/3",$O61*参照データ!$F$4,IF(AQ61="対象外",0))))</f>
        <v>0</v>
      </c>
      <c r="BR61" s="199" t="b">
        <f>IF(AR61="3/3",$O61*参照データ!$F$2,IF(AR61="2/3",$O61*参照データ!$F$3,IF(AR61="1/3",$O61*参照データ!$F$4,IF(AR61="対象外",0))))</f>
        <v>0</v>
      </c>
      <c r="BS61" s="199">
        <f t="shared" si="42"/>
        <v>0</v>
      </c>
      <c r="BT61" s="205"/>
      <c r="BU61" s="140"/>
      <c r="BV61" s="140"/>
      <c r="BW61" s="140"/>
      <c r="BX61" s="140"/>
      <c r="BY61" s="140"/>
      <c r="BZ61" s="245"/>
      <c r="CA61" s="244"/>
      <c r="CB61" s="140"/>
      <c r="CC61" s="140"/>
      <c r="CD61" s="140"/>
      <c r="CE61" s="140"/>
      <c r="CF61" s="140"/>
      <c r="CG61" s="256">
        <f t="shared" si="43"/>
        <v>0</v>
      </c>
      <c r="CH61" s="235">
        <f t="shared" si="26"/>
        <v>0</v>
      </c>
      <c r="CI61" s="225">
        <f t="shared" si="27"/>
        <v>0</v>
      </c>
      <c r="CJ61" s="234">
        <f t="shared" si="28"/>
        <v>2</v>
      </c>
    </row>
    <row r="62" spans="1:88" s="54" customFormat="1">
      <c r="A62" s="62">
        <v>38</v>
      </c>
      <c r="B62" s="547"/>
      <c r="C62" s="548"/>
      <c r="D62" s="549"/>
      <c r="E62" s="550"/>
      <c r="F62" s="116"/>
      <c r="G62" s="116"/>
      <c r="H62" s="117"/>
      <c r="I62" s="57"/>
      <c r="J62" s="522"/>
      <c r="K62" s="523"/>
      <c r="L62" s="110">
        <v>0</v>
      </c>
      <c r="M62" s="111">
        <f>IF(F62="昼間",参照データ!$B$2,IF(F62="夜間等",参照データ!$B$3,IF(F62="通信",参照データ!$B$4,0)))</f>
        <v>0</v>
      </c>
      <c r="N62" s="112">
        <f t="shared" si="29"/>
        <v>0</v>
      </c>
      <c r="O62" s="151">
        <f t="shared" si="30"/>
        <v>0</v>
      </c>
      <c r="P62" s="110"/>
      <c r="Q62" s="113">
        <v>0</v>
      </c>
      <c r="R62" s="114">
        <f>IF(F62="昼間",参照データ!$C$2,IF(F62="夜間等",参照データ!$C$3,IF(F62="通信",参照データ!$C$4,0)))</f>
        <v>0</v>
      </c>
      <c r="S62" s="112">
        <f t="shared" si="31"/>
        <v>0</v>
      </c>
      <c r="T62" s="57"/>
      <c r="U62" s="53">
        <f t="shared" si="32"/>
        <v>0</v>
      </c>
      <c r="V62" s="241">
        <f t="shared" si="33"/>
        <v>0</v>
      </c>
      <c r="W62" s="53">
        <f t="shared" si="34"/>
        <v>0</v>
      </c>
      <c r="X62" s="183">
        <f t="shared" si="35"/>
        <v>0</v>
      </c>
      <c r="Y62" s="158" t="str">
        <f t="shared" si="16"/>
        <v>0</v>
      </c>
      <c r="Z62" s="138">
        <f t="shared" si="36"/>
        <v>0</v>
      </c>
      <c r="AA62" s="524">
        <f t="shared" si="17"/>
        <v>0</v>
      </c>
      <c r="AB62" s="525"/>
      <c r="AC62" s="359">
        <f t="shared" si="18"/>
        <v>0</v>
      </c>
      <c r="AD62" s="359">
        <f t="shared" si="19"/>
        <v>0</v>
      </c>
      <c r="AE62" s="166"/>
      <c r="AF62" s="136"/>
      <c r="AG62" s="252"/>
      <c r="AH62" s="253"/>
      <c r="AI62" s="253"/>
      <c r="AJ62" s="253"/>
      <c r="AK62" s="253"/>
      <c r="AL62" s="254"/>
      <c r="AM62" s="255"/>
      <c r="AN62" s="253"/>
      <c r="AO62" s="253"/>
      <c r="AP62" s="253"/>
      <c r="AQ62" s="253"/>
      <c r="AR62" s="253"/>
      <c r="AS62" s="238">
        <f t="shared" si="20"/>
        <v>0</v>
      </c>
      <c r="AT62" s="238">
        <f t="shared" si="21"/>
        <v>0</v>
      </c>
      <c r="AU62" s="238">
        <f t="shared" si="22"/>
        <v>0</v>
      </c>
      <c r="AV62" s="238">
        <f t="shared" si="23"/>
        <v>0</v>
      </c>
      <c r="AW62" s="238">
        <f t="shared" si="24"/>
        <v>0</v>
      </c>
      <c r="AX62" s="238">
        <f t="shared" si="25"/>
        <v>0</v>
      </c>
      <c r="AY62" s="214">
        <f t="shared" si="37"/>
        <v>0</v>
      </c>
      <c r="AZ62" s="214">
        <f t="shared" si="37"/>
        <v>0</v>
      </c>
      <c r="BA62" s="214">
        <f t="shared" si="37"/>
        <v>0</v>
      </c>
      <c r="BB62" s="194">
        <f t="shared" si="38"/>
        <v>0</v>
      </c>
      <c r="BC62" s="195">
        <f t="shared" si="39"/>
        <v>0</v>
      </c>
      <c r="BD62" s="196">
        <f t="shared" si="40"/>
        <v>0</v>
      </c>
      <c r="BE62" s="197">
        <f t="shared" si="41"/>
        <v>0</v>
      </c>
      <c r="BF62" s="198" t="b">
        <f>IF($AE62="3/3",$S62*参照データ!$F$2,IF($AE62="2/3",$S62*参照データ!$F$3,IF($AE62="1/3",$S62*参照データ!$F$4)))</f>
        <v>0</v>
      </c>
      <c r="BG62" s="199" t="b">
        <f>IF(AG62="3/3",$O62*参照データ!$F$2,IF(AG62="2/3",$O62*参照データ!$F$3,IF(AG62="1/3",$O62*参照データ!$F$4,IF(AG62="対象外",0))))</f>
        <v>0</v>
      </c>
      <c r="BH62" s="199" t="b">
        <f>IF(AH62="3/3",$O62*参照データ!$F$2,IF(AH62="2/3",$O62*参照データ!$F$3,IF(AH62="1/3",$O62*参照データ!$F$4,IF(AH62="対象外",0))))</f>
        <v>0</v>
      </c>
      <c r="BI62" s="199" t="b">
        <f>IF(AI62="3/3",$O62*参照データ!$F$2,IF(AI62="2/3",$O62*参照データ!$F$3,IF(AI62="1/3",$O62*参照データ!$F$4,IF(AI62="対象外",0))))</f>
        <v>0</v>
      </c>
      <c r="BJ62" s="199" t="b">
        <f>IF(AJ62="3/3",$O62*参照データ!$F$2,IF(AJ62="2/3",$O62*参照データ!$F$3,IF(AJ62="1/3",$O62*参照データ!$F$4,IF(AJ62="対象外",0))))</f>
        <v>0</v>
      </c>
      <c r="BK62" s="199" t="b">
        <f>IF(AK62="3/3",$O62*参照データ!$F$2,IF(AK62="2/3",$O62*参照データ!$F$3,IF(AK62="1/3",$O62*参照データ!$F$4,IF(AK62="対象外",0))))</f>
        <v>0</v>
      </c>
      <c r="BL62" s="199" t="b">
        <f>IF(AL62="3/3",$O62*参照データ!$F$2,IF(AL62="2/3",$O62*参照データ!$F$3,IF(AL62="1/3",$O62*参照データ!$F$4,IF(AL62="対象外",0))))</f>
        <v>0</v>
      </c>
      <c r="BM62" s="199" t="b">
        <f>IF(AM62="3/3",$O62*参照データ!$F$2,IF(AM62="2/3",$O62*参照データ!$F$3,IF(AM62="1/3",$O62*参照データ!$F$4,IF(AM62="対象外",0))))</f>
        <v>0</v>
      </c>
      <c r="BN62" s="199" t="b">
        <f>IF(AN62="3/3",$O62*参照データ!$F$2,IF(AN62="2/3",$O62*参照データ!$F$3,IF(AN62="1/3",$O62*参照データ!$F$4,IF(AN62="対象外",0))))</f>
        <v>0</v>
      </c>
      <c r="BO62" s="199" t="b">
        <f>IF(AO62="3/3",$O62*参照データ!$F$2,IF(AO62="2/3",$O62*参照データ!$F$3,IF(AO62="1/3",$O62*参照データ!$F$4,IF(AO62="対象外",0))))</f>
        <v>0</v>
      </c>
      <c r="BP62" s="199" t="b">
        <f>IF(AP62="3/3",$O62*参照データ!$F$2,IF(AP62="2/3",$O62*参照データ!$F$3,IF(AP62="1/3",$O62*参照データ!$F$4,IF(AP62="対象外",0))))</f>
        <v>0</v>
      </c>
      <c r="BQ62" s="199" t="b">
        <f>IF(AQ62="3/3",$O62*参照データ!$F$2,IF(AQ62="2/3",$O62*参照データ!$F$3,IF(AQ62="1/3",$O62*参照データ!$F$4,IF(AQ62="対象外",0))))</f>
        <v>0</v>
      </c>
      <c r="BR62" s="199" t="b">
        <f>IF(AR62="3/3",$O62*参照データ!$F$2,IF(AR62="2/3",$O62*参照データ!$F$3,IF(AR62="1/3",$O62*参照データ!$F$4,IF(AR62="対象外",0))))</f>
        <v>0</v>
      </c>
      <c r="BS62" s="199">
        <f t="shared" si="42"/>
        <v>0</v>
      </c>
      <c r="BT62" s="205"/>
      <c r="BU62" s="140"/>
      <c r="BV62" s="140"/>
      <c r="BW62" s="140"/>
      <c r="BX62" s="140"/>
      <c r="BY62" s="140"/>
      <c r="BZ62" s="245"/>
      <c r="CA62" s="247"/>
      <c r="CB62" s="60"/>
      <c r="CC62" s="140"/>
      <c r="CD62" s="60"/>
      <c r="CE62" s="60"/>
      <c r="CF62" s="61"/>
      <c r="CG62" s="233">
        <f t="shared" si="43"/>
        <v>0</v>
      </c>
      <c r="CH62" s="235">
        <f t="shared" si="26"/>
        <v>0</v>
      </c>
      <c r="CI62" s="225">
        <f t="shared" si="27"/>
        <v>0</v>
      </c>
      <c r="CJ62" s="234">
        <f t="shared" si="28"/>
        <v>2</v>
      </c>
    </row>
    <row r="63" spans="1:88" s="54" customFormat="1">
      <c r="A63" s="62">
        <v>39</v>
      </c>
      <c r="B63" s="547"/>
      <c r="C63" s="548"/>
      <c r="D63" s="549"/>
      <c r="E63" s="550"/>
      <c r="F63" s="116"/>
      <c r="G63" s="116"/>
      <c r="H63" s="117"/>
      <c r="I63" s="57"/>
      <c r="J63" s="522"/>
      <c r="K63" s="523"/>
      <c r="L63" s="110">
        <v>0</v>
      </c>
      <c r="M63" s="111">
        <f>IF(F63="昼間",参照データ!$B$2,IF(F63="夜間等",参照データ!$B$3,IF(F63="通信",参照データ!$B$4,0)))</f>
        <v>0</v>
      </c>
      <c r="N63" s="112">
        <f t="shared" si="29"/>
        <v>0</v>
      </c>
      <c r="O63" s="151">
        <f t="shared" si="30"/>
        <v>0</v>
      </c>
      <c r="P63" s="110"/>
      <c r="Q63" s="113">
        <v>0</v>
      </c>
      <c r="R63" s="114">
        <f>IF(F63="昼間",参照データ!$C$2,IF(F63="夜間等",参照データ!$C$3,IF(F63="通信",参照データ!$C$4,0)))</f>
        <v>0</v>
      </c>
      <c r="S63" s="112">
        <f t="shared" si="31"/>
        <v>0</v>
      </c>
      <c r="T63" s="57"/>
      <c r="U63" s="53">
        <f t="shared" si="32"/>
        <v>0</v>
      </c>
      <c r="V63" s="241">
        <f t="shared" si="33"/>
        <v>0</v>
      </c>
      <c r="W63" s="53">
        <f t="shared" si="34"/>
        <v>0</v>
      </c>
      <c r="X63" s="183">
        <f t="shared" si="35"/>
        <v>0</v>
      </c>
      <c r="Y63" s="158" t="str">
        <f t="shared" si="16"/>
        <v>0</v>
      </c>
      <c r="Z63" s="138">
        <f t="shared" si="36"/>
        <v>0</v>
      </c>
      <c r="AA63" s="524">
        <f t="shared" si="17"/>
        <v>0</v>
      </c>
      <c r="AB63" s="525"/>
      <c r="AC63" s="359">
        <f t="shared" si="18"/>
        <v>0</v>
      </c>
      <c r="AD63" s="359">
        <f t="shared" si="19"/>
        <v>0</v>
      </c>
      <c r="AE63" s="166"/>
      <c r="AF63" s="136"/>
      <c r="AG63" s="252"/>
      <c r="AH63" s="253"/>
      <c r="AI63" s="253"/>
      <c r="AJ63" s="253"/>
      <c r="AK63" s="253"/>
      <c r="AL63" s="254"/>
      <c r="AM63" s="255"/>
      <c r="AN63" s="253"/>
      <c r="AO63" s="253"/>
      <c r="AP63" s="253"/>
      <c r="AQ63" s="253"/>
      <c r="AR63" s="253"/>
      <c r="AS63" s="238">
        <f t="shared" si="20"/>
        <v>0</v>
      </c>
      <c r="AT63" s="238">
        <f t="shared" si="21"/>
        <v>0</v>
      </c>
      <c r="AU63" s="238">
        <f t="shared" si="22"/>
        <v>0</v>
      </c>
      <c r="AV63" s="238">
        <f t="shared" si="23"/>
        <v>0</v>
      </c>
      <c r="AW63" s="238">
        <f t="shared" si="24"/>
        <v>0</v>
      </c>
      <c r="AX63" s="238">
        <f t="shared" si="25"/>
        <v>0</v>
      </c>
      <c r="AY63" s="214">
        <f t="shared" si="37"/>
        <v>0</v>
      </c>
      <c r="AZ63" s="214">
        <f t="shared" si="37"/>
        <v>0</v>
      </c>
      <c r="BA63" s="214">
        <f t="shared" si="37"/>
        <v>0</v>
      </c>
      <c r="BB63" s="194">
        <f t="shared" si="38"/>
        <v>0</v>
      </c>
      <c r="BC63" s="195">
        <f t="shared" si="39"/>
        <v>0</v>
      </c>
      <c r="BD63" s="196">
        <f t="shared" si="40"/>
        <v>0</v>
      </c>
      <c r="BE63" s="197">
        <f t="shared" si="41"/>
        <v>0</v>
      </c>
      <c r="BF63" s="198" t="b">
        <f>IF($AE63="3/3",$S63*参照データ!$F$2,IF($AE63="2/3",$S63*参照データ!$F$3,IF($AE63="1/3",$S63*参照データ!$F$4)))</f>
        <v>0</v>
      </c>
      <c r="BG63" s="199" t="b">
        <f>IF(AG63="3/3",$O63*参照データ!$F$2,IF(AG63="2/3",$O63*参照データ!$F$3,IF(AG63="1/3",$O63*参照データ!$F$4,IF(AG63="対象外",0))))</f>
        <v>0</v>
      </c>
      <c r="BH63" s="199" t="b">
        <f>IF(AH63="3/3",$O63*参照データ!$F$2,IF(AH63="2/3",$O63*参照データ!$F$3,IF(AH63="1/3",$O63*参照データ!$F$4,IF(AH63="対象外",0))))</f>
        <v>0</v>
      </c>
      <c r="BI63" s="199" t="b">
        <f>IF(AI63="3/3",$O63*参照データ!$F$2,IF(AI63="2/3",$O63*参照データ!$F$3,IF(AI63="1/3",$O63*参照データ!$F$4,IF(AI63="対象外",0))))</f>
        <v>0</v>
      </c>
      <c r="BJ63" s="199" t="b">
        <f>IF(AJ63="3/3",$O63*参照データ!$F$2,IF(AJ63="2/3",$O63*参照データ!$F$3,IF(AJ63="1/3",$O63*参照データ!$F$4,IF(AJ63="対象外",0))))</f>
        <v>0</v>
      </c>
      <c r="BK63" s="199" t="b">
        <f>IF(AK63="3/3",$O63*参照データ!$F$2,IF(AK63="2/3",$O63*参照データ!$F$3,IF(AK63="1/3",$O63*参照データ!$F$4,IF(AK63="対象外",0))))</f>
        <v>0</v>
      </c>
      <c r="BL63" s="199" t="b">
        <f>IF(AL63="3/3",$O63*参照データ!$F$2,IF(AL63="2/3",$O63*参照データ!$F$3,IF(AL63="1/3",$O63*参照データ!$F$4,IF(AL63="対象外",0))))</f>
        <v>0</v>
      </c>
      <c r="BM63" s="199" t="b">
        <f>IF(AM63="3/3",$O63*参照データ!$F$2,IF(AM63="2/3",$O63*参照データ!$F$3,IF(AM63="1/3",$O63*参照データ!$F$4,IF(AM63="対象外",0))))</f>
        <v>0</v>
      </c>
      <c r="BN63" s="199" t="b">
        <f>IF(AN63="3/3",$O63*参照データ!$F$2,IF(AN63="2/3",$O63*参照データ!$F$3,IF(AN63="1/3",$O63*参照データ!$F$4,IF(AN63="対象外",0))))</f>
        <v>0</v>
      </c>
      <c r="BO63" s="199" t="b">
        <f>IF(AO63="3/3",$O63*参照データ!$F$2,IF(AO63="2/3",$O63*参照データ!$F$3,IF(AO63="1/3",$O63*参照データ!$F$4,IF(AO63="対象外",0))))</f>
        <v>0</v>
      </c>
      <c r="BP63" s="199" t="b">
        <f>IF(AP63="3/3",$O63*参照データ!$F$2,IF(AP63="2/3",$O63*参照データ!$F$3,IF(AP63="1/3",$O63*参照データ!$F$4,IF(AP63="対象外",0))))</f>
        <v>0</v>
      </c>
      <c r="BQ63" s="199" t="b">
        <f>IF(AQ63="3/3",$O63*参照データ!$F$2,IF(AQ63="2/3",$O63*参照データ!$F$3,IF(AQ63="1/3",$O63*参照データ!$F$4,IF(AQ63="対象外",0))))</f>
        <v>0</v>
      </c>
      <c r="BR63" s="199" t="b">
        <f>IF(AR63="3/3",$O63*参照データ!$F$2,IF(AR63="2/3",$O63*参照データ!$F$3,IF(AR63="1/3",$O63*参照データ!$F$4,IF(AR63="対象外",0))))</f>
        <v>0</v>
      </c>
      <c r="BS63" s="199">
        <f t="shared" si="42"/>
        <v>0</v>
      </c>
      <c r="BT63" s="205"/>
      <c r="BU63" s="60"/>
      <c r="BV63" s="60"/>
      <c r="BW63" s="60"/>
      <c r="BX63" s="60"/>
      <c r="BY63" s="60"/>
      <c r="BZ63" s="245"/>
      <c r="CA63" s="247"/>
      <c r="CB63" s="60"/>
      <c r="CC63" s="60"/>
      <c r="CD63" s="60"/>
      <c r="CE63" s="60"/>
      <c r="CF63" s="61"/>
      <c r="CG63" s="233">
        <f t="shared" si="43"/>
        <v>0</v>
      </c>
      <c r="CH63" s="235">
        <f t="shared" si="26"/>
        <v>0</v>
      </c>
      <c r="CI63" s="225">
        <f t="shared" si="27"/>
        <v>0</v>
      </c>
      <c r="CJ63" s="234">
        <f t="shared" si="28"/>
        <v>2</v>
      </c>
    </row>
    <row r="64" spans="1:88" s="54" customFormat="1">
      <c r="A64" s="62">
        <v>40</v>
      </c>
      <c r="B64" s="547"/>
      <c r="C64" s="548"/>
      <c r="D64" s="549"/>
      <c r="E64" s="550"/>
      <c r="F64" s="116"/>
      <c r="G64" s="116"/>
      <c r="H64" s="117"/>
      <c r="I64" s="57"/>
      <c r="J64" s="547"/>
      <c r="K64" s="548"/>
      <c r="L64" s="110">
        <v>0</v>
      </c>
      <c r="M64" s="111">
        <f>IF(F64="昼間",参照データ!$B$2,IF(F64="夜間等",参照データ!$B$3,IF(F64="通信",参照データ!$B$4,0)))</f>
        <v>0</v>
      </c>
      <c r="N64" s="112">
        <f t="shared" si="29"/>
        <v>0</v>
      </c>
      <c r="O64" s="151">
        <f t="shared" si="30"/>
        <v>0</v>
      </c>
      <c r="P64" s="110"/>
      <c r="Q64" s="113">
        <v>0</v>
      </c>
      <c r="R64" s="114">
        <f>IF(F64="昼間",参照データ!$C$2,IF(F64="夜間等",参照データ!$C$3,IF(F64="通信",参照データ!$C$4,0)))</f>
        <v>0</v>
      </c>
      <c r="S64" s="112">
        <f t="shared" si="31"/>
        <v>0</v>
      </c>
      <c r="T64" s="57"/>
      <c r="U64" s="53">
        <f t="shared" si="32"/>
        <v>0</v>
      </c>
      <c r="V64" s="241">
        <f t="shared" si="33"/>
        <v>0</v>
      </c>
      <c r="W64" s="53">
        <f t="shared" si="34"/>
        <v>0</v>
      </c>
      <c r="X64" s="183">
        <f t="shared" si="35"/>
        <v>0</v>
      </c>
      <c r="Y64" s="158" t="str">
        <f t="shared" si="16"/>
        <v>0</v>
      </c>
      <c r="Z64" s="138">
        <f t="shared" si="36"/>
        <v>0</v>
      </c>
      <c r="AA64" s="524">
        <f t="shared" si="17"/>
        <v>0</v>
      </c>
      <c r="AB64" s="525"/>
      <c r="AC64" s="359">
        <f t="shared" si="18"/>
        <v>0</v>
      </c>
      <c r="AD64" s="359">
        <f t="shared" si="19"/>
        <v>0</v>
      </c>
      <c r="AE64" s="166"/>
      <c r="AF64" s="136"/>
      <c r="AG64" s="252"/>
      <c r="AH64" s="253"/>
      <c r="AI64" s="253"/>
      <c r="AJ64" s="253"/>
      <c r="AK64" s="253"/>
      <c r="AL64" s="254"/>
      <c r="AM64" s="255"/>
      <c r="AN64" s="253"/>
      <c r="AO64" s="253"/>
      <c r="AP64" s="253"/>
      <c r="AQ64" s="253"/>
      <c r="AR64" s="253"/>
      <c r="AS64" s="238">
        <f t="shared" si="20"/>
        <v>0</v>
      </c>
      <c r="AT64" s="238">
        <f t="shared" si="21"/>
        <v>0</v>
      </c>
      <c r="AU64" s="238">
        <f t="shared" si="22"/>
        <v>0</v>
      </c>
      <c r="AV64" s="238">
        <f t="shared" si="23"/>
        <v>0</v>
      </c>
      <c r="AW64" s="238">
        <f t="shared" si="24"/>
        <v>0</v>
      </c>
      <c r="AX64" s="238">
        <f t="shared" si="25"/>
        <v>0</v>
      </c>
      <c r="AY64" s="214">
        <f t="shared" si="37"/>
        <v>0</v>
      </c>
      <c r="AZ64" s="214">
        <f t="shared" si="37"/>
        <v>0</v>
      </c>
      <c r="BA64" s="214">
        <f t="shared" si="37"/>
        <v>0</v>
      </c>
      <c r="BB64" s="194">
        <f t="shared" si="38"/>
        <v>0</v>
      </c>
      <c r="BC64" s="195">
        <f t="shared" si="39"/>
        <v>0</v>
      </c>
      <c r="BD64" s="196">
        <f t="shared" si="40"/>
        <v>0</v>
      </c>
      <c r="BE64" s="197">
        <f t="shared" si="41"/>
        <v>0</v>
      </c>
      <c r="BF64" s="198" t="b">
        <f>IF($AE64="3/3",$S64*参照データ!$F$2,IF($AE64="2/3",$S64*参照データ!$F$3,IF($AE64="1/3",$S64*参照データ!$F$4)))</f>
        <v>0</v>
      </c>
      <c r="BG64" s="199" t="b">
        <f>IF(AG64="3/3",$O64*参照データ!$F$2,IF(AG64="2/3",$O64*参照データ!$F$3,IF(AG64="1/3",$O64*参照データ!$F$4,IF(AG64="対象外",0))))</f>
        <v>0</v>
      </c>
      <c r="BH64" s="199" t="b">
        <f>IF(AH64="3/3",$O64*参照データ!$F$2,IF(AH64="2/3",$O64*参照データ!$F$3,IF(AH64="1/3",$O64*参照データ!$F$4,IF(AH64="対象外",0))))</f>
        <v>0</v>
      </c>
      <c r="BI64" s="199" t="b">
        <f>IF(AI64="3/3",$O64*参照データ!$F$2,IF(AI64="2/3",$O64*参照データ!$F$3,IF(AI64="1/3",$O64*参照データ!$F$4,IF(AI64="対象外",0))))</f>
        <v>0</v>
      </c>
      <c r="BJ64" s="199" t="b">
        <f>IF(AJ64="3/3",$O64*参照データ!$F$2,IF(AJ64="2/3",$O64*参照データ!$F$3,IF(AJ64="1/3",$O64*参照データ!$F$4,IF(AJ64="対象外",0))))</f>
        <v>0</v>
      </c>
      <c r="BK64" s="199" t="b">
        <f>IF(AK64="3/3",$O64*参照データ!$F$2,IF(AK64="2/3",$O64*参照データ!$F$3,IF(AK64="1/3",$O64*参照データ!$F$4,IF(AK64="対象外",0))))</f>
        <v>0</v>
      </c>
      <c r="BL64" s="199" t="b">
        <f>IF(AL64="3/3",$O64*参照データ!$F$2,IF(AL64="2/3",$O64*参照データ!$F$3,IF(AL64="1/3",$O64*参照データ!$F$4,IF(AL64="対象外",0))))</f>
        <v>0</v>
      </c>
      <c r="BM64" s="199" t="b">
        <f>IF(AM64="3/3",$O64*参照データ!$F$2,IF(AM64="2/3",$O64*参照データ!$F$3,IF(AM64="1/3",$O64*参照データ!$F$4,IF(AM64="対象外",0))))</f>
        <v>0</v>
      </c>
      <c r="BN64" s="199" t="b">
        <f>IF(AN64="3/3",$O64*参照データ!$F$2,IF(AN64="2/3",$O64*参照データ!$F$3,IF(AN64="1/3",$O64*参照データ!$F$4,IF(AN64="対象外",0))))</f>
        <v>0</v>
      </c>
      <c r="BO64" s="199" t="b">
        <f>IF(AO64="3/3",$O64*参照データ!$F$2,IF(AO64="2/3",$O64*参照データ!$F$3,IF(AO64="1/3",$O64*参照データ!$F$4,IF(AO64="対象外",0))))</f>
        <v>0</v>
      </c>
      <c r="BP64" s="199" t="b">
        <f>IF(AP64="3/3",$O64*参照データ!$F$2,IF(AP64="2/3",$O64*参照データ!$F$3,IF(AP64="1/3",$O64*参照データ!$F$4,IF(AP64="対象外",0))))</f>
        <v>0</v>
      </c>
      <c r="BQ64" s="199" t="b">
        <f>IF(AQ64="3/3",$O64*参照データ!$F$2,IF(AQ64="2/3",$O64*参照データ!$F$3,IF(AQ64="1/3",$O64*参照データ!$F$4,IF(AQ64="対象外",0))))</f>
        <v>0</v>
      </c>
      <c r="BR64" s="199" t="b">
        <f>IF(AR64="3/3",$O64*参照データ!$F$2,IF(AR64="2/3",$O64*参照データ!$F$3,IF(AR64="1/3",$O64*参照データ!$F$4,IF(AR64="対象外",0))))</f>
        <v>0</v>
      </c>
      <c r="BS64" s="199">
        <f t="shared" si="42"/>
        <v>0</v>
      </c>
      <c r="BT64" s="205"/>
      <c r="BU64" s="60"/>
      <c r="BV64" s="60"/>
      <c r="BW64" s="60"/>
      <c r="BX64" s="60"/>
      <c r="BY64" s="60"/>
      <c r="BZ64" s="245"/>
      <c r="CA64" s="247"/>
      <c r="CB64" s="60"/>
      <c r="CC64" s="60"/>
      <c r="CD64" s="60"/>
      <c r="CE64" s="60"/>
      <c r="CF64" s="61"/>
      <c r="CG64" s="233">
        <f t="shared" si="43"/>
        <v>0</v>
      </c>
      <c r="CH64" s="235">
        <f t="shared" si="26"/>
        <v>0</v>
      </c>
      <c r="CI64" s="225">
        <f t="shared" si="27"/>
        <v>0</v>
      </c>
      <c r="CJ64" s="234">
        <f t="shared" si="28"/>
        <v>2</v>
      </c>
    </row>
    <row r="65" spans="1:88" s="54" customFormat="1">
      <c r="A65" s="62">
        <v>41</v>
      </c>
      <c r="B65" s="520"/>
      <c r="C65" s="521"/>
      <c r="D65" s="553"/>
      <c r="E65" s="554"/>
      <c r="F65" s="116"/>
      <c r="G65" s="116"/>
      <c r="H65" s="117"/>
      <c r="I65" s="57"/>
      <c r="J65" s="547"/>
      <c r="K65" s="548"/>
      <c r="L65" s="110">
        <v>0</v>
      </c>
      <c r="M65" s="111">
        <f>IF(F65="昼間",参照データ!$B$2,IF(F65="夜間等",参照データ!$B$3,IF(F65="通信",参照データ!$B$4,0)))</f>
        <v>0</v>
      </c>
      <c r="N65" s="112">
        <f t="shared" si="29"/>
        <v>0</v>
      </c>
      <c r="O65" s="151">
        <f t="shared" si="30"/>
        <v>0</v>
      </c>
      <c r="P65" s="110"/>
      <c r="Q65" s="113">
        <v>0</v>
      </c>
      <c r="R65" s="114">
        <f>IF(F65="昼間",参照データ!$C$2,IF(F65="夜間等",参照データ!$C$3,IF(F65="通信",参照データ!$C$4,0)))</f>
        <v>0</v>
      </c>
      <c r="S65" s="112">
        <f t="shared" si="31"/>
        <v>0</v>
      </c>
      <c r="T65" s="57"/>
      <c r="U65" s="53">
        <f t="shared" si="32"/>
        <v>0</v>
      </c>
      <c r="V65" s="241">
        <f t="shared" si="33"/>
        <v>0</v>
      </c>
      <c r="W65" s="53">
        <f t="shared" si="34"/>
        <v>0</v>
      </c>
      <c r="X65" s="183">
        <f t="shared" si="35"/>
        <v>0</v>
      </c>
      <c r="Y65" s="158" t="str">
        <f t="shared" si="16"/>
        <v>0</v>
      </c>
      <c r="Z65" s="138">
        <f t="shared" si="36"/>
        <v>0</v>
      </c>
      <c r="AA65" s="524">
        <f t="shared" si="17"/>
        <v>0</v>
      </c>
      <c r="AB65" s="525"/>
      <c r="AC65" s="359">
        <f t="shared" si="18"/>
        <v>0</v>
      </c>
      <c r="AD65" s="359">
        <f t="shared" si="19"/>
        <v>0</v>
      </c>
      <c r="AE65" s="166"/>
      <c r="AF65" s="136"/>
      <c r="AG65" s="252"/>
      <c r="AH65" s="253"/>
      <c r="AI65" s="253"/>
      <c r="AJ65" s="253"/>
      <c r="AK65" s="253"/>
      <c r="AL65" s="254"/>
      <c r="AM65" s="255"/>
      <c r="AN65" s="253"/>
      <c r="AO65" s="253"/>
      <c r="AP65" s="253"/>
      <c r="AQ65" s="253"/>
      <c r="AR65" s="253"/>
      <c r="AS65" s="238">
        <f t="shared" si="20"/>
        <v>0</v>
      </c>
      <c r="AT65" s="238">
        <f t="shared" si="21"/>
        <v>0</v>
      </c>
      <c r="AU65" s="238">
        <f t="shared" si="22"/>
        <v>0</v>
      </c>
      <c r="AV65" s="238">
        <f t="shared" si="23"/>
        <v>0</v>
      </c>
      <c r="AW65" s="238">
        <f t="shared" si="24"/>
        <v>0</v>
      </c>
      <c r="AX65" s="238">
        <f t="shared" si="25"/>
        <v>0</v>
      </c>
      <c r="AY65" s="214">
        <f t="shared" si="37"/>
        <v>0</v>
      </c>
      <c r="AZ65" s="214">
        <f t="shared" si="37"/>
        <v>0</v>
      </c>
      <c r="BA65" s="214">
        <f t="shared" si="37"/>
        <v>0</v>
      </c>
      <c r="BB65" s="194">
        <f t="shared" si="38"/>
        <v>0</v>
      </c>
      <c r="BC65" s="195">
        <f t="shared" si="39"/>
        <v>0</v>
      </c>
      <c r="BD65" s="196">
        <f t="shared" si="40"/>
        <v>0</v>
      </c>
      <c r="BE65" s="197">
        <f t="shared" si="41"/>
        <v>0</v>
      </c>
      <c r="BF65" s="198" t="b">
        <f>IF($AE65="3/3",$S65*参照データ!$F$2,IF($AE65="2/3",$S65*参照データ!$F$3,IF($AE65="1/3",$S65*参照データ!$F$4)))</f>
        <v>0</v>
      </c>
      <c r="BG65" s="199" t="b">
        <f>IF(AG65="3/3",$O65*参照データ!$F$2,IF(AG65="2/3",$O65*参照データ!$F$3,IF(AG65="1/3",$O65*参照データ!$F$4,IF(AG65="対象外",0))))</f>
        <v>0</v>
      </c>
      <c r="BH65" s="199" t="b">
        <f>IF(AH65="3/3",$O65*参照データ!$F$2,IF(AH65="2/3",$O65*参照データ!$F$3,IF(AH65="1/3",$O65*参照データ!$F$4,IF(AH65="対象外",0))))</f>
        <v>0</v>
      </c>
      <c r="BI65" s="199" t="b">
        <f>IF(AI65="3/3",$O65*参照データ!$F$2,IF(AI65="2/3",$O65*参照データ!$F$3,IF(AI65="1/3",$O65*参照データ!$F$4,IF(AI65="対象外",0))))</f>
        <v>0</v>
      </c>
      <c r="BJ65" s="199" t="b">
        <f>IF(AJ65="3/3",$O65*参照データ!$F$2,IF(AJ65="2/3",$O65*参照データ!$F$3,IF(AJ65="1/3",$O65*参照データ!$F$4,IF(AJ65="対象外",0))))</f>
        <v>0</v>
      </c>
      <c r="BK65" s="199" t="b">
        <f>IF(AK65="3/3",$O65*参照データ!$F$2,IF(AK65="2/3",$O65*参照データ!$F$3,IF(AK65="1/3",$O65*参照データ!$F$4,IF(AK65="対象外",0))))</f>
        <v>0</v>
      </c>
      <c r="BL65" s="199" t="b">
        <f>IF(AL65="3/3",$O65*参照データ!$F$2,IF(AL65="2/3",$O65*参照データ!$F$3,IF(AL65="1/3",$O65*参照データ!$F$4,IF(AL65="対象外",0))))</f>
        <v>0</v>
      </c>
      <c r="BM65" s="199" t="b">
        <f>IF(AM65="3/3",$O65*参照データ!$F$2,IF(AM65="2/3",$O65*参照データ!$F$3,IF(AM65="1/3",$O65*参照データ!$F$4,IF(AM65="対象外",0))))</f>
        <v>0</v>
      </c>
      <c r="BN65" s="199" t="b">
        <f>IF(AN65="3/3",$O65*参照データ!$F$2,IF(AN65="2/3",$O65*参照データ!$F$3,IF(AN65="1/3",$O65*参照データ!$F$4,IF(AN65="対象外",0))))</f>
        <v>0</v>
      </c>
      <c r="BO65" s="199" t="b">
        <f>IF(AO65="3/3",$O65*参照データ!$F$2,IF(AO65="2/3",$O65*参照データ!$F$3,IF(AO65="1/3",$O65*参照データ!$F$4,IF(AO65="対象外",0))))</f>
        <v>0</v>
      </c>
      <c r="BP65" s="199" t="b">
        <f>IF(AP65="3/3",$O65*参照データ!$F$2,IF(AP65="2/3",$O65*参照データ!$F$3,IF(AP65="1/3",$O65*参照データ!$F$4,IF(AP65="対象外",0))))</f>
        <v>0</v>
      </c>
      <c r="BQ65" s="199" t="b">
        <f>IF(AQ65="3/3",$O65*参照データ!$F$2,IF(AQ65="2/3",$O65*参照データ!$F$3,IF(AQ65="1/3",$O65*参照データ!$F$4,IF(AQ65="対象外",0))))</f>
        <v>0</v>
      </c>
      <c r="BR65" s="199" t="b">
        <f>IF(AR65="3/3",$O65*参照データ!$F$2,IF(AR65="2/3",$O65*参照データ!$F$3,IF(AR65="1/3",$O65*参照データ!$F$4,IF(AR65="対象外",0))))</f>
        <v>0</v>
      </c>
      <c r="BS65" s="199">
        <f t="shared" si="42"/>
        <v>0</v>
      </c>
      <c r="BT65" s="205"/>
      <c r="BU65" s="60"/>
      <c r="BV65" s="60"/>
      <c r="BW65" s="60"/>
      <c r="BX65" s="60"/>
      <c r="BY65" s="60"/>
      <c r="BZ65" s="245"/>
      <c r="CA65" s="247"/>
      <c r="CB65" s="60"/>
      <c r="CC65" s="60"/>
      <c r="CD65" s="60"/>
      <c r="CE65" s="60"/>
      <c r="CF65" s="61"/>
      <c r="CG65" s="233">
        <f t="shared" si="43"/>
        <v>0</v>
      </c>
      <c r="CH65" s="235">
        <f t="shared" si="26"/>
        <v>0</v>
      </c>
      <c r="CI65" s="225">
        <f t="shared" si="27"/>
        <v>0</v>
      </c>
      <c r="CJ65" s="234">
        <f t="shared" si="28"/>
        <v>2</v>
      </c>
    </row>
    <row r="66" spans="1:88" s="54" customFormat="1">
      <c r="A66" s="62">
        <v>42</v>
      </c>
      <c r="B66" s="520"/>
      <c r="C66" s="521"/>
      <c r="D66" s="553"/>
      <c r="E66" s="554"/>
      <c r="F66" s="116"/>
      <c r="G66" s="116"/>
      <c r="H66" s="117"/>
      <c r="I66" s="57"/>
      <c r="J66" s="547"/>
      <c r="K66" s="548"/>
      <c r="L66" s="110">
        <v>0</v>
      </c>
      <c r="M66" s="111">
        <f>IF(F66="昼間",参照データ!$B$2,IF(F66="夜間等",参照データ!$B$3,IF(F66="通信",参照データ!$B$4,0)))</f>
        <v>0</v>
      </c>
      <c r="N66" s="112">
        <f t="shared" si="29"/>
        <v>0</v>
      </c>
      <c r="O66" s="151">
        <f t="shared" si="30"/>
        <v>0</v>
      </c>
      <c r="P66" s="110"/>
      <c r="Q66" s="113">
        <v>0</v>
      </c>
      <c r="R66" s="114">
        <f>IF(F66="昼間",参照データ!$C$2,IF(F66="夜間等",参照データ!$C$3,IF(F66="通信",参照データ!$C$4,0)))</f>
        <v>0</v>
      </c>
      <c r="S66" s="112">
        <f t="shared" si="31"/>
        <v>0</v>
      </c>
      <c r="T66" s="57"/>
      <c r="U66" s="53">
        <f t="shared" si="32"/>
        <v>0</v>
      </c>
      <c r="V66" s="241">
        <f t="shared" si="33"/>
        <v>0</v>
      </c>
      <c r="W66" s="53">
        <f t="shared" si="34"/>
        <v>0</v>
      </c>
      <c r="X66" s="183">
        <f t="shared" si="35"/>
        <v>0</v>
      </c>
      <c r="Y66" s="158" t="str">
        <f t="shared" si="16"/>
        <v>0</v>
      </c>
      <c r="Z66" s="138">
        <f t="shared" si="36"/>
        <v>0</v>
      </c>
      <c r="AA66" s="524">
        <f t="shared" si="17"/>
        <v>0</v>
      </c>
      <c r="AB66" s="525"/>
      <c r="AC66" s="359">
        <f t="shared" si="18"/>
        <v>0</v>
      </c>
      <c r="AD66" s="359">
        <f t="shared" si="19"/>
        <v>0</v>
      </c>
      <c r="AE66" s="166"/>
      <c r="AF66" s="136"/>
      <c r="AG66" s="252"/>
      <c r="AH66" s="253"/>
      <c r="AI66" s="253"/>
      <c r="AJ66" s="253"/>
      <c r="AK66" s="253"/>
      <c r="AL66" s="254"/>
      <c r="AM66" s="255"/>
      <c r="AN66" s="253"/>
      <c r="AO66" s="253"/>
      <c r="AP66" s="253"/>
      <c r="AQ66" s="253"/>
      <c r="AR66" s="253"/>
      <c r="AS66" s="238">
        <f t="shared" si="20"/>
        <v>0</v>
      </c>
      <c r="AT66" s="238">
        <f t="shared" si="21"/>
        <v>0</v>
      </c>
      <c r="AU66" s="238">
        <f t="shared" si="22"/>
        <v>0</v>
      </c>
      <c r="AV66" s="238">
        <f t="shared" si="23"/>
        <v>0</v>
      </c>
      <c r="AW66" s="238">
        <f t="shared" si="24"/>
        <v>0</v>
      </c>
      <c r="AX66" s="238">
        <f t="shared" si="25"/>
        <v>0</v>
      </c>
      <c r="AY66" s="214">
        <f t="shared" si="37"/>
        <v>0</v>
      </c>
      <c r="AZ66" s="214">
        <f t="shared" si="37"/>
        <v>0</v>
      </c>
      <c r="BA66" s="214">
        <f t="shared" si="37"/>
        <v>0</v>
      </c>
      <c r="BB66" s="194">
        <f t="shared" si="38"/>
        <v>0</v>
      </c>
      <c r="BC66" s="195">
        <f t="shared" si="39"/>
        <v>0</v>
      </c>
      <c r="BD66" s="196">
        <f t="shared" si="40"/>
        <v>0</v>
      </c>
      <c r="BE66" s="197">
        <f t="shared" si="41"/>
        <v>0</v>
      </c>
      <c r="BF66" s="198" t="b">
        <f>IF($AE66="3/3",$S66*参照データ!$F$2,IF($AE66="2/3",$S66*参照データ!$F$3,IF($AE66="1/3",$S66*参照データ!$F$4)))</f>
        <v>0</v>
      </c>
      <c r="BG66" s="199" t="b">
        <f>IF(AG66="3/3",$O66*参照データ!$F$2,IF(AG66="2/3",$O66*参照データ!$F$3,IF(AG66="1/3",$O66*参照データ!$F$4,IF(AG66="対象外",0))))</f>
        <v>0</v>
      </c>
      <c r="BH66" s="199" t="b">
        <f>IF(AH66="3/3",$O66*参照データ!$F$2,IF(AH66="2/3",$O66*参照データ!$F$3,IF(AH66="1/3",$O66*参照データ!$F$4,IF(AH66="対象外",0))))</f>
        <v>0</v>
      </c>
      <c r="BI66" s="199" t="b">
        <f>IF(AI66="3/3",$O66*参照データ!$F$2,IF(AI66="2/3",$O66*参照データ!$F$3,IF(AI66="1/3",$O66*参照データ!$F$4,IF(AI66="対象外",0))))</f>
        <v>0</v>
      </c>
      <c r="BJ66" s="199" t="b">
        <f>IF(AJ66="3/3",$O66*参照データ!$F$2,IF(AJ66="2/3",$O66*参照データ!$F$3,IF(AJ66="1/3",$O66*参照データ!$F$4,IF(AJ66="対象外",0))))</f>
        <v>0</v>
      </c>
      <c r="BK66" s="199" t="b">
        <f>IF(AK66="3/3",$O66*参照データ!$F$2,IF(AK66="2/3",$O66*参照データ!$F$3,IF(AK66="1/3",$O66*参照データ!$F$4,IF(AK66="対象外",0))))</f>
        <v>0</v>
      </c>
      <c r="BL66" s="199" t="b">
        <f>IF(AL66="3/3",$O66*参照データ!$F$2,IF(AL66="2/3",$O66*参照データ!$F$3,IF(AL66="1/3",$O66*参照データ!$F$4,IF(AL66="対象外",0))))</f>
        <v>0</v>
      </c>
      <c r="BM66" s="199" t="b">
        <f>IF(AM66="3/3",$O66*参照データ!$F$2,IF(AM66="2/3",$O66*参照データ!$F$3,IF(AM66="1/3",$O66*参照データ!$F$4,IF(AM66="対象外",0))))</f>
        <v>0</v>
      </c>
      <c r="BN66" s="199" t="b">
        <f>IF(AN66="3/3",$O66*参照データ!$F$2,IF(AN66="2/3",$O66*参照データ!$F$3,IF(AN66="1/3",$O66*参照データ!$F$4,IF(AN66="対象外",0))))</f>
        <v>0</v>
      </c>
      <c r="BO66" s="199" t="b">
        <f>IF(AO66="3/3",$O66*参照データ!$F$2,IF(AO66="2/3",$O66*参照データ!$F$3,IF(AO66="1/3",$O66*参照データ!$F$4,IF(AO66="対象外",0))))</f>
        <v>0</v>
      </c>
      <c r="BP66" s="199" t="b">
        <f>IF(AP66="3/3",$O66*参照データ!$F$2,IF(AP66="2/3",$O66*参照データ!$F$3,IF(AP66="1/3",$O66*参照データ!$F$4,IF(AP66="対象外",0))))</f>
        <v>0</v>
      </c>
      <c r="BQ66" s="199" t="b">
        <f>IF(AQ66="3/3",$O66*参照データ!$F$2,IF(AQ66="2/3",$O66*参照データ!$F$3,IF(AQ66="1/3",$O66*参照データ!$F$4,IF(AQ66="対象外",0))))</f>
        <v>0</v>
      </c>
      <c r="BR66" s="199" t="b">
        <f>IF(AR66="3/3",$O66*参照データ!$F$2,IF(AR66="2/3",$O66*参照データ!$F$3,IF(AR66="1/3",$O66*参照データ!$F$4,IF(AR66="対象外",0))))</f>
        <v>0</v>
      </c>
      <c r="BS66" s="199">
        <f t="shared" si="42"/>
        <v>0</v>
      </c>
      <c r="BT66" s="205"/>
      <c r="BU66" s="60"/>
      <c r="BV66" s="60"/>
      <c r="BW66" s="60"/>
      <c r="BX66" s="60"/>
      <c r="BY66" s="60"/>
      <c r="BZ66" s="245"/>
      <c r="CA66" s="247"/>
      <c r="CB66" s="60"/>
      <c r="CC66" s="60"/>
      <c r="CD66" s="60"/>
      <c r="CE66" s="60"/>
      <c r="CF66" s="61"/>
      <c r="CG66" s="233">
        <f t="shared" si="43"/>
        <v>0</v>
      </c>
      <c r="CH66" s="235">
        <f t="shared" si="26"/>
        <v>0</v>
      </c>
      <c r="CI66" s="225">
        <f t="shared" si="27"/>
        <v>0</v>
      </c>
      <c r="CJ66" s="234">
        <f t="shared" si="28"/>
        <v>2</v>
      </c>
    </row>
    <row r="67" spans="1:88" s="54" customFormat="1">
      <c r="A67" s="62">
        <v>43</v>
      </c>
      <c r="B67" s="553"/>
      <c r="C67" s="554"/>
      <c r="D67" s="553"/>
      <c r="E67" s="554"/>
      <c r="F67" s="116"/>
      <c r="G67" s="57"/>
      <c r="H67" s="117"/>
      <c r="I67" s="57"/>
      <c r="J67" s="553"/>
      <c r="K67" s="554"/>
      <c r="L67" s="110">
        <v>0</v>
      </c>
      <c r="M67" s="111">
        <f>IF(F67="昼間",参照データ!$B$2,IF(F67="夜間等",参照データ!$B$3,IF(F67="通信",参照データ!$B$4,0)))</f>
        <v>0</v>
      </c>
      <c r="N67" s="112">
        <f t="shared" si="29"/>
        <v>0</v>
      </c>
      <c r="O67" s="151">
        <f t="shared" si="30"/>
        <v>0</v>
      </c>
      <c r="P67" s="110"/>
      <c r="Q67" s="113">
        <v>0</v>
      </c>
      <c r="R67" s="114">
        <f>IF(F67="昼間",参照データ!$C$2,IF(F67="夜間等",参照データ!$C$3,IF(F67="通信",参照データ!$C$4,0)))</f>
        <v>0</v>
      </c>
      <c r="S67" s="112">
        <f t="shared" si="31"/>
        <v>0</v>
      </c>
      <c r="T67" s="57"/>
      <c r="U67" s="53">
        <f t="shared" si="32"/>
        <v>0</v>
      </c>
      <c r="V67" s="241">
        <f t="shared" si="33"/>
        <v>0</v>
      </c>
      <c r="W67" s="53">
        <f t="shared" si="34"/>
        <v>0</v>
      </c>
      <c r="X67" s="183">
        <f t="shared" si="35"/>
        <v>0</v>
      </c>
      <c r="Y67" s="158" t="str">
        <f t="shared" si="16"/>
        <v>0</v>
      </c>
      <c r="Z67" s="138">
        <f t="shared" si="36"/>
        <v>0</v>
      </c>
      <c r="AA67" s="524">
        <f t="shared" si="17"/>
        <v>0</v>
      </c>
      <c r="AB67" s="525"/>
      <c r="AC67" s="359">
        <f t="shared" si="18"/>
        <v>0</v>
      </c>
      <c r="AD67" s="359">
        <f t="shared" si="19"/>
        <v>0</v>
      </c>
      <c r="AE67" s="166"/>
      <c r="AF67" s="136"/>
      <c r="AG67" s="252"/>
      <c r="AH67" s="253"/>
      <c r="AI67" s="253"/>
      <c r="AJ67" s="253"/>
      <c r="AK67" s="253"/>
      <c r="AL67" s="254"/>
      <c r="AM67" s="255"/>
      <c r="AN67" s="253"/>
      <c r="AO67" s="253"/>
      <c r="AP67" s="253"/>
      <c r="AQ67" s="253"/>
      <c r="AR67" s="253"/>
      <c r="AS67" s="238">
        <f t="shared" si="20"/>
        <v>0</v>
      </c>
      <c r="AT67" s="238">
        <f t="shared" si="21"/>
        <v>0</v>
      </c>
      <c r="AU67" s="238">
        <f t="shared" si="22"/>
        <v>0</v>
      </c>
      <c r="AV67" s="238">
        <f t="shared" si="23"/>
        <v>0</v>
      </c>
      <c r="AW67" s="238">
        <f t="shared" si="24"/>
        <v>0</v>
      </c>
      <c r="AX67" s="238">
        <f t="shared" si="25"/>
        <v>0</v>
      </c>
      <c r="AY67" s="214">
        <f t="shared" si="37"/>
        <v>0</v>
      </c>
      <c r="AZ67" s="214">
        <f t="shared" si="37"/>
        <v>0</v>
      </c>
      <c r="BA67" s="214">
        <f t="shared" si="37"/>
        <v>0</v>
      </c>
      <c r="BB67" s="194">
        <f t="shared" si="38"/>
        <v>0</v>
      </c>
      <c r="BC67" s="195">
        <f t="shared" si="39"/>
        <v>0</v>
      </c>
      <c r="BD67" s="196">
        <f t="shared" si="40"/>
        <v>0</v>
      </c>
      <c r="BE67" s="197">
        <f t="shared" si="41"/>
        <v>0</v>
      </c>
      <c r="BF67" s="198" t="b">
        <f>IF($AE67="3/3",$S67*参照データ!$F$2,IF($AE67="2/3",$S67*参照データ!$F$3,IF($AE67="1/3",$S67*参照データ!$F$4)))</f>
        <v>0</v>
      </c>
      <c r="BG67" s="199" t="b">
        <f>IF(AG67="3/3",$O67*参照データ!$F$2,IF(AG67="2/3",$O67*参照データ!$F$3,IF(AG67="1/3",$O67*参照データ!$F$4,IF(AG67="対象外",0))))</f>
        <v>0</v>
      </c>
      <c r="BH67" s="199" t="b">
        <f>IF(AH67="3/3",$O67*参照データ!$F$2,IF(AH67="2/3",$O67*参照データ!$F$3,IF(AH67="1/3",$O67*参照データ!$F$4,IF(AH67="対象外",0))))</f>
        <v>0</v>
      </c>
      <c r="BI67" s="199" t="b">
        <f>IF(AI67="3/3",$O67*参照データ!$F$2,IF(AI67="2/3",$O67*参照データ!$F$3,IF(AI67="1/3",$O67*参照データ!$F$4,IF(AI67="対象外",0))))</f>
        <v>0</v>
      </c>
      <c r="BJ67" s="199" t="b">
        <f>IF(AJ67="3/3",$O67*参照データ!$F$2,IF(AJ67="2/3",$O67*参照データ!$F$3,IF(AJ67="1/3",$O67*参照データ!$F$4,IF(AJ67="対象外",0))))</f>
        <v>0</v>
      </c>
      <c r="BK67" s="199" t="b">
        <f>IF(AK67="3/3",$O67*参照データ!$F$2,IF(AK67="2/3",$O67*参照データ!$F$3,IF(AK67="1/3",$O67*参照データ!$F$4,IF(AK67="対象外",0))))</f>
        <v>0</v>
      </c>
      <c r="BL67" s="199" t="b">
        <f>IF(AL67="3/3",$O67*参照データ!$F$2,IF(AL67="2/3",$O67*参照データ!$F$3,IF(AL67="1/3",$O67*参照データ!$F$4,IF(AL67="対象外",0))))</f>
        <v>0</v>
      </c>
      <c r="BM67" s="199" t="b">
        <f>IF(AM67="3/3",$O67*参照データ!$F$2,IF(AM67="2/3",$O67*参照データ!$F$3,IF(AM67="1/3",$O67*参照データ!$F$4,IF(AM67="対象外",0))))</f>
        <v>0</v>
      </c>
      <c r="BN67" s="199" t="b">
        <f>IF(AN67="3/3",$O67*参照データ!$F$2,IF(AN67="2/3",$O67*参照データ!$F$3,IF(AN67="1/3",$O67*参照データ!$F$4,IF(AN67="対象外",0))))</f>
        <v>0</v>
      </c>
      <c r="BO67" s="199" t="b">
        <f>IF(AO67="3/3",$O67*参照データ!$F$2,IF(AO67="2/3",$O67*参照データ!$F$3,IF(AO67="1/3",$O67*参照データ!$F$4,IF(AO67="対象外",0))))</f>
        <v>0</v>
      </c>
      <c r="BP67" s="199" t="b">
        <f>IF(AP67="3/3",$O67*参照データ!$F$2,IF(AP67="2/3",$O67*参照データ!$F$3,IF(AP67="1/3",$O67*参照データ!$F$4,IF(AP67="対象外",0))))</f>
        <v>0</v>
      </c>
      <c r="BQ67" s="199" t="b">
        <f>IF(AQ67="3/3",$O67*参照データ!$F$2,IF(AQ67="2/3",$O67*参照データ!$F$3,IF(AQ67="1/3",$O67*参照データ!$F$4,IF(AQ67="対象外",0))))</f>
        <v>0</v>
      </c>
      <c r="BR67" s="199" t="b">
        <f>IF(AR67="3/3",$O67*参照データ!$F$2,IF(AR67="2/3",$O67*参照データ!$F$3,IF(AR67="1/3",$O67*参照データ!$F$4,IF(AR67="対象外",0))))</f>
        <v>0</v>
      </c>
      <c r="BS67" s="199">
        <f t="shared" si="42"/>
        <v>0</v>
      </c>
      <c r="BT67" s="205"/>
      <c r="BU67" s="60"/>
      <c r="BV67" s="60"/>
      <c r="BW67" s="60"/>
      <c r="BX67" s="60"/>
      <c r="BY67" s="60"/>
      <c r="BZ67" s="245"/>
      <c r="CA67" s="247"/>
      <c r="CB67" s="60"/>
      <c r="CC67" s="60"/>
      <c r="CD67" s="60"/>
      <c r="CE67" s="60"/>
      <c r="CF67" s="61"/>
      <c r="CG67" s="233">
        <f t="shared" si="43"/>
        <v>0</v>
      </c>
      <c r="CH67" s="235">
        <f t="shared" si="26"/>
        <v>0</v>
      </c>
      <c r="CI67" s="225">
        <f t="shared" si="27"/>
        <v>0</v>
      </c>
      <c r="CJ67" s="234">
        <f t="shared" si="28"/>
        <v>2</v>
      </c>
    </row>
    <row r="68" spans="1:88" s="54" customFormat="1">
      <c r="A68" s="62">
        <v>44</v>
      </c>
      <c r="B68" s="553"/>
      <c r="C68" s="554"/>
      <c r="D68" s="553"/>
      <c r="E68" s="554"/>
      <c r="F68" s="116"/>
      <c r="G68" s="57"/>
      <c r="H68" s="117"/>
      <c r="I68" s="57"/>
      <c r="J68" s="553"/>
      <c r="K68" s="554"/>
      <c r="L68" s="110">
        <v>0</v>
      </c>
      <c r="M68" s="111">
        <f>IF(F68="昼間",参照データ!$B$2,IF(F68="夜間等",参照データ!$B$3,IF(F68="通信",参照データ!$B$4,0)))</f>
        <v>0</v>
      </c>
      <c r="N68" s="112">
        <f t="shared" si="29"/>
        <v>0</v>
      </c>
      <c r="O68" s="151">
        <f t="shared" si="30"/>
        <v>0</v>
      </c>
      <c r="P68" s="110"/>
      <c r="Q68" s="113">
        <v>0</v>
      </c>
      <c r="R68" s="114">
        <f>IF(F68="昼間",参照データ!$C$2,IF(F68="夜間等",参照データ!$C$3,IF(F68="通信",参照データ!$C$4,0)))</f>
        <v>0</v>
      </c>
      <c r="S68" s="112">
        <f t="shared" si="31"/>
        <v>0</v>
      </c>
      <c r="T68" s="57"/>
      <c r="U68" s="53">
        <f t="shared" si="32"/>
        <v>0</v>
      </c>
      <c r="V68" s="241">
        <f t="shared" si="33"/>
        <v>0</v>
      </c>
      <c r="W68" s="53">
        <f t="shared" si="34"/>
        <v>0</v>
      </c>
      <c r="X68" s="183">
        <f t="shared" si="35"/>
        <v>0</v>
      </c>
      <c r="Y68" s="158" t="str">
        <f t="shared" si="16"/>
        <v>0</v>
      </c>
      <c r="Z68" s="138">
        <f t="shared" si="36"/>
        <v>0</v>
      </c>
      <c r="AA68" s="524">
        <f t="shared" si="17"/>
        <v>0</v>
      </c>
      <c r="AB68" s="525"/>
      <c r="AC68" s="359">
        <f t="shared" si="18"/>
        <v>0</v>
      </c>
      <c r="AD68" s="359">
        <f t="shared" si="19"/>
        <v>0</v>
      </c>
      <c r="AE68" s="166"/>
      <c r="AF68" s="136"/>
      <c r="AG68" s="252"/>
      <c r="AH68" s="253"/>
      <c r="AI68" s="253"/>
      <c r="AJ68" s="253"/>
      <c r="AK68" s="253"/>
      <c r="AL68" s="254"/>
      <c r="AM68" s="255"/>
      <c r="AN68" s="253"/>
      <c r="AO68" s="253"/>
      <c r="AP68" s="253"/>
      <c r="AQ68" s="253"/>
      <c r="AR68" s="253"/>
      <c r="AS68" s="238">
        <f t="shared" si="20"/>
        <v>0</v>
      </c>
      <c r="AT68" s="238">
        <f t="shared" si="21"/>
        <v>0</v>
      </c>
      <c r="AU68" s="238">
        <f t="shared" si="22"/>
        <v>0</v>
      </c>
      <c r="AV68" s="238">
        <f t="shared" si="23"/>
        <v>0</v>
      </c>
      <c r="AW68" s="238">
        <f t="shared" si="24"/>
        <v>0</v>
      </c>
      <c r="AX68" s="238">
        <f t="shared" si="25"/>
        <v>0</v>
      </c>
      <c r="AY68" s="214">
        <f t="shared" si="37"/>
        <v>0</v>
      </c>
      <c r="AZ68" s="214">
        <f t="shared" si="37"/>
        <v>0</v>
      </c>
      <c r="BA68" s="214">
        <f t="shared" si="37"/>
        <v>0</v>
      </c>
      <c r="BB68" s="194">
        <f t="shared" si="38"/>
        <v>0</v>
      </c>
      <c r="BC68" s="195">
        <f t="shared" si="39"/>
        <v>0</v>
      </c>
      <c r="BD68" s="196">
        <f t="shared" si="40"/>
        <v>0</v>
      </c>
      <c r="BE68" s="197">
        <f t="shared" si="41"/>
        <v>0</v>
      </c>
      <c r="BF68" s="198" t="b">
        <f>IF($AE68="3/3",$S68*参照データ!$F$2,IF($AE68="2/3",$S68*参照データ!$F$3,IF($AE68="1/3",$S68*参照データ!$F$4)))</f>
        <v>0</v>
      </c>
      <c r="BG68" s="199" t="b">
        <f>IF(AG68="3/3",$O68*参照データ!$F$2,IF(AG68="2/3",$O68*参照データ!$F$3,IF(AG68="1/3",$O68*参照データ!$F$4,IF(AG68="対象外",0))))</f>
        <v>0</v>
      </c>
      <c r="BH68" s="199" t="b">
        <f>IF(AH68="3/3",$O68*参照データ!$F$2,IF(AH68="2/3",$O68*参照データ!$F$3,IF(AH68="1/3",$O68*参照データ!$F$4,IF(AH68="対象外",0))))</f>
        <v>0</v>
      </c>
      <c r="BI68" s="199" t="b">
        <f>IF(AI68="3/3",$O68*参照データ!$F$2,IF(AI68="2/3",$O68*参照データ!$F$3,IF(AI68="1/3",$O68*参照データ!$F$4,IF(AI68="対象外",0))))</f>
        <v>0</v>
      </c>
      <c r="BJ68" s="199" t="b">
        <f>IF(AJ68="3/3",$O68*参照データ!$F$2,IF(AJ68="2/3",$O68*参照データ!$F$3,IF(AJ68="1/3",$O68*参照データ!$F$4,IF(AJ68="対象外",0))))</f>
        <v>0</v>
      </c>
      <c r="BK68" s="199" t="b">
        <f>IF(AK68="3/3",$O68*参照データ!$F$2,IF(AK68="2/3",$O68*参照データ!$F$3,IF(AK68="1/3",$O68*参照データ!$F$4,IF(AK68="対象外",0))))</f>
        <v>0</v>
      </c>
      <c r="BL68" s="199" t="b">
        <f>IF(AL68="3/3",$O68*参照データ!$F$2,IF(AL68="2/3",$O68*参照データ!$F$3,IF(AL68="1/3",$O68*参照データ!$F$4,IF(AL68="対象外",0))))</f>
        <v>0</v>
      </c>
      <c r="BM68" s="199" t="b">
        <f>IF(AM68="3/3",$O68*参照データ!$F$2,IF(AM68="2/3",$O68*参照データ!$F$3,IF(AM68="1/3",$O68*参照データ!$F$4,IF(AM68="対象外",0))))</f>
        <v>0</v>
      </c>
      <c r="BN68" s="199" t="b">
        <f>IF(AN68="3/3",$O68*参照データ!$F$2,IF(AN68="2/3",$O68*参照データ!$F$3,IF(AN68="1/3",$O68*参照データ!$F$4,IF(AN68="対象外",0))))</f>
        <v>0</v>
      </c>
      <c r="BO68" s="199" t="b">
        <f>IF(AO68="3/3",$O68*参照データ!$F$2,IF(AO68="2/3",$O68*参照データ!$F$3,IF(AO68="1/3",$O68*参照データ!$F$4,IF(AO68="対象外",0))))</f>
        <v>0</v>
      </c>
      <c r="BP68" s="199" t="b">
        <f>IF(AP68="3/3",$O68*参照データ!$F$2,IF(AP68="2/3",$O68*参照データ!$F$3,IF(AP68="1/3",$O68*参照データ!$F$4,IF(AP68="対象外",0))))</f>
        <v>0</v>
      </c>
      <c r="BQ68" s="199" t="b">
        <f>IF(AQ68="3/3",$O68*参照データ!$F$2,IF(AQ68="2/3",$O68*参照データ!$F$3,IF(AQ68="1/3",$O68*参照データ!$F$4,IF(AQ68="対象外",0))))</f>
        <v>0</v>
      </c>
      <c r="BR68" s="199" t="b">
        <f>IF(AR68="3/3",$O68*参照データ!$F$2,IF(AR68="2/3",$O68*参照データ!$F$3,IF(AR68="1/3",$O68*参照データ!$F$4,IF(AR68="対象外",0))))</f>
        <v>0</v>
      </c>
      <c r="BS68" s="199">
        <f t="shared" si="42"/>
        <v>0</v>
      </c>
      <c r="BT68" s="205"/>
      <c r="BU68" s="60"/>
      <c r="BV68" s="60"/>
      <c r="BW68" s="60"/>
      <c r="BX68" s="60"/>
      <c r="BY68" s="60"/>
      <c r="BZ68" s="245"/>
      <c r="CA68" s="247"/>
      <c r="CB68" s="60"/>
      <c r="CC68" s="60"/>
      <c r="CD68" s="60"/>
      <c r="CE68" s="60"/>
      <c r="CF68" s="61"/>
      <c r="CG68" s="233">
        <f t="shared" si="43"/>
        <v>0</v>
      </c>
      <c r="CH68" s="235">
        <f t="shared" si="26"/>
        <v>0</v>
      </c>
      <c r="CI68" s="225">
        <f t="shared" si="27"/>
        <v>0</v>
      </c>
      <c r="CJ68" s="234">
        <f t="shared" si="28"/>
        <v>2</v>
      </c>
    </row>
    <row r="69" spans="1:88" s="54" customFormat="1">
      <c r="A69" s="62">
        <v>45</v>
      </c>
      <c r="B69" s="549"/>
      <c r="C69" s="550"/>
      <c r="D69" s="553"/>
      <c r="E69" s="554"/>
      <c r="F69" s="116"/>
      <c r="G69" s="57"/>
      <c r="H69" s="117"/>
      <c r="I69" s="57"/>
      <c r="J69" s="553"/>
      <c r="K69" s="554"/>
      <c r="L69" s="110">
        <v>0</v>
      </c>
      <c r="M69" s="111">
        <f>IF(F69="昼間",参照データ!$B$2,IF(F69="夜間等",参照データ!$B$3,IF(F69="通信",参照データ!$B$4,0)))</f>
        <v>0</v>
      </c>
      <c r="N69" s="112">
        <f t="shared" si="29"/>
        <v>0</v>
      </c>
      <c r="O69" s="151">
        <f t="shared" si="30"/>
        <v>0</v>
      </c>
      <c r="P69" s="110"/>
      <c r="Q69" s="113">
        <v>0</v>
      </c>
      <c r="R69" s="114">
        <f>IF(F69="昼間",参照データ!$C$2,IF(F69="夜間等",参照データ!$C$3,IF(F69="通信",参照データ!$C$4,0)))</f>
        <v>0</v>
      </c>
      <c r="S69" s="112">
        <f t="shared" si="31"/>
        <v>0</v>
      </c>
      <c r="T69" s="57"/>
      <c r="U69" s="53">
        <f t="shared" si="32"/>
        <v>0</v>
      </c>
      <c r="V69" s="241">
        <f t="shared" si="33"/>
        <v>0</v>
      </c>
      <c r="W69" s="53">
        <f t="shared" si="34"/>
        <v>0</v>
      </c>
      <c r="X69" s="183">
        <f t="shared" si="35"/>
        <v>0</v>
      </c>
      <c r="Y69" s="158" t="str">
        <f t="shared" si="16"/>
        <v>0</v>
      </c>
      <c r="Z69" s="138">
        <f t="shared" si="36"/>
        <v>0</v>
      </c>
      <c r="AA69" s="524">
        <f t="shared" si="17"/>
        <v>0</v>
      </c>
      <c r="AB69" s="525"/>
      <c r="AC69" s="359">
        <f t="shared" si="18"/>
        <v>0</v>
      </c>
      <c r="AD69" s="359">
        <f t="shared" si="19"/>
        <v>0</v>
      </c>
      <c r="AE69" s="166"/>
      <c r="AF69" s="136"/>
      <c r="AG69" s="252"/>
      <c r="AH69" s="253"/>
      <c r="AI69" s="253"/>
      <c r="AJ69" s="253"/>
      <c r="AK69" s="253"/>
      <c r="AL69" s="254"/>
      <c r="AM69" s="255"/>
      <c r="AN69" s="253"/>
      <c r="AO69" s="253"/>
      <c r="AP69" s="253"/>
      <c r="AQ69" s="253"/>
      <c r="AR69" s="253"/>
      <c r="AS69" s="238">
        <f t="shared" si="20"/>
        <v>0</v>
      </c>
      <c r="AT69" s="238">
        <f t="shared" si="21"/>
        <v>0</v>
      </c>
      <c r="AU69" s="238">
        <f t="shared" si="22"/>
        <v>0</v>
      </c>
      <c r="AV69" s="238">
        <f t="shared" si="23"/>
        <v>0</v>
      </c>
      <c r="AW69" s="238">
        <f t="shared" si="24"/>
        <v>0</v>
      </c>
      <c r="AX69" s="238">
        <f t="shared" si="25"/>
        <v>0</v>
      </c>
      <c r="AY69" s="214">
        <f t="shared" si="37"/>
        <v>0</v>
      </c>
      <c r="AZ69" s="214">
        <f t="shared" si="37"/>
        <v>0</v>
      </c>
      <c r="BA69" s="214">
        <f t="shared" si="37"/>
        <v>0</v>
      </c>
      <c r="BB69" s="194">
        <f t="shared" si="38"/>
        <v>0</v>
      </c>
      <c r="BC69" s="195">
        <f t="shared" si="39"/>
        <v>0</v>
      </c>
      <c r="BD69" s="196">
        <f t="shared" si="40"/>
        <v>0</v>
      </c>
      <c r="BE69" s="197">
        <f t="shared" si="41"/>
        <v>0</v>
      </c>
      <c r="BF69" s="198" t="b">
        <f>IF($AE69="3/3",$S69*参照データ!$F$2,IF($AE69="2/3",$S69*参照データ!$F$3,IF($AE69="1/3",$S69*参照データ!$F$4)))</f>
        <v>0</v>
      </c>
      <c r="BG69" s="199" t="b">
        <f>IF(AG69="3/3",$O69*参照データ!$F$2,IF(AG69="2/3",$O69*参照データ!$F$3,IF(AG69="1/3",$O69*参照データ!$F$4,IF(AG69="対象外",0))))</f>
        <v>0</v>
      </c>
      <c r="BH69" s="199" t="b">
        <f>IF(AH69="3/3",$O69*参照データ!$F$2,IF(AH69="2/3",$O69*参照データ!$F$3,IF(AH69="1/3",$O69*参照データ!$F$4,IF(AH69="対象外",0))))</f>
        <v>0</v>
      </c>
      <c r="BI69" s="199" t="b">
        <f>IF(AI69="3/3",$O69*参照データ!$F$2,IF(AI69="2/3",$O69*参照データ!$F$3,IF(AI69="1/3",$O69*参照データ!$F$4,IF(AI69="対象外",0))))</f>
        <v>0</v>
      </c>
      <c r="BJ69" s="199" t="b">
        <f>IF(AJ69="3/3",$O69*参照データ!$F$2,IF(AJ69="2/3",$O69*参照データ!$F$3,IF(AJ69="1/3",$O69*参照データ!$F$4,IF(AJ69="対象外",0))))</f>
        <v>0</v>
      </c>
      <c r="BK69" s="199" t="b">
        <f>IF(AK69="3/3",$O69*参照データ!$F$2,IF(AK69="2/3",$O69*参照データ!$F$3,IF(AK69="1/3",$O69*参照データ!$F$4,IF(AK69="対象外",0))))</f>
        <v>0</v>
      </c>
      <c r="BL69" s="199" t="b">
        <f>IF(AL69="3/3",$O69*参照データ!$F$2,IF(AL69="2/3",$O69*参照データ!$F$3,IF(AL69="1/3",$O69*参照データ!$F$4,IF(AL69="対象外",0))))</f>
        <v>0</v>
      </c>
      <c r="BM69" s="199" t="b">
        <f>IF(AM69="3/3",$O69*参照データ!$F$2,IF(AM69="2/3",$O69*参照データ!$F$3,IF(AM69="1/3",$O69*参照データ!$F$4,IF(AM69="対象外",0))))</f>
        <v>0</v>
      </c>
      <c r="BN69" s="199" t="b">
        <f>IF(AN69="3/3",$O69*参照データ!$F$2,IF(AN69="2/3",$O69*参照データ!$F$3,IF(AN69="1/3",$O69*参照データ!$F$4,IF(AN69="対象外",0))))</f>
        <v>0</v>
      </c>
      <c r="BO69" s="199" t="b">
        <f>IF(AO69="3/3",$O69*参照データ!$F$2,IF(AO69="2/3",$O69*参照データ!$F$3,IF(AO69="1/3",$O69*参照データ!$F$4,IF(AO69="対象外",0))))</f>
        <v>0</v>
      </c>
      <c r="BP69" s="199" t="b">
        <f>IF(AP69="3/3",$O69*参照データ!$F$2,IF(AP69="2/3",$O69*参照データ!$F$3,IF(AP69="1/3",$O69*参照データ!$F$4,IF(AP69="対象外",0))))</f>
        <v>0</v>
      </c>
      <c r="BQ69" s="199" t="b">
        <f>IF(AQ69="3/3",$O69*参照データ!$F$2,IF(AQ69="2/3",$O69*参照データ!$F$3,IF(AQ69="1/3",$O69*参照データ!$F$4,IF(AQ69="対象外",0))))</f>
        <v>0</v>
      </c>
      <c r="BR69" s="199" t="b">
        <f>IF(AR69="3/3",$O69*参照データ!$F$2,IF(AR69="2/3",$O69*参照データ!$F$3,IF(AR69="1/3",$O69*参照データ!$F$4,IF(AR69="対象外",0))))</f>
        <v>0</v>
      </c>
      <c r="BS69" s="199">
        <f t="shared" si="42"/>
        <v>0</v>
      </c>
      <c r="BT69" s="205"/>
      <c r="BU69" s="60"/>
      <c r="BV69" s="60"/>
      <c r="BW69" s="60"/>
      <c r="BX69" s="60"/>
      <c r="BY69" s="60"/>
      <c r="BZ69" s="245"/>
      <c r="CA69" s="247"/>
      <c r="CB69" s="60"/>
      <c r="CC69" s="60"/>
      <c r="CD69" s="60"/>
      <c r="CE69" s="60"/>
      <c r="CF69" s="61"/>
      <c r="CG69" s="233">
        <f t="shared" si="43"/>
        <v>0</v>
      </c>
      <c r="CH69" s="235">
        <f t="shared" si="26"/>
        <v>0</v>
      </c>
      <c r="CI69" s="225">
        <f t="shared" si="27"/>
        <v>0</v>
      </c>
      <c r="CJ69" s="234">
        <f t="shared" si="28"/>
        <v>2</v>
      </c>
    </row>
    <row r="70" spans="1:88" s="54" customFormat="1">
      <c r="A70" s="62">
        <v>46</v>
      </c>
      <c r="B70" s="547"/>
      <c r="C70" s="548"/>
      <c r="D70" s="549"/>
      <c r="E70" s="550"/>
      <c r="F70" s="116"/>
      <c r="G70" s="116"/>
      <c r="H70" s="117"/>
      <c r="I70" s="57"/>
      <c r="J70" s="522"/>
      <c r="K70" s="523"/>
      <c r="L70" s="110">
        <v>0</v>
      </c>
      <c r="M70" s="111">
        <f>IF(F70="昼間",参照データ!$B$2,IF(F70="夜間等",参照データ!$B$3,IF(F70="通信",参照データ!$B$4,0)))</f>
        <v>0</v>
      </c>
      <c r="N70" s="112">
        <f t="shared" si="29"/>
        <v>0</v>
      </c>
      <c r="O70" s="151">
        <f t="shared" si="30"/>
        <v>0</v>
      </c>
      <c r="P70" s="110"/>
      <c r="Q70" s="113">
        <v>0</v>
      </c>
      <c r="R70" s="114">
        <f>IF(F70="昼間",参照データ!$C$2,IF(F70="夜間等",参照データ!$C$3,IF(F70="通信",参照データ!$C$4,0)))</f>
        <v>0</v>
      </c>
      <c r="S70" s="112">
        <f t="shared" si="31"/>
        <v>0</v>
      </c>
      <c r="T70" s="57"/>
      <c r="U70" s="53">
        <f t="shared" si="32"/>
        <v>0</v>
      </c>
      <c r="V70" s="241">
        <f t="shared" si="33"/>
        <v>0</v>
      </c>
      <c r="W70" s="53">
        <f t="shared" si="34"/>
        <v>0</v>
      </c>
      <c r="X70" s="183">
        <f t="shared" si="35"/>
        <v>0</v>
      </c>
      <c r="Y70" s="158" t="str">
        <f t="shared" si="16"/>
        <v>0</v>
      </c>
      <c r="Z70" s="138">
        <f t="shared" si="36"/>
        <v>0</v>
      </c>
      <c r="AA70" s="524">
        <f t="shared" si="17"/>
        <v>0</v>
      </c>
      <c r="AB70" s="525"/>
      <c r="AC70" s="359">
        <f t="shared" si="18"/>
        <v>0</v>
      </c>
      <c r="AD70" s="359">
        <f t="shared" si="19"/>
        <v>0</v>
      </c>
      <c r="AE70" s="166"/>
      <c r="AF70" s="136"/>
      <c r="AG70" s="252"/>
      <c r="AH70" s="253"/>
      <c r="AI70" s="253"/>
      <c r="AJ70" s="253"/>
      <c r="AK70" s="253"/>
      <c r="AL70" s="254"/>
      <c r="AM70" s="255"/>
      <c r="AN70" s="253"/>
      <c r="AO70" s="253"/>
      <c r="AP70" s="253"/>
      <c r="AQ70" s="253"/>
      <c r="AR70" s="253"/>
      <c r="AS70" s="238">
        <f t="shared" si="20"/>
        <v>0</v>
      </c>
      <c r="AT70" s="238">
        <f t="shared" si="21"/>
        <v>0</v>
      </c>
      <c r="AU70" s="238">
        <f t="shared" si="22"/>
        <v>0</v>
      </c>
      <c r="AV70" s="238">
        <f t="shared" si="23"/>
        <v>0</v>
      </c>
      <c r="AW70" s="238">
        <f t="shared" si="24"/>
        <v>0</v>
      </c>
      <c r="AX70" s="238">
        <f t="shared" si="25"/>
        <v>0</v>
      </c>
      <c r="AY70" s="214">
        <f t="shared" si="37"/>
        <v>0</v>
      </c>
      <c r="AZ70" s="214">
        <f t="shared" si="37"/>
        <v>0</v>
      </c>
      <c r="BA70" s="214">
        <f t="shared" si="37"/>
        <v>0</v>
      </c>
      <c r="BB70" s="194">
        <f t="shared" si="38"/>
        <v>0</v>
      </c>
      <c r="BC70" s="195">
        <f t="shared" si="39"/>
        <v>0</v>
      </c>
      <c r="BD70" s="196">
        <f t="shared" si="40"/>
        <v>0</v>
      </c>
      <c r="BE70" s="197">
        <f t="shared" si="41"/>
        <v>0</v>
      </c>
      <c r="BF70" s="198" t="b">
        <f>IF($AE70="3/3",$S70*参照データ!$F$2,IF($AE70="2/3",$S70*参照データ!$F$3,IF($AE70="1/3",$S70*参照データ!$F$4)))</f>
        <v>0</v>
      </c>
      <c r="BG70" s="199" t="b">
        <f>IF(AG70="3/3",$O70*参照データ!$F$2,IF(AG70="2/3",$O70*参照データ!$F$3,IF(AG70="1/3",$O70*参照データ!$F$4,IF(AG70="対象外",0))))</f>
        <v>0</v>
      </c>
      <c r="BH70" s="199" t="b">
        <f>IF(AH70="3/3",$O70*参照データ!$F$2,IF(AH70="2/3",$O70*参照データ!$F$3,IF(AH70="1/3",$O70*参照データ!$F$4,IF(AH70="対象外",0))))</f>
        <v>0</v>
      </c>
      <c r="BI70" s="199" t="b">
        <f>IF(AI70="3/3",$O70*参照データ!$F$2,IF(AI70="2/3",$O70*参照データ!$F$3,IF(AI70="1/3",$O70*参照データ!$F$4,IF(AI70="対象外",0))))</f>
        <v>0</v>
      </c>
      <c r="BJ70" s="199" t="b">
        <f>IF(AJ70="3/3",$O70*参照データ!$F$2,IF(AJ70="2/3",$O70*参照データ!$F$3,IF(AJ70="1/3",$O70*参照データ!$F$4,IF(AJ70="対象外",0))))</f>
        <v>0</v>
      </c>
      <c r="BK70" s="199" t="b">
        <f>IF(AK70="3/3",$O70*参照データ!$F$2,IF(AK70="2/3",$O70*参照データ!$F$3,IF(AK70="1/3",$O70*参照データ!$F$4,IF(AK70="対象外",0))))</f>
        <v>0</v>
      </c>
      <c r="BL70" s="199" t="b">
        <f>IF(AL70="3/3",$O70*参照データ!$F$2,IF(AL70="2/3",$O70*参照データ!$F$3,IF(AL70="1/3",$O70*参照データ!$F$4,IF(AL70="対象外",0))))</f>
        <v>0</v>
      </c>
      <c r="BM70" s="199" t="b">
        <f>IF(AM70="3/3",$O70*参照データ!$F$2,IF(AM70="2/3",$O70*参照データ!$F$3,IF(AM70="1/3",$O70*参照データ!$F$4,IF(AM70="対象外",0))))</f>
        <v>0</v>
      </c>
      <c r="BN70" s="199" t="b">
        <f>IF(AN70="3/3",$O70*参照データ!$F$2,IF(AN70="2/3",$O70*参照データ!$F$3,IF(AN70="1/3",$O70*参照データ!$F$4,IF(AN70="対象外",0))))</f>
        <v>0</v>
      </c>
      <c r="BO70" s="199" t="b">
        <f>IF(AO70="3/3",$O70*参照データ!$F$2,IF(AO70="2/3",$O70*参照データ!$F$3,IF(AO70="1/3",$O70*参照データ!$F$4,IF(AO70="対象外",0))))</f>
        <v>0</v>
      </c>
      <c r="BP70" s="199" t="b">
        <f>IF(AP70="3/3",$O70*参照データ!$F$2,IF(AP70="2/3",$O70*参照データ!$F$3,IF(AP70="1/3",$O70*参照データ!$F$4,IF(AP70="対象外",0))))</f>
        <v>0</v>
      </c>
      <c r="BQ70" s="199" t="b">
        <f>IF(AQ70="3/3",$O70*参照データ!$F$2,IF(AQ70="2/3",$O70*参照データ!$F$3,IF(AQ70="1/3",$O70*参照データ!$F$4,IF(AQ70="対象外",0))))</f>
        <v>0</v>
      </c>
      <c r="BR70" s="199" t="b">
        <f>IF(AR70="3/3",$O70*参照データ!$F$2,IF(AR70="2/3",$O70*参照データ!$F$3,IF(AR70="1/3",$O70*参照データ!$F$4,IF(AR70="対象外",0))))</f>
        <v>0</v>
      </c>
      <c r="BS70" s="199">
        <f t="shared" si="42"/>
        <v>0</v>
      </c>
      <c r="BT70" s="205"/>
      <c r="BU70" s="140"/>
      <c r="BV70" s="140"/>
      <c r="BW70" s="140"/>
      <c r="BX70" s="140"/>
      <c r="BY70" s="140"/>
      <c r="BZ70" s="245"/>
      <c r="CA70" s="247"/>
      <c r="CB70" s="60"/>
      <c r="CC70" s="140"/>
      <c r="CD70" s="60"/>
      <c r="CE70" s="60"/>
      <c r="CF70" s="61"/>
      <c r="CG70" s="233">
        <f t="shared" si="43"/>
        <v>0</v>
      </c>
      <c r="CH70" s="235">
        <f t="shared" si="26"/>
        <v>0</v>
      </c>
      <c r="CI70" s="225">
        <f t="shared" si="27"/>
        <v>0</v>
      </c>
      <c r="CJ70" s="234">
        <f t="shared" si="28"/>
        <v>2</v>
      </c>
    </row>
    <row r="71" spans="1:88" s="54" customFormat="1">
      <c r="A71" s="62">
        <v>47</v>
      </c>
      <c r="B71" s="547"/>
      <c r="C71" s="548"/>
      <c r="D71" s="549"/>
      <c r="E71" s="550"/>
      <c r="F71" s="116"/>
      <c r="G71" s="116"/>
      <c r="H71" s="117"/>
      <c r="I71" s="57"/>
      <c r="J71" s="522"/>
      <c r="K71" s="523"/>
      <c r="L71" s="110">
        <v>0</v>
      </c>
      <c r="M71" s="111">
        <f>IF(F71="昼間",参照データ!$B$2,IF(F71="夜間等",参照データ!$B$3,IF(F71="通信",参照データ!$B$4,0)))</f>
        <v>0</v>
      </c>
      <c r="N71" s="112">
        <f t="shared" si="29"/>
        <v>0</v>
      </c>
      <c r="O71" s="151">
        <f t="shared" si="30"/>
        <v>0</v>
      </c>
      <c r="P71" s="110"/>
      <c r="Q71" s="113">
        <v>0</v>
      </c>
      <c r="R71" s="114">
        <f>IF(F71="昼間",参照データ!$C$2,IF(F71="夜間等",参照データ!$C$3,IF(F71="通信",参照データ!$C$4,0)))</f>
        <v>0</v>
      </c>
      <c r="S71" s="112">
        <f t="shared" si="31"/>
        <v>0</v>
      </c>
      <c r="T71" s="57"/>
      <c r="U71" s="53">
        <f t="shared" si="32"/>
        <v>0</v>
      </c>
      <c r="V71" s="241">
        <f t="shared" si="33"/>
        <v>0</v>
      </c>
      <c r="W71" s="53">
        <f t="shared" si="34"/>
        <v>0</v>
      </c>
      <c r="X71" s="183">
        <f t="shared" si="35"/>
        <v>0</v>
      </c>
      <c r="Y71" s="158" t="str">
        <f t="shared" si="16"/>
        <v>0</v>
      </c>
      <c r="Z71" s="138">
        <f t="shared" si="36"/>
        <v>0</v>
      </c>
      <c r="AA71" s="524">
        <f t="shared" si="17"/>
        <v>0</v>
      </c>
      <c r="AB71" s="525"/>
      <c r="AC71" s="359">
        <f t="shared" si="18"/>
        <v>0</v>
      </c>
      <c r="AD71" s="359">
        <f t="shared" si="19"/>
        <v>0</v>
      </c>
      <c r="AE71" s="166"/>
      <c r="AF71" s="136"/>
      <c r="AG71" s="252"/>
      <c r="AH71" s="253"/>
      <c r="AI71" s="253"/>
      <c r="AJ71" s="253"/>
      <c r="AK71" s="253"/>
      <c r="AL71" s="254"/>
      <c r="AM71" s="255"/>
      <c r="AN71" s="253"/>
      <c r="AO71" s="253"/>
      <c r="AP71" s="253"/>
      <c r="AQ71" s="253"/>
      <c r="AR71" s="253"/>
      <c r="AS71" s="238">
        <f t="shared" si="20"/>
        <v>0</v>
      </c>
      <c r="AT71" s="238">
        <f t="shared" si="21"/>
        <v>0</v>
      </c>
      <c r="AU71" s="238">
        <f t="shared" si="22"/>
        <v>0</v>
      </c>
      <c r="AV71" s="238">
        <f t="shared" si="23"/>
        <v>0</v>
      </c>
      <c r="AW71" s="238">
        <f t="shared" si="24"/>
        <v>0</v>
      </c>
      <c r="AX71" s="238">
        <f t="shared" si="25"/>
        <v>0</v>
      </c>
      <c r="AY71" s="214">
        <f t="shared" si="37"/>
        <v>0</v>
      </c>
      <c r="AZ71" s="214">
        <f t="shared" si="37"/>
        <v>0</v>
      </c>
      <c r="BA71" s="214">
        <f t="shared" si="37"/>
        <v>0</v>
      </c>
      <c r="BB71" s="194">
        <f t="shared" si="38"/>
        <v>0</v>
      </c>
      <c r="BC71" s="195">
        <f t="shared" si="39"/>
        <v>0</v>
      </c>
      <c r="BD71" s="196">
        <f t="shared" si="40"/>
        <v>0</v>
      </c>
      <c r="BE71" s="197">
        <f t="shared" si="41"/>
        <v>0</v>
      </c>
      <c r="BF71" s="198" t="b">
        <f>IF($AE71="3/3",$S71*参照データ!$F$2,IF($AE71="2/3",$S71*参照データ!$F$3,IF($AE71="1/3",$S71*参照データ!$F$4)))</f>
        <v>0</v>
      </c>
      <c r="BG71" s="199" t="b">
        <f>IF(AG71="3/3",$O71*参照データ!$F$2,IF(AG71="2/3",$O71*参照データ!$F$3,IF(AG71="1/3",$O71*参照データ!$F$4,IF(AG71="対象外",0))))</f>
        <v>0</v>
      </c>
      <c r="BH71" s="199" t="b">
        <f>IF(AH71="3/3",$O71*参照データ!$F$2,IF(AH71="2/3",$O71*参照データ!$F$3,IF(AH71="1/3",$O71*参照データ!$F$4,IF(AH71="対象外",0))))</f>
        <v>0</v>
      </c>
      <c r="BI71" s="199" t="b">
        <f>IF(AI71="3/3",$O71*参照データ!$F$2,IF(AI71="2/3",$O71*参照データ!$F$3,IF(AI71="1/3",$O71*参照データ!$F$4,IF(AI71="対象外",0))))</f>
        <v>0</v>
      </c>
      <c r="BJ71" s="199" t="b">
        <f>IF(AJ71="3/3",$O71*参照データ!$F$2,IF(AJ71="2/3",$O71*参照データ!$F$3,IF(AJ71="1/3",$O71*参照データ!$F$4,IF(AJ71="対象外",0))))</f>
        <v>0</v>
      </c>
      <c r="BK71" s="199" t="b">
        <f>IF(AK71="3/3",$O71*参照データ!$F$2,IF(AK71="2/3",$O71*参照データ!$F$3,IF(AK71="1/3",$O71*参照データ!$F$4,IF(AK71="対象外",0))))</f>
        <v>0</v>
      </c>
      <c r="BL71" s="199" t="b">
        <f>IF(AL71="3/3",$O71*参照データ!$F$2,IF(AL71="2/3",$O71*参照データ!$F$3,IF(AL71="1/3",$O71*参照データ!$F$4,IF(AL71="対象外",0))))</f>
        <v>0</v>
      </c>
      <c r="BM71" s="199" t="b">
        <f>IF(AM71="3/3",$O71*参照データ!$F$2,IF(AM71="2/3",$O71*参照データ!$F$3,IF(AM71="1/3",$O71*参照データ!$F$4,IF(AM71="対象外",0))))</f>
        <v>0</v>
      </c>
      <c r="BN71" s="199" t="b">
        <f>IF(AN71="3/3",$O71*参照データ!$F$2,IF(AN71="2/3",$O71*参照データ!$F$3,IF(AN71="1/3",$O71*参照データ!$F$4,IF(AN71="対象外",0))))</f>
        <v>0</v>
      </c>
      <c r="BO71" s="199" t="b">
        <f>IF(AO71="3/3",$O71*参照データ!$F$2,IF(AO71="2/3",$O71*参照データ!$F$3,IF(AO71="1/3",$O71*参照データ!$F$4,IF(AO71="対象外",0))))</f>
        <v>0</v>
      </c>
      <c r="BP71" s="199" t="b">
        <f>IF(AP71="3/3",$O71*参照データ!$F$2,IF(AP71="2/3",$O71*参照データ!$F$3,IF(AP71="1/3",$O71*参照データ!$F$4,IF(AP71="対象外",0))))</f>
        <v>0</v>
      </c>
      <c r="BQ71" s="199" t="b">
        <f>IF(AQ71="3/3",$O71*参照データ!$F$2,IF(AQ71="2/3",$O71*参照データ!$F$3,IF(AQ71="1/3",$O71*参照データ!$F$4,IF(AQ71="対象外",0))))</f>
        <v>0</v>
      </c>
      <c r="BR71" s="199" t="b">
        <f>IF(AR71="3/3",$O71*参照データ!$F$2,IF(AR71="2/3",$O71*参照データ!$F$3,IF(AR71="1/3",$O71*参照データ!$F$4,IF(AR71="対象外",0))))</f>
        <v>0</v>
      </c>
      <c r="BS71" s="199">
        <f t="shared" si="42"/>
        <v>0</v>
      </c>
      <c r="BT71" s="205"/>
      <c r="BU71" s="60"/>
      <c r="BV71" s="60"/>
      <c r="BW71" s="60"/>
      <c r="BX71" s="60"/>
      <c r="BY71" s="60"/>
      <c r="BZ71" s="245"/>
      <c r="CA71" s="247"/>
      <c r="CB71" s="60"/>
      <c r="CC71" s="60"/>
      <c r="CD71" s="60"/>
      <c r="CE71" s="60"/>
      <c r="CF71" s="61"/>
      <c r="CG71" s="233">
        <f t="shared" si="43"/>
        <v>0</v>
      </c>
      <c r="CH71" s="235">
        <f t="shared" si="26"/>
        <v>0</v>
      </c>
      <c r="CI71" s="225">
        <f t="shared" si="27"/>
        <v>0</v>
      </c>
      <c r="CJ71" s="234">
        <f t="shared" si="28"/>
        <v>2</v>
      </c>
    </row>
    <row r="72" spans="1:88" s="54" customFormat="1">
      <c r="A72" s="62">
        <v>48</v>
      </c>
      <c r="B72" s="547"/>
      <c r="C72" s="548"/>
      <c r="D72" s="549"/>
      <c r="E72" s="550"/>
      <c r="F72" s="116"/>
      <c r="G72" s="116"/>
      <c r="H72" s="117"/>
      <c r="I72" s="57"/>
      <c r="J72" s="547"/>
      <c r="K72" s="548"/>
      <c r="L72" s="110">
        <v>0</v>
      </c>
      <c r="M72" s="111">
        <f>IF(F72="昼間",参照データ!$B$2,IF(F72="夜間等",参照データ!$B$3,IF(F72="通信",参照データ!$B$4,0)))</f>
        <v>0</v>
      </c>
      <c r="N72" s="112">
        <f t="shared" si="29"/>
        <v>0</v>
      </c>
      <c r="O72" s="151">
        <f t="shared" si="30"/>
        <v>0</v>
      </c>
      <c r="P72" s="110"/>
      <c r="Q72" s="113">
        <v>0</v>
      </c>
      <c r="R72" s="114">
        <f>IF(F72="昼間",参照データ!$C$2,IF(F72="夜間等",参照データ!$C$3,IF(F72="通信",参照データ!$C$4,0)))</f>
        <v>0</v>
      </c>
      <c r="S72" s="112">
        <f t="shared" si="31"/>
        <v>0</v>
      </c>
      <c r="T72" s="57"/>
      <c r="U72" s="53">
        <f t="shared" si="32"/>
        <v>0</v>
      </c>
      <c r="V72" s="241">
        <f t="shared" si="33"/>
        <v>0</v>
      </c>
      <c r="W72" s="53">
        <f t="shared" si="34"/>
        <v>0</v>
      </c>
      <c r="X72" s="183">
        <f t="shared" si="35"/>
        <v>0</v>
      </c>
      <c r="Y72" s="158" t="str">
        <f t="shared" si="16"/>
        <v>0</v>
      </c>
      <c r="Z72" s="138">
        <f t="shared" si="36"/>
        <v>0</v>
      </c>
      <c r="AA72" s="524">
        <f t="shared" si="17"/>
        <v>0</v>
      </c>
      <c r="AB72" s="525"/>
      <c r="AC72" s="359">
        <f t="shared" si="18"/>
        <v>0</v>
      </c>
      <c r="AD72" s="359">
        <f t="shared" si="19"/>
        <v>0</v>
      </c>
      <c r="AE72" s="166"/>
      <c r="AF72" s="136"/>
      <c r="AG72" s="252"/>
      <c r="AH72" s="253"/>
      <c r="AI72" s="253"/>
      <c r="AJ72" s="253"/>
      <c r="AK72" s="253"/>
      <c r="AL72" s="254"/>
      <c r="AM72" s="255"/>
      <c r="AN72" s="253"/>
      <c r="AO72" s="253"/>
      <c r="AP72" s="253"/>
      <c r="AQ72" s="253"/>
      <c r="AR72" s="253"/>
      <c r="AS72" s="238">
        <f t="shared" si="20"/>
        <v>0</v>
      </c>
      <c r="AT72" s="238">
        <f t="shared" si="21"/>
        <v>0</v>
      </c>
      <c r="AU72" s="238">
        <f t="shared" si="22"/>
        <v>0</v>
      </c>
      <c r="AV72" s="238">
        <f t="shared" si="23"/>
        <v>0</v>
      </c>
      <c r="AW72" s="238">
        <f t="shared" si="24"/>
        <v>0</v>
      </c>
      <c r="AX72" s="238">
        <f t="shared" si="25"/>
        <v>0</v>
      </c>
      <c r="AY72" s="214">
        <f t="shared" si="37"/>
        <v>0</v>
      </c>
      <c r="AZ72" s="214">
        <f t="shared" si="37"/>
        <v>0</v>
      </c>
      <c r="BA72" s="214">
        <f t="shared" si="37"/>
        <v>0</v>
      </c>
      <c r="BB72" s="194">
        <f t="shared" si="38"/>
        <v>0</v>
      </c>
      <c r="BC72" s="195">
        <f t="shared" si="39"/>
        <v>0</v>
      </c>
      <c r="BD72" s="196">
        <f t="shared" si="40"/>
        <v>0</v>
      </c>
      <c r="BE72" s="197">
        <f t="shared" si="41"/>
        <v>0</v>
      </c>
      <c r="BF72" s="198" t="b">
        <f>IF($AE72="3/3",$S72*参照データ!$F$2,IF($AE72="2/3",$S72*参照データ!$F$3,IF($AE72="1/3",$S72*参照データ!$F$4)))</f>
        <v>0</v>
      </c>
      <c r="BG72" s="199" t="b">
        <f>IF(AG72="3/3",$O72*参照データ!$F$2,IF(AG72="2/3",$O72*参照データ!$F$3,IF(AG72="1/3",$O72*参照データ!$F$4,IF(AG72="対象外",0))))</f>
        <v>0</v>
      </c>
      <c r="BH72" s="199" t="b">
        <f>IF(AH72="3/3",$O72*参照データ!$F$2,IF(AH72="2/3",$O72*参照データ!$F$3,IF(AH72="1/3",$O72*参照データ!$F$4,IF(AH72="対象外",0))))</f>
        <v>0</v>
      </c>
      <c r="BI72" s="199" t="b">
        <f>IF(AI72="3/3",$O72*参照データ!$F$2,IF(AI72="2/3",$O72*参照データ!$F$3,IF(AI72="1/3",$O72*参照データ!$F$4,IF(AI72="対象外",0))))</f>
        <v>0</v>
      </c>
      <c r="BJ72" s="199" t="b">
        <f>IF(AJ72="3/3",$O72*参照データ!$F$2,IF(AJ72="2/3",$O72*参照データ!$F$3,IF(AJ72="1/3",$O72*参照データ!$F$4,IF(AJ72="対象外",0))))</f>
        <v>0</v>
      </c>
      <c r="BK72" s="199" t="b">
        <f>IF(AK72="3/3",$O72*参照データ!$F$2,IF(AK72="2/3",$O72*参照データ!$F$3,IF(AK72="1/3",$O72*参照データ!$F$4,IF(AK72="対象外",0))))</f>
        <v>0</v>
      </c>
      <c r="BL72" s="199" t="b">
        <f>IF(AL72="3/3",$O72*参照データ!$F$2,IF(AL72="2/3",$O72*参照データ!$F$3,IF(AL72="1/3",$O72*参照データ!$F$4,IF(AL72="対象外",0))))</f>
        <v>0</v>
      </c>
      <c r="BM72" s="199" t="b">
        <f>IF(AM72="3/3",$O72*参照データ!$F$2,IF(AM72="2/3",$O72*参照データ!$F$3,IF(AM72="1/3",$O72*参照データ!$F$4,IF(AM72="対象外",0))))</f>
        <v>0</v>
      </c>
      <c r="BN72" s="199" t="b">
        <f>IF(AN72="3/3",$O72*参照データ!$F$2,IF(AN72="2/3",$O72*参照データ!$F$3,IF(AN72="1/3",$O72*参照データ!$F$4,IF(AN72="対象外",0))))</f>
        <v>0</v>
      </c>
      <c r="BO72" s="199" t="b">
        <f>IF(AO72="3/3",$O72*参照データ!$F$2,IF(AO72="2/3",$O72*参照データ!$F$3,IF(AO72="1/3",$O72*参照データ!$F$4,IF(AO72="対象外",0))))</f>
        <v>0</v>
      </c>
      <c r="BP72" s="199" t="b">
        <f>IF(AP72="3/3",$O72*参照データ!$F$2,IF(AP72="2/3",$O72*参照データ!$F$3,IF(AP72="1/3",$O72*参照データ!$F$4,IF(AP72="対象外",0))))</f>
        <v>0</v>
      </c>
      <c r="BQ72" s="199" t="b">
        <f>IF(AQ72="3/3",$O72*参照データ!$F$2,IF(AQ72="2/3",$O72*参照データ!$F$3,IF(AQ72="1/3",$O72*参照データ!$F$4,IF(AQ72="対象外",0))))</f>
        <v>0</v>
      </c>
      <c r="BR72" s="199" t="b">
        <f>IF(AR72="3/3",$O72*参照データ!$F$2,IF(AR72="2/3",$O72*参照データ!$F$3,IF(AR72="1/3",$O72*参照データ!$F$4,IF(AR72="対象外",0))))</f>
        <v>0</v>
      </c>
      <c r="BS72" s="199">
        <f t="shared" si="42"/>
        <v>0</v>
      </c>
      <c r="BT72" s="205"/>
      <c r="BU72" s="60"/>
      <c r="BV72" s="60"/>
      <c r="BW72" s="60"/>
      <c r="BX72" s="60"/>
      <c r="BY72" s="60"/>
      <c r="BZ72" s="245"/>
      <c r="CA72" s="247"/>
      <c r="CB72" s="60"/>
      <c r="CC72" s="60"/>
      <c r="CD72" s="60"/>
      <c r="CE72" s="60"/>
      <c r="CF72" s="61"/>
      <c r="CG72" s="233">
        <f t="shared" si="43"/>
        <v>0</v>
      </c>
      <c r="CH72" s="235">
        <f t="shared" si="26"/>
        <v>0</v>
      </c>
      <c r="CI72" s="225">
        <f t="shared" si="27"/>
        <v>0</v>
      </c>
      <c r="CJ72" s="234">
        <f t="shared" si="28"/>
        <v>2</v>
      </c>
    </row>
    <row r="73" spans="1:88" s="54" customFormat="1">
      <c r="A73" s="62">
        <v>49</v>
      </c>
      <c r="B73" s="547"/>
      <c r="C73" s="548"/>
      <c r="D73" s="553"/>
      <c r="E73" s="554"/>
      <c r="F73" s="116"/>
      <c r="G73" s="116"/>
      <c r="H73" s="117"/>
      <c r="I73" s="57"/>
      <c r="J73" s="547"/>
      <c r="K73" s="548"/>
      <c r="L73" s="110">
        <v>0</v>
      </c>
      <c r="M73" s="111">
        <f>IF(F73="昼間",参照データ!$B$2,IF(F73="夜間等",参照データ!$B$3,IF(F73="通信",参照データ!$B$4,0)))</f>
        <v>0</v>
      </c>
      <c r="N73" s="112">
        <f t="shared" si="29"/>
        <v>0</v>
      </c>
      <c r="O73" s="151">
        <f t="shared" si="30"/>
        <v>0</v>
      </c>
      <c r="P73" s="110"/>
      <c r="Q73" s="113">
        <v>0</v>
      </c>
      <c r="R73" s="114">
        <f>IF(F73="昼間",参照データ!$C$2,IF(F73="夜間等",参照データ!$C$3,IF(F73="通信",参照データ!$C$4,0)))</f>
        <v>0</v>
      </c>
      <c r="S73" s="112">
        <f t="shared" si="31"/>
        <v>0</v>
      </c>
      <c r="T73" s="57"/>
      <c r="U73" s="53">
        <f t="shared" si="32"/>
        <v>0</v>
      </c>
      <c r="V73" s="241">
        <f t="shared" si="33"/>
        <v>0</v>
      </c>
      <c r="W73" s="53">
        <f t="shared" si="34"/>
        <v>0</v>
      </c>
      <c r="X73" s="183">
        <f t="shared" si="35"/>
        <v>0</v>
      </c>
      <c r="Y73" s="158" t="str">
        <f t="shared" si="16"/>
        <v>0</v>
      </c>
      <c r="Z73" s="138">
        <f t="shared" si="36"/>
        <v>0</v>
      </c>
      <c r="AA73" s="524">
        <f t="shared" si="17"/>
        <v>0</v>
      </c>
      <c r="AB73" s="525"/>
      <c r="AC73" s="359">
        <f t="shared" si="18"/>
        <v>0</v>
      </c>
      <c r="AD73" s="359">
        <f t="shared" si="19"/>
        <v>0</v>
      </c>
      <c r="AE73" s="166"/>
      <c r="AF73" s="136"/>
      <c r="AG73" s="252"/>
      <c r="AH73" s="253"/>
      <c r="AI73" s="253"/>
      <c r="AJ73" s="253"/>
      <c r="AK73" s="253"/>
      <c r="AL73" s="254"/>
      <c r="AM73" s="255"/>
      <c r="AN73" s="253"/>
      <c r="AO73" s="253"/>
      <c r="AP73" s="253"/>
      <c r="AQ73" s="253"/>
      <c r="AR73" s="253"/>
      <c r="AS73" s="238">
        <f t="shared" si="20"/>
        <v>0</v>
      </c>
      <c r="AT73" s="238">
        <f t="shared" si="21"/>
        <v>0</v>
      </c>
      <c r="AU73" s="238">
        <f t="shared" si="22"/>
        <v>0</v>
      </c>
      <c r="AV73" s="238">
        <f t="shared" si="23"/>
        <v>0</v>
      </c>
      <c r="AW73" s="238">
        <f t="shared" si="24"/>
        <v>0</v>
      </c>
      <c r="AX73" s="238">
        <f t="shared" si="25"/>
        <v>0</v>
      </c>
      <c r="AY73" s="214">
        <f t="shared" si="37"/>
        <v>0</v>
      </c>
      <c r="AZ73" s="214">
        <f t="shared" si="37"/>
        <v>0</v>
      </c>
      <c r="BA73" s="214">
        <f t="shared" si="37"/>
        <v>0</v>
      </c>
      <c r="BB73" s="194">
        <f t="shared" si="38"/>
        <v>0</v>
      </c>
      <c r="BC73" s="195">
        <f t="shared" si="39"/>
        <v>0</v>
      </c>
      <c r="BD73" s="196">
        <f t="shared" si="40"/>
        <v>0</v>
      </c>
      <c r="BE73" s="197">
        <f t="shared" si="41"/>
        <v>0</v>
      </c>
      <c r="BF73" s="198" t="b">
        <f>IF($AE73="3/3",$S73*参照データ!$F$2,IF($AE73="2/3",$S73*参照データ!$F$3,IF($AE73="1/3",$S73*参照データ!$F$4)))</f>
        <v>0</v>
      </c>
      <c r="BG73" s="199" t="b">
        <f>IF(AG73="3/3",$O73*参照データ!$F$2,IF(AG73="2/3",$O73*参照データ!$F$3,IF(AG73="1/3",$O73*参照データ!$F$4,IF(AG73="対象外",0))))</f>
        <v>0</v>
      </c>
      <c r="BH73" s="199" t="b">
        <f>IF(AH73="3/3",$O73*参照データ!$F$2,IF(AH73="2/3",$O73*参照データ!$F$3,IF(AH73="1/3",$O73*参照データ!$F$4,IF(AH73="対象外",0))))</f>
        <v>0</v>
      </c>
      <c r="BI73" s="199" t="b">
        <f>IF(AI73="3/3",$O73*参照データ!$F$2,IF(AI73="2/3",$O73*参照データ!$F$3,IF(AI73="1/3",$O73*参照データ!$F$4,IF(AI73="対象外",0))))</f>
        <v>0</v>
      </c>
      <c r="BJ73" s="199" t="b">
        <f>IF(AJ73="3/3",$O73*参照データ!$F$2,IF(AJ73="2/3",$O73*参照データ!$F$3,IF(AJ73="1/3",$O73*参照データ!$F$4,IF(AJ73="対象外",0))))</f>
        <v>0</v>
      </c>
      <c r="BK73" s="199" t="b">
        <f>IF(AK73="3/3",$O73*参照データ!$F$2,IF(AK73="2/3",$O73*参照データ!$F$3,IF(AK73="1/3",$O73*参照データ!$F$4,IF(AK73="対象外",0))))</f>
        <v>0</v>
      </c>
      <c r="BL73" s="199" t="b">
        <f>IF(AL73="3/3",$O73*参照データ!$F$2,IF(AL73="2/3",$O73*参照データ!$F$3,IF(AL73="1/3",$O73*参照データ!$F$4,IF(AL73="対象外",0))))</f>
        <v>0</v>
      </c>
      <c r="BM73" s="199" t="b">
        <f>IF(AM73="3/3",$O73*参照データ!$F$2,IF(AM73="2/3",$O73*参照データ!$F$3,IF(AM73="1/3",$O73*参照データ!$F$4,IF(AM73="対象外",0))))</f>
        <v>0</v>
      </c>
      <c r="BN73" s="199" t="b">
        <f>IF(AN73="3/3",$O73*参照データ!$F$2,IF(AN73="2/3",$O73*参照データ!$F$3,IF(AN73="1/3",$O73*参照データ!$F$4,IF(AN73="対象外",0))))</f>
        <v>0</v>
      </c>
      <c r="BO73" s="199" t="b">
        <f>IF(AO73="3/3",$O73*参照データ!$F$2,IF(AO73="2/3",$O73*参照データ!$F$3,IF(AO73="1/3",$O73*参照データ!$F$4,IF(AO73="対象外",0))))</f>
        <v>0</v>
      </c>
      <c r="BP73" s="199" t="b">
        <f>IF(AP73="3/3",$O73*参照データ!$F$2,IF(AP73="2/3",$O73*参照データ!$F$3,IF(AP73="1/3",$O73*参照データ!$F$4,IF(AP73="対象外",0))))</f>
        <v>0</v>
      </c>
      <c r="BQ73" s="199" t="b">
        <f>IF(AQ73="3/3",$O73*参照データ!$F$2,IF(AQ73="2/3",$O73*参照データ!$F$3,IF(AQ73="1/3",$O73*参照データ!$F$4,IF(AQ73="対象外",0))))</f>
        <v>0</v>
      </c>
      <c r="BR73" s="199" t="b">
        <f>IF(AR73="3/3",$O73*参照データ!$F$2,IF(AR73="2/3",$O73*参照データ!$F$3,IF(AR73="1/3",$O73*参照データ!$F$4,IF(AR73="対象外",0))))</f>
        <v>0</v>
      </c>
      <c r="BS73" s="199">
        <f t="shared" si="42"/>
        <v>0</v>
      </c>
      <c r="BT73" s="205"/>
      <c r="BU73" s="60"/>
      <c r="BV73" s="60"/>
      <c r="BW73" s="60"/>
      <c r="BX73" s="60"/>
      <c r="BY73" s="60"/>
      <c r="BZ73" s="245"/>
      <c r="CA73" s="247"/>
      <c r="CB73" s="60"/>
      <c r="CC73" s="60"/>
      <c r="CD73" s="60"/>
      <c r="CE73" s="60"/>
      <c r="CF73" s="61"/>
      <c r="CG73" s="233">
        <f t="shared" si="43"/>
        <v>0</v>
      </c>
      <c r="CH73" s="235">
        <f t="shared" si="26"/>
        <v>0</v>
      </c>
      <c r="CI73" s="225">
        <f t="shared" si="27"/>
        <v>0</v>
      </c>
      <c r="CJ73" s="234">
        <f t="shared" si="28"/>
        <v>2</v>
      </c>
    </row>
    <row r="74" spans="1:88" s="54" customFormat="1">
      <c r="A74" s="62">
        <v>50</v>
      </c>
      <c r="B74" s="547"/>
      <c r="C74" s="548"/>
      <c r="D74" s="553"/>
      <c r="E74" s="554"/>
      <c r="F74" s="116"/>
      <c r="G74" s="116"/>
      <c r="H74" s="117"/>
      <c r="I74" s="57"/>
      <c r="J74" s="547"/>
      <c r="K74" s="548"/>
      <c r="L74" s="110">
        <v>0</v>
      </c>
      <c r="M74" s="111">
        <f>IF(F74="昼間",参照データ!$B$2,IF(F74="夜間等",参照データ!$B$3,IF(F74="通信",参照データ!$B$4,0)))</f>
        <v>0</v>
      </c>
      <c r="N74" s="112">
        <f t="shared" si="29"/>
        <v>0</v>
      </c>
      <c r="O74" s="151">
        <f t="shared" si="30"/>
        <v>0</v>
      </c>
      <c r="P74" s="110"/>
      <c r="Q74" s="113">
        <v>0</v>
      </c>
      <c r="R74" s="114">
        <f>IF(F74="昼間",参照データ!$C$2,IF(F74="夜間等",参照データ!$C$3,IF(F74="通信",参照データ!$C$4,0)))</f>
        <v>0</v>
      </c>
      <c r="S74" s="112">
        <f t="shared" si="31"/>
        <v>0</v>
      </c>
      <c r="T74" s="57"/>
      <c r="U74" s="53">
        <f t="shared" si="32"/>
        <v>0</v>
      </c>
      <c r="V74" s="241">
        <f t="shared" si="33"/>
        <v>0</v>
      </c>
      <c r="W74" s="53">
        <f t="shared" si="34"/>
        <v>0</v>
      </c>
      <c r="X74" s="183">
        <f t="shared" si="35"/>
        <v>0</v>
      </c>
      <c r="Y74" s="158" t="str">
        <f t="shared" si="16"/>
        <v>0</v>
      </c>
      <c r="Z74" s="138">
        <f t="shared" si="36"/>
        <v>0</v>
      </c>
      <c r="AA74" s="524">
        <f t="shared" si="17"/>
        <v>0</v>
      </c>
      <c r="AB74" s="525"/>
      <c r="AC74" s="359">
        <f t="shared" si="18"/>
        <v>0</v>
      </c>
      <c r="AD74" s="359">
        <f t="shared" si="19"/>
        <v>0</v>
      </c>
      <c r="AE74" s="166"/>
      <c r="AF74" s="136"/>
      <c r="AG74" s="252"/>
      <c r="AH74" s="253"/>
      <c r="AI74" s="253"/>
      <c r="AJ74" s="253"/>
      <c r="AK74" s="253"/>
      <c r="AL74" s="254"/>
      <c r="AM74" s="255"/>
      <c r="AN74" s="253"/>
      <c r="AO74" s="253"/>
      <c r="AP74" s="253"/>
      <c r="AQ74" s="253"/>
      <c r="AR74" s="253"/>
      <c r="AS74" s="238">
        <f t="shared" si="20"/>
        <v>0</v>
      </c>
      <c r="AT74" s="238">
        <f t="shared" si="21"/>
        <v>0</v>
      </c>
      <c r="AU74" s="238">
        <f t="shared" si="22"/>
        <v>0</v>
      </c>
      <c r="AV74" s="238">
        <f t="shared" si="23"/>
        <v>0</v>
      </c>
      <c r="AW74" s="238">
        <f t="shared" si="24"/>
        <v>0</v>
      </c>
      <c r="AX74" s="238">
        <f t="shared" si="25"/>
        <v>0</v>
      </c>
      <c r="AY74" s="214">
        <f t="shared" si="37"/>
        <v>0</v>
      </c>
      <c r="AZ74" s="214">
        <f t="shared" si="37"/>
        <v>0</v>
      </c>
      <c r="BA74" s="214">
        <f t="shared" si="37"/>
        <v>0</v>
      </c>
      <c r="BB74" s="194">
        <f t="shared" si="38"/>
        <v>0</v>
      </c>
      <c r="BC74" s="195">
        <f t="shared" si="39"/>
        <v>0</v>
      </c>
      <c r="BD74" s="196">
        <f t="shared" si="40"/>
        <v>0</v>
      </c>
      <c r="BE74" s="197">
        <f t="shared" si="41"/>
        <v>0</v>
      </c>
      <c r="BF74" s="198" t="b">
        <f>IF($AE74="3/3",$S74*参照データ!$F$2,IF($AE74="2/3",$S74*参照データ!$F$3,IF($AE74="1/3",$S74*参照データ!$F$4)))</f>
        <v>0</v>
      </c>
      <c r="BG74" s="199" t="b">
        <f>IF(AG74="3/3",$O74*参照データ!$F$2,IF(AG74="2/3",$O74*参照データ!$F$3,IF(AG74="1/3",$O74*参照データ!$F$4,IF(AG74="対象外",0))))</f>
        <v>0</v>
      </c>
      <c r="BH74" s="199" t="b">
        <f>IF(AH74="3/3",$O74*参照データ!$F$2,IF(AH74="2/3",$O74*参照データ!$F$3,IF(AH74="1/3",$O74*参照データ!$F$4,IF(AH74="対象外",0))))</f>
        <v>0</v>
      </c>
      <c r="BI74" s="199" t="b">
        <f>IF(AI74="3/3",$O74*参照データ!$F$2,IF(AI74="2/3",$O74*参照データ!$F$3,IF(AI74="1/3",$O74*参照データ!$F$4,IF(AI74="対象外",0))))</f>
        <v>0</v>
      </c>
      <c r="BJ74" s="199" t="b">
        <f>IF(AJ74="3/3",$O74*参照データ!$F$2,IF(AJ74="2/3",$O74*参照データ!$F$3,IF(AJ74="1/3",$O74*参照データ!$F$4,IF(AJ74="対象外",0))))</f>
        <v>0</v>
      </c>
      <c r="BK74" s="199" t="b">
        <f>IF(AK74="3/3",$O74*参照データ!$F$2,IF(AK74="2/3",$O74*参照データ!$F$3,IF(AK74="1/3",$O74*参照データ!$F$4,IF(AK74="対象外",0))))</f>
        <v>0</v>
      </c>
      <c r="BL74" s="199" t="b">
        <f>IF(AL74="3/3",$O74*参照データ!$F$2,IF(AL74="2/3",$O74*参照データ!$F$3,IF(AL74="1/3",$O74*参照データ!$F$4,IF(AL74="対象外",0))))</f>
        <v>0</v>
      </c>
      <c r="BM74" s="199" t="b">
        <f>IF(AM74="3/3",$O74*参照データ!$F$2,IF(AM74="2/3",$O74*参照データ!$F$3,IF(AM74="1/3",$O74*参照データ!$F$4,IF(AM74="対象外",0))))</f>
        <v>0</v>
      </c>
      <c r="BN74" s="199" t="b">
        <f>IF(AN74="3/3",$O74*参照データ!$F$2,IF(AN74="2/3",$O74*参照データ!$F$3,IF(AN74="1/3",$O74*参照データ!$F$4,IF(AN74="対象外",0))))</f>
        <v>0</v>
      </c>
      <c r="BO74" s="199" t="b">
        <f>IF(AO74="3/3",$O74*参照データ!$F$2,IF(AO74="2/3",$O74*参照データ!$F$3,IF(AO74="1/3",$O74*参照データ!$F$4,IF(AO74="対象外",0))))</f>
        <v>0</v>
      </c>
      <c r="BP74" s="199" t="b">
        <f>IF(AP74="3/3",$O74*参照データ!$F$2,IF(AP74="2/3",$O74*参照データ!$F$3,IF(AP74="1/3",$O74*参照データ!$F$4,IF(AP74="対象外",0))))</f>
        <v>0</v>
      </c>
      <c r="BQ74" s="199" t="b">
        <f>IF(AQ74="3/3",$O74*参照データ!$F$2,IF(AQ74="2/3",$O74*参照データ!$F$3,IF(AQ74="1/3",$O74*参照データ!$F$4,IF(AQ74="対象外",0))))</f>
        <v>0</v>
      </c>
      <c r="BR74" s="199" t="b">
        <f>IF(AR74="3/3",$O74*参照データ!$F$2,IF(AR74="2/3",$O74*参照データ!$F$3,IF(AR74="1/3",$O74*参照データ!$F$4,IF(AR74="対象外",0))))</f>
        <v>0</v>
      </c>
      <c r="BS74" s="199">
        <f t="shared" si="42"/>
        <v>0</v>
      </c>
      <c r="BT74" s="205"/>
      <c r="BU74" s="60"/>
      <c r="BV74" s="60"/>
      <c r="BW74" s="60"/>
      <c r="BX74" s="60"/>
      <c r="BY74" s="60"/>
      <c r="BZ74" s="245"/>
      <c r="CA74" s="247"/>
      <c r="CB74" s="60"/>
      <c r="CC74" s="60"/>
      <c r="CD74" s="60"/>
      <c r="CE74" s="60"/>
      <c r="CF74" s="61"/>
      <c r="CG74" s="233">
        <f t="shared" si="43"/>
        <v>0</v>
      </c>
      <c r="CH74" s="235">
        <f t="shared" si="26"/>
        <v>0</v>
      </c>
      <c r="CI74" s="225">
        <f t="shared" si="27"/>
        <v>0</v>
      </c>
      <c r="CJ74" s="234">
        <f t="shared" si="28"/>
        <v>2</v>
      </c>
    </row>
    <row r="75" spans="1:88" s="54" customFormat="1">
      <c r="A75" s="62">
        <v>51</v>
      </c>
      <c r="B75" s="549"/>
      <c r="C75" s="550"/>
      <c r="D75" s="553"/>
      <c r="E75" s="554"/>
      <c r="F75" s="116"/>
      <c r="G75" s="57"/>
      <c r="H75" s="117"/>
      <c r="I75" s="57"/>
      <c r="J75" s="553"/>
      <c r="K75" s="554"/>
      <c r="L75" s="110">
        <v>0</v>
      </c>
      <c r="M75" s="111">
        <f>IF(F75="昼間",参照データ!$B$2,IF(F75="夜間等",参照データ!$B$3,IF(F75="通信",参照データ!$B$4,0)))</f>
        <v>0</v>
      </c>
      <c r="N75" s="112">
        <f t="shared" si="29"/>
        <v>0</v>
      </c>
      <c r="O75" s="151">
        <f t="shared" si="30"/>
        <v>0</v>
      </c>
      <c r="P75" s="110"/>
      <c r="Q75" s="113">
        <v>0</v>
      </c>
      <c r="R75" s="114">
        <f>IF(F75="昼間",参照データ!$C$2,IF(F75="夜間等",参照データ!$C$3,IF(F75="通信",参照データ!$C$4,0)))</f>
        <v>0</v>
      </c>
      <c r="S75" s="112">
        <f t="shared" si="31"/>
        <v>0</v>
      </c>
      <c r="T75" s="57"/>
      <c r="U75" s="53">
        <f t="shared" si="32"/>
        <v>0</v>
      </c>
      <c r="V75" s="241">
        <f t="shared" si="33"/>
        <v>0</v>
      </c>
      <c r="W75" s="53">
        <f t="shared" si="34"/>
        <v>0</v>
      </c>
      <c r="X75" s="183">
        <f t="shared" si="35"/>
        <v>0</v>
      </c>
      <c r="Y75" s="158" t="str">
        <f t="shared" si="16"/>
        <v>0</v>
      </c>
      <c r="Z75" s="138">
        <f t="shared" si="36"/>
        <v>0</v>
      </c>
      <c r="AA75" s="524">
        <f t="shared" si="17"/>
        <v>0</v>
      </c>
      <c r="AB75" s="525"/>
      <c r="AC75" s="359">
        <f t="shared" si="18"/>
        <v>0</v>
      </c>
      <c r="AD75" s="359">
        <f t="shared" si="19"/>
        <v>0</v>
      </c>
      <c r="AE75" s="166"/>
      <c r="AF75" s="59"/>
      <c r="AG75" s="252"/>
      <c r="AH75" s="253"/>
      <c r="AI75" s="253"/>
      <c r="AJ75" s="253"/>
      <c r="AK75" s="253"/>
      <c r="AL75" s="254"/>
      <c r="AM75" s="255"/>
      <c r="AN75" s="253"/>
      <c r="AO75" s="253"/>
      <c r="AP75" s="253"/>
      <c r="AQ75" s="253"/>
      <c r="AR75" s="253"/>
      <c r="AS75" s="238">
        <f t="shared" si="20"/>
        <v>0</v>
      </c>
      <c r="AT75" s="238">
        <f t="shared" si="21"/>
        <v>0</v>
      </c>
      <c r="AU75" s="238">
        <f t="shared" si="22"/>
        <v>0</v>
      </c>
      <c r="AV75" s="238">
        <f t="shared" si="23"/>
        <v>0</v>
      </c>
      <c r="AW75" s="238">
        <f t="shared" si="24"/>
        <v>0</v>
      </c>
      <c r="AX75" s="238">
        <f t="shared" si="25"/>
        <v>0</v>
      </c>
      <c r="AY75" s="214">
        <f t="shared" si="37"/>
        <v>0</v>
      </c>
      <c r="AZ75" s="214">
        <f t="shared" si="37"/>
        <v>0</v>
      </c>
      <c r="BA75" s="214">
        <f t="shared" si="37"/>
        <v>0</v>
      </c>
      <c r="BB75" s="194">
        <f t="shared" si="38"/>
        <v>0</v>
      </c>
      <c r="BC75" s="195">
        <f t="shared" si="39"/>
        <v>0</v>
      </c>
      <c r="BD75" s="196">
        <f t="shared" si="40"/>
        <v>0</v>
      </c>
      <c r="BE75" s="197">
        <f t="shared" si="41"/>
        <v>0</v>
      </c>
      <c r="BF75" s="198" t="b">
        <f>IF($AE75="3/3",$S75*参照データ!$F$2,IF($AE75="2/3",$S75*参照データ!$F$3,IF($AE75="1/3",$S75*参照データ!$F$4)))</f>
        <v>0</v>
      </c>
      <c r="BG75" s="199" t="b">
        <f>IF(AG75="3/3",$O75*参照データ!$F$2,IF(AG75="2/3",$O75*参照データ!$F$3,IF(AG75="1/3",$O75*参照データ!$F$4,IF(AG75="対象外",0))))</f>
        <v>0</v>
      </c>
      <c r="BH75" s="199" t="b">
        <f>IF(AH75="3/3",$O75*参照データ!$F$2,IF(AH75="2/3",$O75*参照データ!$F$3,IF(AH75="1/3",$O75*参照データ!$F$4,IF(AH75="対象外",0))))</f>
        <v>0</v>
      </c>
      <c r="BI75" s="199" t="b">
        <f>IF(AI75="3/3",$O75*参照データ!$F$2,IF(AI75="2/3",$O75*参照データ!$F$3,IF(AI75="1/3",$O75*参照データ!$F$4,IF(AI75="対象外",0))))</f>
        <v>0</v>
      </c>
      <c r="BJ75" s="199" t="b">
        <f>IF(AJ75="3/3",$O75*参照データ!$F$2,IF(AJ75="2/3",$O75*参照データ!$F$3,IF(AJ75="1/3",$O75*参照データ!$F$4,IF(AJ75="対象外",0))))</f>
        <v>0</v>
      </c>
      <c r="BK75" s="199" t="b">
        <f>IF(AK75="3/3",$O75*参照データ!$F$2,IF(AK75="2/3",$O75*参照データ!$F$3,IF(AK75="1/3",$O75*参照データ!$F$4,IF(AK75="対象外",0))))</f>
        <v>0</v>
      </c>
      <c r="BL75" s="199" t="b">
        <f>IF(AL75="3/3",$O75*参照データ!$F$2,IF(AL75="2/3",$O75*参照データ!$F$3,IF(AL75="1/3",$O75*参照データ!$F$4,IF(AL75="対象外",0))))</f>
        <v>0</v>
      </c>
      <c r="BM75" s="199" t="b">
        <f>IF(AM75="3/3",$O75*参照データ!$F$2,IF(AM75="2/3",$O75*参照データ!$F$3,IF(AM75="1/3",$O75*参照データ!$F$4,IF(AM75="対象外",0))))</f>
        <v>0</v>
      </c>
      <c r="BN75" s="199" t="b">
        <f>IF(AN75="3/3",$O75*参照データ!$F$2,IF(AN75="2/3",$O75*参照データ!$F$3,IF(AN75="1/3",$O75*参照データ!$F$4,IF(AN75="対象外",0))))</f>
        <v>0</v>
      </c>
      <c r="BO75" s="199" t="b">
        <f>IF(AO75="3/3",$O75*参照データ!$F$2,IF(AO75="2/3",$O75*参照データ!$F$3,IF(AO75="1/3",$O75*参照データ!$F$4,IF(AO75="対象外",0))))</f>
        <v>0</v>
      </c>
      <c r="BP75" s="199" t="b">
        <f>IF(AP75="3/3",$O75*参照データ!$F$2,IF(AP75="2/3",$O75*参照データ!$F$3,IF(AP75="1/3",$O75*参照データ!$F$4,IF(AP75="対象外",0))))</f>
        <v>0</v>
      </c>
      <c r="BQ75" s="199" t="b">
        <f>IF(AQ75="3/3",$O75*参照データ!$F$2,IF(AQ75="2/3",$O75*参照データ!$F$3,IF(AQ75="1/3",$O75*参照データ!$F$4,IF(AQ75="対象外",0))))</f>
        <v>0</v>
      </c>
      <c r="BR75" s="199" t="b">
        <f>IF(AR75="3/3",$O75*参照データ!$F$2,IF(AR75="2/3",$O75*参照データ!$F$3,IF(AR75="1/3",$O75*参照データ!$F$4,IF(AR75="対象外",0))))</f>
        <v>0</v>
      </c>
      <c r="BS75" s="199">
        <f t="shared" si="42"/>
        <v>0</v>
      </c>
      <c r="BT75" s="205"/>
      <c r="BU75" s="60"/>
      <c r="BV75" s="60"/>
      <c r="BW75" s="60"/>
      <c r="BX75" s="60"/>
      <c r="BY75" s="60"/>
      <c r="BZ75" s="245"/>
      <c r="CA75" s="247"/>
      <c r="CB75" s="60"/>
      <c r="CC75" s="60"/>
      <c r="CD75" s="60"/>
      <c r="CE75" s="60"/>
      <c r="CF75" s="61"/>
      <c r="CG75" s="233">
        <f t="shared" si="43"/>
        <v>0</v>
      </c>
      <c r="CH75" s="235">
        <f t="shared" si="26"/>
        <v>0</v>
      </c>
      <c r="CI75" s="225">
        <f t="shared" si="27"/>
        <v>0</v>
      </c>
      <c r="CJ75" s="234">
        <f t="shared" si="28"/>
        <v>2</v>
      </c>
    </row>
    <row r="76" spans="1:88" s="54" customFormat="1">
      <c r="A76" s="62">
        <v>52</v>
      </c>
      <c r="B76" s="549"/>
      <c r="C76" s="550"/>
      <c r="D76" s="553"/>
      <c r="E76" s="554"/>
      <c r="F76" s="116"/>
      <c r="G76" s="57"/>
      <c r="H76" s="117"/>
      <c r="I76" s="57"/>
      <c r="J76" s="553"/>
      <c r="K76" s="554"/>
      <c r="L76" s="110">
        <v>0</v>
      </c>
      <c r="M76" s="111">
        <f>IF(F76="昼間",参照データ!$B$2,IF(F76="夜間等",参照データ!$B$3,IF(F76="通信",参照データ!$B$4,0)))</f>
        <v>0</v>
      </c>
      <c r="N76" s="112">
        <f t="shared" si="29"/>
        <v>0</v>
      </c>
      <c r="O76" s="151">
        <f t="shared" si="30"/>
        <v>0</v>
      </c>
      <c r="P76" s="110"/>
      <c r="Q76" s="113">
        <v>0</v>
      </c>
      <c r="R76" s="114">
        <f>IF(F76="昼間",参照データ!$C$2,IF(F76="夜間等",参照データ!$C$3,IF(F76="通信",参照データ!$C$4,0)))</f>
        <v>0</v>
      </c>
      <c r="S76" s="112">
        <f t="shared" si="31"/>
        <v>0</v>
      </c>
      <c r="T76" s="57"/>
      <c r="U76" s="53">
        <f t="shared" si="32"/>
        <v>0</v>
      </c>
      <c r="V76" s="241">
        <f t="shared" si="33"/>
        <v>0</v>
      </c>
      <c r="W76" s="53">
        <f t="shared" si="34"/>
        <v>0</v>
      </c>
      <c r="X76" s="183">
        <f t="shared" si="35"/>
        <v>0</v>
      </c>
      <c r="Y76" s="158" t="str">
        <f t="shared" si="16"/>
        <v>0</v>
      </c>
      <c r="Z76" s="138">
        <f t="shared" si="36"/>
        <v>0</v>
      </c>
      <c r="AA76" s="524">
        <f t="shared" si="17"/>
        <v>0</v>
      </c>
      <c r="AB76" s="525"/>
      <c r="AC76" s="359">
        <f t="shared" si="18"/>
        <v>0</v>
      </c>
      <c r="AD76" s="359">
        <f t="shared" si="19"/>
        <v>0</v>
      </c>
      <c r="AE76" s="166"/>
      <c r="AF76" s="59"/>
      <c r="AG76" s="252"/>
      <c r="AH76" s="253"/>
      <c r="AI76" s="253"/>
      <c r="AJ76" s="253"/>
      <c r="AK76" s="253"/>
      <c r="AL76" s="254"/>
      <c r="AM76" s="255"/>
      <c r="AN76" s="253"/>
      <c r="AO76" s="253"/>
      <c r="AP76" s="253"/>
      <c r="AQ76" s="253"/>
      <c r="AR76" s="253"/>
      <c r="AS76" s="238">
        <f t="shared" si="20"/>
        <v>0</v>
      </c>
      <c r="AT76" s="238">
        <f t="shared" si="21"/>
        <v>0</v>
      </c>
      <c r="AU76" s="238">
        <f t="shared" si="22"/>
        <v>0</v>
      </c>
      <c r="AV76" s="238">
        <f t="shared" si="23"/>
        <v>0</v>
      </c>
      <c r="AW76" s="238">
        <f t="shared" si="24"/>
        <v>0</v>
      </c>
      <c r="AX76" s="238">
        <f t="shared" si="25"/>
        <v>0</v>
      </c>
      <c r="AY76" s="214">
        <f t="shared" si="37"/>
        <v>0</v>
      </c>
      <c r="AZ76" s="214">
        <f t="shared" si="37"/>
        <v>0</v>
      </c>
      <c r="BA76" s="214">
        <f t="shared" si="37"/>
        <v>0</v>
      </c>
      <c r="BB76" s="194">
        <f t="shared" si="38"/>
        <v>0</v>
      </c>
      <c r="BC76" s="195">
        <f t="shared" si="39"/>
        <v>0</v>
      </c>
      <c r="BD76" s="196">
        <f t="shared" si="40"/>
        <v>0</v>
      </c>
      <c r="BE76" s="197">
        <f t="shared" si="41"/>
        <v>0</v>
      </c>
      <c r="BF76" s="198" t="b">
        <f>IF($AE76="3/3",$S76*参照データ!$F$2,IF($AE76="2/3",$S76*参照データ!$F$3,IF($AE76="1/3",$S76*参照データ!$F$4)))</f>
        <v>0</v>
      </c>
      <c r="BG76" s="199" t="b">
        <f>IF(AG76="3/3",$O76*参照データ!$F$2,IF(AG76="2/3",$O76*参照データ!$F$3,IF(AG76="1/3",$O76*参照データ!$F$4,IF(AG76="対象外",0))))</f>
        <v>0</v>
      </c>
      <c r="BH76" s="199" t="b">
        <f>IF(AH76="3/3",$O76*参照データ!$F$2,IF(AH76="2/3",$O76*参照データ!$F$3,IF(AH76="1/3",$O76*参照データ!$F$4,IF(AH76="対象外",0))))</f>
        <v>0</v>
      </c>
      <c r="BI76" s="199" t="b">
        <f>IF(AI76="3/3",$O76*参照データ!$F$2,IF(AI76="2/3",$O76*参照データ!$F$3,IF(AI76="1/3",$O76*参照データ!$F$4,IF(AI76="対象外",0))))</f>
        <v>0</v>
      </c>
      <c r="BJ76" s="199" t="b">
        <f>IF(AJ76="3/3",$O76*参照データ!$F$2,IF(AJ76="2/3",$O76*参照データ!$F$3,IF(AJ76="1/3",$O76*参照データ!$F$4,IF(AJ76="対象外",0))))</f>
        <v>0</v>
      </c>
      <c r="BK76" s="199" t="b">
        <f>IF(AK76="3/3",$O76*参照データ!$F$2,IF(AK76="2/3",$O76*参照データ!$F$3,IF(AK76="1/3",$O76*参照データ!$F$4,IF(AK76="対象外",0))))</f>
        <v>0</v>
      </c>
      <c r="BL76" s="199" t="b">
        <f>IF(AL76="3/3",$O76*参照データ!$F$2,IF(AL76="2/3",$O76*参照データ!$F$3,IF(AL76="1/3",$O76*参照データ!$F$4,IF(AL76="対象外",0))))</f>
        <v>0</v>
      </c>
      <c r="BM76" s="199" t="b">
        <f>IF(AM76="3/3",$O76*参照データ!$F$2,IF(AM76="2/3",$O76*参照データ!$F$3,IF(AM76="1/3",$O76*参照データ!$F$4,IF(AM76="対象外",0))))</f>
        <v>0</v>
      </c>
      <c r="BN76" s="199" t="b">
        <f>IF(AN76="3/3",$O76*参照データ!$F$2,IF(AN76="2/3",$O76*参照データ!$F$3,IF(AN76="1/3",$O76*参照データ!$F$4,IF(AN76="対象外",0))))</f>
        <v>0</v>
      </c>
      <c r="BO76" s="199" t="b">
        <f>IF(AO76="3/3",$O76*参照データ!$F$2,IF(AO76="2/3",$O76*参照データ!$F$3,IF(AO76="1/3",$O76*参照データ!$F$4,IF(AO76="対象外",0))))</f>
        <v>0</v>
      </c>
      <c r="BP76" s="199" t="b">
        <f>IF(AP76="3/3",$O76*参照データ!$F$2,IF(AP76="2/3",$O76*参照データ!$F$3,IF(AP76="1/3",$O76*参照データ!$F$4,IF(AP76="対象外",0))))</f>
        <v>0</v>
      </c>
      <c r="BQ76" s="199" t="b">
        <f>IF(AQ76="3/3",$O76*参照データ!$F$2,IF(AQ76="2/3",$O76*参照データ!$F$3,IF(AQ76="1/3",$O76*参照データ!$F$4,IF(AQ76="対象外",0))))</f>
        <v>0</v>
      </c>
      <c r="BR76" s="199" t="b">
        <f>IF(AR76="3/3",$O76*参照データ!$F$2,IF(AR76="2/3",$O76*参照データ!$F$3,IF(AR76="1/3",$O76*参照データ!$F$4,IF(AR76="対象外",0))))</f>
        <v>0</v>
      </c>
      <c r="BS76" s="199">
        <f t="shared" si="42"/>
        <v>0</v>
      </c>
      <c r="BT76" s="205"/>
      <c r="BU76" s="60"/>
      <c r="BV76" s="60"/>
      <c r="BW76" s="60"/>
      <c r="BX76" s="60"/>
      <c r="BY76" s="60"/>
      <c r="BZ76" s="245"/>
      <c r="CA76" s="247"/>
      <c r="CB76" s="60"/>
      <c r="CC76" s="60"/>
      <c r="CD76" s="60"/>
      <c r="CE76" s="60"/>
      <c r="CF76" s="61"/>
      <c r="CG76" s="233">
        <f t="shared" si="43"/>
        <v>0</v>
      </c>
      <c r="CH76" s="235">
        <f t="shared" si="26"/>
        <v>0</v>
      </c>
      <c r="CI76" s="225">
        <f t="shared" si="27"/>
        <v>0</v>
      </c>
      <c r="CJ76" s="234">
        <f t="shared" si="28"/>
        <v>2</v>
      </c>
    </row>
    <row r="77" spans="1:88" s="54" customFormat="1">
      <c r="A77" s="62">
        <v>53</v>
      </c>
      <c r="B77" s="549"/>
      <c r="C77" s="550"/>
      <c r="D77" s="553"/>
      <c r="E77" s="554"/>
      <c r="F77" s="116"/>
      <c r="G77" s="57"/>
      <c r="H77" s="117"/>
      <c r="I77" s="57"/>
      <c r="J77" s="553"/>
      <c r="K77" s="554"/>
      <c r="L77" s="110">
        <v>0</v>
      </c>
      <c r="M77" s="111">
        <f>IF(F77="昼間",参照データ!$B$2,IF(F77="夜間等",参照データ!$B$3,IF(F77="通信",参照データ!$B$4,0)))</f>
        <v>0</v>
      </c>
      <c r="N77" s="112">
        <f t="shared" si="29"/>
        <v>0</v>
      </c>
      <c r="O77" s="151">
        <f t="shared" si="30"/>
        <v>0</v>
      </c>
      <c r="P77" s="110"/>
      <c r="Q77" s="113">
        <v>0</v>
      </c>
      <c r="R77" s="114">
        <f>IF(F77="昼間",参照データ!$C$2,IF(F77="夜間等",参照データ!$C$3,IF(F77="通信",参照データ!$C$4,0)))</f>
        <v>0</v>
      </c>
      <c r="S77" s="112">
        <f t="shared" si="31"/>
        <v>0</v>
      </c>
      <c r="T77" s="57"/>
      <c r="U77" s="53">
        <f t="shared" si="32"/>
        <v>0</v>
      </c>
      <c r="V77" s="241">
        <f t="shared" si="33"/>
        <v>0</v>
      </c>
      <c r="W77" s="53">
        <f t="shared" si="34"/>
        <v>0</v>
      </c>
      <c r="X77" s="183">
        <f t="shared" si="35"/>
        <v>0</v>
      </c>
      <c r="Y77" s="158" t="str">
        <f t="shared" si="16"/>
        <v>0</v>
      </c>
      <c r="Z77" s="138">
        <f t="shared" si="36"/>
        <v>0</v>
      </c>
      <c r="AA77" s="524">
        <f t="shared" si="17"/>
        <v>0</v>
      </c>
      <c r="AB77" s="525"/>
      <c r="AC77" s="359">
        <f t="shared" si="18"/>
        <v>0</v>
      </c>
      <c r="AD77" s="359">
        <f t="shared" si="19"/>
        <v>0</v>
      </c>
      <c r="AE77" s="166"/>
      <c r="AF77" s="59"/>
      <c r="AG77" s="252"/>
      <c r="AH77" s="253"/>
      <c r="AI77" s="253"/>
      <c r="AJ77" s="253"/>
      <c r="AK77" s="253"/>
      <c r="AL77" s="254"/>
      <c r="AM77" s="255"/>
      <c r="AN77" s="253"/>
      <c r="AO77" s="253"/>
      <c r="AP77" s="253"/>
      <c r="AQ77" s="253"/>
      <c r="AR77" s="253"/>
      <c r="AS77" s="238">
        <f t="shared" si="20"/>
        <v>0</v>
      </c>
      <c r="AT77" s="238">
        <f t="shared" si="21"/>
        <v>0</v>
      </c>
      <c r="AU77" s="238">
        <f t="shared" si="22"/>
        <v>0</v>
      </c>
      <c r="AV77" s="238">
        <f t="shared" si="23"/>
        <v>0</v>
      </c>
      <c r="AW77" s="238">
        <f t="shared" si="24"/>
        <v>0</v>
      </c>
      <c r="AX77" s="238">
        <f t="shared" si="25"/>
        <v>0</v>
      </c>
      <c r="AY77" s="214">
        <f t="shared" si="37"/>
        <v>0</v>
      </c>
      <c r="AZ77" s="214">
        <f t="shared" si="37"/>
        <v>0</v>
      </c>
      <c r="BA77" s="214">
        <f t="shared" si="37"/>
        <v>0</v>
      </c>
      <c r="BB77" s="194">
        <f t="shared" si="38"/>
        <v>0</v>
      </c>
      <c r="BC77" s="195">
        <f t="shared" si="39"/>
        <v>0</v>
      </c>
      <c r="BD77" s="196">
        <f t="shared" si="40"/>
        <v>0</v>
      </c>
      <c r="BE77" s="197">
        <f t="shared" si="41"/>
        <v>0</v>
      </c>
      <c r="BF77" s="198" t="b">
        <f>IF($AE77="3/3",$S77*参照データ!$F$2,IF($AE77="2/3",$S77*参照データ!$F$3,IF($AE77="1/3",$S77*参照データ!$F$4)))</f>
        <v>0</v>
      </c>
      <c r="BG77" s="199" t="b">
        <f>IF(AG77="3/3",$O77*参照データ!$F$2,IF(AG77="2/3",$O77*参照データ!$F$3,IF(AG77="1/3",$O77*参照データ!$F$4,IF(AG77="対象外",0))))</f>
        <v>0</v>
      </c>
      <c r="BH77" s="199" t="b">
        <f>IF(AH77="3/3",$O77*参照データ!$F$2,IF(AH77="2/3",$O77*参照データ!$F$3,IF(AH77="1/3",$O77*参照データ!$F$4,IF(AH77="対象外",0))))</f>
        <v>0</v>
      </c>
      <c r="BI77" s="199" t="b">
        <f>IF(AI77="3/3",$O77*参照データ!$F$2,IF(AI77="2/3",$O77*参照データ!$F$3,IF(AI77="1/3",$O77*参照データ!$F$4,IF(AI77="対象外",0))))</f>
        <v>0</v>
      </c>
      <c r="BJ77" s="199" t="b">
        <f>IF(AJ77="3/3",$O77*参照データ!$F$2,IF(AJ77="2/3",$O77*参照データ!$F$3,IF(AJ77="1/3",$O77*参照データ!$F$4,IF(AJ77="対象外",0))))</f>
        <v>0</v>
      </c>
      <c r="BK77" s="199" t="b">
        <f>IF(AK77="3/3",$O77*参照データ!$F$2,IF(AK77="2/3",$O77*参照データ!$F$3,IF(AK77="1/3",$O77*参照データ!$F$4,IF(AK77="対象外",0))))</f>
        <v>0</v>
      </c>
      <c r="BL77" s="199" t="b">
        <f>IF(AL77="3/3",$O77*参照データ!$F$2,IF(AL77="2/3",$O77*参照データ!$F$3,IF(AL77="1/3",$O77*参照データ!$F$4,IF(AL77="対象外",0))))</f>
        <v>0</v>
      </c>
      <c r="BM77" s="199" t="b">
        <f>IF(AM77="3/3",$O77*参照データ!$F$2,IF(AM77="2/3",$O77*参照データ!$F$3,IF(AM77="1/3",$O77*参照データ!$F$4,IF(AM77="対象外",0))))</f>
        <v>0</v>
      </c>
      <c r="BN77" s="199" t="b">
        <f>IF(AN77="3/3",$O77*参照データ!$F$2,IF(AN77="2/3",$O77*参照データ!$F$3,IF(AN77="1/3",$O77*参照データ!$F$4,IF(AN77="対象外",0))))</f>
        <v>0</v>
      </c>
      <c r="BO77" s="199" t="b">
        <f>IF(AO77="3/3",$O77*参照データ!$F$2,IF(AO77="2/3",$O77*参照データ!$F$3,IF(AO77="1/3",$O77*参照データ!$F$4,IF(AO77="対象外",0))))</f>
        <v>0</v>
      </c>
      <c r="BP77" s="199" t="b">
        <f>IF(AP77="3/3",$O77*参照データ!$F$2,IF(AP77="2/3",$O77*参照データ!$F$3,IF(AP77="1/3",$O77*参照データ!$F$4,IF(AP77="対象外",0))))</f>
        <v>0</v>
      </c>
      <c r="BQ77" s="199" t="b">
        <f>IF(AQ77="3/3",$O77*参照データ!$F$2,IF(AQ77="2/3",$O77*参照データ!$F$3,IF(AQ77="1/3",$O77*参照データ!$F$4,IF(AQ77="対象外",0))))</f>
        <v>0</v>
      </c>
      <c r="BR77" s="199" t="b">
        <f>IF(AR77="3/3",$O77*参照データ!$F$2,IF(AR77="2/3",$O77*参照データ!$F$3,IF(AR77="1/3",$O77*参照データ!$F$4,IF(AR77="対象外",0))))</f>
        <v>0</v>
      </c>
      <c r="BS77" s="199">
        <f t="shared" si="42"/>
        <v>0</v>
      </c>
      <c r="BT77" s="205"/>
      <c r="BU77" s="60"/>
      <c r="BV77" s="60"/>
      <c r="BW77" s="60"/>
      <c r="BX77" s="60"/>
      <c r="BY77" s="60"/>
      <c r="BZ77" s="245"/>
      <c r="CA77" s="247"/>
      <c r="CB77" s="60"/>
      <c r="CC77" s="60"/>
      <c r="CD77" s="60"/>
      <c r="CE77" s="60"/>
      <c r="CF77" s="61"/>
      <c r="CG77" s="233">
        <f t="shared" si="43"/>
        <v>0</v>
      </c>
      <c r="CH77" s="235">
        <f t="shared" si="26"/>
        <v>0</v>
      </c>
      <c r="CI77" s="225">
        <f t="shared" si="27"/>
        <v>0</v>
      </c>
      <c r="CJ77" s="234">
        <f t="shared" si="28"/>
        <v>2</v>
      </c>
    </row>
    <row r="78" spans="1:88" s="54" customFormat="1">
      <c r="A78" s="62">
        <v>54</v>
      </c>
      <c r="B78" s="547"/>
      <c r="C78" s="548"/>
      <c r="D78" s="549"/>
      <c r="E78" s="550"/>
      <c r="F78" s="116"/>
      <c r="G78" s="116"/>
      <c r="H78" s="117"/>
      <c r="I78" s="57"/>
      <c r="J78" s="522"/>
      <c r="K78" s="523"/>
      <c r="L78" s="110">
        <v>0</v>
      </c>
      <c r="M78" s="111">
        <f>IF(F78="昼間",参照データ!$B$2,IF(F78="夜間等",参照データ!$B$3,IF(F78="通信",参照データ!$B$4,0)))</f>
        <v>0</v>
      </c>
      <c r="N78" s="112">
        <f t="shared" si="29"/>
        <v>0</v>
      </c>
      <c r="O78" s="151">
        <f t="shared" si="30"/>
        <v>0</v>
      </c>
      <c r="P78" s="110"/>
      <c r="Q78" s="113">
        <v>0</v>
      </c>
      <c r="R78" s="114">
        <f>IF(F78="昼間",参照データ!$C$2,IF(F78="夜間等",参照データ!$C$3,IF(F78="通信",参照データ!$C$4,0)))</f>
        <v>0</v>
      </c>
      <c r="S78" s="112">
        <f t="shared" si="31"/>
        <v>0</v>
      </c>
      <c r="T78" s="57"/>
      <c r="U78" s="53">
        <f t="shared" si="32"/>
        <v>0</v>
      </c>
      <c r="V78" s="241">
        <f t="shared" si="33"/>
        <v>0</v>
      </c>
      <c r="W78" s="53">
        <f t="shared" si="34"/>
        <v>0</v>
      </c>
      <c r="X78" s="183">
        <f t="shared" si="35"/>
        <v>0</v>
      </c>
      <c r="Y78" s="158" t="str">
        <f t="shared" si="16"/>
        <v>0</v>
      </c>
      <c r="Z78" s="138">
        <f t="shared" si="36"/>
        <v>0</v>
      </c>
      <c r="AA78" s="524">
        <f t="shared" si="17"/>
        <v>0</v>
      </c>
      <c r="AB78" s="525"/>
      <c r="AC78" s="359">
        <f t="shared" si="18"/>
        <v>0</v>
      </c>
      <c r="AD78" s="359">
        <f t="shared" si="19"/>
        <v>0</v>
      </c>
      <c r="AE78" s="166"/>
      <c r="AF78" s="136"/>
      <c r="AG78" s="252"/>
      <c r="AH78" s="253"/>
      <c r="AI78" s="253"/>
      <c r="AJ78" s="253"/>
      <c r="AK78" s="253"/>
      <c r="AL78" s="254"/>
      <c r="AM78" s="255"/>
      <c r="AN78" s="253"/>
      <c r="AO78" s="253"/>
      <c r="AP78" s="253"/>
      <c r="AQ78" s="253"/>
      <c r="AR78" s="253"/>
      <c r="AS78" s="238">
        <f t="shared" si="20"/>
        <v>0</v>
      </c>
      <c r="AT78" s="238">
        <f t="shared" si="21"/>
        <v>0</v>
      </c>
      <c r="AU78" s="238">
        <f t="shared" si="22"/>
        <v>0</v>
      </c>
      <c r="AV78" s="238">
        <f t="shared" si="23"/>
        <v>0</v>
      </c>
      <c r="AW78" s="238">
        <f t="shared" si="24"/>
        <v>0</v>
      </c>
      <c r="AX78" s="238">
        <f t="shared" si="25"/>
        <v>0</v>
      </c>
      <c r="AY78" s="214">
        <f t="shared" si="37"/>
        <v>0</v>
      </c>
      <c r="AZ78" s="214">
        <f t="shared" si="37"/>
        <v>0</v>
      </c>
      <c r="BA78" s="214">
        <f t="shared" si="37"/>
        <v>0</v>
      </c>
      <c r="BB78" s="194">
        <f t="shared" si="38"/>
        <v>0</v>
      </c>
      <c r="BC78" s="195">
        <f t="shared" si="39"/>
        <v>0</v>
      </c>
      <c r="BD78" s="196">
        <f t="shared" si="40"/>
        <v>0</v>
      </c>
      <c r="BE78" s="197">
        <f t="shared" si="41"/>
        <v>0</v>
      </c>
      <c r="BF78" s="198" t="b">
        <f>IF($AE78="3/3",$S78*参照データ!$F$2,IF($AE78="2/3",$S78*参照データ!$F$3,IF($AE78="1/3",$S78*参照データ!$F$4)))</f>
        <v>0</v>
      </c>
      <c r="BG78" s="199" t="b">
        <f>IF(AG78="3/3",$O78*参照データ!$F$2,IF(AG78="2/3",$O78*参照データ!$F$3,IF(AG78="1/3",$O78*参照データ!$F$4,IF(AG78="対象外",0))))</f>
        <v>0</v>
      </c>
      <c r="BH78" s="199" t="b">
        <f>IF(AH78="3/3",$O78*参照データ!$F$2,IF(AH78="2/3",$O78*参照データ!$F$3,IF(AH78="1/3",$O78*参照データ!$F$4,IF(AH78="対象外",0))))</f>
        <v>0</v>
      </c>
      <c r="BI78" s="199" t="b">
        <f>IF(AI78="3/3",$O78*参照データ!$F$2,IF(AI78="2/3",$O78*参照データ!$F$3,IF(AI78="1/3",$O78*参照データ!$F$4,IF(AI78="対象外",0))))</f>
        <v>0</v>
      </c>
      <c r="BJ78" s="199" t="b">
        <f>IF(AJ78="3/3",$O78*参照データ!$F$2,IF(AJ78="2/3",$O78*参照データ!$F$3,IF(AJ78="1/3",$O78*参照データ!$F$4,IF(AJ78="対象外",0))))</f>
        <v>0</v>
      </c>
      <c r="BK78" s="199" t="b">
        <f>IF(AK78="3/3",$O78*参照データ!$F$2,IF(AK78="2/3",$O78*参照データ!$F$3,IF(AK78="1/3",$O78*参照データ!$F$4,IF(AK78="対象外",0))))</f>
        <v>0</v>
      </c>
      <c r="BL78" s="199" t="b">
        <f>IF(AL78="3/3",$O78*参照データ!$F$2,IF(AL78="2/3",$O78*参照データ!$F$3,IF(AL78="1/3",$O78*参照データ!$F$4,IF(AL78="対象外",0))))</f>
        <v>0</v>
      </c>
      <c r="BM78" s="199" t="b">
        <f>IF(AM78="3/3",$O78*参照データ!$F$2,IF(AM78="2/3",$O78*参照データ!$F$3,IF(AM78="1/3",$O78*参照データ!$F$4,IF(AM78="対象外",0))))</f>
        <v>0</v>
      </c>
      <c r="BN78" s="199" t="b">
        <f>IF(AN78="3/3",$O78*参照データ!$F$2,IF(AN78="2/3",$O78*参照データ!$F$3,IF(AN78="1/3",$O78*参照データ!$F$4,IF(AN78="対象外",0))))</f>
        <v>0</v>
      </c>
      <c r="BO78" s="199" t="b">
        <f>IF(AO78="3/3",$O78*参照データ!$F$2,IF(AO78="2/3",$O78*参照データ!$F$3,IF(AO78="1/3",$O78*参照データ!$F$4,IF(AO78="対象外",0))))</f>
        <v>0</v>
      </c>
      <c r="BP78" s="199" t="b">
        <f>IF(AP78="3/3",$O78*参照データ!$F$2,IF(AP78="2/3",$O78*参照データ!$F$3,IF(AP78="1/3",$O78*参照データ!$F$4,IF(AP78="対象外",0))))</f>
        <v>0</v>
      </c>
      <c r="BQ78" s="199" t="b">
        <f>IF(AQ78="3/3",$O78*参照データ!$F$2,IF(AQ78="2/3",$O78*参照データ!$F$3,IF(AQ78="1/3",$O78*参照データ!$F$4,IF(AQ78="対象外",0))))</f>
        <v>0</v>
      </c>
      <c r="BR78" s="199" t="b">
        <f>IF(AR78="3/3",$O78*参照データ!$F$2,IF(AR78="2/3",$O78*参照データ!$F$3,IF(AR78="1/3",$O78*参照データ!$F$4,IF(AR78="対象外",0))))</f>
        <v>0</v>
      </c>
      <c r="BS78" s="199">
        <f t="shared" si="42"/>
        <v>0</v>
      </c>
      <c r="BT78" s="205"/>
      <c r="BU78" s="140"/>
      <c r="BV78" s="140"/>
      <c r="BW78" s="140"/>
      <c r="BX78" s="140"/>
      <c r="BY78" s="140"/>
      <c r="BZ78" s="245"/>
      <c r="CA78" s="247"/>
      <c r="CB78" s="60"/>
      <c r="CC78" s="140"/>
      <c r="CD78" s="60"/>
      <c r="CE78" s="60"/>
      <c r="CF78" s="61"/>
      <c r="CG78" s="233">
        <f t="shared" si="43"/>
        <v>0</v>
      </c>
      <c r="CH78" s="235">
        <f t="shared" si="26"/>
        <v>0</v>
      </c>
      <c r="CI78" s="225">
        <f t="shared" si="27"/>
        <v>0</v>
      </c>
      <c r="CJ78" s="234">
        <f t="shared" si="28"/>
        <v>2</v>
      </c>
    </row>
    <row r="79" spans="1:88" s="54" customFormat="1">
      <c r="A79" s="62">
        <v>55</v>
      </c>
      <c r="B79" s="547"/>
      <c r="C79" s="548"/>
      <c r="D79" s="549"/>
      <c r="E79" s="550"/>
      <c r="F79" s="116"/>
      <c r="G79" s="116"/>
      <c r="H79" s="117"/>
      <c r="I79" s="57"/>
      <c r="J79" s="522"/>
      <c r="K79" s="523"/>
      <c r="L79" s="110">
        <v>0</v>
      </c>
      <c r="M79" s="111">
        <f>IF(F79="昼間",参照データ!$B$2,IF(F79="夜間等",参照データ!$B$3,IF(F79="通信",参照データ!$B$4,0)))</f>
        <v>0</v>
      </c>
      <c r="N79" s="112">
        <f t="shared" si="29"/>
        <v>0</v>
      </c>
      <c r="O79" s="151">
        <f t="shared" si="30"/>
        <v>0</v>
      </c>
      <c r="P79" s="110"/>
      <c r="Q79" s="113">
        <v>0</v>
      </c>
      <c r="R79" s="114">
        <f>IF(F79="昼間",参照データ!$C$2,IF(F79="夜間等",参照データ!$C$3,IF(F79="通信",参照データ!$C$4,0)))</f>
        <v>0</v>
      </c>
      <c r="S79" s="112">
        <f t="shared" si="31"/>
        <v>0</v>
      </c>
      <c r="T79" s="57"/>
      <c r="U79" s="53">
        <f t="shared" si="32"/>
        <v>0</v>
      </c>
      <c r="V79" s="241">
        <f t="shared" si="33"/>
        <v>0</v>
      </c>
      <c r="W79" s="53">
        <f t="shared" si="34"/>
        <v>0</v>
      </c>
      <c r="X79" s="183">
        <f t="shared" si="35"/>
        <v>0</v>
      </c>
      <c r="Y79" s="158" t="str">
        <f t="shared" si="16"/>
        <v>0</v>
      </c>
      <c r="Z79" s="138">
        <f t="shared" si="36"/>
        <v>0</v>
      </c>
      <c r="AA79" s="524">
        <f t="shared" si="17"/>
        <v>0</v>
      </c>
      <c r="AB79" s="525"/>
      <c r="AC79" s="359">
        <f t="shared" si="18"/>
        <v>0</v>
      </c>
      <c r="AD79" s="359">
        <f t="shared" si="19"/>
        <v>0</v>
      </c>
      <c r="AE79" s="166"/>
      <c r="AF79" s="136"/>
      <c r="AG79" s="252"/>
      <c r="AH79" s="253"/>
      <c r="AI79" s="253"/>
      <c r="AJ79" s="253"/>
      <c r="AK79" s="253"/>
      <c r="AL79" s="254"/>
      <c r="AM79" s="255"/>
      <c r="AN79" s="253"/>
      <c r="AO79" s="253"/>
      <c r="AP79" s="253"/>
      <c r="AQ79" s="253"/>
      <c r="AR79" s="253"/>
      <c r="AS79" s="238">
        <f t="shared" si="20"/>
        <v>0</v>
      </c>
      <c r="AT79" s="238">
        <f t="shared" si="21"/>
        <v>0</v>
      </c>
      <c r="AU79" s="238">
        <f t="shared" si="22"/>
        <v>0</v>
      </c>
      <c r="AV79" s="238">
        <f t="shared" si="23"/>
        <v>0</v>
      </c>
      <c r="AW79" s="238">
        <f t="shared" si="24"/>
        <v>0</v>
      </c>
      <c r="AX79" s="238">
        <f t="shared" si="25"/>
        <v>0</v>
      </c>
      <c r="AY79" s="214">
        <f t="shared" si="37"/>
        <v>0</v>
      </c>
      <c r="AZ79" s="214">
        <f t="shared" si="37"/>
        <v>0</v>
      </c>
      <c r="BA79" s="214">
        <f t="shared" si="37"/>
        <v>0</v>
      </c>
      <c r="BB79" s="194">
        <f t="shared" si="38"/>
        <v>0</v>
      </c>
      <c r="BC79" s="195">
        <f t="shared" si="39"/>
        <v>0</v>
      </c>
      <c r="BD79" s="196">
        <f t="shared" si="40"/>
        <v>0</v>
      </c>
      <c r="BE79" s="197">
        <f t="shared" si="41"/>
        <v>0</v>
      </c>
      <c r="BF79" s="198" t="b">
        <f>IF($AE79="3/3",$S79*参照データ!$F$2,IF($AE79="2/3",$S79*参照データ!$F$3,IF($AE79="1/3",$S79*参照データ!$F$4)))</f>
        <v>0</v>
      </c>
      <c r="BG79" s="199" t="b">
        <f>IF(AG79="3/3",$O79*参照データ!$F$2,IF(AG79="2/3",$O79*参照データ!$F$3,IF(AG79="1/3",$O79*参照データ!$F$4,IF(AG79="対象外",0))))</f>
        <v>0</v>
      </c>
      <c r="BH79" s="199" t="b">
        <f>IF(AH79="3/3",$O79*参照データ!$F$2,IF(AH79="2/3",$O79*参照データ!$F$3,IF(AH79="1/3",$O79*参照データ!$F$4,IF(AH79="対象外",0))))</f>
        <v>0</v>
      </c>
      <c r="BI79" s="199" t="b">
        <f>IF(AI79="3/3",$O79*参照データ!$F$2,IF(AI79="2/3",$O79*参照データ!$F$3,IF(AI79="1/3",$O79*参照データ!$F$4,IF(AI79="対象外",0))))</f>
        <v>0</v>
      </c>
      <c r="BJ79" s="199" t="b">
        <f>IF(AJ79="3/3",$O79*参照データ!$F$2,IF(AJ79="2/3",$O79*参照データ!$F$3,IF(AJ79="1/3",$O79*参照データ!$F$4,IF(AJ79="対象外",0))))</f>
        <v>0</v>
      </c>
      <c r="BK79" s="199" t="b">
        <f>IF(AK79="3/3",$O79*参照データ!$F$2,IF(AK79="2/3",$O79*参照データ!$F$3,IF(AK79="1/3",$O79*参照データ!$F$4,IF(AK79="対象外",0))))</f>
        <v>0</v>
      </c>
      <c r="BL79" s="199" t="b">
        <f>IF(AL79="3/3",$O79*参照データ!$F$2,IF(AL79="2/3",$O79*参照データ!$F$3,IF(AL79="1/3",$O79*参照データ!$F$4,IF(AL79="対象外",0))))</f>
        <v>0</v>
      </c>
      <c r="BM79" s="199" t="b">
        <f>IF(AM79="3/3",$O79*参照データ!$F$2,IF(AM79="2/3",$O79*参照データ!$F$3,IF(AM79="1/3",$O79*参照データ!$F$4,IF(AM79="対象外",0))))</f>
        <v>0</v>
      </c>
      <c r="BN79" s="199" t="b">
        <f>IF(AN79="3/3",$O79*参照データ!$F$2,IF(AN79="2/3",$O79*参照データ!$F$3,IF(AN79="1/3",$O79*参照データ!$F$4,IF(AN79="対象外",0))))</f>
        <v>0</v>
      </c>
      <c r="BO79" s="199" t="b">
        <f>IF(AO79="3/3",$O79*参照データ!$F$2,IF(AO79="2/3",$O79*参照データ!$F$3,IF(AO79="1/3",$O79*参照データ!$F$4,IF(AO79="対象外",0))))</f>
        <v>0</v>
      </c>
      <c r="BP79" s="199" t="b">
        <f>IF(AP79="3/3",$O79*参照データ!$F$2,IF(AP79="2/3",$O79*参照データ!$F$3,IF(AP79="1/3",$O79*参照データ!$F$4,IF(AP79="対象外",0))))</f>
        <v>0</v>
      </c>
      <c r="BQ79" s="199" t="b">
        <f>IF(AQ79="3/3",$O79*参照データ!$F$2,IF(AQ79="2/3",$O79*参照データ!$F$3,IF(AQ79="1/3",$O79*参照データ!$F$4,IF(AQ79="対象外",0))))</f>
        <v>0</v>
      </c>
      <c r="BR79" s="199" t="b">
        <f>IF(AR79="3/3",$O79*参照データ!$F$2,IF(AR79="2/3",$O79*参照データ!$F$3,IF(AR79="1/3",$O79*参照データ!$F$4,IF(AR79="対象外",0))))</f>
        <v>0</v>
      </c>
      <c r="BS79" s="199">
        <f t="shared" si="42"/>
        <v>0</v>
      </c>
      <c r="BT79" s="205"/>
      <c r="BU79" s="60"/>
      <c r="BV79" s="60"/>
      <c r="BW79" s="60"/>
      <c r="BX79" s="60"/>
      <c r="BY79" s="60"/>
      <c r="BZ79" s="245"/>
      <c r="CA79" s="247"/>
      <c r="CB79" s="60"/>
      <c r="CC79" s="60"/>
      <c r="CD79" s="60"/>
      <c r="CE79" s="60"/>
      <c r="CF79" s="61"/>
      <c r="CG79" s="233">
        <f t="shared" si="43"/>
        <v>0</v>
      </c>
      <c r="CH79" s="235">
        <f t="shared" si="26"/>
        <v>0</v>
      </c>
      <c r="CI79" s="225">
        <f t="shared" si="27"/>
        <v>0</v>
      </c>
      <c r="CJ79" s="234">
        <f t="shared" si="28"/>
        <v>2</v>
      </c>
    </row>
    <row r="80" spans="1:88" s="54" customFormat="1">
      <c r="A80" s="62">
        <v>56</v>
      </c>
      <c r="B80" s="547"/>
      <c r="C80" s="548"/>
      <c r="D80" s="549"/>
      <c r="E80" s="550"/>
      <c r="F80" s="116"/>
      <c r="G80" s="116"/>
      <c r="H80" s="117"/>
      <c r="I80" s="57"/>
      <c r="J80" s="547"/>
      <c r="K80" s="548"/>
      <c r="L80" s="110">
        <v>0</v>
      </c>
      <c r="M80" s="111">
        <f>IF(F80="昼間",参照データ!$B$2,IF(F80="夜間等",参照データ!$B$3,IF(F80="通信",参照データ!$B$4,0)))</f>
        <v>0</v>
      </c>
      <c r="N80" s="112">
        <f t="shared" si="29"/>
        <v>0</v>
      </c>
      <c r="O80" s="151">
        <f t="shared" si="30"/>
        <v>0</v>
      </c>
      <c r="P80" s="110"/>
      <c r="Q80" s="113">
        <v>0</v>
      </c>
      <c r="R80" s="114">
        <f>IF(F80="昼間",参照データ!$C$2,IF(F80="夜間等",参照データ!$C$3,IF(F80="通信",参照データ!$C$4,0)))</f>
        <v>0</v>
      </c>
      <c r="S80" s="112">
        <f t="shared" si="31"/>
        <v>0</v>
      </c>
      <c r="T80" s="57"/>
      <c r="U80" s="53">
        <f t="shared" si="32"/>
        <v>0</v>
      </c>
      <c r="V80" s="241">
        <f t="shared" si="33"/>
        <v>0</v>
      </c>
      <c r="W80" s="53">
        <f t="shared" si="34"/>
        <v>0</v>
      </c>
      <c r="X80" s="183">
        <f t="shared" si="35"/>
        <v>0</v>
      </c>
      <c r="Y80" s="158" t="str">
        <f t="shared" si="16"/>
        <v>0</v>
      </c>
      <c r="Z80" s="138">
        <f t="shared" si="36"/>
        <v>0</v>
      </c>
      <c r="AA80" s="524">
        <f t="shared" si="17"/>
        <v>0</v>
      </c>
      <c r="AB80" s="525"/>
      <c r="AC80" s="359">
        <f t="shared" si="18"/>
        <v>0</v>
      </c>
      <c r="AD80" s="359">
        <f t="shared" si="19"/>
        <v>0</v>
      </c>
      <c r="AE80" s="166"/>
      <c r="AF80" s="136"/>
      <c r="AG80" s="252"/>
      <c r="AH80" s="253"/>
      <c r="AI80" s="253"/>
      <c r="AJ80" s="253"/>
      <c r="AK80" s="253"/>
      <c r="AL80" s="254"/>
      <c r="AM80" s="255"/>
      <c r="AN80" s="253"/>
      <c r="AO80" s="253"/>
      <c r="AP80" s="253"/>
      <c r="AQ80" s="253"/>
      <c r="AR80" s="253"/>
      <c r="AS80" s="238">
        <f t="shared" si="20"/>
        <v>0</v>
      </c>
      <c r="AT80" s="238">
        <f t="shared" si="21"/>
        <v>0</v>
      </c>
      <c r="AU80" s="238">
        <f t="shared" si="22"/>
        <v>0</v>
      </c>
      <c r="AV80" s="238">
        <f t="shared" si="23"/>
        <v>0</v>
      </c>
      <c r="AW80" s="238">
        <f t="shared" si="24"/>
        <v>0</v>
      </c>
      <c r="AX80" s="238">
        <f t="shared" si="25"/>
        <v>0</v>
      </c>
      <c r="AY80" s="214">
        <f t="shared" si="37"/>
        <v>0</v>
      </c>
      <c r="AZ80" s="214">
        <f t="shared" si="37"/>
        <v>0</v>
      </c>
      <c r="BA80" s="214">
        <f t="shared" si="37"/>
        <v>0</v>
      </c>
      <c r="BB80" s="194">
        <f t="shared" si="38"/>
        <v>0</v>
      </c>
      <c r="BC80" s="195">
        <f t="shared" si="39"/>
        <v>0</v>
      </c>
      <c r="BD80" s="196">
        <f t="shared" si="40"/>
        <v>0</v>
      </c>
      <c r="BE80" s="197">
        <f t="shared" si="41"/>
        <v>0</v>
      </c>
      <c r="BF80" s="198" t="b">
        <f>IF($AE80="3/3",$S80*参照データ!$F$2,IF($AE80="2/3",$S80*参照データ!$F$3,IF($AE80="1/3",$S80*参照データ!$F$4)))</f>
        <v>0</v>
      </c>
      <c r="BG80" s="199" t="b">
        <f>IF(AG80="3/3",$O80*参照データ!$F$2,IF(AG80="2/3",$O80*参照データ!$F$3,IF(AG80="1/3",$O80*参照データ!$F$4,IF(AG80="対象外",0))))</f>
        <v>0</v>
      </c>
      <c r="BH80" s="199" t="b">
        <f>IF(AH80="3/3",$O80*参照データ!$F$2,IF(AH80="2/3",$O80*参照データ!$F$3,IF(AH80="1/3",$O80*参照データ!$F$4,IF(AH80="対象外",0))))</f>
        <v>0</v>
      </c>
      <c r="BI80" s="199" t="b">
        <f>IF(AI80="3/3",$O80*参照データ!$F$2,IF(AI80="2/3",$O80*参照データ!$F$3,IF(AI80="1/3",$O80*参照データ!$F$4,IF(AI80="対象外",0))))</f>
        <v>0</v>
      </c>
      <c r="BJ80" s="199" t="b">
        <f>IF(AJ80="3/3",$O80*参照データ!$F$2,IF(AJ80="2/3",$O80*参照データ!$F$3,IF(AJ80="1/3",$O80*参照データ!$F$4,IF(AJ80="対象外",0))))</f>
        <v>0</v>
      </c>
      <c r="BK80" s="199" t="b">
        <f>IF(AK80="3/3",$O80*参照データ!$F$2,IF(AK80="2/3",$O80*参照データ!$F$3,IF(AK80="1/3",$O80*参照データ!$F$4,IF(AK80="対象外",0))))</f>
        <v>0</v>
      </c>
      <c r="BL80" s="199" t="b">
        <f>IF(AL80="3/3",$O80*参照データ!$F$2,IF(AL80="2/3",$O80*参照データ!$F$3,IF(AL80="1/3",$O80*参照データ!$F$4,IF(AL80="対象外",0))))</f>
        <v>0</v>
      </c>
      <c r="BM80" s="199" t="b">
        <f>IF(AM80="3/3",$O80*参照データ!$F$2,IF(AM80="2/3",$O80*参照データ!$F$3,IF(AM80="1/3",$O80*参照データ!$F$4,IF(AM80="対象外",0))))</f>
        <v>0</v>
      </c>
      <c r="BN80" s="199" t="b">
        <f>IF(AN80="3/3",$O80*参照データ!$F$2,IF(AN80="2/3",$O80*参照データ!$F$3,IF(AN80="1/3",$O80*参照データ!$F$4,IF(AN80="対象外",0))))</f>
        <v>0</v>
      </c>
      <c r="BO80" s="199" t="b">
        <f>IF(AO80="3/3",$O80*参照データ!$F$2,IF(AO80="2/3",$O80*参照データ!$F$3,IF(AO80="1/3",$O80*参照データ!$F$4,IF(AO80="対象外",0))))</f>
        <v>0</v>
      </c>
      <c r="BP80" s="199" t="b">
        <f>IF(AP80="3/3",$O80*参照データ!$F$2,IF(AP80="2/3",$O80*参照データ!$F$3,IF(AP80="1/3",$O80*参照データ!$F$4,IF(AP80="対象外",0))))</f>
        <v>0</v>
      </c>
      <c r="BQ80" s="199" t="b">
        <f>IF(AQ80="3/3",$O80*参照データ!$F$2,IF(AQ80="2/3",$O80*参照データ!$F$3,IF(AQ80="1/3",$O80*参照データ!$F$4,IF(AQ80="対象外",0))))</f>
        <v>0</v>
      </c>
      <c r="BR80" s="199" t="b">
        <f>IF(AR80="3/3",$O80*参照データ!$F$2,IF(AR80="2/3",$O80*参照データ!$F$3,IF(AR80="1/3",$O80*参照データ!$F$4,IF(AR80="対象外",0))))</f>
        <v>0</v>
      </c>
      <c r="BS80" s="199">
        <f t="shared" si="42"/>
        <v>0</v>
      </c>
      <c r="BT80" s="205"/>
      <c r="BU80" s="60"/>
      <c r="BV80" s="60"/>
      <c r="BW80" s="60"/>
      <c r="BX80" s="60"/>
      <c r="BY80" s="60"/>
      <c r="BZ80" s="245"/>
      <c r="CA80" s="247"/>
      <c r="CB80" s="60"/>
      <c r="CC80" s="60"/>
      <c r="CD80" s="60"/>
      <c r="CE80" s="60"/>
      <c r="CF80" s="61"/>
      <c r="CG80" s="233">
        <f t="shared" si="43"/>
        <v>0</v>
      </c>
      <c r="CH80" s="235">
        <f t="shared" si="26"/>
        <v>0</v>
      </c>
      <c r="CI80" s="225">
        <f t="shared" si="27"/>
        <v>0</v>
      </c>
      <c r="CJ80" s="234">
        <f t="shared" si="28"/>
        <v>2</v>
      </c>
    </row>
    <row r="81" spans="1:88" s="54" customFormat="1">
      <c r="A81" s="62">
        <v>57</v>
      </c>
      <c r="B81" s="520"/>
      <c r="C81" s="521"/>
      <c r="D81" s="553"/>
      <c r="E81" s="554"/>
      <c r="F81" s="116"/>
      <c r="G81" s="116"/>
      <c r="H81" s="117"/>
      <c r="I81" s="57"/>
      <c r="J81" s="547"/>
      <c r="K81" s="548"/>
      <c r="L81" s="110">
        <v>0</v>
      </c>
      <c r="M81" s="111">
        <f>IF(F81="昼間",参照データ!$B$2,IF(F81="夜間等",参照データ!$B$3,IF(F81="通信",参照データ!$B$4,0)))</f>
        <v>0</v>
      </c>
      <c r="N81" s="112">
        <f t="shared" si="29"/>
        <v>0</v>
      </c>
      <c r="O81" s="151">
        <f t="shared" si="30"/>
        <v>0</v>
      </c>
      <c r="P81" s="110"/>
      <c r="Q81" s="113">
        <v>0</v>
      </c>
      <c r="R81" s="114">
        <f>IF(F81="昼間",参照データ!$C$2,IF(F81="夜間等",参照データ!$C$3,IF(F81="通信",参照データ!$C$4,0)))</f>
        <v>0</v>
      </c>
      <c r="S81" s="112">
        <f t="shared" si="31"/>
        <v>0</v>
      </c>
      <c r="T81" s="57"/>
      <c r="U81" s="53">
        <f t="shared" si="32"/>
        <v>0</v>
      </c>
      <c r="V81" s="241">
        <f t="shared" si="33"/>
        <v>0</v>
      </c>
      <c r="W81" s="53">
        <f t="shared" si="34"/>
        <v>0</v>
      </c>
      <c r="X81" s="183">
        <f t="shared" si="35"/>
        <v>0</v>
      </c>
      <c r="Y81" s="158" t="str">
        <f t="shared" si="16"/>
        <v>0</v>
      </c>
      <c r="Z81" s="138">
        <f t="shared" si="36"/>
        <v>0</v>
      </c>
      <c r="AA81" s="524">
        <f t="shared" si="17"/>
        <v>0</v>
      </c>
      <c r="AB81" s="525"/>
      <c r="AC81" s="359">
        <f t="shared" si="18"/>
        <v>0</v>
      </c>
      <c r="AD81" s="359">
        <f t="shared" si="19"/>
        <v>0</v>
      </c>
      <c r="AE81" s="166"/>
      <c r="AF81" s="136"/>
      <c r="AG81" s="252"/>
      <c r="AH81" s="253"/>
      <c r="AI81" s="253"/>
      <c r="AJ81" s="253"/>
      <c r="AK81" s="253"/>
      <c r="AL81" s="254"/>
      <c r="AM81" s="255"/>
      <c r="AN81" s="253"/>
      <c r="AO81" s="253"/>
      <c r="AP81" s="253"/>
      <c r="AQ81" s="253"/>
      <c r="AR81" s="253"/>
      <c r="AS81" s="238">
        <f t="shared" si="20"/>
        <v>0</v>
      </c>
      <c r="AT81" s="238">
        <f t="shared" si="21"/>
        <v>0</v>
      </c>
      <c r="AU81" s="238">
        <f t="shared" si="22"/>
        <v>0</v>
      </c>
      <c r="AV81" s="238">
        <f t="shared" si="23"/>
        <v>0</v>
      </c>
      <c r="AW81" s="238">
        <f t="shared" si="24"/>
        <v>0</v>
      </c>
      <c r="AX81" s="238">
        <f t="shared" si="25"/>
        <v>0</v>
      </c>
      <c r="AY81" s="214">
        <f t="shared" si="37"/>
        <v>0</v>
      </c>
      <c r="AZ81" s="214">
        <f t="shared" si="37"/>
        <v>0</v>
      </c>
      <c r="BA81" s="214">
        <f t="shared" si="37"/>
        <v>0</v>
      </c>
      <c r="BB81" s="194">
        <f t="shared" si="38"/>
        <v>0</v>
      </c>
      <c r="BC81" s="195">
        <f t="shared" si="39"/>
        <v>0</v>
      </c>
      <c r="BD81" s="196">
        <f t="shared" si="40"/>
        <v>0</v>
      </c>
      <c r="BE81" s="197">
        <f t="shared" si="41"/>
        <v>0</v>
      </c>
      <c r="BF81" s="198" t="b">
        <f>IF($AE81="3/3",$S81*参照データ!$F$2,IF($AE81="2/3",$S81*参照データ!$F$3,IF($AE81="1/3",$S81*参照データ!$F$4)))</f>
        <v>0</v>
      </c>
      <c r="BG81" s="199" t="b">
        <f>IF(AG81="3/3",$O81*参照データ!$F$2,IF(AG81="2/3",$O81*参照データ!$F$3,IF(AG81="1/3",$O81*参照データ!$F$4,IF(AG81="対象外",0))))</f>
        <v>0</v>
      </c>
      <c r="BH81" s="199" t="b">
        <f>IF(AH81="3/3",$O81*参照データ!$F$2,IF(AH81="2/3",$O81*参照データ!$F$3,IF(AH81="1/3",$O81*参照データ!$F$4,IF(AH81="対象外",0))))</f>
        <v>0</v>
      </c>
      <c r="BI81" s="199" t="b">
        <f>IF(AI81="3/3",$O81*参照データ!$F$2,IF(AI81="2/3",$O81*参照データ!$F$3,IF(AI81="1/3",$O81*参照データ!$F$4,IF(AI81="対象外",0))))</f>
        <v>0</v>
      </c>
      <c r="BJ81" s="199" t="b">
        <f>IF(AJ81="3/3",$O81*参照データ!$F$2,IF(AJ81="2/3",$O81*参照データ!$F$3,IF(AJ81="1/3",$O81*参照データ!$F$4,IF(AJ81="対象外",0))))</f>
        <v>0</v>
      </c>
      <c r="BK81" s="199" t="b">
        <f>IF(AK81="3/3",$O81*参照データ!$F$2,IF(AK81="2/3",$O81*参照データ!$F$3,IF(AK81="1/3",$O81*参照データ!$F$4,IF(AK81="対象外",0))))</f>
        <v>0</v>
      </c>
      <c r="BL81" s="199" t="b">
        <f>IF(AL81="3/3",$O81*参照データ!$F$2,IF(AL81="2/3",$O81*参照データ!$F$3,IF(AL81="1/3",$O81*参照データ!$F$4,IF(AL81="対象外",0))))</f>
        <v>0</v>
      </c>
      <c r="BM81" s="199" t="b">
        <f>IF(AM81="3/3",$O81*参照データ!$F$2,IF(AM81="2/3",$O81*参照データ!$F$3,IF(AM81="1/3",$O81*参照データ!$F$4,IF(AM81="対象外",0))))</f>
        <v>0</v>
      </c>
      <c r="BN81" s="199" t="b">
        <f>IF(AN81="3/3",$O81*参照データ!$F$2,IF(AN81="2/3",$O81*参照データ!$F$3,IF(AN81="1/3",$O81*参照データ!$F$4,IF(AN81="対象外",0))))</f>
        <v>0</v>
      </c>
      <c r="BO81" s="199" t="b">
        <f>IF(AO81="3/3",$O81*参照データ!$F$2,IF(AO81="2/3",$O81*参照データ!$F$3,IF(AO81="1/3",$O81*参照データ!$F$4,IF(AO81="対象外",0))))</f>
        <v>0</v>
      </c>
      <c r="BP81" s="199" t="b">
        <f>IF(AP81="3/3",$O81*参照データ!$F$2,IF(AP81="2/3",$O81*参照データ!$F$3,IF(AP81="1/3",$O81*参照データ!$F$4,IF(AP81="対象外",0))))</f>
        <v>0</v>
      </c>
      <c r="BQ81" s="199" t="b">
        <f>IF(AQ81="3/3",$O81*参照データ!$F$2,IF(AQ81="2/3",$O81*参照データ!$F$3,IF(AQ81="1/3",$O81*参照データ!$F$4,IF(AQ81="対象外",0))))</f>
        <v>0</v>
      </c>
      <c r="BR81" s="199" t="b">
        <f>IF(AR81="3/3",$O81*参照データ!$F$2,IF(AR81="2/3",$O81*参照データ!$F$3,IF(AR81="1/3",$O81*参照データ!$F$4,IF(AR81="対象外",0))))</f>
        <v>0</v>
      </c>
      <c r="BS81" s="199">
        <f t="shared" si="42"/>
        <v>0</v>
      </c>
      <c r="BT81" s="205"/>
      <c r="BU81" s="60"/>
      <c r="BV81" s="60"/>
      <c r="BW81" s="60"/>
      <c r="BX81" s="60"/>
      <c r="BY81" s="60"/>
      <c r="BZ81" s="245"/>
      <c r="CA81" s="247"/>
      <c r="CB81" s="60"/>
      <c r="CC81" s="60"/>
      <c r="CD81" s="60"/>
      <c r="CE81" s="60"/>
      <c r="CF81" s="61"/>
      <c r="CG81" s="233">
        <f t="shared" si="43"/>
        <v>0</v>
      </c>
      <c r="CH81" s="235">
        <f t="shared" si="26"/>
        <v>0</v>
      </c>
      <c r="CI81" s="225">
        <f t="shared" si="27"/>
        <v>0</v>
      </c>
      <c r="CJ81" s="234">
        <f t="shared" si="28"/>
        <v>2</v>
      </c>
    </row>
    <row r="82" spans="1:88" s="54" customFormat="1">
      <c r="A82" s="62">
        <v>58</v>
      </c>
      <c r="B82" s="520"/>
      <c r="C82" s="521"/>
      <c r="D82" s="553"/>
      <c r="E82" s="554"/>
      <c r="F82" s="116"/>
      <c r="G82" s="116"/>
      <c r="H82" s="117"/>
      <c r="I82" s="57"/>
      <c r="J82" s="547"/>
      <c r="K82" s="548"/>
      <c r="L82" s="110">
        <v>0</v>
      </c>
      <c r="M82" s="111">
        <f>IF(F82="昼間",参照データ!$B$2,IF(F82="夜間等",参照データ!$B$3,IF(F82="通信",参照データ!$B$4,0)))</f>
        <v>0</v>
      </c>
      <c r="N82" s="112">
        <f t="shared" si="29"/>
        <v>0</v>
      </c>
      <c r="O82" s="151">
        <f t="shared" si="30"/>
        <v>0</v>
      </c>
      <c r="P82" s="110"/>
      <c r="Q82" s="113">
        <v>0</v>
      </c>
      <c r="R82" s="114">
        <f>IF(F82="昼間",参照データ!$C$2,IF(F82="夜間等",参照データ!$C$3,IF(F82="通信",参照データ!$C$4,0)))</f>
        <v>0</v>
      </c>
      <c r="S82" s="112">
        <f t="shared" si="31"/>
        <v>0</v>
      </c>
      <c r="T82" s="57"/>
      <c r="U82" s="53">
        <f t="shared" si="32"/>
        <v>0</v>
      </c>
      <c r="V82" s="241">
        <f t="shared" si="33"/>
        <v>0</v>
      </c>
      <c r="W82" s="53">
        <f t="shared" si="34"/>
        <v>0</v>
      </c>
      <c r="X82" s="183">
        <f t="shared" si="35"/>
        <v>0</v>
      </c>
      <c r="Y82" s="158" t="str">
        <f t="shared" si="16"/>
        <v>0</v>
      </c>
      <c r="Z82" s="138">
        <f t="shared" si="36"/>
        <v>0</v>
      </c>
      <c r="AA82" s="524">
        <f t="shared" si="17"/>
        <v>0</v>
      </c>
      <c r="AB82" s="525"/>
      <c r="AC82" s="359">
        <f t="shared" si="18"/>
        <v>0</v>
      </c>
      <c r="AD82" s="359">
        <f t="shared" si="19"/>
        <v>0</v>
      </c>
      <c r="AE82" s="166"/>
      <c r="AF82" s="136"/>
      <c r="AG82" s="252"/>
      <c r="AH82" s="253"/>
      <c r="AI82" s="253"/>
      <c r="AJ82" s="253"/>
      <c r="AK82" s="253"/>
      <c r="AL82" s="254"/>
      <c r="AM82" s="255"/>
      <c r="AN82" s="253"/>
      <c r="AO82" s="253"/>
      <c r="AP82" s="253"/>
      <c r="AQ82" s="253"/>
      <c r="AR82" s="253"/>
      <c r="AS82" s="238">
        <f t="shared" si="20"/>
        <v>0</v>
      </c>
      <c r="AT82" s="238">
        <f t="shared" si="21"/>
        <v>0</v>
      </c>
      <c r="AU82" s="238">
        <f t="shared" si="22"/>
        <v>0</v>
      </c>
      <c r="AV82" s="238">
        <f t="shared" si="23"/>
        <v>0</v>
      </c>
      <c r="AW82" s="238">
        <f t="shared" si="24"/>
        <v>0</v>
      </c>
      <c r="AX82" s="238">
        <f t="shared" si="25"/>
        <v>0</v>
      </c>
      <c r="AY82" s="214">
        <f t="shared" si="37"/>
        <v>0</v>
      </c>
      <c r="AZ82" s="214">
        <f t="shared" si="37"/>
        <v>0</v>
      </c>
      <c r="BA82" s="214">
        <f t="shared" si="37"/>
        <v>0</v>
      </c>
      <c r="BB82" s="194">
        <f t="shared" si="38"/>
        <v>0</v>
      </c>
      <c r="BC82" s="195">
        <f t="shared" si="39"/>
        <v>0</v>
      </c>
      <c r="BD82" s="196">
        <f t="shared" si="40"/>
        <v>0</v>
      </c>
      <c r="BE82" s="197">
        <f t="shared" si="41"/>
        <v>0</v>
      </c>
      <c r="BF82" s="198" t="b">
        <f>IF($AE82="3/3",$S82*参照データ!$F$2,IF($AE82="2/3",$S82*参照データ!$F$3,IF($AE82="1/3",$S82*参照データ!$F$4)))</f>
        <v>0</v>
      </c>
      <c r="BG82" s="199" t="b">
        <f>IF(AG82="3/3",$O82*参照データ!$F$2,IF(AG82="2/3",$O82*参照データ!$F$3,IF(AG82="1/3",$O82*参照データ!$F$4,IF(AG82="対象外",0))))</f>
        <v>0</v>
      </c>
      <c r="BH82" s="199" t="b">
        <f>IF(AH82="3/3",$O82*参照データ!$F$2,IF(AH82="2/3",$O82*参照データ!$F$3,IF(AH82="1/3",$O82*参照データ!$F$4,IF(AH82="対象外",0))))</f>
        <v>0</v>
      </c>
      <c r="BI82" s="199" t="b">
        <f>IF(AI82="3/3",$O82*参照データ!$F$2,IF(AI82="2/3",$O82*参照データ!$F$3,IF(AI82="1/3",$O82*参照データ!$F$4,IF(AI82="対象外",0))))</f>
        <v>0</v>
      </c>
      <c r="BJ82" s="199" t="b">
        <f>IF(AJ82="3/3",$O82*参照データ!$F$2,IF(AJ82="2/3",$O82*参照データ!$F$3,IF(AJ82="1/3",$O82*参照データ!$F$4,IF(AJ82="対象外",0))))</f>
        <v>0</v>
      </c>
      <c r="BK82" s="199" t="b">
        <f>IF(AK82="3/3",$O82*参照データ!$F$2,IF(AK82="2/3",$O82*参照データ!$F$3,IF(AK82="1/3",$O82*参照データ!$F$4,IF(AK82="対象外",0))))</f>
        <v>0</v>
      </c>
      <c r="BL82" s="199" t="b">
        <f>IF(AL82="3/3",$O82*参照データ!$F$2,IF(AL82="2/3",$O82*参照データ!$F$3,IF(AL82="1/3",$O82*参照データ!$F$4,IF(AL82="対象外",0))))</f>
        <v>0</v>
      </c>
      <c r="BM82" s="199" t="b">
        <f>IF(AM82="3/3",$O82*参照データ!$F$2,IF(AM82="2/3",$O82*参照データ!$F$3,IF(AM82="1/3",$O82*参照データ!$F$4,IF(AM82="対象外",0))))</f>
        <v>0</v>
      </c>
      <c r="BN82" s="199" t="b">
        <f>IF(AN82="3/3",$O82*参照データ!$F$2,IF(AN82="2/3",$O82*参照データ!$F$3,IF(AN82="1/3",$O82*参照データ!$F$4,IF(AN82="対象外",0))))</f>
        <v>0</v>
      </c>
      <c r="BO82" s="199" t="b">
        <f>IF(AO82="3/3",$O82*参照データ!$F$2,IF(AO82="2/3",$O82*参照データ!$F$3,IF(AO82="1/3",$O82*参照データ!$F$4,IF(AO82="対象外",0))))</f>
        <v>0</v>
      </c>
      <c r="BP82" s="199" t="b">
        <f>IF(AP82="3/3",$O82*参照データ!$F$2,IF(AP82="2/3",$O82*参照データ!$F$3,IF(AP82="1/3",$O82*参照データ!$F$4,IF(AP82="対象外",0))))</f>
        <v>0</v>
      </c>
      <c r="BQ82" s="199" t="b">
        <f>IF(AQ82="3/3",$O82*参照データ!$F$2,IF(AQ82="2/3",$O82*参照データ!$F$3,IF(AQ82="1/3",$O82*参照データ!$F$4,IF(AQ82="対象外",0))))</f>
        <v>0</v>
      </c>
      <c r="BR82" s="199" t="b">
        <f>IF(AR82="3/3",$O82*参照データ!$F$2,IF(AR82="2/3",$O82*参照データ!$F$3,IF(AR82="1/3",$O82*参照データ!$F$4,IF(AR82="対象外",0))))</f>
        <v>0</v>
      </c>
      <c r="BS82" s="199">
        <f t="shared" si="42"/>
        <v>0</v>
      </c>
      <c r="BT82" s="205"/>
      <c r="BU82" s="60"/>
      <c r="BV82" s="60"/>
      <c r="BW82" s="60"/>
      <c r="BX82" s="60"/>
      <c r="BY82" s="60"/>
      <c r="BZ82" s="245"/>
      <c r="CA82" s="247"/>
      <c r="CB82" s="60"/>
      <c r="CC82" s="60"/>
      <c r="CD82" s="60"/>
      <c r="CE82" s="60"/>
      <c r="CF82" s="61"/>
      <c r="CG82" s="233">
        <f t="shared" si="43"/>
        <v>0</v>
      </c>
      <c r="CH82" s="235">
        <f t="shared" si="26"/>
        <v>0</v>
      </c>
      <c r="CI82" s="225">
        <f t="shared" si="27"/>
        <v>0</v>
      </c>
      <c r="CJ82" s="234">
        <f t="shared" si="28"/>
        <v>2</v>
      </c>
    </row>
    <row r="83" spans="1:88" s="54" customFormat="1">
      <c r="A83" s="62">
        <v>59</v>
      </c>
      <c r="B83" s="553"/>
      <c r="C83" s="554"/>
      <c r="D83" s="553"/>
      <c r="E83" s="554"/>
      <c r="F83" s="116"/>
      <c r="G83" s="57"/>
      <c r="H83" s="117"/>
      <c r="I83" s="57"/>
      <c r="J83" s="553"/>
      <c r="K83" s="554"/>
      <c r="L83" s="110">
        <v>0</v>
      </c>
      <c r="M83" s="111">
        <f>IF(F83="昼間",参照データ!$B$2,IF(F83="夜間等",参照データ!$B$3,IF(F83="通信",参照データ!$B$4,0)))</f>
        <v>0</v>
      </c>
      <c r="N83" s="112">
        <f t="shared" si="29"/>
        <v>0</v>
      </c>
      <c r="O83" s="151">
        <f t="shared" si="30"/>
        <v>0</v>
      </c>
      <c r="P83" s="110"/>
      <c r="Q83" s="113">
        <v>0</v>
      </c>
      <c r="R83" s="114">
        <f>IF(F83="昼間",参照データ!$C$2,IF(F83="夜間等",参照データ!$C$3,IF(F83="通信",参照データ!$C$4,0)))</f>
        <v>0</v>
      </c>
      <c r="S83" s="112">
        <f t="shared" si="31"/>
        <v>0</v>
      </c>
      <c r="T83" s="57"/>
      <c r="U83" s="53">
        <f t="shared" si="32"/>
        <v>0</v>
      </c>
      <c r="V83" s="241">
        <f t="shared" si="33"/>
        <v>0</v>
      </c>
      <c r="W83" s="53">
        <f t="shared" si="34"/>
        <v>0</v>
      </c>
      <c r="X83" s="183">
        <f t="shared" si="35"/>
        <v>0</v>
      </c>
      <c r="Y83" s="158" t="str">
        <f t="shared" si="16"/>
        <v>0</v>
      </c>
      <c r="Z83" s="138">
        <f t="shared" si="36"/>
        <v>0</v>
      </c>
      <c r="AA83" s="524">
        <f t="shared" si="17"/>
        <v>0</v>
      </c>
      <c r="AB83" s="525"/>
      <c r="AC83" s="359">
        <f t="shared" si="18"/>
        <v>0</v>
      </c>
      <c r="AD83" s="359">
        <f t="shared" si="19"/>
        <v>0</v>
      </c>
      <c r="AE83" s="166"/>
      <c r="AF83" s="59"/>
      <c r="AG83" s="252"/>
      <c r="AH83" s="253"/>
      <c r="AI83" s="253"/>
      <c r="AJ83" s="253"/>
      <c r="AK83" s="253"/>
      <c r="AL83" s="254"/>
      <c r="AM83" s="255"/>
      <c r="AN83" s="253"/>
      <c r="AO83" s="253"/>
      <c r="AP83" s="253"/>
      <c r="AQ83" s="253"/>
      <c r="AR83" s="253"/>
      <c r="AS83" s="238">
        <f t="shared" si="20"/>
        <v>0</v>
      </c>
      <c r="AT83" s="238">
        <f t="shared" si="21"/>
        <v>0</v>
      </c>
      <c r="AU83" s="238">
        <f t="shared" si="22"/>
        <v>0</v>
      </c>
      <c r="AV83" s="238">
        <f t="shared" si="23"/>
        <v>0</v>
      </c>
      <c r="AW83" s="238">
        <f t="shared" si="24"/>
        <v>0</v>
      </c>
      <c r="AX83" s="238">
        <f t="shared" si="25"/>
        <v>0</v>
      </c>
      <c r="AY83" s="214">
        <f t="shared" si="37"/>
        <v>0</v>
      </c>
      <c r="AZ83" s="214">
        <f t="shared" si="37"/>
        <v>0</v>
      </c>
      <c r="BA83" s="214">
        <f t="shared" si="37"/>
        <v>0</v>
      </c>
      <c r="BB83" s="194">
        <f t="shared" si="38"/>
        <v>0</v>
      </c>
      <c r="BC83" s="195">
        <f t="shared" si="39"/>
        <v>0</v>
      </c>
      <c r="BD83" s="196">
        <f t="shared" si="40"/>
        <v>0</v>
      </c>
      <c r="BE83" s="197">
        <f t="shared" si="41"/>
        <v>0</v>
      </c>
      <c r="BF83" s="198" t="b">
        <f>IF($AE83="3/3",$S83*参照データ!$F$2,IF($AE83="2/3",$S83*参照データ!$F$3,IF($AE83="1/3",$S83*参照データ!$F$4)))</f>
        <v>0</v>
      </c>
      <c r="BG83" s="199" t="b">
        <f>IF(AG83="3/3",$O83*参照データ!$F$2,IF(AG83="2/3",$O83*参照データ!$F$3,IF(AG83="1/3",$O83*参照データ!$F$4,IF(AG83="対象外",0))))</f>
        <v>0</v>
      </c>
      <c r="BH83" s="199" t="b">
        <f>IF(AH83="3/3",$O83*参照データ!$F$2,IF(AH83="2/3",$O83*参照データ!$F$3,IF(AH83="1/3",$O83*参照データ!$F$4,IF(AH83="対象外",0))))</f>
        <v>0</v>
      </c>
      <c r="BI83" s="199" t="b">
        <f>IF(AI83="3/3",$O83*参照データ!$F$2,IF(AI83="2/3",$O83*参照データ!$F$3,IF(AI83="1/3",$O83*参照データ!$F$4,IF(AI83="対象外",0))))</f>
        <v>0</v>
      </c>
      <c r="BJ83" s="199" t="b">
        <f>IF(AJ83="3/3",$O83*参照データ!$F$2,IF(AJ83="2/3",$O83*参照データ!$F$3,IF(AJ83="1/3",$O83*参照データ!$F$4,IF(AJ83="対象外",0))))</f>
        <v>0</v>
      </c>
      <c r="BK83" s="199" t="b">
        <f>IF(AK83="3/3",$O83*参照データ!$F$2,IF(AK83="2/3",$O83*参照データ!$F$3,IF(AK83="1/3",$O83*参照データ!$F$4,IF(AK83="対象外",0))))</f>
        <v>0</v>
      </c>
      <c r="BL83" s="199" t="b">
        <f>IF(AL83="3/3",$O83*参照データ!$F$2,IF(AL83="2/3",$O83*参照データ!$F$3,IF(AL83="1/3",$O83*参照データ!$F$4,IF(AL83="対象外",0))))</f>
        <v>0</v>
      </c>
      <c r="BM83" s="199" t="b">
        <f>IF(AM83="3/3",$O83*参照データ!$F$2,IF(AM83="2/3",$O83*参照データ!$F$3,IF(AM83="1/3",$O83*参照データ!$F$4,IF(AM83="対象外",0))))</f>
        <v>0</v>
      </c>
      <c r="BN83" s="199" t="b">
        <f>IF(AN83="3/3",$O83*参照データ!$F$2,IF(AN83="2/3",$O83*参照データ!$F$3,IF(AN83="1/3",$O83*参照データ!$F$4,IF(AN83="対象外",0))))</f>
        <v>0</v>
      </c>
      <c r="BO83" s="199" t="b">
        <f>IF(AO83="3/3",$O83*参照データ!$F$2,IF(AO83="2/3",$O83*参照データ!$F$3,IF(AO83="1/3",$O83*参照データ!$F$4,IF(AO83="対象外",0))))</f>
        <v>0</v>
      </c>
      <c r="BP83" s="199" t="b">
        <f>IF(AP83="3/3",$O83*参照データ!$F$2,IF(AP83="2/3",$O83*参照データ!$F$3,IF(AP83="1/3",$O83*参照データ!$F$4,IF(AP83="対象外",0))))</f>
        <v>0</v>
      </c>
      <c r="BQ83" s="199" t="b">
        <f>IF(AQ83="3/3",$O83*参照データ!$F$2,IF(AQ83="2/3",$O83*参照データ!$F$3,IF(AQ83="1/3",$O83*参照データ!$F$4,IF(AQ83="対象外",0))))</f>
        <v>0</v>
      </c>
      <c r="BR83" s="199" t="b">
        <f>IF(AR83="3/3",$O83*参照データ!$F$2,IF(AR83="2/3",$O83*参照データ!$F$3,IF(AR83="1/3",$O83*参照データ!$F$4,IF(AR83="対象外",0))))</f>
        <v>0</v>
      </c>
      <c r="BS83" s="199">
        <f t="shared" si="42"/>
        <v>0</v>
      </c>
      <c r="BT83" s="205"/>
      <c r="BU83" s="60"/>
      <c r="BV83" s="60"/>
      <c r="BW83" s="60"/>
      <c r="BX83" s="60"/>
      <c r="BY83" s="60"/>
      <c r="BZ83" s="245"/>
      <c r="CA83" s="247"/>
      <c r="CB83" s="60"/>
      <c r="CC83" s="60"/>
      <c r="CD83" s="60"/>
      <c r="CE83" s="60"/>
      <c r="CF83" s="61"/>
      <c r="CG83" s="233">
        <f t="shared" si="43"/>
        <v>0</v>
      </c>
      <c r="CH83" s="235">
        <f t="shared" si="26"/>
        <v>0</v>
      </c>
      <c r="CI83" s="225">
        <f t="shared" si="27"/>
        <v>0</v>
      </c>
      <c r="CJ83" s="234">
        <f t="shared" si="28"/>
        <v>2</v>
      </c>
    </row>
    <row r="84" spans="1:88" s="54" customFormat="1">
      <c r="A84" s="62">
        <v>60</v>
      </c>
      <c r="B84" s="553"/>
      <c r="C84" s="554"/>
      <c r="D84" s="553"/>
      <c r="E84" s="554"/>
      <c r="F84" s="116"/>
      <c r="G84" s="57"/>
      <c r="H84" s="117"/>
      <c r="I84" s="57"/>
      <c r="J84" s="553"/>
      <c r="K84" s="554"/>
      <c r="L84" s="110">
        <v>0</v>
      </c>
      <c r="M84" s="111">
        <f>IF(F84="昼間",参照データ!$B$2,IF(F84="夜間等",参照データ!$B$3,IF(F84="通信",参照データ!$B$4,0)))</f>
        <v>0</v>
      </c>
      <c r="N84" s="112">
        <f t="shared" si="29"/>
        <v>0</v>
      </c>
      <c r="O84" s="151">
        <f t="shared" si="30"/>
        <v>0</v>
      </c>
      <c r="P84" s="110"/>
      <c r="Q84" s="113">
        <v>0</v>
      </c>
      <c r="R84" s="114">
        <f>IF(F84="昼間",参照データ!$C$2,IF(F84="夜間等",参照データ!$C$3,IF(F84="通信",参照データ!$C$4,0)))</f>
        <v>0</v>
      </c>
      <c r="S84" s="112">
        <f t="shared" si="31"/>
        <v>0</v>
      </c>
      <c r="T84" s="57"/>
      <c r="U84" s="53">
        <f t="shared" si="32"/>
        <v>0</v>
      </c>
      <c r="V84" s="241">
        <f t="shared" si="33"/>
        <v>0</v>
      </c>
      <c r="W84" s="53">
        <f t="shared" si="34"/>
        <v>0</v>
      </c>
      <c r="X84" s="183">
        <f t="shared" si="35"/>
        <v>0</v>
      </c>
      <c r="Y84" s="158" t="str">
        <f t="shared" si="16"/>
        <v>0</v>
      </c>
      <c r="Z84" s="138">
        <f t="shared" si="36"/>
        <v>0</v>
      </c>
      <c r="AA84" s="524">
        <f t="shared" si="17"/>
        <v>0</v>
      </c>
      <c r="AB84" s="525"/>
      <c r="AC84" s="359">
        <f t="shared" si="18"/>
        <v>0</v>
      </c>
      <c r="AD84" s="359">
        <f t="shared" si="19"/>
        <v>0</v>
      </c>
      <c r="AE84" s="166"/>
      <c r="AF84" s="59"/>
      <c r="AG84" s="252"/>
      <c r="AH84" s="253"/>
      <c r="AI84" s="253"/>
      <c r="AJ84" s="253"/>
      <c r="AK84" s="253"/>
      <c r="AL84" s="254"/>
      <c r="AM84" s="255"/>
      <c r="AN84" s="253"/>
      <c r="AO84" s="253"/>
      <c r="AP84" s="253"/>
      <c r="AQ84" s="253"/>
      <c r="AR84" s="253"/>
      <c r="AS84" s="238">
        <f t="shared" si="20"/>
        <v>0</v>
      </c>
      <c r="AT84" s="238">
        <f t="shared" si="21"/>
        <v>0</v>
      </c>
      <c r="AU84" s="238">
        <f t="shared" si="22"/>
        <v>0</v>
      </c>
      <c r="AV84" s="238">
        <f t="shared" si="23"/>
        <v>0</v>
      </c>
      <c r="AW84" s="238">
        <f t="shared" si="24"/>
        <v>0</v>
      </c>
      <c r="AX84" s="238">
        <f t="shared" si="25"/>
        <v>0</v>
      </c>
      <c r="AY84" s="214">
        <f t="shared" si="37"/>
        <v>0</v>
      </c>
      <c r="AZ84" s="214">
        <f t="shared" si="37"/>
        <v>0</v>
      </c>
      <c r="BA84" s="214">
        <f t="shared" si="37"/>
        <v>0</v>
      </c>
      <c r="BB84" s="194">
        <f t="shared" si="38"/>
        <v>0</v>
      </c>
      <c r="BC84" s="195">
        <f t="shared" si="39"/>
        <v>0</v>
      </c>
      <c r="BD84" s="196">
        <f t="shared" si="40"/>
        <v>0</v>
      </c>
      <c r="BE84" s="197">
        <f t="shared" si="41"/>
        <v>0</v>
      </c>
      <c r="BF84" s="198" t="b">
        <f>IF($AE84="3/3",$S84*参照データ!$F$2,IF($AE84="2/3",$S84*参照データ!$F$3,IF($AE84="1/3",$S84*参照データ!$F$4)))</f>
        <v>0</v>
      </c>
      <c r="BG84" s="199" t="b">
        <f>IF(AG84="3/3",$O84*参照データ!$F$2,IF(AG84="2/3",$O84*参照データ!$F$3,IF(AG84="1/3",$O84*参照データ!$F$4,IF(AG84="対象外",0))))</f>
        <v>0</v>
      </c>
      <c r="BH84" s="199" t="b">
        <f>IF(AH84="3/3",$O84*参照データ!$F$2,IF(AH84="2/3",$O84*参照データ!$F$3,IF(AH84="1/3",$O84*参照データ!$F$4,IF(AH84="対象外",0))))</f>
        <v>0</v>
      </c>
      <c r="BI84" s="199" t="b">
        <f>IF(AI84="3/3",$O84*参照データ!$F$2,IF(AI84="2/3",$O84*参照データ!$F$3,IF(AI84="1/3",$O84*参照データ!$F$4,IF(AI84="対象外",0))))</f>
        <v>0</v>
      </c>
      <c r="BJ84" s="199" t="b">
        <f>IF(AJ84="3/3",$O84*参照データ!$F$2,IF(AJ84="2/3",$O84*参照データ!$F$3,IF(AJ84="1/3",$O84*参照データ!$F$4,IF(AJ84="対象外",0))))</f>
        <v>0</v>
      </c>
      <c r="BK84" s="199" t="b">
        <f>IF(AK84="3/3",$O84*参照データ!$F$2,IF(AK84="2/3",$O84*参照データ!$F$3,IF(AK84="1/3",$O84*参照データ!$F$4,IF(AK84="対象外",0))))</f>
        <v>0</v>
      </c>
      <c r="BL84" s="199" t="b">
        <f>IF(AL84="3/3",$O84*参照データ!$F$2,IF(AL84="2/3",$O84*参照データ!$F$3,IF(AL84="1/3",$O84*参照データ!$F$4,IF(AL84="対象外",0))))</f>
        <v>0</v>
      </c>
      <c r="BM84" s="199" t="b">
        <f>IF(AM84="3/3",$O84*参照データ!$F$2,IF(AM84="2/3",$O84*参照データ!$F$3,IF(AM84="1/3",$O84*参照データ!$F$4,IF(AM84="対象外",0))))</f>
        <v>0</v>
      </c>
      <c r="BN84" s="199" t="b">
        <f>IF(AN84="3/3",$O84*参照データ!$F$2,IF(AN84="2/3",$O84*参照データ!$F$3,IF(AN84="1/3",$O84*参照データ!$F$4,IF(AN84="対象外",0))))</f>
        <v>0</v>
      </c>
      <c r="BO84" s="199" t="b">
        <f>IF(AO84="3/3",$O84*参照データ!$F$2,IF(AO84="2/3",$O84*参照データ!$F$3,IF(AO84="1/3",$O84*参照データ!$F$4,IF(AO84="対象外",0))))</f>
        <v>0</v>
      </c>
      <c r="BP84" s="199" t="b">
        <f>IF(AP84="3/3",$O84*参照データ!$F$2,IF(AP84="2/3",$O84*参照データ!$F$3,IF(AP84="1/3",$O84*参照データ!$F$4,IF(AP84="対象外",0))))</f>
        <v>0</v>
      </c>
      <c r="BQ84" s="199" t="b">
        <f>IF(AQ84="3/3",$O84*参照データ!$F$2,IF(AQ84="2/3",$O84*参照データ!$F$3,IF(AQ84="1/3",$O84*参照データ!$F$4,IF(AQ84="対象外",0))))</f>
        <v>0</v>
      </c>
      <c r="BR84" s="199" t="b">
        <f>IF(AR84="3/3",$O84*参照データ!$F$2,IF(AR84="2/3",$O84*参照データ!$F$3,IF(AR84="1/3",$O84*参照データ!$F$4,IF(AR84="対象外",0))))</f>
        <v>0</v>
      </c>
      <c r="BS84" s="199">
        <f t="shared" si="42"/>
        <v>0</v>
      </c>
      <c r="BT84" s="205"/>
      <c r="BU84" s="60"/>
      <c r="BV84" s="60"/>
      <c r="BW84" s="60"/>
      <c r="BX84" s="60"/>
      <c r="BY84" s="60"/>
      <c r="BZ84" s="245"/>
      <c r="CA84" s="247"/>
      <c r="CB84" s="60"/>
      <c r="CC84" s="60"/>
      <c r="CD84" s="60"/>
      <c r="CE84" s="60"/>
      <c r="CF84" s="61"/>
      <c r="CG84" s="233">
        <f t="shared" si="43"/>
        <v>0</v>
      </c>
      <c r="CH84" s="235">
        <f t="shared" si="26"/>
        <v>0</v>
      </c>
      <c r="CI84" s="225">
        <f t="shared" si="27"/>
        <v>0</v>
      </c>
      <c r="CJ84" s="234">
        <f t="shared" si="28"/>
        <v>2</v>
      </c>
    </row>
    <row r="85" spans="1:88" s="54" customFormat="1">
      <c r="A85" s="62">
        <v>61</v>
      </c>
      <c r="B85" s="553"/>
      <c r="C85" s="554"/>
      <c r="D85" s="553"/>
      <c r="E85" s="554"/>
      <c r="F85" s="116"/>
      <c r="G85" s="57"/>
      <c r="H85" s="117"/>
      <c r="I85" s="57"/>
      <c r="J85" s="553"/>
      <c r="K85" s="554"/>
      <c r="L85" s="110">
        <v>0</v>
      </c>
      <c r="M85" s="111">
        <f>IF(F85="昼間",参照データ!$B$2,IF(F85="夜間等",参照データ!$B$3,IF(F85="通信",参照データ!$B$4,0)))</f>
        <v>0</v>
      </c>
      <c r="N85" s="112">
        <f t="shared" si="29"/>
        <v>0</v>
      </c>
      <c r="O85" s="151">
        <f t="shared" si="30"/>
        <v>0</v>
      </c>
      <c r="P85" s="110"/>
      <c r="Q85" s="113">
        <v>0</v>
      </c>
      <c r="R85" s="114">
        <f>IF(F85="昼間",参照データ!$C$2,IF(F85="夜間等",参照データ!$C$3,IF(F85="通信",参照データ!$C$4,0)))</f>
        <v>0</v>
      </c>
      <c r="S85" s="112">
        <f t="shared" si="31"/>
        <v>0</v>
      </c>
      <c r="T85" s="57"/>
      <c r="U85" s="53">
        <f t="shared" si="32"/>
        <v>0</v>
      </c>
      <c r="V85" s="241">
        <f t="shared" si="33"/>
        <v>0</v>
      </c>
      <c r="W85" s="53">
        <f t="shared" si="34"/>
        <v>0</v>
      </c>
      <c r="X85" s="183">
        <f t="shared" si="35"/>
        <v>0</v>
      </c>
      <c r="Y85" s="158" t="str">
        <f t="shared" si="16"/>
        <v>0</v>
      </c>
      <c r="Z85" s="138">
        <f t="shared" si="36"/>
        <v>0</v>
      </c>
      <c r="AA85" s="524">
        <f t="shared" si="17"/>
        <v>0</v>
      </c>
      <c r="AB85" s="525"/>
      <c r="AC85" s="359">
        <f t="shared" si="18"/>
        <v>0</v>
      </c>
      <c r="AD85" s="359">
        <f t="shared" si="19"/>
        <v>0</v>
      </c>
      <c r="AE85" s="166"/>
      <c r="AF85" s="59"/>
      <c r="AG85" s="252"/>
      <c r="AH85" s="253"/>
      <c r="AI85" s="253"/>
      <c r="AJ85" s="253"/>
      <c r="AK85" s="253"/>
      <c r="AL85" s="254"/>
      <c r="AM85" s="255"/>
      <c r="AN85" s="253"/>
      <c r="AO85" s="253"/>
      <c r="AP85" s="253"/>
      <c r="AQ85" s="253"/>
      <c r="AR85" s="253"/>
      <c r="AS85" s="238">
        <f t="shared" si="20"/>
        <v>0</v>
      </c>
      <c r="AT85" s="238">
        <f t="shared" si="21"/>
        <v>0</v>
      </c>
      <c r="AU85" s="238">
        <f t="shared" si="22"/>
        <v>0</v>
      </c>
      <c r="AV85" s="238">
        <f t="shared" si="23"/>
        <v>0</v>
      </c>
      <c r="AW85" s="238">
        <f t="shared" si="24"/>
        <v>0</v>
      </c>
      <c r="AX85" s="238">
        <f t="shared" si="25"/>
        <v>0</v>
      </c>
      <c r="AY85" s="214">
        <f t="shared" si="37"/>
        <v>0</v>
      </c>
      <c r="AZ85" s="214">
        <f t="shared" si="37"/>
        <v>0</v>
      </c>
      <c r="BA85" s="214">
        <f t="shared" si="37"/>
        <v>0</v>
      </c>
      <c r="BB85" s="194">
        <f t="shared" si="38"/>
        <v>0</v>
      </c>
      <c r="BC85" s="195">
        <f t="shared" si="39"/>
        <v>0</v>
      </c>
      <c r="BD85" s="196">
        <f t="shared" si="40"/>
        <v>0</v>
      </c>
      <c r="BE85" s="197">
        <f t="shared" si="41"/>
        <v>0</v>
      </c>
      <c r="BF85" s="198" t="b">
        <f>IF($AE85="3/3",$S85*参照データ!$F$2,IF($AE85="2/3",$S85*参照データ!$F$3,IF($AE85="1/3",$S85*参照データ!$F$4)))</f>
        <v>0</v>
      </c>
      <c r="BG85" s="199" t="b">
        <f>IF(AG85="3/3",$O85*参照データ!$F$2,IF(AG85="2/3",$O85*参照データ!$F$3,IF(AG85="1/3",$O85*参照データ!$F$4,IF(AG85="対象外",0))))</f>
        <v>0</v>
      </c>
      <c r="BH85" s="199" t="b">
        <f>IF(AH85="3/3",$O85*参照データ!$F$2,IF(AH85="2/3",$O85*参照データ!$F$3,IF(AH85="1/3",$O85*参照データ!$F$4,IF(AH85="対象外",0))))</f>
        <v>0</v>
      </c>
      <c r="BI85" s="199" t="b">
        <f>IF(AI85="3/3",$O85*参照データ!$F$2,IF(AI85="2/3",$O85*参照データ!$F$3,IF(AI85="1/3",$O85*参照データ!$F$4,IF(AI85="対象外",0))))</f>
        <v>0</v>
      </c>
      <c r="BJ85" s="199" t="b">
        <f>IF(AJ85="3/3",$O85*参照データ!$F$2,IF(AJ85="2/3",$O85*参照データ!$F$3,IF(AJ85="1/3",$O85*参照データ!$F$4,IF(AJ85="対象外",0))))</f>
        <v>0</v>
      </c>
      <c r="BK85" s="199" t="b">
        <f>IF(AK85="3/3",$O85*参照データ!$F$2,IF(AK85="2/3",$O85*参照データ!$F$3,IF(AK85="1/3",$O85*参照データ!$F$4,IF(AK85="対象外",0))))</f>
        <v>0</v>
      </c>
      <c r="BL85" s="199" t="b">
        <f>IF(AL85="3/3",$O85*参照データ!$F$2,IF(AL85="2/3",$O85*参照データ!$F$3,IF(AL85="1/3",$O85*参照データ!$F$4,IF(AL85="対象外",0))))</f>
        <v>0</v>
      </c>
      <c r="BM85" s="199" t="b">
        <f>IF(AM85="3/3",$O85*参照データ!$F$2,IF(AM85="2/3",$O85*参照データ!$F$3,IF(AM85="1/3",$O85*参照データ!$F$4,IF(AM85="対象外",0))))</f>
        <v>0</v>
      </c>
      <c r="BN85" s="199" t="b">
        <f>IF(AN85="3/3",$O85*参照データ!$F$2,IF(AN85="2/3",$O85*参照データ!$F$3,IF(AN85="1/3",$O85*参照データ!$F$4,IF(AN85="対象外",0))))</f>
        <v>0</v>
      </c>
      <c r="BO85" s="199" t="b">
        <f>IF(AO85="3/3",$O85*参照データ!$F$2,IF(AO85="2/3",$O85*参照データ!$F$3,IF(AO85="1/3",$O85*参照データ!$F$4,IF(AO85="対象外",0))))</f>
        <v>0</v>
      </c>
      <c r="BP85" s="199" t="b">
        <f>IF(AP85="3/3",$O85*参照データ!$F$2,IF(AP85="2/3",$O85*参照データ!$F$3,IF(AP85="1/3",$O85*参照データ!$F$4,IF(AP85="対象外",0))))</f>
        <v>0</v>
      </c>
      <c r="BQ85" s="199" t="b">
        <f>IF(AQ85="3/3",$O85*参照データ!$F$2,IF(AQ85="2/3",$O85*参照データ!$F$3,IF(AQ85="1/3",$O85*参照データ!$F$4,IF(AQ85="対象外",0))))</f>
        <v>0</v>
      </c>
      <c r="BR85" s="199" t="b">
        <f>IF(AR85="3/3",$O85*参照データ!$F$2,IF(AR85="2/3",$O85*参照データ!$F$3,IF(AR85="1/3",$O85*参照データ!$F$4,IF(AR85="対象外",0))))</f>
        <v>0</v>
      </c>
      <c r="BS85" s="199">
        <f t="shared" si="42"/>
        <v>0</v>
      </c>
      <c r="BT85" s="205"/>
      <c r="BU85" s="60"/>
      <c r="BV85" s="60"/>
      <c r="BW85" s="60"/>
      <c r="BX85" s="60"/>
      <c r="BY85" s="60"/>
      <c r="BZ85" s="245"/>
      <c r="CA85" s="247"/>
      <c r="CB85" s="60"/>
      <c r="CC85" s="60"/>
      <c r="CD85" s="60"/>
      <c r="CE85" s="60"/>
      <c r="CF85" s="61"/>
      <c r="CG85" s="233">
        <f t="shared" si="43"/>
        <v>0</v>
      </c>
      <c r="CH85" s="235">
        <f t="shared" si="26"/>
        <v>0</v>
      </c>
      <c r="CI85" s="225">
        <f t="shared" si="27"/>
        <v>0</v>
      </c>
      <c r="CJ85" s="234">
        <f t="shared" si="28"/>
        <v>2</v>
      </c>
    </row>
    <row r="86" spans="1:88" s="54" customFormat="1">
      <c r="A86" s="62">
        <v>62</v>
      </c>
      <c r="B86" s="553"/>
      <c r="C86" s="554"/>
      <c r="D86" s="553"/>
      <c r="E86" s="554"/>
      <c r="F86" s="116"/>
      <c r="G86" s="57"/>
      <c r="H86" s="117"/>
      <c r="I86" s="57"/>
      <c r="J86" s="553"/>
      <c r="K86" s="554"/>
      <c r="L86" s="110">
        <v>0</v>
      </c>
      <c r="M86" s="111">
        <f>IF(F86="昼間",参照データ!$B$2,IF(F86="夜間等",参照データ!$B$3,IF(F86="通信",参照データ!$B$4,0)))</f>
        <v>0</v>
      </c>
      <c r="N86" s="112">
        <f t="shared" si="29"/>
        <v>0</v>
      </c>
      <c r="O86" s="151">
        <f t="shared" si="30"/>
        <v>0</v>
      </c>
      <c r="P86" s="110"/>
      <c r="Q86" s="113">
        <v>0</v>
      </c>
      <c r="R86" s="114">
        <f>IF(F86="昼間",参照データ!$C$2,IF(F86="夜間等",参照データ!$C$3,IF(F86="通信",参照データ!$C$4,0)))</f>
        <v>0</v>
      </c>
      <c r="S86" s="112">
        <f t="shared" si="31"/>
        <v>0</v>
      </c>
      <c r="T86" s="57"/>
      <c r="U86" s="53">
        <f t="shared" si="32"/>
        <v>0</v>
      </c>
      <c r="V86" s="241">
        <f t="shared" si="33"/>
        <v>0</v>
      </c>
      <c r="W86" s="53">
        <f t="shared" si="34"/>
        <v>0</v>
      </c>
      <c r="X86" s="183">
        <f t="shared" si="35"/>
        <v>0</v>
      </c>
      <c r="Y86" s="158" t="str">
        <f t="shared" si="16"/>
        <v>0</v>
      </c>
      <c r="Z86" s="138">
        <f t="shared" si="36"/>
        <v>0</v>
      </c>
      <c r="AA86" s="524">
        <f t="shared" si="17"/>
        <v>0</v>
      </c>
      <c r="AB86" s="525"/>
      <c r="AC86" s="359">
        <f t="shared" si="18"/>
        <v>0</v>
      </c>
      <c r="AD86" s="359">
        <f t="shared" si="19"/>
        <v>0</v>
      </c>
      <c r="AE86" s="166"/>
      <c r="AF86" s="59"/>
      <c r="AG86" s="252"/>
      <c r="AH86" s="253"/>
      <c r="AI86" s="253"/>
      <c r="AJ86" s="253"/>
      <c r="AK86" s="253"/>
      <c r="AL86" s="254"/>
      <c r="AM86" s="255"/>
      <c r="AN86" s="253"/>
      <c r="AO86" s="253"/>
      <c r="AP86" s="253"/>
      <c r="AQ86" s="253"/>
      <c r="AR86" s="253"/>
      <c r="AS86" s="238">
        <f t="shared" si="20"/>
        <v>0</v>
      </c>
      <c r="AT86" s="238">
        <f t="shared" si="21"/>
        <v>0</v>
      </c>
      <c r="AU86" s="238">
        <f t="shared" si="22"/>
        <v>0</v>
      </c>
      <c r="AV86" s="238">
        <f t="shared" si="23"/>
        <v>0</v>
      </c>
      <c r="AW86" s="238">
        <f t="shared" si="24"/>
        <v>0</v>
      </c>
      <c r="AX86" s="238">
        <f t="shared" si="25"/>
        <v>0</v>
      </c>
      <c r="AY86" s="214">
        <f t="shared" si="37"/>
        <v>0</v>
      </c>
      <c r="AZ86" s="214">
        <f t="shared" si="37"/>
        <v>0</v>
      </c>
      <c r="BA86" s="214">
        <f t="shared" si="37"/>
        <v>0</v>
      </c>
      <c r="BB86" s="194">
        <f t="shared" si="38"/>
        <v>0</v>
      </c>
      <c r="BC86" s="195">
        <f t="shared" si="39"/>
        <v>0</v>
      </c>
      <c r="BD86" s="196">
        <f t="shared" si="40"/>
        <v>0</v>
      </c>
      <c r="BE86" s="197">
        <f t="shared" si="41"/>
        <v>0</v>
      </c>
      <c r="BF86" s="198" t="b">
        <f>IF($AE86="3/3",$S86*参照データ!$F$2,IF($AE86="2/3",$S86*参照データ!$F$3,IF($AE86="1/3",$S86*参照データ!$F$4)))</f>
        <v>0</v>
      </c>
      <c r="BG86" s="199" t="b">
        <f>IF(AG86="3/3",$O86*参照データ!$F$2,IF(AG86="2/3",$O86*参照データ!$F$3,IF(AG86="1/3",$O86*参照データ!$F$4,IF(AG86="対象外",0))))</f>
        <v>0</v>
      </c>
      <c r="BH86" s="199" t="b">
        <f>IF(AH86="3/3",$O86*参照データ!$F$2,IF(AH86="2/3",$O86*参照データ!$F$3,IF(AH86="1/3",$O86*参照データ!$F$4,IF(AH86="対象外",0))))</f>
        <v>0</v>
      </c>
      <c r="BI86" s="199" t="b">
        <f>IF(AI86="3/3",$O86*参照データ!$F$2,IF(AI86="2/3",$O86*参照データ!$F$3,IF(AI86="1/3",$O86*参照データ!$F$4,IF(AI86="対象外",0))))</f>
        <v>0</v>
      </c>
      <c r="BJ86" s="199" t="b">
        <f>IF(AJ86="3/3",$O86*参照データ!$F$2,IF(AJ86="2/3",$O86*参照データ!$F$3,IF(AJ86="1/3",$O86*参照データ!$F$4,IF(AJ86="対象外",0))))</f>
        <v>0</v>
      </c>
      <c r="BK86" s="199" t="b">
        <f>IF(AK86="3/3",$O86*参照データ!$F$2,IF(AK86="2/3",$O86*参照データ!$F$3,IF(AK86="1/3",$O86*参照データ!$F$4,IF(AK86="対象外",0))))</f>
        <v>0</v>
      </c>
      <c r="BL86" s="199" t="b">
        <f>IF(AL86="3/3",$O86*参照データ!$F$2,IF(AL86="2/3",$O86*参照データ!$F$3,IF(AL86="1/3",$O86*参照データ!$F$4,IF(AL86="対象外",0))))</f>
        <v>0</v>
      </c>
      <c r="BM86" s="199" t="b">
        <f>IF(AM86="3/3",$O86*参照データ!$F$2,IF(AM86="2/3",$O86*参照データ!$F$3,IF(AM86="1/3",$O86*参照データ!$F$4,IF(AM86="対象外",0))))</f>
        <v>0</v>
      </c>
      <c r="BN86" s="199" t="b">
        <f>IF(AN86="3/3",$O86*参照データ!$F$2,IF(AN86="2/3",$O86*参照データ!$F$3,IF(AN86="1/3",$O86*参照データ!$F$4,IF(AN86="対象外",0))))</f>
        <v>0</v>
      </c>
      <c r="BO86" s="199" t="b">
        <f>IF(AO86="3/3",$O86*参照データ!$F$2,IF(AO86="2/3",$O86*参照データ!$F$3,IF(AO86="1/3",$O86*参照データ!$F$4,IF(AO86="対象外",0))))</f>
        <v>0</v>
      </c>
      <c r="BP86" s="199" t="b">
        <f>IF(AP86="3/3",$O86*参照データ!$F$2,IF(AP86="2/3",$O86*参照データ!$F$3,IF(AP86="1/3",$O86*参照データ!$F$4,IF(AP86="対象外",0))))</f>
        <v>0</v>
      </c>
      <c r="BQ86" s="199" t="b">
        <f>IF(AQ86="3/3",$O86*参照データ!$F$2,IF(AQ86="2/3",$O86*参照データ!$F$3,IF(AQ86="1/3",$O86*参照データ!$F$4,IF(AQ86="対象外",0))))</f>
        <v>0</v>
      </c>
      <c r="BR86" s="199" t="b">
        <f>IF(AR86="3/3",$O86*参照データ!$F$2,IF(AR86="2/3",$O86*参照データ!$F$3,IF(AR86="1/3",$O86*参照データ!$F$4,IF(AR86="対象外",0))))</f>
        <v>0</v>
      </c>
      <c r="BS86" s="199">
        <f t="shared" si="42"/>
        <v>0</v>
      </c>
      <c r="BT86" s="205"/>
      <c r="BU86" s="60"/>
      <c r="BV86" s="60"/>
      <c r="BW86" s="60"/>
      <c r="BX86" s="60"/>
      <c r="BY86" s="60"/>
      <c r="BZ86" s="245"/>
      <c r="CA86" s="247"/>
      <c r="CB86" s="60"/>
      <c r="CC86" s="60"/>
      <c r="CD86" s="60"/>
      <c r="CE86" s="60"/>
      <c r="CF86" s="61"/>
      <c r="CG86" s="233">
        <f t="shared" si="43"/>
        <v>0</v>
      </c>
      <c r="CH86" s="235">
        <f t="shared" si="26"/>
        <v>0</v>
      </c>
      <c r="CI86" s="225">
        <f t="shared" si="27"/>
        <v>0</v>
      </c>
      <c r="CJ86" s="234">
        <f t="shared" si="28"/>
        <v>2</v>
      </c>
    </row>
    <row r="87" spans="1:88" s="54" customFormat="1">
      <c r="A87" s="62">
        <v>63</v>
      </c>
      <c r="B87" s="553"/>
      <c r="C87" s="554"/>
      <c r="D87" s="553"/>
      <c r="E87" s="554"/>
      <c r="F87" s="116"/>
      <c r="G87" s="57"/>
      <c r="H87" s="117"/>
      <c r="I87" s="57"/>
      <c r="J87" s="553"/>
      <c r="K87" s="554"/>
      <c r="L87" s="110">
        <v>0</v>
      </c>
      <c r="M87" s="111">
        <f>IF(F87="昼間",参照データ!$B$2,IF(F87="夜間等",参照データ!$B$3,IF(F87="通信",参照データ!$B$4,0)))</f>
        <v>0</v>
      </c>
      <c r="N87" s="112">
        <f t="shared" si="29"/>
        <v>0</v>
      </c>
      <c r="O87" s="151">
        <f t="shared" si="30"/>
        <v>0</v>
      </c>
      <c r="P87" s="110"/>
      <c r="Q87" s="113">
        <v>0</v>
      </c>
      <c r="R87" s="114">
        <f>IF(F87="昼間",参照データ!$C$2,IF(F87="夜間等",参照データ!$C$3,IF(F87="通信",参照データ!$C$4,0)))</f>
        <v>0</v>
      </c>
      <c r="S87" s="112">
        <f t="shared" si="31"/>
        <v>0</v>
      </c>
      <c r="T87" s="57"/>
      <c r="U87" s="53">
        <f t="shared" si="32"/>
        <v>0</v>
      </c>
      <c r="V87" s="241">
        <f t="shared" si="33"/>
        <v>0</v>
      </c>
      <c r="W87" s="53">
        <f t="shared" si="34"/>
        <v>0</v>
      </c>
      <c r="X87" s="183">
        <f t="shared" si="35"/>
        <v>0</v>
      </c>
      <c r="Y87" s="158" t="str">
        <f t="shared" si="16"/>
        <v>0</v>
      </c>
      <c r="Z87" s="138">
        <f t="shared" si="36"/>
        <v>0</v>
      </c>
      <c r="AA87" s="524">
        <f t="shared" si="17"/>
        <v>0</v>
      </c>
      <c r="AB87" s="525"/>
      <c r="AC87" s="359">
        <f t="shared" si="18"/>
        <v>0</v>
      </c>
      <c r="AD87" s="359">
        <f t="shared" si="19"/>
        <v>0</v>
      </c>
      <c r="AE87" s="166"/>
      <c r="AF87" s="59"/>
      <c r="AG87" s="252"/>
      <c r="AH87" s="253"/>
      <c r="AI87" s="253"/>
      <c r="AJ87" s="253"/>
      <c r="AK87" s="253"/>
      <c r="AL87" s="254"/>
      <c r="AM87" s="255"/>
      <c r="AN87" s="253"/>
      <c r="AO87" s="253"/>
      <c r="AP87" s="253"/>
      <c r="AQ87" s="253"/>
      <c r="AR87" s="253"/>
      <c r="AS87" s="238">
        <f t="shared" si="20"/>
        <v>0</v>
      </c>
      <c r="AT87" s="238">
        <f t="shared" si="21"/>
        <v>0</v>
      </c>
      <c r="AU87" s="238">
        <f t="shared" si="22"/>
        <v>0</v>
      </c>
      <c r="AV87" s="238">
        <f t="shared" si="23"/>
        <v>0</v>
      </c>
      <c r="AW87" s="238">
        <f t="shared" si="24"/>
        <v>0</v>
      </c>
      <c r="AX87" s="238">
        <f t="shared" si="25"/>
        <v>0</v>
      </c>
      <c r="AY87" s="214">
        <f t="shared" si="37"/>
        <v>0</v>
      </c>
      <c r="AZ87" s="214">
        <f t="shared" si="37"/>
        <v>0</v>
      </c>
      <c r="BA87" s="214">
        <f t="shared" si="37"/>
        <v>0</v>
      </c>
      <c r="BB87" s="194">
        <f t="shared" si="38"/>
        <v>0</v>
      </c>
      <c r="BC87" s="195">
        <f t="shared" si="39"/>
        <v>0</v>
      </c>
      <c r="BD87" s="196">
        <f t="shared" si="40"/>
        <v>0</v>
      </c>
      <c r="BE87" s="197">
        <f t="shared" si="41"/>
        <v>0</v>
      </c>
      <c r="BF87" s="198" t="b">
        <f>IF($AE87="3/3",$S87*参照データ!$F$2,IF($AE87="2/3",$S87*参照データ!$F$3,IF($AE87="1/3",$S87*参照データ!$F$4)))</f>
        <v>0</v>
      </c>
      <c r="BG87" s="199" t="b">
        <f>IF(AG87="3/3",$O87*参照データ!$F$2,IF(AG87="2/3",$O87*参照データ!$F$3,IF(AG87="1/3",$O87*参照データ!$F$4,IF(AG87="対象外",0))))</f>
        <v>0</v>
      </c>
      <c r="BH87" s="199" t="b">
        <f>IF(AH87="3/3",$O87*参照データ!$F$2,IF(AH87="2/3",$O87*参照データ!$F$3,IF(AH87="1/3",$O87*参照データ!$F$4,IF(AH87="対象外",0))))</f>
        <v>0</v>
      </c>
      <c r="BI87" s="199" t="b">
        <f>IF(AI87="3/3",$O87*参照データ!$F$2,IF(AI87="2/3",$O87*参照データ!$F$3,IF(AI87="1/3",$O87*参照データ!$F$4,IF(AI87="対象外",0))))</f>
        <v>0</v>
      </c>
      <c r="BJ87" s="199" t="b">
        <f>IF(AJ87="3/3",$O87*参照データ!$F$2,IF(AJ87="2/3",$O87*参照データ!$F$3,IF(AJ87="1/3",$O87*参照データ!$F$4,IF(AJ87="対象外",0))))</f>
        <v>0</v>
      </c>
      <c r="BK87" s="199" t="b">
        <f>IF(AK87="3/3",$O87*参照データ!$F$2,IF(AK87="2/3",$O87*参照データ!$F$3,IF(AK87="1/3",$O87*参照データ!$F$4,IF(AK87="対象外",0))))</f>
        <v>0</v>
      </c>
      <c r="BL87" s="199" t="b">
        <f>IF(AL87="3/3",$O87*参照データ!$F$2,IF(AL87="2/3",$O87*参照データ!$F$3,IF(AL87="1/3",$O87*参照データ!$F$4,IF(AL87="対象外",0))))</f>
        <v>0</v>
      </c>
      <c r="BM87" s="199" t="b">
        <f>IF(AM87="3/3",$O87*参照データ!$F$2,IF(AM87="2/3",$O87*参照データ!$F$3,IF(AM87="1/3",$O87*参照データ!$F$4,IF(AM87="対象外",0))))</f>
        <v>0</v>
      </c>
      <c r="BN87" s="199" t="b">
        <f>IF(AN87="3/3",$O87*参照データ!$F$2,IF(AN87="2/3",$O87*参照データ!$F$3,IF(AN87="1/3",$O87*参照データ!$F$4,IF(AN87="対象外",0))))</f>
        <v>0</v>
      </c>
      <c r="BO87" s="199" t="b">
        <f>IF(AO87="3/3",$O87*参照データ!$F$2,IF(AO87="2/3",$O87*参照データ!$F$3,IF(AO87="1/3",$O87*参照データ!$F$4,IF(AO87="対象外",0))))</f>
        <v>0</v>
      </c>
      <c r="BP87" s="199" t="b">
        <f>IF(AP87="3/3",$O87*参照データ!$F$2,IF(AP87="2/3",$O87*参照データ!$F$3,IF(AP87="1/3",$O87*参照データ!$F$4,IF(AP87="対象外",0))))</f>
        <v>0</v>
      </c>
      <c r="BQ87" s="199" t="b">
        <f>IF(AQ87="3/3",$O87*参照データ!$F$2,IF(AQ87="2/3",$O87*参照データ!$F$3,IF(AQ87="1/3",$O87*参照データ!$F$4,IF(AQ87="対象外",0))))</f>
        <v>0</v>
      </c>
      <c r="BR87" s="199" t="b">
        <f>IF(AR87="3/3",$O87*参照データ!$F$2,IF(AR87="2/3",$O87*参照データ!$F$3,IF(AR87="1/3",$O87*参照データ!$F$4,IF(AR87="対象外",0))))</f>
        <v>0</v>
      </c>
      <c r="BS87" s="199">
        <f t="shared" si="42"/>
        <v>0</v>
      </c>
      <c r="BT87" s="205"/>
      <c r="BU87" s="60"/>
      <c r="BV87" s="60"/>
      <c r="BW87" s="60"/>
      <c r="BX87" s="60"/>
      <c r="BY87" s="60"/>
      <c r="BZ87" s="245"/>
      <c r="CA87" s="247"/>
      <c r="CB87" s="60"/>
      <c r="CC87" s="60"/>
      <c r="CD87" s="60"/>
      <c r="CE87" s="60"/>
      <c r="CF87" s="61"/>
      <c r="CG87" s="233">
        <f t="shared" si="43"/>
        <v>0</v>
      </c>
      <c r="CH87" s="235">
        <f t="shared" si="26"/>
        <v>0</v>
      </c>
      <c r="CI87" s="225">
        <f t="shared" si="27"/>
        <v>0</v>
      </c>
      <c r="CJ87" s="234">
        <f t="shared" si="28"/>
        <v>2</v>
      </c>
    </row>
    <row r="88" spans="1:88" s="54" customFormat="1">
      <c r="A88" s="62">
        <v>64</v>
      </c>
      <c r="B88" s="553"/>
      <c r="C88" s="554"/>
      <c r="D88" s="553"/>
      <c r="E88" s="554"/>
      <c r="F88" s="116"/>
      <c r="G88" s="57"/>
      <c r="H88" s="117"/>
      <c r="I88" s="57"/>
      <c r="J88" s="553"/>
      <c r="K88" s="554"/>
      <c r="L88" s="110">
        <v>0</v>
      </c>
      <c r="M88" s="111">
        <f>IF(F88="昼間",参照データ!$B$2,IF(F88="夜間等",参照データ!$B$3,IF(F88="通信",参照データ!$B$4,0)))</f>
        <v>0</v>
      </c>
      <c r="N88" s="112">
        <f t="shared" si="29"/>
        <v>0</v>
      </c>
      <c r="O88" s="151">
        <f t="shared" si="30"/>
        <v>0</v>
      </c>
      <c r="P88" s="110"/>
      <c r="Q88" s="113">
        <v>0</v>
      </c>
      <c r="R88" s="114">
        <f>IF(F88="昼間",参照データ!$C$2,IF(F88="夜間等",参照データ!$C$3,IF(F88="通信",参照データ!$C$4,0)))</f>
        <v>0</v>
      </c>
      <c r="S88" s="112">
        <f t="shared" si="31"/>
        <v>0</v>
      </c>
      <c r="T88" s="57"/>
      <c r="U88" s="53">
        <f t="shared" si="32"/>
        <v>0</v>
      </c>
      <c r="V88" s="241">
        <f t="shared" si="33"/>
        <v>0</v>
      </c>
      <c r="W88" s="53">
        <f t="shared" si="34"/>
        <v>0</v>
      </c>
      <c r="X88" s="183">
        <f t="shared" si="35"/>
        <v>0</v>
      </c>
      <c r="Y88" s="158" t="str">
        <f t="shared" si="16"/>
        <v>0</v>
      </c>
      <c r="Z88" s="138">
        <f t="shared" si="36"/>
        <v>0</v>
      </c>
      <c r="AA88" s="524">
        <f t="shared" si="17"/>
        <v>0</v>
      </c>
      <c r="AB88" s="525"/>
      <c r="AC88" s="359">
        <f t="shared" si="18"/>
        <v>0</v>
      </c>
      <c r="AD88" s="359">
        <f t="shared" si="19"/>
        <v>0</v>
      </c>
      <c r="AE88" s="166"/>
      <c r="AF88" s="59"/>
      <c r="AG88" s="252"/>
      <c r="AH88" s="253"/>
      <c r="AI88" s="253"/>
      <c r="AJ88" s="253"/>
      <c r="AK88" s="253"/>
      <c r="AL88" s="254"/>
      <c r="AM88" s="255"/>
      <c r="AN88" s="253"/>
      <c r="AO88" s="253"/>
      <c r="AP88" s="253"/>
      <c r="AQ88" s="253"/>
      <c r="AR88" s="253"/>
      <c r="AS88" s="238">
        <f t="shared" si="20"/>
        <v>0</v>
      </c>
      <c r="AT88" s="238">
        <f t="shared" si="21"/>
        <v>0</v>
      </c>
      <c r="AU88" s="238">
        <f t="shared" si="22"/>
        <v>0</v>
      </c>
      <c r="AV88" s="238">
        <f t="shared" si="23"/>
        <v>0</v>
      </c>
      <c r="AW88" s="238">
        <f t="shared" si="24"/>
        <v>0</v>
      </c>
      <c r="AX88" s="238">
        <f t="shared" si="25"/>
        <v>0</v>
      </c>
      <c r="AY88" s="214">
        <f t="shared" si="37"/>
        <v>0</v>
      </c>
      <c r="AZ88" s="214">
        <f t="shared" si="37"/>
        <v>0</v>
      </c>
      <c r="BA88" s="214">
        <f t="shared" si="37"/>
        <v>0</v>
      </c>
      <c r="BB88" s="194">
        <f t="shared" si="38"/>
        <v>0</v>
      </c>
      <c r="BC88" s="195">
        <f t="shared" si="39"/>
        <v>0</v>
      </c>
      <c r="BD88" s="196">
        <f t="shared" si="40"/>
        <v>0</v>
      </c>
      <c r="BE88" s="197">
        <f t="shared" si="41"/>
        <v>0</v>
      </c>
      <c r="BF88" s="198" t="b">
        <f>IF($AE88="3/3",$S88*参照データ!$F$2,IF($AE88="2/3",$S88*参照データ!$F$3,IF($AE88="1/3",$S88*参照データ!$F$4)))</f>
        <v>0</v>
      </c>
      <c r="BG88" s="199" t="b">
        <f>IF(AG88="3/3",$O88*参照データ!$F$2,IF(AG88="2/3",$O88*参照データ!$F$3,IF(AG88="1/3",$O88*参照データ!$F$4,IF(AG88="対象外",0))))</f>
        <v>0</v>
      </c>
      <c r="BH88" s="199" t="b">
        <f>IF(AH88="3/3",$O88*参照データ!$F$2,IF(AH88="2/3",$O88*参照データ!$F$3,IF(AH88="1/3",$O88*参照データ!$F$4,IF(AH88="対象外",0))))</f>
        <v>0</v>
      </c>
      <c r="BI88" s="199" t="b">
        <f>IF(AI88="3/3",$O88*参照データ!$F$2,IF(AI88="2/3",$O88*参照データ!$F$3,IF(AI88="1/3",$O88*参照データ!$F$4,IF(AI88="対象外",0))))</f>
        <v>0</v>
      </c>
      <c r="BJ88" s="199" t="b">
        <f>IF(AJ88="3/3",$O88*参照データ!$F$2,IF(AJ88="2/3",$O88*参照データ!$F$3,IF(AJ88="1/3",$O88*参照データ!$F$4,IF(AJ88="対象外",0))))</f>
        <v>0</v>
      </c>
      <c r="BK88" s="199" t="b">
        <f>IF(AK88="3/3",$O88*参照データ!$F$2,IF(AK88="2/3",$O88*参照データ!$F$3,IF(AK88="1/3",$O88*参照データ!$F$4,IF(AK88="対象外",0))))</f>
        <v>0</v>
      </c>
      <c r="BL88" s="199" t="b">
        <f>IF(AL88="3/3",$O88*参照データ!$F$2,IF(AL88="2/3",$O88*参照データ!$F$3,IF(AL88="1/3",$O88*参照データ!$F$4,IF(AL88="対象外",0))))</f>
        <v>0</v>
      </c>
      <c r="BM88" s="199" t="b">
        <f>IF(AM88="3/3",$O88*参照データ!$F$2,IF(AM88="2/3",$O88*参照データ!$F$3,IF(AM88="1/3",$O88*参照データ!$F$4,IF(AM88="対象外",0))))</f>
        <v>0</v>
      </c>
      <c r="BN88" s="199" t="b">
        <f>IF(AN88="3/3",$O88*参照データ!$F$2,IF(AN88="2/3",$O88*参照データ!$F$3,IF(AN88="1/3",$O88*参照データ!$F$4,IF(AN88="対象外",0))))</f>
        <v>0</v>
      </c>
      <c r="BO88" s="199" t="b">
        <f>IF(AO88="3/3",$O88*参照データ!$F$2,IF(AO88="2/3",$O88*参照データ!$F$3,IF(AO88="1/3",$O88*参照データ!$F$4,IF(AO88="対象外",0))))</f>
        <v>0</v>
      </c>
      <c r="BP88" s="199" t="b">
        <f>IF(AP88="3/3",$O88*参照データ!$F$2,IF(AP88="2/3",$O88*参照データ!$F$3,IF(AP88="1/3",$O88*参照データ!$F$4,IF(AP88="対象外",0))))</f>
        <v>0</v>
      </c>
      <c r="BQ88" s="199" t="b">
        <f>IF(AQ88="3/3",$O88*参照データ!$F$2,IF(AQ88="2/3",$O88*参照データ!$F$3,IF(AQ88="1/3",$O88*参照データ!$F$4,IF(AQ88="対象外",0))))</f>
        <v>0</v>
      </c>
      <c r="BR88" s="199" t="b">
        <f>IF(AR88="3/3",$O88*参照データ!$F$2,IF(AR88="2/3",$O88*参照データ!$F$3,IF(AR88="1/3",$O88*参照データ!$F$4,IF(AR88="対象外",0))))</f>
        <v>0</v>
      </c>
      <c r="BS88" s="199">
        <f t="shared" si="42"/>
        <v>0</v>
      </c>
      <c r="BT88" s="205"/>
      <c r="BU88" s="60"/>
      <c r="BV88" s="60"/>
      <c r="BW88" s="60"/>
      <c r="BX88" s="60"/>
      <c r="BY88" s="60"/>
      <c r="BZ88" s="245"/>
      <c r="CA88" s="247"/>
      <c r="CB88" s="60"/>
      <c r="CC88" s="60"/>
      <c r="CD88" s="60"/>
      <c r="CE88" s="60"/>
      <c r="CF88" s="61"/>
      <c r="CG88" s="233">
        <f t="shared" si="43"/>
        <v>0</v>
      </c>
      <c r="CH88" s="235">
        <f t="shared" si="26"/>
        <v>0</v>
      </c>
      <c r="CI88" s="225">
        <f t="shared" si="27"/>
        <v>0</v>
      </c>
      <c r="CJ88" s="234">
        <f t="shared" si="28"/>
        <v>2</v>
      </c>
    </row>
    <row r="89" spans="1:88" s="54" customFormat="1">
      <c r="A89" s="62">
        <v>65</v>
      </c>
      <c r="B89" s="553"/>
      <c r="C89" s="554"/>
      <c r="D89" s="553"/>
      <c r="E89" s="554"/>
      <c r="F89" s="116"/>
      <c r="G89" s="57"/>
      <c r="H89" s="117"/>
      <c r="I89" s="57"/>
      <c r="J89" s="553"/>
      <c r="K89" s="554"/>
      <c r="L89" s="110">
        <v>0</v>
      </c>
      <c r="M89" s="111">
        <f>IF(F89="昼間",参照データ!$B$2,IF(F89="夜間等",参照データ!$B$3,IF(F89="通信",参照データ!$B$4,0)))</f>
        <v>0</v>
      </c>
      <c r="N89" s="112">
        <f t="shared" si="29"/>
        <v>0</v>
      </c>
      <c r="O89" s="151">
        <f t="shared" si="30"/>
        <v>0</v>
      </c>
      <c r="P89" s="110"/>
      <c r="Q89" s="113">
        <v>0</v>
      </c>
      <c r="R89" s="114">
        <f>IF(F89="昼間",参照データ!$C$2,IF(F89="夜間等",参照データ!$C$3,IF(F89="通信",参照データ!$C$4,0)))</f>
        <v>0</v>
      </c>
      <c r="S89" s="112">
        <f t="shared" si="31"/>
        <v>0</v>
      </c>
      <c r="T89" s="57"/>
      <c r="U89" s="53">
        <f t="shared" si="32"/>
        <v>0</v>
      </c>
      <c r="V89" s="241">
        <f t="shared" si="33"/>
        <v>0</v>
      </c>
      <c r="W89" s="53">
        <f t="shared" si="34"/>
        <v>0</v>
      </c>
      <c r="X89" s="183">
        <f t="shared" si="35"/>
        <v>0</v>
      </c>
      <c r="Y89" s="158" t="str">
        <f t="shared" ref="Y89:Y152" si="45">IF(G89="1年",X89,"0")</f>
        <v>0</v>
      </c>
      <c r="Z89" s="138">
        <f t="shared" si="36"/>
        <v>0</v>
      </c>
      <c r="AA89" s="524">
        <f t="shared" ref="AA89:AA152" si="46">J89</f>
        <v>0</v>
      </c>
      <c r="AB89" s="525"/>
      <c r="AC89" s="359">
        <f t="shared" ref="AC89:AC152" si="47">G89</f>
        <v>0</v>
      </c>
      <c r="AD89" s="359">
        <f t="shared" ref="AD89:AD152" si="48">H89</f>
        <v>0</v>
      </c>
      <c r="AE89" s="166"/>
      <c r="AF89" s="59"/>
      <c r="AG89" s="252"/>
      <c r="AH89" s="253"/>
      <c r="AI89" s="253"/>
      <c r="AJ89" s="253"/>
      <c r="AK89" s="253"/>
      <c r="AL89" s="254"/>
      <c r="AM89" s="255"/>
      <c r="AN89" s="253"/>
      <c r="AO89" s="253"/>
      <c r="AP89" s="253"/>
      <c r="AQ89" s="253"/>
      <c r="AR89" s="253"/>
      <c r="AS89" s="238">
        <f t="shared" ref="AS89:AS152" si="49">IF(U89=0,0,IF(COUNTIF($AG89:$AL89,"3/3")&gt;0,"1","0"))</f>
        <v>0</v>
      </c>
      <c r="AT89" s="238">
        <f t="shared" ref="AT89:AT152" si="50">IF(U89=0,0,IF(COUNTIF($AG89:$AL89,"2/3")&gt;0,"1","0"))</f>
        <v>0</v>
      </c>
      <c r="AU89" s="238">
        <f t="shared" ref="AU89:AU152" si="51">IF(U89=0,0,IF(COUNTIF($AG89:$AL89,"1/3")&gt;0,"1","0"))</f>
        <v>0</v>
      </c>
      <c r="AV89" s="238">
        <f t="shared" ref="AV89:AV152" si="52">IF(U89=0,0,IF(COUNTIF($AM89:$AR89,"3/3")&gt;0,"1","0"))</f>
        <v>0</v>
      </c>
      <c r="AW89" s="238">
        <f t="shared" ref="AW89:AW152" si="53">IF(U89=0,0,IF(COUNTIF($AM89:$AR89,"2/3")&gt;0,"1","0"))</f>
        <v>0</v>
      </c>
      <c r="AX89" s="238">
        <f t="shared" ref="AX89:AX152" si="54">IF(U89=0,0,IF(COUNTIF($AM89:$AR89,"1/3")&gt;0,"1","0"))</f>
        <v>0</v>
      </c>
      <c r="AY89" s="214">
        <f t="shared" si="37"/>
        <v>0</v>
      </c>
      <c r="AZ89" s="214">
        <f t="shared" si="37"/>
        <v>0</v>
      </c>
      <c r="BA89" s="214">
        <f t="shared" si="37"/>
        <v>0</v>
      </c>
      <c r="BB89" s="194">
        <f t="shared" si="38"/>
        <v>0</v>
      </c>
      <c r="BC89" s="195">
        <f t="shared" si="39"/>
        <v>0</v>
      </c>
      <c r="BD89" s="196">
        <f t="shared" si="40"/>
        <v>0</v>
      </c>
      <c r="BE89" s="197">
        <f t="shared" si="41"/>
        <v>0</v>
      </c>
      <c r="BF89" s="198" t="b">
        <f>IF($AE89="3/3",$S89*参照データ!$F$2,IF($AE89="2/3",$S89*参照データ!$F$3,IF($AE89="1/3",$S89*参照データ!$F$4)))</f>
        <v>0</v>
      </c>
      <c r="BG89" s="199" t="b">
        <f>IF(AG89="3/3",$O89*参照データ!$F$2,IF(AG89="2/3",$O89*参照データ!$F$3,IF(AG89="1/3",$O89*参照データ!$F$4,IF(AG89="対象外",0))))</f>
        <v>0</v>
      </c>
      <c r="BH89" s="199" t="b">
        <f>IF(AH89="3/3",$O89*参照データ!$F$2,IF(AH89="2/3",$O89*参照データ!$F$3,IF(AH89="1/3",$O89*参照データ!$F$4,IF(AH89="対象外",0))))</f>
        <v>0</v>
      </c>
      <c r="BI89" s="199" t="b">
        <f>IF(AI89="3/3",$O89*参照データ!$F$2,IF(AI89="2/3",$O89*参照データ!$F$3,IF(AI89="1/3",$O89*参照データ!$F$4,IF(AI89="対象外",0))))</f>
        <v>0</v>
      </c>
      <c r="BJ89" s="199" t="b">
        <f>IF(AJ89="3/3",$O89*参照データ!$F$2,IF(AJ89="2/3",$O89*参照データ!$F$3,IF(AJ89="1/3",$O89*参照データ!$F$4,IF(AJ89="対象外",0))))</f>
        <v>0</v>
      </c>
      <c r="BK89" s="199" t="b">
        <f>IF(AK89="3/3",$O89*参照データ!$F$2,IF(AK89="2/3",$O89*参照データ!$F$3,IF(AK89="1/3",$O89*参照データ!$F$4,IF(AK89="対象外",0))))</f>
        <v>0</v>
      </c>
      <c r="BL89" s="199" t="b">
        <f>IF(AL89="3/3",$O89*参照データ!$F$2,IF(AL89="2/3",$O89*参照データ!$F$3,IF(AL89="1/3",$O89*参照データ!$F$4,IF(AL89="対象外",0))))</f>
        <v>0</v>
      </c>
      <c r="BM89" s="199" t="b">
        <f>IF(AM89="3/3",$O89*参照データ!$F$2,IF(AM89="2/3",$O89*参照データ!$F$3,IF(AM89="1/3",$O89*参照データ!$F$4,IF(AM89="対象外",0))))</f>
        <v>0</v>
      </c>
      <c r="BN89" s="199" t="b">
        <f>IF(AN89="3/3",$O89*参照データ!$F$2,IF(AN89="2/3",$O89*参照データ!$F$3,IF(AN89="1/3",$O89*参照データ!$F$4,IF(AN89="対象外",0))))</f>
        <v>0</v>
      </c>
      <c r="BO89" s="199" t="b">
        <f>IF(AO89="3/3",$O89*参照データ!$F$2,IF(AO89="2/3",$O89*参照データ!$F$3,IF(AO89="1/3",$O89*参照データ!$F$4,IF(AO89="対象外",0))))</f>
        <v>0</v>
      </c>
      <c r="BP89" s="199" t="b">
        <f>IF(AP89="3/3",$O89*参照データ!$F$2,IF(AP89="2/3",$O89*参照データ!$F$3,IF(AP89="1/3",$O89*参照データ!$F$4,IF(AP89="対象外",0))))</f>
        <v>0</v>
      </c>
      <c r="BQ89" s="199" t="b">
        <f>IF(AQ89="3/3",$O89*参照データ!$F$2,IF(AQ89="2/3",$O89*参照データ!$F$3,IF(AQ89="1/3",$O89*参照データ!$F$4,IF(AQ89="対象外",0))))</f>
        <v>0</v>
      </c>
      <c r="BR89" s="199" t="b">
        <f>IF(AR89="3/3",$O89*参照データ!$F$2,IF(AR89="2/3",$O89*参照データ!$F$3,IF(AR89="1/3",$O89*参照データ!$F$4,IF(AR89="対象外",0))))</f>
        <v>0</v>
      </c>
      <c r="BS89" s="199">
        <f t="shared" si="42"/>
        <v>0</v>
      </c>
      <c r="BT89" s="205"/>
      <c r="BU89" s="60"/>
      <c r="BV89" s="60"/>
      <c r="BW89" s="60"/>
      <c r="BX89" s="60"/>
      <c r="BY89" s="60"/>
      <c r="BZ89" s="245"/>
      <c r="CA89" s="247"/>
      <c r="CB89" s="60"/>
      <c r="CC89" s="60"/>
      <c r="CD89" s="60"/>
      <c r="CE89" s="60"/>
      <c r="CF89" s="61"/>
      <c r="CG89" s="233">
        <f t="shared" si="43"/>
        <v>0</v>
      </c>
      <c r="CH89" s="235">
        <f t="shared" ref="CH89:CH152" si="55">IF(BE89=0,0,(ROUNDUP(P89*(BB89*$CL$5+BC89*$CL$6+BD89*$CL$15)/BE89,-2)))</f>
        <v>0</v>
      </c>
      <c r="CI89" s="225">
        <f t="shared" ref="CI89:CI152" si="56">IF(CH89&gt;M89, U89, CH89)</f>
        <v>0</v>
      </c>
      <c r="CJ89" s="234">
        <f t="shared" ref="CJ89:CJ152" si="57">IF(CH89&lt;U89,1,2)</f>
        <v>2</v>
      </c>
    </row>
    <row r="90" spans="1:88" s="54" customFormat="1">
      <c r="A90" s="62">
        <v>66</v>
      </c>
      <c r="B90" s="553"/>
      <c r="C90" s="554"/>
      <c r="D90" s="553"/>
      <c r="E90" s="554"/>
      <c r="F90" s="116"/>
      <c r="G90" s="57"/>
      <c r="H90" s="117"/>
      <c r="I90" s="57"/>
      <c r="J90" s="553"/>
      <c r="K90" s="554"/>
      <c r="L90" s="110">
        <v>0</v>
      </c>
      <c r="M90" s="111">
        <f>IF(F90="昼間",参照データ!$B$2,IF(F90="夜間等",参照データ!$B$3,IF(F90="通信",参照データ!$B$4,0)))</f>
        <v>0</v>
      </c>
      <c r="N90" s="112">
        <f t="shared" ref="N90:N153" si="58">ROUNDDOWN(MIN(L90:M90),-2)</f>
        <v>0</v>
      </c>
      <c r="O90" s="151">
        <f t="shared" ref="O90:O153" si="59">N90/12</f>
        <v>0</v>
      </c>
      <c r="P90" s="110"/>
      <c r="Q90" s="113">
        <v>0</v>
      </c>
      <c r="R90" s="114">
        <f>IF(F90="昼間",参照データ!$C$2,IF(F90="夜間等",参照データ!$C$3,IF(F90="通信",参照データ!$C$4,0)))</f>
        <v>0</v>
      </c>
      <c r="S90" s="112">
        <f t="shared" ref="S90:S153" si="60">ROUNDDOWN(MIN(Q90:R90),-2)</f>
        <v>0</v>
      </c>
      <c r="T90" s="57"/>
      <c r="U90" s="53">
        <f t="shared" ref="U90:U153" si="61">ROUNDUP(BS90,-2)</f>
        <v>0</v>
      </c>
      <c r="V90" s="241">
        <f t="shared" ref="V90:V153" si="62">IF(P90="",0,IF(P90=0,U90,IF(CH90&lt;U90,U90-CH90,0)))</f>
        <v>0</v>
      </c>
      <c r="W90" s="53">
        <f t="shared" ref="W90:W153" si="63">U90-V90</f>
        <v>0</v>
      </c>
      <c r="X90" s="183">
        <f t="shared" ref="X90:X153" si="64">ROUNDUP(BF90,-2)</f>
        <v>0</v>
      </c>
      <c r="Y90" s="158" t="str">
        <f t="shared" si="45"/>
        <v>0</v>
      </c>
      <c r="Z90" s="138">
        <f t="shared" ref="Z90:Z153" si="65">U90+Y90</f>
        <v>0</v>
      </c>
      <c r="AA90" s="524">
        <f t="shared" si="46"/>
        <v>0</v>
      </c>
      <c r="AB90" s="525"/>
      <c r="AC90" s="359">
        <f t="shared" si="47"/>
        <v>0</v>
      </c>
      <c r="AD90" s="359">
        <f t="shared" si="48"/>
        <v>0</v>
      </c>
      <c r="AE90" s="166"/>
      <c r="AF90" s="59"/>
      <c r="AG90" s="252"/>
      <c r="AH90" s="253"/>
      <c r="AI90" s="253"/>
      <c r="AJ90" s="253"/>
      <c r="AK90" s="253"/>
      <c r="AL90" s="254"/>
      <c r="AM90" s="255"/>
      <c r="AN90" s="253"/>
      <c r="AO90" s="253"/>
      <c r="AP90" s="253"/>
      <c r="AQ90" s="253"/>
      <c r="AR90" s="253"/>
      <c r="AS90" s="238">
        <f t="shared" si="49"/>
        <v>0</v>
      </c>
      <c r="AT90" s="238">
        <f t="shared" si="50"/>
        <v>0</v>
      </c>
      <c r="AU90" s="238">
        <f t="shared" si="51"/>
        <v>0</v>
      </c>
      <c r="AV90" s="238">
        <f t="shared" si="52"/>
        <v>0</v>
      </c>
      <c r="AW90" s="238">
        <f t="shared" si="53"/>
        <v>0</v>
      </c>
      <c r="AX90" s="238">
        <f t="shared" si="54"/>
        <v>0</v>
      </c>
      <c r="AY90" s="214">
        <f t="shared" ref="AY90:BA153" si="66">IF((COUNTIF(AS90,"1")&gt;0)+COUNTIF(AV90,"1")&gt;0,1,0)</f>
        <v>0</v>
      </c>
      <c r="AZ90" s="214">
        <f t="shared" si="66"/>
        <v>0</v>
      </c>
      <c r="BA90" s="214">
        <f t="shared" si="66"/>
        <v>0</v>
      </c>
      <c r="BB90" s="194">
        <f t="shared" ref="BB90:BB153" si="67">COUNTIF($AG90:$AR90,"3/3")</f>
        <v>0</v>
      </c>
      <c r="BC90" s="195">
        <f t="shared" ref="BC90:BC153" si="68">COUNTIF($AG90:$AR90,"2/3")</f>
        <v>0</v>
      </c>
      <c r="BD90" s="196">
        <f t="shared" ref="BD90:BD153" si="69">COUNTIF($AG90:$AR90,"1/3")</f>
        <v>0</v>
      </c>
      <c r="BE90" s="197">
        <f t="shared" ref="BE90:BE153" si="70">SUM(BB90:BD90)</f>
        <v>0</v>
      </c>
      <c r="BF90" s="198" t="b">
        <f>IF($AE90="3/3",$S90*参照データ!$F$2,IF($AE90="2/3",$S90*参照データ!$F$3,IF($AE90="1/3",$S90*参照データ!$F$4)))</f>
        <v>0</v>
      </c>
      <c r="BG90" s="199" t="b">
        <f>IF(AG90="3/3",$O90*参照データ!$F$2,IF(AG90="2/3",$O90*参照データ!$F$3,IF(AG90="1/3",$O90*参照データ!$F$4,IF(AG90="対象外",0))))</f>
        <v>0</v>
      </c>
      <c r="BH90" s="199" t="b">
        <f>IF(AH90="3/3",$O90*参照データ!$F$2,IF(AH90="2/3",$O90*参照データ!$F$3,IF(AH90="1/3",$O90*参照データ!$F$4,IF(AH90="対象外",0))))</f>
        <v>0</v>
      </c>
      <c r="BI90" s="199" t="b">
        <f>IF(AI90="3/3",$O90*参照データ!$F$2,IF(AI90="2/3",$O90*参照データ!$F$3,IF(AI90="1/3",$O90*参照データ!$F$4,IF(AI90="対象外",0))))</f>
        <v>0</v>
      </c>
      <c r="BJ90" s="199" t="b">
        <f>IF(AJ90="3/3",$O90*参照データ!$F$2,IF(AJ90="2/3",$O90*参照データ!$F$3,IF(AJ90="1/3",$O90*参照データ!$F$4,IF(AJ90="対象外",0))))</f>
        <v>0</v>
      </c>
      <c r="BK90" s="199" t="b">
        <f>IF(AK90="3/3",$O90*参照データ!$F$2,IF(AK90="2/3",$O90*参照データ!$F$3,IF(AK90="1/3",$O90*参照データ!$F$4,IF(AK90="対象外",0))))</f>
        <v>0</v>
      </c>
      <c r="BL90" s="199" t="b">
        <f>IF(AL90="3/3",$O90*参照データ!$F$2,IF(AL90="2/3",$O90*参照データ!$F$3,IF(AL90="1/3",$O90*参照データ!$F$4,IF(AL90="対象外",0))))</f>
        <v>0</v>
      </c>
      <c r="BM90" s="199" t="b">
        <f>IF(AM90="3/3",$O90*参照データ!$F$2,IF(AM90="2/3",$O90*参照データ!$F$3,IF(AM90="1/3",$O90*参照データ!$F$4,IF(AM90="対象外",0))))</f>
        <v>0</v>
      </c>
      <c r="BN90" s="199" t="b">
        <f>IF(AN90="3/3",$O90*参照データ!$F$2,IF(AN90="2/3",$O90*参照データ!$F$3,IF(AN90="1/3",$O90*参照データ!$F$4,IF(AN90="対象外",0))))</f>
        <v>0</v>
      </c>
      <c r="BO90" s="199" t="b">
        <f>IF(AO90="3/3",$O90*参照データ!$F$2,IF(AO90="2/3",$O90*参照データ!$F$3,IF(AO90="1/3",$O90*参照データ!$F$4,IF(AO90="対象外",0))))</f>
        <v>0</v>
      </c>
      <c r="BP90" s="199" t="b">
        <f>IF(AP90="3/3",$O90*参照データ!$F$2,IF(AP90="2/3",$O90*参照データ!$F$3,IF(AP90="1/3",$O90*参照データ!$F$4,IF(AP90="対象外",0))))</f>
        <v>0</v>
      </c>
      <c r="BQ90" s="199" t="b">
        <f>IF(AQ90="3/3",$O90*参照データ!$F$2,IF(AQ90="2/3",$O90*参照データ!$F$3,IF(AQ90="1/3",$O90*参照データ!$F$4,IF(AQ90="対象外",0))))</f>
        <v>0</v>
      </c>
      <c r="BR90" s="199" t="b">
        <f>IF(AR90="3/3",$O90*参照データ!$F$2,IF(AR90="2/3",$O90*参照データ!$F$3,IF(AR90="1/3",$O90*参照データ!$F$4,IF(AR90="対象外",0))))</f>
        <v>0</v>
      </c>
      <c r="BS90" s="199">
        <f t="shared" ref="BS90:BS153" si="71">SUM(BG90:BR90)</f>
        <v>0</v>
      </c>
      <c r="BT90" s="205"/>
      <c r="BU90" s="60"/>
      <c r="BV90" s="60"/>
      <c r="BW90" s="60"/>
      <c r="BX90" s="60"/>
      <c r="BY90" s="60"/>
      <c r="BZ90" s="245"/>
      <c r="CA90" s="247"/>
      <c r="CB90" s="60"/>
      <c r="CC90" s="60"/>
      <c r="CD90" s="60"/>
      <c r="CE90" s="60"/>
      <c r="CF90" s="61"/>
      <c r="CG90" s="233">
        <f t="shared" ref="CG90:CG153" si="72">IF(COUNTIF(BU90:CF90,"家計急変")&gt;0,1,0)</f>
        <v>0</v>
      </c>
      <c r="CH90" s="235">
        <f t="shared" si="55"/>
        <v>0</v>
      </c>
      <c r="CI90" s="225">
        <f t="shared" si="56"/>
        <v>0</v>
      </c>
      <c r="CJ90" s="234">
        <f t="shared" si="57"/>
        <v>2</v>
      </c>
    </row>
    <row r="91" spans="1:88" s="54" customFormat="1">
      <c r="A91" s="62">
        <v>67</v>
      </c>
      <c r="B91" s="553"/>
      <c r="C91" s="554"/>
      <c r="D91" s="553"/>
      <c r="E91" s="554"/>
      <c r="F91" s="116"/>
      <c r="G91" s="57"/>
      <c r="H91" s="117"/>
      <c r="I91" s="57"/>
      <c r="J91" s="553"/>
      <c r="K91" s="554"/>
      <c r="L91" s="110">
        <v>0</v>
      </c>
      <c r="M91" s="111">
        <f>IF(F91="昼間",参照データ!$B$2,IF(F91="夜間等",参照データ!$B$3,IF(F91="通信",参照データ!$B$4,0)))</f>
        <v>0</v>
      </c>
      <c r="N91" s="112">
        <f t="shared" si="58"/>
        <v>0</v>
      </c>
      <c r="O91" s="151">
        <f t="shared" si="59"/>
        <v>0</v>
      </c>
      <c r="P91" s="110"/>
      <c r="Q91" s="113">
        <v>0</v>
      </c>
      <c r="R91" s="114">
        <f>IF(F91="昼間",参照データ!$C$2,IF(F91="夜間等",参照データ!$C$3,IF(F91="通信",参照データ!$C$4,0)))</f>
        <v>0</v>
      </c>
      <c r="S91" s="112">
        <f t="shared" si="60"/>
        <v>0</v>
      </c>
      <c r="T91" s="57"/>
      <c r="U91" s="53">
        <f t="shared" si="61"/>
        <v>0</v>
      </c>
      <c r="V91" s="241">
        <f t="shared" si="62"/>
        <v>0</v>
      </c>
      <c r="W91" s="53">
        <f t="shared" si="63"/>
        <v>0</v>
      </c>
      <c r="X91" s="183">
        <f t="shared" si="64"/>
        <v>0</v>
      </c>
      <c r="Y91" s="158" t="str">
        <f t="shared" si="45"/>
        <v>0</v>
      </c>
      <c r="Z91" s="138">
        <f t="shared" si="65"/>
        <v>0</v>
      </c>
      <c r="AA91" s="524">
        <f t="shared" si="46"/>
        <v>0</v>
      </c>
      <c r="AB91" s="525"/>
      <c r="AC91" s="359">
        <f t="shared" si="47"/>
        <v>0</v>
      </c>
      <c r="AD91" s="359">
        <f t="shared" si="48"/>
        <v>0</v>
      </c>
      <c r="AE91" s="166"/>
      <c r="AF91" s="59"/>
      <c r="AG91" s="252"/>
      <c r="AH91" s="253"/>
      <c r="AI91" s="253"/>
      <c r="AJ91" s="253"/>
      <c r="AK91" s="253"/>
      <c r="AL91" s="254"/>
      <c r="AM91" s="255"/>
      <c r="AN91" s="253"/>
      <c r="AO91" s="253"/>
      <c r="AP91" s="253"/>
      <c r="AQ91" s="253"/>
      <c r="AR91" s="253"/>
      <c r="AS91" s="238">
        <f t="shared" si="49"/>
        <v>0</v>
      </c>
      <c r="AT91" s="238">
        <f t="shared" si="50"/>
        <v>0</v>
      </c>
      <c r="AU91" s="238">
        <f t="shared" si="51"/>
        <v>0</v>
      </c>
      <c r="AV91" s="238">
        <f t="shared" si="52"/>
        <v>0</v>
      </c>
      <c r="AW91" s="238">
        <f t="shared" si="53"/>
        <v>0</v>
      </c>
      <c r="AX91" s="238">
        <f t="shared" si="54"/>
        <v>0</v>
      </c>
      <c r="AY91" s="214">
        <f t="shared" si="66"/>
        <v>0</v>
      </c>
      <c r="AZ91" s="214">
        <f t="shared" si="66"/>
        <v>0</v>
      </c>
      <c r="BA91" s="214">
        <f t="shared" si="66"/>
        <v>0</v>
      </c>
      <c r="BB91" s="194">
        <f t="shared" si="67"/>
        <v>0</v>
      </c>
      <c r="BC91" s="195">
        <f t="shared" si="68"/>
        <v>0</v>
      </c>
      <c r="BD91" s="196">
        <f t="shared" si="69"/>
        <v>0</v>
      </c>
      <c r="BE91" s="197">
        <f t="shared" si="70"/>
        <v>0</v>
      </c>
      <c r="BF91" s="198" t="b">
        <f>IF($AE91="3/3",$S91*参照データ!$F$2,IF($AE91="2/3",$S91*参照データ!$F$3,IF($AE91="1/3",$S91*参照データ!$F$4)))</f>
        <v>0</v>
      </c>
      <c r="BG91" s="199" t="b">
        <f>IF(AG91="3/3",$O91*参照データ!$F$2,IF(AG91="2/3",$O91*参照データ!$F$3,IF(AG91="1/3",$O91*参照データ!$F$4,IF(AG91="対象外",0))))</f>
        <v>0</v>
      </c>
      <c r="BH91" s="199" t="b">
        <f>IF(AH91="3/3",$O91*参照データ!$F$2,IF(AH91="2/3",$O91*参照データ!$F$3,IF(AH91="1/3",$O91*参照データ!$F$4,IF(AH91="対象外",0))))</f>
        <v>0</v>
      </c>
      <c r="BI91" s="199" t="b">
        <f>IF(AI91="3/3",$O91*参照データ!$F$2,IF(AI91="2/3",$O91*参照データ!$F$3,IF(AI91="1/3",$O91*参照データ!$F$4,IF(AI91="対象外",0))))</f>
        <v>0</v>
      </c>
      <c r="BJ91" s="199" t="b">
        <f>IF(AJ91="3/3",$O91*参照データ!$F$2,IF(AJ91="2/3",$O91*参照データ!$F$3,IF(AJ91="1/3",$O91*参照データ!$F$4,IF(AJ91="対象外",0))))</f>
        <v>0</v>
      </c>
      <c r="BK91" s="199" t="b">
        <f>IF(AK91="3/3",$O91*参照データ!$F$2,IF(AK91="2/3",$O91*参照データ!$F$3,IF(AK91="1/3",$O91*参照データ!$F$4,IF(AK91="対象外",0))))</f>
        <v>0</v>
      </c>
      <c r="BL91" s="199" t="b">
        <f>IF(AL91="3/3",$O91*参照データ!$F$2,IF(AL91="2/3",$O91*参照データ!$F$3,IF(AL91="1/3",$O91*参照データ!$F$4,IF(AL91="対象外",0))))</f>
        <v>0</v>
      </c>
      <c r="BM91" s="199" t="b">
        <f>IF(AM91="3/3",$O91*参照データ!$F$2,IF(AM91="2/3",$O91*参照データ!$F$3,IF(AM91="1/3",$O91*参照データ!$F$4,IF(AM91="対象外",0))))</f>
        <v>0</v>
      </c>
      <c r="BN91" s="199" t="b">
        <f>IF(AN91="3/3",$O91*参照データ!$F$2,IF(AN91="2/3",$O91*参照データ!$F$3,IF(AN91="1/3",$O91*参照データ!$F$4,IF(AN91="対象外",0))))</f>
        <v>0</v>
      </c>
      <c r="BO91" s="199" t="b">
        <f>IF(AO91="3/3",$O91*参照データ!$F$2,IF(AO91="2/3",$O91*参照データ!$F$3,IF(AO91="1/3",$O91*参照データ!$F$4,IF(AO91="対象外",0))))</f>
        <v>0</v>
      </c>
      <c r="BP91" s="199" t="b">
        <f>IF(AP91="3/3",$O91*参照データ!$F$2,IF(AP91="2/3",$O91*参照データ!$F$3,IF(AP91="1/3",$O91*参照データ!$F$4,IF(AP91="対象外",0))))</f>
        <v>0</v>
      </c>
      <c r="BQ91" s="199" t="b">
        <f>IF(AQ91="3/3",$O91*参照データ!$F$2,IF(AQ91="2/3",$O91*参照データ!$F$3,IF(AQ91="1/3",$O91*参照データ!$F$4,IF(AQ91="対象外",0))))</f>
        <v>0</v>
      </c>
      <c r="BR91" s="199" t="b">
        <f>IF(AR91="3/3",$O91*参照データ!$F$2,IF(AR91="2/3",$O91*参照データ!$F$3,IF(AR91="1/3",$O91*参照データ!$F$4,IF(AR91="対象外",0))))</f>
        <v>0</v>
      </c>
      <c r="BS91" s="199">
        <f t="shared" si="71"/>
        <v>0</v>
      </c>
      <c r="BT91" s="205"/>
      <c r="BU91" s="60"/>
      <c r="BV91" s="60"/>
      <c r="BW91" s="60"/>
      <c r="BX91" s="60"/>
      <c r="BY91" s="60"/>
      <c r="BZ91" s="245"/>
      <c r="CA91" s="247"/>
      <c r="CB91" s="60"/>
      <c r="CC91" s="60"/>
      <c r="CD91" s="60"/>
      <c r="CE91" s="60"/>
      <c r="CF91" s="61"/>
      <c r="CG91" s="233">
        <f t="shared" si="72"/>
        <v>0</v>
      </c>
      <c r="CH91" s="235">
        <f t="shared" si="55"/>
        <v>0</v>
      </c>
      <c r="CI91" s="225">
        <f t="shared" si="56"/>
        <v>0</v>
      </c>
      <c r="CJ91" s="234">
        <f t="shared" si="57"/>
        <v>2</v>
      </c>
    </row>
    <row r="92" spans="1:88" s="54" customFormat="1">
      <c r="A92" s="62">
        <v>68</v>
      </c>
      <c r="B92" s="553"/>
      <c r="C92" s="554"/>
      <c r="D92" s="553"/>
      <c r="E92" s="554"/>
      <c r="F92" s="116"/>
      <c r="G92" s="57"/>
      <c r="H92" s="117"/>
      <c r="I92" s="57"/>
      <c r="J92" s="553"/>
      <c r="K92" s="554"/>
      <c r="L92" s="110">
        <v>0</v>
      </c>
      <c r="M92" s="111">
        <f>IF(F92="昼間",参照データ!$B$2,IF(F92="夜間等",参照データ!$B$3,IF(F92="通信",参照データ!$B$4,0)))</f>
        <v>0</v>
      </c>
      <c r="N92" s="112">
        <f t="shared" si="58"/>
        <v>0</v>
      </c>
      <c r="O92" s="151">
        <f t="shared" si="59"/>
        <v>0</v>
      </c>
      <c r="P92" s="110"/>
      <c r="Q92" s="113">
        <v>0</v>
      </c>
      <c r="R92" s="114">
        <f>IF(F92="昼間",参照データ!$C$2,IF(F92="夜間等",参照データ!$C$3,IF(F92="通信",参照データ!$C$4,0)))</f>
        <v>0</v>
      </c>
      <c r="S92" s="112">
        <f t="shared" si="60"/>
        <v>0</v>
      </c>
      <c r="T92" s="57"/>
      <c r="U92" s="53">
        <f t="shared" si="61"/>
        <v>0</v>
      </c>
      <c r="V92" s="241">
        <f t="shared" si="62"/>
        <v>0</v>
      </c>
      <c r="W92" s="53">
        <f t="shared" si="63"/>
        <v>0</v>
      </c>
      <c r="X92" s="183">
        <f t="shared" si="64"/>
        <v>0</v>
      </c>
      <c r="Y92" s="158" t="str">
        <f t="shared" si="45"/>
        <v>0</v>
      </c>
      <c r="Z92" s="138">
        <f t="shared" si="65"/>
        <v>0</v>
      </c>
      <c r="AA92" s="524">
        <f t="shared" si="46"/>
        <v>0</v>
      </c>
      <c r="AB92" s="525"/>
      <c r="AC92" s="359">
        <f t="shared" si="47"/>
        <v>0</v>
      </c>
      <c r="AD92" s="359">
        <f t="shared" si="48"/>
        <v>0</v>
      </c>
      <c r="AE92" s="166"/>
      <c r="AF92" s="59"/>
      <c r="AG92" s="252"/>
      <c r="AH92" s="253"/>
      <c r="AI92" s="253"/>
      <c r="AJ92" s="253"/>
      <c r="AK92" s="253"/>
      <c r="AL92" s="254"/>
      <c r="AM92" s="255"/>
      <c r="AN92" s="253"/>
      <c r="AO92" s="253"/>
      <c r="AP92" s="253"/>
      <c r="AQ92" s="253"/>
      <c r="AR92" s="253"/>
      <c r="AS92" s="238">
        <f t="shared" si="49"/>
        <v>0</v>
      </c>
      <c r="AT92" s="238">
        <f t="shared" si="50"/>
        <v>0</v>
      </c>
      <c r="AU92" s="238">
        <f t="shared" si="51"/>
        <v>0</v>
      </c>
      <c r="AV92" s="238">
        <f t="shared" si="52"/>
        <v>0</v>
      </c>
      <c r="AW92" s="238">
        <f t="shared" si="53"/>
        <v>0</v>
      </c>
      <c r="AX92" s="238">
        <f t="shared" si="54"/>
        <v>0</v>
      </c>
      <c r="AY92" s="214">
        <f t="shared" si="66"/>
        <v>0</v>
      </c>
      <c r="AZ92" s="214">
        <f t="shared" si="66"/>
        <v>0</v>
      </c>
      <c r="BA92" s="214">
        <f t="shared" si="66"/>
        <v>0</v>
      </c>
      <c r="BB92" s="194">
        <f t="shared" si="67"/>
        <v>0</v>
      </c>
      <c r="BC92" s="195">
        <f t="shared" si="68"/>
        <v>0</v>
      </c>
      <c r="BD92" s="196">
        <f t="shared" si="69"/>
        <v>0</v>
      </c>
      <c r="BE92" s="197">
        <f t="shared" si="70"/>
        <v>0</v>
      </c>
      <c r="BF92" s="198" t="b">
        <f>IF($AE92="3/3",$S92*参照データ!$F$2,IF($AE92="2/3",$S92*参照データ!$F$3,IF($AE92="1/3",$S92*参照データ!$F$4)))</f>
        <v>0</v>
      </c>
      <c r="BG92" s="199" t="b">
        <f>IF(AG92="3/3",$O92*参照データ!$F$2,IF(AG92="2/3",$O92*参照データ!$F$3,IF(AG92="1/3",$O92*参照データ!$F$4,IF(AG92="対象外",0))))</f>
        <v>0</v>
      </c>
      <c r="BH92" s="199" t="b">
        <f>IF(AH92="3/3",$O92*参照データ!$F$2,IF(AH92="2/3",$O92*参照データ!$F$3,IF(AH92="1/3",$O92*参照データ!$F$4,IF(AH92="対象外",0))))</f>
        <v>0</v>
      </c>
      <c r="BI92" s="199" t="b">
        <f>IF(AI92="3/3",$O92*参照データ!$F$2,IF(AI92="2/3",$O92*参照データ!$F$3,IF(AI92="1/3",$O92*参照データ!$F$4,IF(AI92="対象外",0))))</f>
        <v>0</v>
      </c>
      <c r="BJ92" s="199" t="b">
        <f>IF(AJ92="3/3",$O92*参照データ!$F$2,IF(AJ92="2/3",$O92*参照データ!$F$3,IF(AJ92="1/3",$O92*参照データ!$F$4,IF(AJ92="対象外",0))))</f>
        <v>0</v>
      </c>
      <c r="BK92" s="199" t="b">
        <f>IF(AK92="3/3",$O92*参照データ!$F$2,IF(AK92="2/3",$O92*参照データ!$F$3,IF(AK92="1/3",$O92*参照データ!$F$4,IF(AK92="対象外",0))))</f>
        <v>0</v>
      </c>
      <c r="BL92" s="199" t="b">
        <f>IF(AL92="3/3",$O92*参照データ!$F$2,IF(AL92="2/3",$O92*参照データ!$F$3,IF(AL92="1/3",$O92*参照データ!$F$4,IF(AL92="対象外",0))))</f>
        <v>0</v>
      </c>
      <c r="BM92" s="199" t="b">
        <f>IF(AM92="3/3",$O92*参照データ!$F$2,IF(AM92="2/3",$O92*参照データ!$F$3,IF(AM92="1/3",$O92*参照データ!$F$4,IF(AM92="対象外",0))))</f>
        <v>0</v>
      </c>
      <c r="BN92" s="199" t="b">
        <f>IF(AN92="3/3",$O92*参照データ!$F$2,IF(AN92="2/3",$O92*参照データ!$F$3,IF(AN92="1/3",$O92*参照データ!$F$4,IF(AN92="対象外",0))))</f>
        <v>0</v>
      </c>
      <c r="BO92" s="199" t="b">
        <f>IF(AO92="3/3",$O92*参照データ!$F$2,IF(AO92="2/3",$O92*参照データ!$F$3,IF(AO92="1/3",$O92*参照データ!$F$4,IF(AO92="対象外",0))))</f>
        <v>0</v>
      </c>
      <c r="BP92" s="199" t="b">
        <f>IF(AP92="3/3",$O92*参照データ!$F$2,IF(AP92="2/3",$O92*参照データ!$F$3,IF(AP92="1/3",$O92*参照データ!$F$4,IF(AP92="対象外",0))))</f>
        <v>0</v>
      </c>
      <c r="BQ92" s="199" t="b">
        <f>IF(AQ92="3/3",$O92*参照データ!$F$2,IF(AQ92="2/3",$O92*参照データ!$F$3,IF(AQ92="1/3",$O92*参照データ!$F$4,IF(AQ92="対象外",0))))</f>
        <v>0</v>
      </c>
      <c r="BR92" s="199" t="b">
        <f>IF(AR92="3/3",$O92*参照データ!$F$2,IF(AR92="2/3",$O92*参照データ!$F$3,IF(AR92="1/3",$O92*参照データ!$F$4,IF(AR92="対象外",0))))</f>
        <v>0</v>
      </c>
      <c r="BS92" s="199">
        <f t="shared" si="71"/>
        <v>0</v>
      </c>
      <c r="BT92" s="205"/>
      <c r="BU92" s="60"/>
      <c r="BV92" s="60"/>
      <c r="BW92" s="60"/>
      <c r="BX92" s="60"/>
      <c r="BY92" s="60"/>
      <c r="BZ92" s="245"/>
      <c r="CA92" s="247"/>
      <c r="CB92" s="60"/>
      <c r="CC92" s="60"/>
      <c r="CD92" s="60"/>
      <c r="CE92" s="60"/>
      <c r="CF92" s="61"/>
      <c r="CG92" s="233">
        <f t="shared" si="72"/>
        <v>0</v>
      </c>
      <c r="CH92" s="235">
        <f t="shared" si="55"/>
        <v>0</v>
      </c>
      <c r="CI92" s="225">
        <f t="shared" si="56"/>
        <v>0</v>
      </c>
      <c r="CJ92" s="234">
        <f t="shared" si="57"/>
        <v>2</v>
      </c>
    </row>
    <row r="93" spans="1:88" s="54" customFormat="1">
      <c r="A93" s="62">
        <v>69</v>
      </c>
      <c r="B93" s="553"/>
      <c r="C93" s="554"/>
      <c r="D93" s="553"/>
      <c r="E93" s="554"/>
      <c r="F93" s="116"/>
      <c r="G93" s="57"/>
      <c r="H93" s="117"/>
      <c r="I93" s="57"/>
      <c r="J93" s="553"/>
      <c r="K93" s="554"/>
      <c r="L93" s="110">
        <v>0</v>
      </c>
      <c r="M93" s="111">
        <f>IF(F93="昼間",参照データ!$B$2,IF(F93="夜間等",参照データ!$B$3,IF(F93="通信",参照データ!$B$4,0)))</f>
        <v>0</v>
      </c>
      <c r="N93" s="112">
        <f t="shared" si="58"/>
        <v>0</v>
      </c>
      <c r="O93" s="151">
        <f t="shared" si="59"/>
        <v>0</v>
      </c>
      <c r="P93" s="110"/>
      <c r="Q93" s="113">
        <v>0</v>
      </c>
      <c r="R93" s="114">
        <f>IF(F93="昼間",参照データ!$C$2,IF(F93="夜間等",参照データ!$C$3,IF(F93="通信",参照データ!$C$4,0)))</f>
        <v>0</v>
      </c>
      <c r="S93" s="112">
        <f t="shared" si="60"/>
        <v>0</v>
      </c>
      <c r="T93" s="57"/>
      <c r="U93" s="53">
        <f t="shared" si="61"/>
        <v>0</v>
      </c>
      <c r="V93" s="241">
        <f t="shared" si="62"/>
        <v>0</v>
      </c>
      <c r="W93" s="53">
        <f t="shared" si="63"/>
        <v>0</v>
      </c>
      <c r="X93" s="183">
        <f t="shared" si="64"/>
        <v>0</v>
      </c>
      <c r="Y93" s="158" t="str">
        <f t="shared" si="45"/>
        <v>0</v>
      </c>
      <c r="Z93" s="138">
        <f t="shared" si="65"/>
        <v>0</v>
      </c>
      <c r="AA93" s="524">
        <f t="shared" si="46"/>
        <v>0</v>
      </c>
      <c r="AB93" s="525"/>
      <c r="AC93" s="359">
        <f t="shared" si="47"/>
        <v>0</v>
      </c>
      <c r="AD93" s="359">
        <f t="shared" si="48"/>
        <v>0</v>
      </c>
      <c r="AE93" s="166"/>
      <c r="AF93" s="59"/>
      <c r="AG93" s="252"/>
      <c r="AH93" s="253"/>
      <c r="AI93" s="253"/>
      <c r="AJ93" s="253"/>
      <c r="AK93" s="253"/>
      <c r="AL93" s="254"/>
      <c r="AM93" s="255"/>
      <c r="AN93" s="253"/>
      <c r="AO93" s="253"/>
      <c r="AP93" s="253"/>
      <c r="AQ93" s="253"/>
      <c r="AR93" s="253"/>
      <c r="AS93" s="238">
        <f t="shared" si="49"/>
        <v>0</v>
      </c>
      <c r="AT93" s="238">
        <f t="shared" si="50"/>
        <v>0</v>
      </c>
      <c r="AU93" s="238">
        <f t="shared" si="51"/>
        <v>0</v>
      </c>
      <c r="AV93" s="238">
        <f t="shared" si="52"/>
        <v>0</v>
      </c>
      <c r="AW93" s="238">
        <f t="shared" si="53"/>
        <v>0</v>
      </c>
      <c r="AX93" s="238">
        <f t="shared" si="54"/>
        <v>0</v>
      </c>
      <c r="AY93" s="214">
        <f t="shared" si="66"/>
        <v>0</v>
      </c>
      <c r="AZ93" s="214">
        <f t="shared" si="66"/>
        <v>0</v>
      </c>
      <c r="BA93" s="214">
        <f t="shared" si="66"/>
        <v>0</v>
      </c>
      <c r="BB93" s="194">
        <f t="shared" si="67"/>
        <v>0</v>
      </c>
      <c r="BC93" s="195">
        <f t="shared" si="68"/>
        <v>0</v>
      </c>
      <c r="BD93" s="196">
        <f t="shared" si="69"/>
        <v>0</v>
      </c>
      <c r="BE93" s="197">
        <f t="shared" si="70"/>
        <v>0</v>
      </c>
      <c r="BF93" s="198" t="b">
        <f>IF($AE93="3/3",$S93*参照データ!$F$2,IF($AE93="2/3",$S93*参照データ!$F$3,IF($AE93="1/3",$S93*参照データ!$F$4)))</f>
        <v>0</v>
      </c>
      <c r="BG93" s="199" t="b">
        <f>IF(AG93="3/3",$O93*参照データ!$F$2,IF(AG93="2/3",$O93*参照データ!$F$3,IF(AG93="1/3",$O93*参照データ!$F$4,IF(AG93="対象外",0))))</f>
        <v>0</v>
      </c>
      <c r="BH93" s="199" t="b">
        <f>IF(AH93="3/3",$O93*参照データ!$F$2,IF(AH93="2/3",$O93*参照データ!$F$3,IF(AH93="1/3",$O93*参照データ!$F$4,IF(AH93="対象外",0))))</f>
        <v>0</v>
      </c>
      <c r="BI93" s="199" t="b">
        <f>IF(AI93="3/3",$O93*参照データ!$F$2,IF(AI93="2/3",$O93*参照データ!$F$3,IF(AI93="1/3",$O93*参照データ!$F$4,IF(AI93="対象外",0))))</f>
        <v>0</v>
      </c>
      <c r="BJ93" s="199" t="b">
        <f>IF(AJ93="3/3",$O93*参照データ!$F$2,IF(AJ93="2/3",$O93*参照データ!$F$3,IF(AJ93="1/3",$O93*参照データ!$F$4,IF(AJ93="対象外",0))))</f>
        <v>0</v>
      </c>
      <c r="BK93" s="199" t="b">
        <f>IF(AK93="3/3",$O93*参照データ!$F$2,IF(AK93="2/3",$O93*参照データ!$F$3,IF(AK93="1/3",$O93*参照データ!$F$4,IF(AK93="対象外",0))))</f>
        <v>0</v>
      </c>
      <c r="BL93" s="199" t="b">
        <f>IF(AL93="3/3",$O93*参照データ!$F$2,IF(AL93="2/3",$O93*参照データ!$F$3,IF(AL93="1/3",$O93*参照データ!$F$4,IF(AL93="対象外",0))))</f>
        <v>0</v>
      </c>
      <c r="BM93" s="199" t="b">
        <f>IF(AM93="3/3",$O93*参照データ!$F$2,IF(AM93="2/3",$O93*参照データ!$F$3,IF(AM93="1/3",$O93*参照データ!$F$4,IF(AM93="対象外",0))))</f>
        <v>0</v>
      </c>
      <c r="BN93" s="199" t="b">
        <f>IF(AN93="3/3",$O93*参照データ!$F$2,IF(AN93="2/3",$O93*参照データ!$F$3,IF(AN93="1/3",$O93*参照データ!$F$4,IF(AN93="対象外",0))))</f>
        <v>0</v>
      </c>
      <c r="BO93" s="199" t="b">
        <f>IF(AO93="3/3",$O93*参照データ!$F$2,IF(AO93="2/3",$O93*参照データ!$F$3,IF(AO93="1/3",$O93*参照データ!$F$4,IF(AO93="対象外",0))))</f>
        <v>0</v>
      </c>
      <c r="BP93" s="199" t="b">
        <f>IF(AP93="3/3",$O93*参照データ!$F$2,IF(AP93="2/3",$O93*参照データ!$F$3,IF(AP93="1/3",$O93*参照データ!$F$4,IF(AP93="対象外",0))))</f>
        <v>0</v>
      </c>
      <c r="BQ93" s="199" t="b">
        <f>IF(AQ93="3/3",$O93*参照データ!$F$2,IF(AQ93="2/3",$O93*参照データ!$F$3,IF(AQ93="1/3",$O93*参照データ!$F$4,IF(AQ93="対象外",0))))</f>
        <v>0</v>
      </c>
      <c r="BR93" s="199" t="b">
        <f>IF(AR93="3/3",$O93*参照データ!$F$2,IF(AR93="2/3",$O93*参照データ!$F$3,IF(AR93="1/3",$O93*参照データ!$F$4,IF(AR93="対象外",0))))</f>
        <v>0</v>
      </c>
      <c r="BS93" s="199">
        <f t="shared" si="71"/>
        <v>0</v>
      </c>
      <c r="BT93" s="205"/>
      <c r="BU93" s="60"/>
      <c r="BV93" s="60"/>
      <c r="BW93" s="60"/>
      <c r="BX93" s="60"/>
      <c r="BY93" s="60"/>
      <c r="BZ93" s="245"/>
      <c r="CA93" s="247"/>
      <c r="CB93" s="60"/>
      <c r="CC93" s="60"/>
      <c r="CD93" s="60"/>
      <c r="CE93" s="60"/>
      <c r="CF93" s="61"/>
      <c r="CG93" s="233">
        <f t="shared" si="72"/>
        <v>0</v>
      </c>
      <c r="CH93" s="235">
        <f t="shared" si="55"/>
        <v>0</v>
      </c>
      <c r="CI93" s="225">
        <f t="shared" si="56"/>
        <v>0</v>
      </c>
      <c r="CJ93" s="234">
        <f t="shared" si="57"/>
        <v>2</v>
      </c>
    </row>
    <row r="94" spans="1:88" s="54" customFormat="1">
      <c r="A94" s="62">
        <v>70</v>
      </c>
      <c r="B94" s="553"/>
      <c r="C94" s="554"/>
      <c r="D94" s="553"/>
      <c r="E94" s="554"/>
      <c r="F94" s="116"/>
      <c r="G94" s="57"/>
      <c r="H94" s="117"/>
      <c r="I94" s="57"/>
      <c r="J94" s="553"/>
      <c r="K94" s="554"/>
      <c r="L94" s="110">
        <v>0</v>
      </c>
      <c r="M94" s="111">
        <f>IF(F94="昼間",参照データ!$B$2,IF(F94="夜間等",参照データ!$B$3,IF(F94="通信",参照データ!$B$4,0)))</f>
        <v>0</v>
      </c>
      <c r="N94" s="112">
        <f t="shared" si="58"/>
        <v>0</v>
      </c>
      <c r="O94" s="151">
        <f t="shared" si="59"/>
        <v>0</v>
      </c>
      <c r="P94" s="110"/>
      <c r="Q94" s="113">
        <v>0</v>
      </c>
      <c r="R94" s="114">
        <f>IF(F94="昼間",参照データ!$C$2,IF(F94="夜間等",参照データ!$C$3,IF(F94="通信",参照データ!$C$4,0)))</f>
        <v>0</v>
      </c>
      <c r="S94" s="112">
        <f t="shared" si="60"/>
        <v>0</v>
      </c>
      <c r="T94" s="57"/>
      <c r="U94" s="53">
        <f t="shared" si="61"/>
        <v>0</v>
      </c>
      <c r="V94" s="241">
        <f t="shared" si="62"/>
        <v>0</v>
      </c>
      <c r="W94" s="53">
        <f t="shared" si="63"/>
        <v>0</v>
      </c>
      <c r="X94" s="183">
        <f t="shared" si="64"/>
        <v>0</v>
      </c>
      <c r="Y94" s="158" t="str">
        <f t="shared" si="45"/>
        <v>0</v>
      </c>
      <c r="Z94" s="138">
        <f t="shared" si="65"/>
        <v>0</v>
      </c>
      <c r="AA94" s="524">
        <f t="shared" si="46"/>
        <v>0</v>
      </c>
      <c r="AB94" s="525"/>
      <c r="AC94" s="359">
        <f t="shared" si="47"/>
        <v>0</v>
      </c>
      <c r="AD94" s="359">
        <f t="shared" si="48"/>
        <v>0</v>
      </c>
      <c r="AE94" s="166"/>
      <c r="AF94" s="59"/>
      <c r="AG94" s="252"/>
      <c r="AH94" s="253"/>
      <c r="AI94" s="253"/>
      <c r="AJ94" s="253"/>
      <c r="AK94" s="253"/>
      <c r="AL94" s="254"/>
      <c r="AM94" s="255"/>
      <c r="AN94" s="253"/>
      <c r="AO94" s="253"/>
      <c r="AP94" s="253"/>
      <c r="AQ94" s="253"/>
      <c r="AR94" s="253"/>
      <c r="AS94" s="238">
        <f t="shared" si="49"/>
        <v>0</v>
      </c>
      <c r="AT94" s="238">
        <f t="shared" si="50"/>
        <v>0</v>
      </c>
      <c r="AU94" s="238">
        <f t="shared" si="51"/>
        <v>0</v>
      </c>
      <c r="AV94" s="238">
        <f t="shared" si="52"/>
        <v>0</v>
      </c>
      <c r="AW94" s="238">
        <f t="shared" si="53"/>
        <v>0</v>
      </c>
      <c r="AX94" s="238">
        <f t="shared" si="54"/>
        <v>0</v>
      </c>
      <c r="AY94" s="214">
        <f t="shared" si="66"/>
        <v>0</v>
      </c>
      <c r="AZ94" s="214">
        <f t="shared" si="66"/>
        <v>0</v>
      </c>
      <c r="BA94" s="214">
        <f t="shared" si="66"/>
        <v>0</v>
      </c>
      <c r="BB94" s="194">
        <f t="shared" si="67"/>
        <v>0</v>
      </c>
      <c r="BC94" s="195">
        <f t="shared" si="68"/>
        <v>0</v>
      </c>
      <c r="BD94" s="196">
        <f t="shared" si="69"/>
        <v>0</v>
      </c>
      <c r="BE94" s="197">
        <f t="shared" si="70"/>
        <v>0</v>
      </c>
      <c r="BF94" s="198" t="b">
        <f>IF($AE94="3/3",$S94*参照データ!$F$2,IF($AE94="2/3",$S94*参照データ!$F$3,IF($AE94="1/3",$S94*参照データ!$F$4)))</f>
        <v>0</v>
      </c>
      <c r="BG94" s="199" t="b">
        <f>IF(AG94="3/3",$O94*参照データ!$F$2,IF(AG94="2/3",$O94*参照データ!$F$3,IF(AG94="1/3",$O94*参照データ!$F$4,IF(AG94="対象外",0))))</f>
        <v>0</v>
      </c>
      <c r="BH94" s="199" t="b">
        <f>IF(AH94="3/3",$O94*参照データ!$F$2,IF(AH94="2/3",$O94*参照データ!$F$3,IF(AH94="1/3",$O94*参照データ!$F$4,IF(AH94="対象外",0))))</f>
        <v>0</v>
      </c>
      <c r="BI94" s="199" t="b">
        <f>IF(AI94="3/3",$O94*参照データ!$F$2,IF(AI94="2/3",$O94*参照データ!$F$3,IF(AI94="1/3",$O94*参照データ!$F$4,IF(AI94="対象外",0))))</f>
        <v>0</v>
      </c>
      <c r="BJ94" s="199" t="b">
        <f>IF(AJ94="3/3",$O94*参照データ!$F$2,IF(AJ94="2/3",$O94*参照データ!$F$3,IF(AJ94="1/3",$O94*参照データ!$F$4,IF(AJ94="対象外",0))))</f>
        <v>0</v>
      </c>
      <c r="BK94" s="199" t="b">
        <f>IF(AK94="3/3",$O94*参照データ!$F$2,IF(AK94="2/3",$O94*参照データ!$F$3,IF(AK94="1/3",$O94*参照データ!$F$4,IF(AK94="対象外",0))))</f>
        <v>0</v>
      </c>
      <c r="BL94" s="199" t="b">
        <f>IF(AL94="3/3",$O94*参照データ!$F$2,IF(AL94="2/3",$O94*参照データ!$F$3,IF(AL94="1/3",$O94*参照データ!$F$4,IF(AL94="対象外",0))))</f>
        <v>0</v>
      </c>
      <c r="BM94" s="199" t="b">
        <f>IF(AM94="3/3",$O94*参照データ!$F$2,IF(AM94="2/3",$O94*参照データ!$F$3,IF(AM94="1/3",$O94*参照データ!$F$4,IF(AM94="対象外",0))))</f>
        <v>0</v>
      </c>
      <c r="BN94" s="199" t="b">
        <f>IF(AN94="3/3",$O94*参照データ!$F$2,IF(AN94="2/3",$O94*参照データ!$F$3,IF(AN94="1/3",$O94*参照データ!$F$4,IF(AN94="対象外",0))))</f>
        <v>0</v>
      </c>
      <c r="BO94" s="199" t="b">
        <f>IF(AO94="3/3",$O94*参照データ!$F$2,IF(AO94="2/3",$O94*参照データ!$F$3,IF(AO94="1/3",$O94*参照データ!$F$4,IF(AO94="対象外",0))))</f>
        <v>0</v>
      </c>
      <c r="BP94" s="199" t="b">
        <f>IF(AP94="3/3",$O94*参照データ!$F$2,IF(AP94="2/3",$O94*参照データ!$F$3,IF(AP94="1/3",$O94*参照データ!$F$4,IF(AP94="対象外",0))))</f>
        <v>0</v>
      </c>
      <c r="BQ94" s="199" t="b">
        <f>IF(AQ94="3/3",$O94*参照データ!$F$2,IF(AQ94="2/3",$O94*参照データ!$F$3,IF(AQ94="1/3",$O94*参照データ!$F$4,IF(AQ94="対象外",0))))</f>
        <v>0</v>
      </c>
      <c r="BR94" s="199" t="b">
        <f>IF(AR94="3/3",$O94*参照データ!$F$2,IF(AR94="2/3",$O94*参照データ!$F$3,IF(AR94="1/3",$O94*参照データ!$F$4,IF(AR94="対象外",0))))</f>
        <v>0</v>
      </c>
      <c r="BS94" s="199">
        <f t="shared" si="71"/>
        <v>0</v>
      </c>
      <c r="BT94" s="205"/>
      <c r="BU94" s="60"/>
      <c r="BV94" s="60"/>
      <c r="BW94" s="60"/>
      <c r="BX94" s="60"/>
      <c r="BY94" s="60"/>
      <c r="BZ94" s="245"/>
      <c r="CA94" s="247"/>
      <c r="CB94" s="60"/>
      <c r="CC94" s="60"/>
      <c r="CD94" s="60"/>
      <c r="CE94" s="60"/>
      <c r="CF94" s="61"/>
      <c r="CG94" s="233">
        <f t="shared" si="72"/>
        <v>0</v>
      </c>
      <c r="CH94" s="235">
        <f t="shared" si="55"/>
        <v>0</v>
      </c>
      <c r="CI94" s="225">
        <f t="shared" si="56"/>
        <v>0</v>
      </c>
      <c r="CJ94" s="234">
        <f t="shared" si="57"/>
        <v>2</v>
      </c>
    </row>
    <row r="95" spans="1:88" s="54" customFormat="1">
      <c r="A95" s="62">
        <v>71</v>
      </c>
      <c r="B95" s="553"/>
      <c r="C95" s="554"/>
      <c r="D95" s="553"/>
      <c r="E95" s="554"/>
      <c r="F95" s="116"/>
      <c r="G95" s="57"/>
      <c r="H95" s="117"/>
      <c r="I95" s="57"/>
      <c r="J95" s="553"/>
      <c r="K95" s="554"/>
      <c r="L95" s="110">
        <v>0</v>
      </c>
      <c r="M95" s="111">
        <f>IF(F95="昼間",参照データ!$B$2,IF(F95="夜間等",参照データ!$B$3,IF(F95="通信",参照データ!$B$4,0)))</f>
        <v>0</v>
      </c>
      <c r="N95" s="112">
        <f t="shared" si="58"/>
        <v>0</v>
      </c>
      <c r="O95" s="151">
        <f t="shared" si="59"/>
        <v>0</v>
      </c>
      <c r="P95" s="110"/>
      <c r="Q95" s="113">
        <v>0</v>
      </c>
      <c r="R95" s="114">
        <f>IF(F95="昼間",参照データ!$C$2,IF(F95="夜間等",参照データ!$C$3,IF(F95="通信",参照データ!$C$4,0)))</f>
        <v>0</v>
      </c>
      <c r="S95" s="112">
        <f t="shared" si="60"/>
        <v>0</v>
      </c>
      <c r="T95" s="57"/>
      <c r="U95" s="53">
        <f t="shared" si="61"/>
        <v>0</v>
      </c>
      <c r="V95" s="241">
        <f t="shared" si="62"/>
        <v>0</v>
      </c>
      <c r="W95" s="53">
        <f t="shared" si="63"/>
        <v>0</v>
      </c>
      <c r="X95" s="183">
        <f t="shared" si="64"/>
        <v>0</v>
      </c>
      <c r="Y95" s="158" t="str">
        <f t="shared" si="45"/>
        <v>0</v>
      </c>
      <c r="Z95" s="138">
        <f t="shared" si="65"/>
        <v>0</v>
      </c>
      <c r="AA95" s="524">
        <f t="shared" si="46"/>
        <v>0</v>
      </c>
      <c r="AB95" s="525"/>
      <c r="AC95" s="359">
        <f t="shared" si="47"/>
        <v>0</v>
      </c>
      <c r="AD95" s="359">
        <f t="shared" si="48"/>
        <v>0</v>
      </c>
      <c r="AE95" s="166"/>
      <c r="AF95" s="59"/>
      <c r="AG95" s="252"/>
      <c r="AH95" s="253"/>
      <c r="AI95" s="253"/>
      <c r="AJ95" s="253"/>
      <c r="AK95" s="253"/>
      <c r="AL95" s="254"/>
      <c r="AM95" s="255"/>
      <c r="AN95" s="253"/>
      <c r="AO95" s="253"/>
      <c r="AP95" s="253"/>
      <c r="AQ95" s="253"/>
      <c r="AR95" s="253"/>
      <c r="AS95" s="238">
        <f t="shared" si="49"/>
        <v>0</v>
      </c>
      <c r="AT95" s="238">
        <f t="shared" si="50"/>
        <v>0</v>
      </c>
      <c r="AU95" s="238">
        <f t="shared" si="51"/>
        <v>0</v>
      </c>
      <c r="AV95" s="238">
        <f t="shared" si="52"/>
        <v>0</v>
      </c>
      <c r="AW95" s="238">
        <f t="shared" si="53"/>
        <v>0</v>
      </c>
      <c r="AX95" s="238">
        <f t="shared" si="54"/>
        <v>0</v>
      </c>
      <c r="AY95" s="214">
        <f t="shared" si="66"/>
        <v>0</v>
      </c>
      <c r="AZ95" s="214">
        <f t="shared" si="66"/>
        <v>0</v>
      </c>
      <c r="BA95" s="214">
        <f t="shared" si="66"/>
        <v>0</v>
      </c>
      <c r="BB95" s="194">
        <f t="shared" si="67"/>
        <v>0</v>
      </c>
      <c r="BC95" s="195">
        <f t="shared" si="68"/>
        <v>0</v>
      </c>
      <c r="BD95" s="196">
        <f t="shared" si="69"/>
        <v>0</v>
      </c>
      <c r="BE95" s="197">
        <f t="shared" si="70"/>
        <v>0</v>
      </c>
      <c r="BF95" s="198" t="b">
        <f>IF($AE95="3/3",$S95*参照データ!$F$2,IF($AE95="2/3",$S95*参照データ!$F$3,IF($AE95="1/3",$S95*参照データ!$F$4)))</f>
        <v>0</v>
      </c>
      <c r="BG95" s="199" t="b">
        <f>IF(AG95="3/3",$O95*参照データ!$F$2,IF(AG95="2/3",$O95*参照データ!$F$3,IF(AG95="1/3",$O95*参照データ!$F$4,IF(AG95="対象外",0))))</f>
        <v>0</v>
      </c>
      <c r="BH95" s="199" t="b">
        <f>IF(AH95="3/3",$O95*参照データ!$F$2,IF(AH95="2/3",$O95*参照データ!$F$3,IF(AH95="1/3",$O95*参照データ!$F$4,IF(AH95="対象外",0))))</f>
        <v>0</v>
      </c>
      <c r="BI95" s="199" t="b">
        <f>IF(AI95="3/3",$O95*参照データ!$F$2,IF(AI95="2/3",$O95*参照データ!$F$3,IF(AI95="1/3",$O95*参照データ!$F$4,IF(AI95="対象外",0))))</f>
        <v>0</v>
      </c>
      <c r="BJ95" s="199" t="b">
        <f>IF(AJ95="3/3",$O95*参照データ!$F$2,IF(AJ95="2/3",$O95*参照データ!$F$3,IF(AJ95="1/3",$O95*参照データ!$F$4,IF(AJ95="対象外",0))))</f>
        <v>0</v>
      </c>
      <c r="BK95" s="199" t="b">
        <f>IF(AK95="3/3",$O95*参照データ!$F$2,IF(AK95="2/3",$O95*参照データ!$F$3,IF(AK95="1/3",$O95*参照データ!$F$4,IF(AK95="対象外",0))))</f>
        <v>0</v>
      </c>
      <c r="BL95" s="199" t="b">
        <f>IF(AL95="3/3",$O95*参照データ!$F$2,IF(AL95="2/3",$O95*参照データ!$F$3,IF(AL95="1/3",$O95*参照データ!$F$4,IF(AL95="対象外",0))))</f>
        <v>0</v>
      </c>
      <c r="BM95" s="199" t="b">
        <f>IF(AM95="3/3",$O95*参照データ!$F$2,IF(AM95="2/3",$O95*参照データ!$F$3,IF(AM95="1/3",$O95*参照データ!$F$4,IF(AM95="対象外",0))))</f>
        <v>0</v>
      </c>
      <c r="BN95" s="199" t="b">
        <f>IF(AN95="3/3",$O95*参照データ!$F$2,IF(AN95="2/3",$O95*参照データ!$F$3,IF(AN95="1/3",$O95*参照データ!$F$4,IF(AN95="対象外",0))))</f>
        <v>0</v>
      </c>
      <c r="BO95" s="199" t="b">
        <f>IF(AO95="3/3",$O95*参照データ!$F$2,IF(AO95="2/3",$O95*参照データ!$F$3,IF(AO95="1/3",$O95*参照データ!$F$4,IF(AO95="対象外",0))))</f>
        <v>0</v>
      </c>
      <c r="BP95" s="199" t="b">
        <f>IF(AP95="3/3",$O95*参照データ!$F$2,IF(AP95="2/3",$O95*参照データ!$F$3,IF(AP95="1/3",$O95*参照データ!$F$4,IF(AP95="対象外",0))))</f>
        <v>0</v>
      </c>
      <c r="BQ95" s="199" t="b">
        <f>IF(AQ95="3/3",$O95*参照データ!$F$2,IF(AQ95="2/3",$O95*参照データ!$F$3,IF(AQ95="1/3",$O95*参照データ!$F$4,IF(AQ95="対象外",0))))</f>
        <v>0</v>
      </c>
      <c r="BR95" s="199" t="b">
        <f>IF(AR95="3/3",$O95*参照データ!$F$2,IF(AR95="2/3",$O95*参照データ!$F$3,IF(AR95="1/3",$O95*参照データ!$F$4,IF(AR95="対象外",0))))</f>
        <v>0</v>
      </c>
      <c r="BS95" s="199">
        <f t="shared" si="71"/>
        <v>0</v>
      </c>
      <c r="BT95" s="205"/>
      <c r="BU95" s="60"/>
      <c r="BV95" s="60"/>
      <c r="BW95" s="60"/>
      <c r="BX95" s="60"/>
      <c r="BY95" s="60"/>
      <c r="BZ95" s="245"/>
      <c r="CA95" s="247"/>
      <c r="CB95" s="60"/>
      <c r="CC95" s="60"/>
      <c r="CD95" s="60"/>
      <c r="CE95" s="60"/>
      <c r="CF95" s="61"/>
      <c r="CG95" s="233">
        <f t="shared" si="72"/>
        <v>0</v>
      </c>
      <c r="CH95" s="235">
        <f t="shared" si="55"/>
        <v>0</v>
      </c>
      <c r="CI95" s="225">
        <f t="shared" si="56"/>
        <v>0</v>
      </c>
      <c r="CJ95" s="234">
        <f t="shared" si="57"/>
        <v>2</v>
      </c>
    </row>
    <row r="96" spans="1:88" s="54" customFormat="1">
      <c r="A96" s="62">
        <v>72</v>
      </c>
      <c r="B96" s="553"/>
      <c r="C96" s="554"/>
      <c r="D96" s="553"/>
      <c r="E96" s="554"/>
      <c r="F96" s="116"/>
      <c r="G96" s="57"/>
      <c r="H96" s="117"/>
      <c r="I96" s="57"/>
      <c r="J96" s="553"/>
      <c r="K96" s="554"/>
      <c r="L96" s="110">
        <v>0</v>
      </c>
      <c r="M96" s="111">
        <f>IF(F96="昼間",参照データ!$B$2,IF(F96="夜間等",参照データ!$B$3,IF(F96="通信",参照データ!$B$4,0)))</f>
        <v>0</v>
      </c>
      <c r="N96" s="112">
        <f t="shared" si="58"/>
        <v>0</v>
      </c>
      <c r="O96" s="151">
        <f t="shared" si="59"/>
        <v>0</v>
      </c>
      <c r="P96" s="110"/>
      <c r="Q96" s="113">
        <v>0</v>
      </c>
      <c r="R96" s="114">
        <f>IF(F96="昼間",参照データ!$C$2,IF(F96="夜間等",参照データ!$C$3,IF(F96="通信",参照データ!$C$4,0)))</f>
        <v>0</v>
      </c>
      <c r="S96" s="112">
        <f t="shared" si="60"/>
        <v>0</v>
      </c>
      <c r="T96" s="57"/>
      <c r="U96" s="53">
        <f t="shared" si="61"/>
        <v>0</v>
      </c>
      <c r="V96" s="241">
        <f t="shared" si="62"/>
        <v>0</v>
      </c>
      <c r="W96" s="53">
        <f t="shared" si="63"/>
        <v>0</v>
      </c>
      <c r="X96" s="183">
        <f t="shared" si="64"/>
        <v>0</v>
      </c>
      <c r="Y96" s="158" t="str">
        <f t="shared" si="45"/>
        <v>0</v>
      </c>
      <c r="Z96" s="138">
        <f t="shared" si="65"/>
        <v>0</v>
      </c>
      <c r="AA96" s="524">
        <f t="shared" si="46"/>
        <v>0</v>
      </c>
      <c r="AB96" s="525"/>
      <c r="AC96" s="359">
        <f t="shared" si="47"/>
        <v>0</v>
      </c>
      <c r="AD96" s="359">
        <f t="shared" si="48"/>
        <v>0</v>
      </c>
      <c r="AE96" s="166"/>
      <c r="AF96" s="59"/>
      <c r="AG96" s="252"/>
      <c r="AH96" s="253"/>
      <c r="AI96" s="253"/>
      <c r="AJ96" s="253"/>
      <c r="AK96" s="253"/>
      <c r="AL96" s="254"/>
      <c r="AM96" s="255"/>
      <c r="AN96" s="253"/>
      <c r="AO96" s="253"/>
      <c r="AP96" s="253"/>
      <c r="AQ96" s="253"/>
      <c r="AR96" s="253"/>
      <c r="AS96" s="238">
        <f t="shared" si="49"/>
        <v>0</v>
      </c>
      <c r="AT96" s="238">
        <f t="shared" si="50"/>
        <v>0</v>
      </c>
      <c r="AU96" s="238">
        <f t="shared" si="51"/>
        <v>0</v>
      </c>
      <c r="AV96" s="238">
        <f t="shared" si="52"/>
        <v>0</v>
      </c>
      <c r="AW96" s="238">
        <f t="shared" si="53"/>
        <v>0</v>
      </c>
      <c r="AX96" s="238">
        <f t="shared" si="54"/>
        <v>0</v>
      </c>
      <c r="AY96" s="214">
        <f t="shared" si="66"/>
        <v>0</v>
      </c>
      <c r="AZ96" s="214">
        <f t="shared" si="66"/>
        <v>0</v>
      </c>
      <c r="BA96" s="214">
        <f t="shared" si="66"/>
        <v>0</v>
      </c>
      <c r="BB96" s="194">
        <f t="shared" si="67"/>
        <v>0</v>
      </c>
      <c r="BC96" s="195">
        <f t="shared" si="68"/>
        <v>0</v>
      </c>
      <c r="BD96" s="196">
        <f t="shared" si="69"/>
        <v>0</v>
      </c>
      <c r="BE96" s="197">
        <f t="shared" si="70"/>
        <v>0</v>
      </c>
      <c r="BF96" s="198" t="b">
        <f>IF($AE96="3/3",$S96*参照データ!$F$2,IF($AE96="2/3",$S96*参照データ!$F$3,IF($AE96="1/3",$S96*参照データ!$F$4)))</f>
        <v>0</v>
      </c>
      <c r="BG96" s="199" t="b">
        <f>IF(AG96="3/3",$O96*参照データ!$F$2,IF(AG96="2/3",$O96*参照データ!$F$3,IF(AG96="1/3",$O96*参照データ!$F$4,IF(AG96="対象外",0))))</f>
        <v>0</v>
      </c>
      <c r="BH96" s="199" t="b">
        <f>IF(AH96="3/3",$O96*参照データ!$F$2,IF(AH96="2/3",$O96*参照データ!$F$3,IF(AH96="1/3",$O96*参照データ!$F$4,IF(AH96="対象外",0))))</f>
        <v>0</v>
      </c>
      <c r="BI96" s="199" t="b">
        <f>IF(AI96="3/3",$O96*参照データ!$F$2,IF(AI96="2/3",$O96*参照データ!$F$3,IF(AI96="1/3",$O96*参照データ!$F$4,IF(AI96="対象外",0))))</f>
        <v>0</v>
      </c>
      <c r="BJ96" s="199" t="b">
        <f>IF(AJ96="3/3",$O96*参照データ!$F$2,IF(AJ96="2/3",$O96*参照データ!$F$3,IF(AJ96="1/3",$O96*参照データ!$F$4,IF(AJ96="対象外",0))))</f>
        <v>0</v>
      </c>
      <c r="BK96" s="199" t="b">
        <f>IF(AK96="3/3",$O96*参照データ!$F$2,IF(AK96="2/3",$O96*参照データ!$F$3,IF(AK96="1/3",$O96*参照データ!$F$4,IF(AK96="対象外",0))))</f>
        <v>0</v>
      </c>
      <c r="BL96" s="199" t="b">
        <f>IF(AL96="3/3",$O96*参照データ!$F$2,IF(AL96="2/3",$O96*参照データ!$F$3,IF(AL96="1/3",$O96*参照データ!$F$4,IF(AL96="対象外",0))))</f>
        <v>0</v>
      </c>
      <c r="BM96" s="199" t="b">
        <f>IF(AM96="3/3",$O96*参照データ!$F$2,IF(AM96="2/3",$O96*参照データ!$F$3,IF(AM96="1/3",$O96*参照データ!$F$4,IF(AM96="対象外",0))))</f>
        <v>0</v>
      </c>
      <c r="BN96" s="199" t="b">
        <f>IF(AN96="3/3",$O96*参照データ!$F$2,IF(AN96="2/3",$O96*参照データ!$F$3,IF(AN96="1/3",$O96*参照データ!$F$4,IF(AN96="対象外",0))))</f>
        <v>0</v>
      </c>
      <c r="BO96" s="199" t="b">
        <f>IF(AO96="3/3",$O96*参照データ!$F$2,IF(AO96="2/3",$O96*参照データ!$F$3,IF(AO96="1/3",$O96*参照データ!$F$4,IF(AO96="対象外",0))))</f>
        <v>0</v>
      </c>
      <c r="BP96" s="199" t="b">
        <f>IF(AP96="3/3",$O96*参照データ!$F$2,IF(AP96="2/3",$O96*参照データ!$F$3,IF(AP96="1/3",$O96*参照データ!$F$4,IF(AP96="対象外",0))))</f>
        <v>0</v>
      </c>
      <c r="BQ96" s="199" t="b">
        <f>IF(AQ96="3/3",$O96*参照データ!$F$2,IF(AQ96="2/3",$O96*参照データ!$F$3,IF(AQ96="1/3",$O96*参照データ!$F$4,IF(AQ96="対象外",0))))</f>
        <v>0</v>
      </c>
      <c r="BR96" s="199" t="b">
        <f>IF(AR96="3/3",$O96*参照データ!$F$2,IF(AR96="2/3",$O96*参照データ!$F$3,IF(AR96="1/3",$O96*参照データ!$F$4,IF(AR96="対象外",0))))</f>
        <v>0</v>
      </c>
      <c r="BS96" s="199">
        <f t="shared" si="71"/>
        <v>0</v>
      </c>
      <c r="BT96" s="205"/>
      <c r="BU96" s="60"/>
      <c r="BV96" s="60"/>
      <c r="BW96" s="60"/>
      <c r="BX96" s="60"/>
      <c r="BY96" s="60"/>
      <c r="BZ96" s="245"/>
      <c r="CA96" s="247"/>
      <c r="CB96" s="60"/>
      <c r="CC96" s="60"/>
      <c r="CD96" s="60"/>
      <c r="CE96" s="60"/>
      <c r="CF96" s="61"/>
      <c r="CG96" s="233">
        <f t="shared" si="72"/>
        <v>0</v>
      </c>
      <c r="CH96" s="235">
        <f t="shared" si="55"/>
        <v>0</v>
      </c>
      <c r="CI96" s="225">
        <f t="shared" si="56"/>
        <v>0</v>
      </c>
      <c r="CJ96" s="234">
        <f t="shared" si="57"/>
        <v>2</v>
      </c>
    </row>
    <row r="97" spans="1:88" s="54" customFormat="1">
      <c r="A97" s="62">
        <v>73</v>
      </c>
      <c r="B97" s="553"/>
      <c r="C97" s="554"/>
      <c r="D97" s="553"/>
      <c r="E97" s="554"/>
      <c r="F97" s="116"/>
      <c r="G97" s="57"/>
      <c r="H97" s="117"/>
      <c r="I97" s="57"/>
      <c r="J97" s="553"/>
      <c r="K97" s="554"/>
      <c r="L97" s="110">
        <v>0</v>
      </c>
      <c r="M97" s="111">
        <f>IF(F97="昼間",参照データ!$B$2,IF(F97="夜間等",参照データ!$B$3,IF(F97="通信",参照データ!$B$4,0)))</f>
        <v>0</v>
      </c>
      <c r="N97" s="112">
        <f t="shared" si="58"/>
        <v>0</v>
      </c>
      <c r="O97" s="151">
        <f t="shared" si="59"/>
        <v>0</v>
      </c>
      <c r="P97" s="110"/>
      <c r="Q97" s="113">
        <v>0</v>
      </c>
      <c r="R97" s="114">
        <f>IF(F97="昼間",参照データ!$C$2,IF(F97="夜間等",参照データ!$C$3,IF(F97="通信",参照データ!$C$4,0)))</f>
        <v>0</v>
      </c>
      <c r="S97" s="112">
        <f t="shared" si="60"/>
        <v>0</v>
      </c>
      <c r="T97" s="57"/>
      <c r="U97" s="53">
        <f t="shared" si="61"/>
        <v>0</v>
      </c>
      <c r="V97" s="241">
        <f t="shared" si="62"/>
        <v>0</v>
      </c>
      <c r="W97" s="53">
        <f t="shared" si="63"/>
        <v>0</v>
      </c>
      <c r="X97" s="183">
        <f t="shared" si="64"/>
        <v>0</v>
      </c>
      <c r="Y97" s="158" t="str">
        <f t="shared" si="45"/>
        <v>0</v>
      </c>
      <c r="Z97" s="138">
        <f t="shared" si="65"/>
        <v>0</v>
      </c>
      <c r="AA97" s="524">
        <f t="shared" si="46"/>
        <v>0</v>
      </c>
      <c r="AB97" s="525"/>
      <c r="AC97" s="359">
        <f t="shared" si="47"/>
        <v>0</v>
      </c>
      <c r="AD97" s="359">
        <f t="shared" si="48"/>
        <v>0</v>
      </c>
      <c r="AE97" s="166"/>
      <c r="AF97" s="59"/>
      <c r="AG97" s="252"/>
      <c r="AH97" s="253"/>
      <c r="AI97" s="253"/>
      <c r="AJ97" s="253"/>
      <c r="AK97" s="253"/>
      <c r="AL97" s="254"/>
      <c r="AM97" s="255"/>
      <c r="AN97" s="253"/>
      <c r="AO97" s="253"/>
      <c r="AP97" s="253"/>
      <c r="AQ97" s="253"/>
      <c r="AR97" s="253"/>
      <c r="AS97" s="238">
        <f t="shared" si="49"/>
        <v>0</v>
      </c>
      <c r="AT97" s="238">
        <f t="shared" si="50"/>
        <v>0</v>
      </c>
      <c r="AU97" s="238">
        <f t="shared" si="51"/>
        <v>0</v>
      </c>
      <c r="AV97" s="238">
        <f t="shared" si="52"/>
        <v>0</v>
      </c>
      <c r="AW97" s="238">
        <f t="shared" si="53"/>
        <v>0</v>
      </c>
      <c r="AX97" s="238">
        <f t="shared" si="54"/>
        <v>0</v>
      </c>
      <c r="AY97" s="214">
        <f t="shared" si="66"/>
        <v>0</v>
      </c>
      <c r="AZ97" s="214">
        <f t="shared" si="66"/>
        <v>0</v>
      </c>
      <c r="BA97" s="214">
        <f t="shared" si="66"/>
        <v>0</v>
      </c>
      <c r="BB97" s="194">
        <f t="shared" si="67"/>
        <v>0</v>
      </c>
      <c r="BC97" s="195">
        <f t="shared" si="68"/>
        <v>0</v>
      </c>
      <c r="BD97" s="196">
        <f t="shared" si="69"/>
        <v>0</v>
      </c>
      <c r="BE97" s="197">
        <f t="shared" si="70"/>
        <v>0</v>
      </c>
      <c r="BF97" s="198" t="b">
        <f>IF($AE97="3/3",$S97*参照データ!$F$2,IF($AE97="2/3",$S97*参照データ!$F$3,IF($AE97="1/3",$S97*参照データ!$F$4)))</f>
        <v>0</v>
      </c>
      <c r="BG97" s="199" t="b">
        <f>IF(AG97="3/3",$O97*参照データ!$F$2,IF(AG97="2/3",$O97*参照データ!$F$3,IF(AG97="1/3",$O97*参照データ!$F$4,IF(AG97="対象外",0))))</f>
        <v>0</v>
      </c>
      <c r="BH97" s="199" t="b">
        <f>IF(AH97="3/3",$O97*参照データ!$F$2,IF(AH97="2/3",$O97*参照データ!$F$3,IF(AH97="1/3",$O97*参照データ!$F$4,IF(AH97="対象外",0))))</f>
        <v>0</v>
      </c>
      <c r="BI97" s="199" t="b">
        <f>IF(AI97="3/3",$O97*参照データ!$F$2,IF(AI97="2/3",$O97*参照データ!$F$3,IF(AI97="1/3",$O97*参照データ!$F$4,IF(AI97="対象外",0))))</f>
        <v>0</v>
      </c>
      <c r="BJ97" s="199" t="b">
        <f>IF(AJ97="3/3",$O97*参照データ!$F$2,IF(AJ97="2/3",$O97*参照データ!$F$3,IF(AJ97="1/3",$O97*参照データ!$F$4,IF(AJ97="対象外",0))))</f>
        <v>0</v>
      </c>
      <c r="BK97" s="199" t="b">
        <f>IF(AK97="3/3",$O97*参照データ!$F$2,IF(AK97="2/3",$O97*参照データ!$F$3,IF(AK97="1/3",$O97*参照データ!$F$4,IF(AK97="対象外",0))))</f>
        <v>0</v>
      </c>
      <c r="BL97" s="199" t="b">
        <f>IF(AL97="3/3",$O97*参照データ!$F$2,IF(AL97="2/3",$O97*参照データ!$F$3,IF(AL97="1/3",$O97*参照データ!$F$4,IF(AL97="対象外",0))))</f>
        <v>0</v>
      </c>
      <c r="BM97" s="199" t="b">
        <f>IF(AM97="3/3",$O97*参照データ!$F$2,IF(AM97="2/3",$O97*参照データ!$F$3,IF(AM97="1/3",$O97*参照データ!$F$4,IF(AM97="対象外",0))))</f>
        <v>0</v>
      </c>
      <c r="BN97" s="199" t="b">
        <f>IF(AN97="3/3",$O97*参照データ!$F$2,IF(AN97="2/3",$O97*参照データ!$F$3,IF(AN97="1/3",$O97*参照データ!$F$4,IF(AN97="対象外",0))))</f>
        <v>0</v>
      </c>
      <c r="BO97" s="199" t="b">
        <f>IF(AO97="3/3",$O97*参照データ!$F$2,IF(AO97="2/3",$O97*参照データ!$F$3,IF(AO97="1/3",$O97*参照データ!$F$4,IF(AO97="対象外",0))))</f>
        <v>0</v>
      </c>
      <c r="BP97" s="199" t="b">
        <f>IF(AP97="3/3",$O97*参照データ!$F$2,IF(AP97="2/3",$O97*参照データ!$F$3,IF(AP97="1/3",$O97*参照データ!$F$4,IF(AP97="対象外",0))))</f>
        <v>0</v>
      </c>
      <c r="BQ97" s="199" t="b">
        <f>IF(AQ97="3/3",$O97*参照データ!$F$2,IF(AQ97="2/3",$O97*参照データ!$F$3,IF(AQ97="1/3",$O97*参照データ!$F$4,IF(AQ97="対象外",0))))</f>
        <v>0</v>
      </c>
      <c r="BR97" s="199" t="b">
        <f>IF(AR97="3/3",$O97*参照データ!$F$2,IF(AR97="2/3",$O97*参照データ!$F$3,IF(AR97="1/3",$O97*参照データ!$F$4,IF(AR97="対象外",0))))</f>
        <v>0</v>
      </c>
      <c r="BS97" s="199">
        <f t="shared" si="71"/>
        <v>0</v>
      </c>
      <c r="BT97" s="205"/>
      <c r="BU97" s="60"/>
      <c r="BV97" s="60"/>
      <c r="BW97" s="60"/>
      <c r="BX97" s="60"/>
      <c r="BY97" s="60"/>
      <c r="BZ97" s="245"/>
      <c r="CA97" s="247"/>
      <c r="CB97" s="60"/>
      <c r="CC97" s="60"/>
      <c r="CD97" s="60"/>
      <c r="CE97" s="60"/>
      <c r="CF97" s="61"/>
      <c r="CG97" s="233">
        <f t="shared" si="72"/>
        <v>0</v>
      </c>
      <c r="CH97" s="235">
        <f t="shared" si="55"/>
        <v>0</v>
      </c>
      <c r="CI97" s="225">
        <f t="shared" si="56"/>
        <v>0</v>
      </c>
      <c r="CJ97" s="234">
        <f t="shared" si="57"/>
        <v>2</v>
      </c>
    </row>
    <row r="98" spans="1:88" s="54" customFormat="1">
      <c r="A98" s="62">
        <v>74</v>
      </c>
      <c r="B98" s="553"/>
      <c r="C98" s="554"/>
      <c r="D98" s="553"/>
      <c r="E98" s="554"/>
      <c r="F98" s="116"/>
      <c r="G98" s="57"/>
      <c r="H98" s="117"/>
      <c r="I98" s="57"/>
      <c r="J98" s="553"/>
      <c r="K98" s="554"/>
      <c r="L98" s="110">
        <v>0</v>
      </c>
      <c r="M98" s="111">
        <f>IF(F98="昼間",参照データ!$B$2,IF(F98="夜間等",参照データ!$B$3,IF(F98="通信",参照データ!$B$4,0)))</f>
        <v>0</v>
      </c>
      <c r="N98" s="112">
        <f t="shared" si="58"/>
        <v>0</v>
      </c>
      <c r="O98" s="151">
        <f t="shared" si="59"/>
        <v>0</v>
      </c>
      <c r="P98" s="110"/>
      <c r="Q98" s="113">
        <v>0</v>
      </c>
      <c r="R98" s="114">
        <f>IF(F98="昼間",参照データ!$C$2,IF(F98="夜間等",参照データ!$C$3,IF(F98="通信",参照データ!$C$4,0)))</f>
        <v>0</v>
      </c>
      <c r="S98" s="112">
        <f t="shared" si="60"/>
        <v>0</v>
      </c>
      <c r="T98" s="57"/>
      <c r="U98" s="53">
        <f t="shared" si="61"/>
        <v>0</v>
      </c>
      <c r="V98" s="241">
        <f t="shared" si="62"/>
        <v>0</v>
      </c>
      <c r="W98" s="53">
        <f t="shared" si="63"/>
        <v>0</v>
      </c>
      <c r="X98" s="183">
        <f t="shared" si="64"/>
        <v>0</v>
      </c>
      <c r="Y98" s="158" t="str">
        <f t="shared" si="45"/>
        <v>0</v>
      </c>
      <c r="Z98" s="138">
        <f t="shared" si="65"/>
        <v>0</v>
      </c>
      <c r="AA98" s="524">
        <f t="shared" si="46"/>
        <v>0</v>
      </c>
      <c r="AB98" s="525"/>
      <c r="AC98" s="359">
        <f t="shared" si="47"/>
        <v>0</v>
      </c>
      <c r="AD98" s="359">
        <f t="shared" si="48"/>
        <v>0</v>
      </c>
      <c r="AE98" s="166"/>
      <c r="AF98" s="59"/>
      <c r="AG98" s="252"/>
      <c r="AH98" s="253"/>
      <c r="AI98" s="253"/>
      <c r="AJ98" s="253"/>
      <c r="AK98" s="253"/>
      <c r="AL98" s="254"/>
      <c r="AM98" s="255"/>
      <c r="AN98" s="253"/>
      <c r="AO98" s="253"/>
      <c r="AP98" s="253"/>
      <c r="AQ98" s="253"/>
      <c r="AR98" s="253"/>
      <c r="AS98" s="238">
        <f t="shared" si="49"/>
        <v>0</v>
      </c>
      <c r="AT98" s="238">
        <f t="shared" si="50"/>
        <v>0</v>
      </c>
      <c r="AU98" s="238">
        <f t="shared" si="51"/>
        <v>0</v>
      </c>
      <c r="AV98" s="238">
        <f t="shared" si="52"/>
        <v>0</v>
      </c>
      <c r="AW98" s="238">
        <f t="shared" si="53"/>
        <v>0</v>
      </c>
      <c r="AX98" s="238">
        <f t="shared" si="54"/>
        <v>0</v>
      </c>
      <c r="AY98" s="214">
        <f t="shared" si="66"/>
        <v>0</v>
      </c>
      <c r="AZ98" s="214">
        <f t="shared" si="66"/>
        <v>0</v>
      </c>
      <c r="BA98" s="214">
        <f t="shared" si="66"/>
        <v>0</v>
      </c>
      <c r="BB98" s="194">
        <f t="shared" si="67"/>
        <v>0</v>
      </c>
      <c r="BC98" s="195">
        <f t="shared" si="68"/>
        <v>0</v>
      </c>
      <c r="BD98" s="196">
        <f t="shared" si="69"/>
        <v>0</v>
      </c>
      <c r="BE98" s="197">
        <f t="shared" si="70"/>
        <v>0</v>
      </c>
      <c r="BF98" s="198" t="b">
        <f>IF($AE98="3/3",$S98*参照データ!$F$2,IF($AE98="2/3",$S98*参照データ!$F$3,IF($AE98="1/3",$S98*参照データ!$F$4)))</f>
        <v>0</v>
      </c>
      <c r="BG98" s="199" t="b">
        <f>IF(AG98="3/3",$O98*参照データ!$F$2,IF(AG98="2/3",$O98*参照データ!$F$3,IF(AG98="1/3",$O98*参照データ!$F$4,IF(AG98="対象外",0))))</f>
        <v>0</v>
      </c>
      <c r="BH98" s="199" t="b">
        <f>IF(AH98="3/3",$O98*参照データ!$F$2,IF(AH98="2/3",$O98*参照データ!$F$3,IF(AH98="1/3",$O98*参照データ!$F$4,IF(AH98="対象外",0))))</f>
        <v>0</v>
      </c>
      <c r="BI98" s="199" t="b">
        <f>IF(AI98="3/3",$O98*参照データ!$F$2,IF(AI98="2/3",$O98*参照データ!$F$3,IF(AI98="1/3",$O98*参照データ!$F$4,IF(AI98="対象外",0))))</f>
        <v>0</v>
      </c>
      <c r="BJ98" s="199" t="b">
        <f>IF(AJ98="3/3",$O98*参照データ!$F$2,IF(AJ98="2/3",$O98*参照データ!$F$3,IF(AJ98="1/3",$O98*参照データ!$F$4,IF(AJ98="対象外",0))))</f>
        <v>0</v>
      </c>
      <c r="BK98" s="199" t="b">
        <f>IF(AK98="3/3",$O98*参照データ!$F$2,IF(AK98="2/3",$O98*参照データ!$F$3,IF(AK98="1/3",$O98*参照データ!$F$4,IF(AK98="対象外",0))))</f>
        <v>0</v>
      </c>
      <c r="BL98" s="199" t="b">
        <f>IF(AL98="3/3",$O98*参照データ!$F$2,IF(AL98="2/3",$O98*参照データ!$F$3,IF(AL98="1/3",$O98*参照データ!$F$4,IF(AL98="対象外",0))))</f>
        <v>0</v>
      </c>
      <c r="BM98" s="199" t="b">
        <f>IF(AM98="3/3",$O98*参照データ!$F$2,IF(AM98="2/3",$O98*参照データ!$F$3,IF(AM98="1/3",$O98*参照データ!$F$4,IF(AM98="対象外",0))))</f>
        <v>0</v>
      </c>
      <c r="BN98" s="199" t="b">
        <f>IF(AN98="3/3",$O98*参照データ!$F$2,IF(AN98="2/3",$O98*参照データ!$F$3,IF(AN98="1/3",$O98*参照データ!$F$4,IF(AN98="対象外",0))))</f>
        <v>0</v>
      </c>
      <c r="BO98" s="199" t="b">
        <f>IF(AO98="3/3",$O98*参照データ!$F$2,IF(AO98="2/3",$O98*参照データ!$F$3,IF(AO98="1/3",$O98*参照データ!$F$4,IF(AO98="対象外",0))))</f>
        <v>0</v>
      </c>
      <c r="BP98" s="199" t="b">
        <f>IF(AP98="3/3",$O98*参照データ!$F$2,IF(AP98="2/3",$O98*参照データ!$F$3,IF(AP98="1/3",$O98*参照データ!$F$4,IF(AP98="対象外",0))))</f>
        <v>0</v>
      </c>
      <c r="BQ98" s="199" t="b">
        <f>IF(AQ98="3/3",$O98*参照データ!$F$2,IF(AQ98="2/3",$O98*参照データ!$F$3,IF(AQ98="1/3",$O98*参照データ!$F$4,IF(AQ98="対象外",0))))</f>
        <v>0</v>
      </c>
      <c r="BR98" s="199" t="b">
        <f>IF(AR98="3/3",$O98*参照データ!$F$2,IF(AR98="2/3",$O98*参照データ!$F$3,IF(AR98="1/3",$O98*参照データ!$F$4,IF(AR98="対象外",0))))</f>
        <v>0</v>
      </c>
      <c r="BS98" s="199">
        <f t="shared" si="71"/>
        <v>0</v>
      </c>
      <c r="BT98" s="205"/>
      <c r="BU98" s="60"/>
      <c r="BV98" s="60"/>
      <c r="BW98" s="60"/>
      <c r="BX98" s="60"/>
      <c r="BY98" s="60"/>
      <c r="BZ98" s="245"/>
      <c r="CA98" s="247"/>
      <c r="CB98" s="60"/>
      <c r="CC98" s="60"/>
      <c r="CD98" s="60"/>
      <c r="CE98" s="60"/>
      <c r="CF98" s="61"/>
      <c r="CG98" s="233">
        <f t="shared" si="72"/>
        <v>0</v>
      </c>
      <c r="CH98" s="235">
        <f t="shared" si="55"/>
        <v>0</v>
      </c>
      <c r="CI98" s="225">
        <f t="shared" si="56"/>
        <v>0</v>
      </c>
      <c r="CJ98" s="234">
        <f t="shared" si="57"/>
        <v>2</v>
      </c>
    </row>
    <row r="99" spans="1:88" s="54" customFormat="1">
      <c r="A99" s="62">
        <v>75</v>
      </c>
      <c r="B99" s="553"/>
      <c r="C99" s="554"/>
      <c r="D99" s="553"/>
      <c r="E99" s="554"/>
      <c r="F99" s="116"/>
      <c r="G99" s="57"/>
      <c r="H99" s="117"/>
      <c r="I99" s="57"/>
      <c r="J99" s="553"/>
      <c r="K99" s="554"/>
      <c r="L99" s="110">
        <v>0</v>
      </c>
      <c r="M99" s="111">
        <f>IF(F99="昼間",参照データ!$B$2,IF(F99="夜間等",参照データ!$B$3,IF(F99="通信",参照データ!$B$4,0)))</f>
        <v>0</v>
      </c>
      <c r="N99" s="112">
        <f t="shared" si="58"/>
        <v>0</v>
      </c>
      <c r="O99" s="151">
        <f t="shared" si="59"/>
        <v>0</v>
      </c>
      <c r="P99" s="110"/>
      <c r="Q99" s="113">
        <v>0</v>
      </c>
      <c r="R99" s="114">
        <f>IF(F99="昼間",参照データ!$C$2,IF(F99="夜間等",参照データ!$C$3,IF(F99="通信",参照データ!$C$4,0)))</f>
        <v>0</v>
      </c>
      <c r="S99" s="112">
        <f t="shared" si="60"/>
        <v>0</v>
      </c>
      <c r="T99" s="57"/>
      <c r="U99" s="53">
        <f t="shared" si="61"/>
        <v>0</v>
      </c>
      <c r="V99" s="241">
        <f t="shared" si="62"/>
        <v>0</v>
      </c>
      <c r="W99" s="53">
        <f t="shared" si="63"/>
        <v>0</v>
      </c>
      <c r="X99" s="183">
        <f t="shared" si="64"/>
        <v>0</v>
      </c>
      <c r="Y99" s="158" t="str">
        <f t="shared" si="45"/>
        <v>0</v>
      </c>
      <c r="Z99" s="138">
        <f t="shared" si="65"/>
        <v>0</v>
      </c>
      <c r="AA99" s="524">
        <f t="shared" si="46"/>
        <v>0</v>
      </c>
      <c r="AB99" s="525"/>
      <c r="AC99" s="359">
        <f t="shared" si="47"/>
        <v>0</v>
      </c>
      <c r="AD99" s="359">
        <f t="shared" si="48"/>
        <v>0</v>
      </c>
      <c r="AE99" s="166"/>
      <c r="AF99" s="59"/>
      <c r="AG99" s="252"/>
      <c r="AH99" s="253"/>
      <c r="AI99" s="253"/>
      <c r="AJ99" s="253"/>
      <c r="AK99" s="253"/>
      <c r="AL99" s="254"/>
      <c r="AM99" s="255"/>
      <c r="AN99" s="253"/>
      <c r="AO99" s="253"/>
      <c r="AP99" s="253"/>
      <c r="AQ99" s="253"/>
      <c r="AR99" s="253"/>
      <c r="AS99" s="238">
        <f t="shared" si="49"/>
        <v>0</v>
      </c>
      <c r="AT99" s="238">
        <f t="shared" si="50"/>
        <v>0</v>
      </c>
      <c r="AU99" s="238">
        <f t="shared" si="51"/>
        <v>0</v>
      </c>
      <c r="AV99" s="238">
        <f t="shared" si="52"/>
        <v>0</v>
      </c>
      <c r="AW99" s="238">
        <f t="shared" si="53"/>
        <v>0</v>
      </c>
      <c r="AX99" s="238">
        <f t="shared" si="54"/>
        <v>0</v>
      </c>
      <c r="AY99" s="214">
        <f t="shared" si="66"/>
        <v>0</v>
      </c>
      <c r="AZ99" s="214">
        <f t="shared" si="66"/>
        <v>0</v>
      </c>
      <c r="BA99" s="214">
        <f t="shared" si="66"/>
        <v>0</v>
      </c>
      <c r="BB99" s="194">
        <f t="shared" si="67"/>
        <v>0</v>
      </c>
      <c r="BC99" s="195">
        <f t="shared" si="68"/>
        <v>0</v>
      </c>
      <c r="BD99" s="196">
        <f t="shared" si="69"/>
        <v>0</v>
      </c>
      <c r="BE99" s="197">
        <f t="shared" si="70"/>
        <v>0</v>
      </c>
      <c r="BF99" s="198" t="b">
        <f>IF($AE99="3/3",$S99*参照データ!$F$2,IF($AE99="2/3",$S99*参照データ!$F$3,IF($AE99="1/3",$S99*参照データ!$F$4)))</f>
        <v>0</v>
      </c>
      <c r="BG99" s="199" t="b">
        <f>IF(AG99="3/3",$O99*参照データ!$F$2,IF(AG99="2/3",$O99*参照データ!$F$3,IF(AG99="1/3",$O99*参照データ!$F$4,IF(AG99="対象外",0))))</f>
        <v>0</v>
      </c>
      <c r="BH99" s="199" t="b">
        <f>IF(AH99="3/3",$O99*参照データ!$F$2,IF(AH99="2/3",$O99*参照データ!$F$3,IF(AH99="1/3",$O99*参照データ!$F$4,IF(AH99="対象外",0))))</f>
        <v>0</v>
      </c>
      <c r="BI99" s="199" t="b">
        <f>IF(AI99="3/3",$O99*参照データ!$F$2,IF(AI99="2/3",$O99*参照データ!$F$3,IF(AI99="1/3",$O99*参照データ!$F$4,IF(AI99="対象外",0))))</f>
        <v>0</v>
      </c>
      <c r="BJ99" s="199" t="b">
        <f>IF(AJ99="3/3",$O99*参照データ!$F$2,IF(AJ99="2/3",$O99*参照データ!$F$3,IF(AJ99="1/3",$O99*参照データ!$F$4,IF(AJ99="対象外",0))))</f>
        <v>0</v>
      </c>
      <c r="BK99" s="199" t="b">
        <f>IF(AK99="3/3",$O99*参照データ!$F$2,IF(AK99="2/3",$O99*参照データ!$F$3,IF(AK99="1/3",$O99*参照データ!$F$4,IF(AK99="対象外",0))))</f>
        <v>0</v>
      </c>
      <c r="BL99" s="199" t="b">
        <f>IF(AL99="3/3",$O99*参照データ!$F$2,IF(AL99="2/3",$O99*参照データ!$F$3,IF(AL99="1/3",$O99*参照データ!$F$4,IF(AL99="対象外",0))))</f>
        <v>0</v>
      </c>
      <c r="BM99" s="199" t="b">
        <f>IF(AM99="3/3",$O99*参照データ!$F$2,IF(AM99="2/3",$O99*参照データ!$F$3,IF(AM99="1/3",$O99*参照データ!$F$4,IF(AM99="対象外",0))))</f>
        <v>0</v>
      </c>
      <c r="BN99" s="199" t="b">
        <f>IF(AN99="3/3",$O99*参照データ!$F$2,IF(AN99="2/3",$O99*参照データ!$F$3,IF(AN99="1/3",$O99*参照データ!$F$4,IF(AN99="対象外",0))))</f>
        <v>0</v>
      </c>
      <c r="BO99" s="199" t="b">
        <f>IF(AO99="3/3",$O99*参照データ!$F$2,IF(AO99="2/3",$O99*参照データ!$F$3,IF(AO99="1/3",$O99*参照データ!$F$4,IF(AO99="対象外",0))))</f>
        <v>0</v>
      </c>
      <c r="BP99" s="199" t="b">
        <f>IF(AP99="3/3",$O99*参照データ!$F$2,IF(AP99="2/3",$O99*参照データ!$F$3,IF(AP99="1/3",$O99*参照データ!$F$4,IF(AP99="対象外",0))))</f>
        <v>0</v>
      </c>
      <c r="BQ99" s="199" t="b">
        <f>IF(AQ99="3/3",$O99*参照データ!$F$2,IF(AQ99="2/3",$O99*参照データ!$F$3,IF(AQ99="1/3",$O99*参照データ!$F$4,IF(AQ99="対象外",0))))</f>
        <v>0</v>
      </c>
      <c r="BR99" s="199" t="b">
        <f>IF(AR99="3/3",$O99*参照データ!$F$2,IF(AR99="2/3",$O99*参照データ!$F$3,IF(AR99="1/3",$O99*参照データ!$F$4,IF(AR99="対象外",0))))</f>
        <v>0</v>
      </c>
      <c r="BS99" s="199">
        <f t="shared" si="71"/>
        <v>0</v>
      </c>
      <c r="BT99" s="205"/>
      <c r="BU99" s="60"/>
      <c r="BV99" s="60"/>
      <c r="BW99" s="60"/>
      <c r="BX99" s="60"/>
      <c r="BY99" s="60"/>
      <c r="BZ99" s="245"/>
      <c r="CA99" s="247"/>
      <c r="CB99" s="60"/>
      <c r="CC99" s="60"/>
      <c r="CD99" s="60"/>
      <c r="CE99" s="60"/>
      <c r="CF99" s="61"/>
      <c r="CG99" s="233">
        <f t="shared" si="72"/>
        <v>0</v>
      </c>
      <c r="CH99" s="235">
        <f t="shared" si="55"/>
        <v>0</v>
      </c>
      <c r="CI99" s="225">
        <f t="shared" si="56"/>
        <v>0</v>
      </c>
      <c r="CJ99" s="234">
        <f t="shared" si="57"/>
        <v>2</v>
      </c>
    </row>
    <row r="100" spans="1:88" s="54" customFormat="1">
      <c r="A100" s="62">
        <v>76</v>
      </c>
      <c r="B100" s="553"/>
      <c r="C100" s="554"/>
      <c r="D100" s="553"/>
      <c r="E100" s="554"/>
      <c r="F100" s="116"/>
      <c r="G100" s="57"/>
      <c r="H100" s="117"/>
      <c r="I100" s="57"/>
      <c r="J100" s="553"/>
      <c r="K100" s="554"/>
      <c r="L100" s="110">
        <v>0</v>
      </c>
      <c r="M100" s="111">
        <f>IF(F100="昼間",参照データ!$B$2,IF(F100="夜間等",参照データ!$B$3,IF(F100="通信",参照データ!$B$4,0)))</f>
        <v>0</v>
      </c>
      <c r="N100" s="112">
        <f t="shared" si="58"/>
        <v>0</v>
      </c>
      <c r="O100" s="151">
        <f t="shared" si="59"/>
        <v>0</v>
      </c>
      <c r="P100" s="110"/>
      <c r="Q100" s="113">
        <v>0</v>
      </c>
      <c r="R100" s="114">
        <f>IF(F100="昼間",参照データ!$C$2,IF(F100="夜間等",参照データ!$C$3,IF(F100="通信",参照データ!$C$4,0)))</f>
        <v>0</v>
      </c>
      <c r="S100" s="112">
        <f t="shared" si="60"/>
        <v>0</v>
      </c>
      <c r="T100" s="57"/>
      <c r="U100" s="53">
        <f t="shared" si="61"/>
        <v>0</v>
      </c>
      <c r="V100" s="241">
        <f t="shared" si="62"/>
        <v>0</v>
      </c>
      <c r="W100" s="53">
        <f t="shared" si="63"/>
        <v>0</v>
      </c>
      <c r="X100" s="183">
        <f t="shared" si="64"/>
        <v>0</v>
      </c>
      <c r="Y100" s="158" t="str">
        <f t="shared" si="45"/>
        <v>0</v>
      </c>
      <c r="Z100" s="138">
        <f t="shared" si="65"/>
        <v>0</v>
      </c>
      <c r="AA100" s="524">
        <f t="shared" si="46"/>
        <v>0</v>
      </c>
      <c r="AB100" s="525"/>
      <c r="AC100" s="359">
        <f t="shared" si="47"/>
        <v>0</v>
      </c>
      <c r="AD100" s="359">
        <f t="shared" si="48"/>
        <v>0</v>
      </c>
      <c r="AE100" s="166"/>
      <c r="AF100" s="59"/>
      <c r="AG100" s="252"/>
      <c r="AH100" s="253"/>
      <c r="AI100" s="253"/>
      <c r="AJ100" s="253"/>
      <c r="AK100" s="253"/>
      <c r="AL100" s="254"/>
      <c r="AM100" s="255"/>
      <c r="AN100" s="253"/>
      <c r="AO100" s="253"/>
      <c r="AP100" s="253"/>
      <c r="AQ100" s="253"/>
      <c r="AR100" s="253"/>
      <c r="AS100" s="238">
        <f t="shared" si="49"/>
        <v>0</v>
      </c>
      <c r="AT100" s="238">
        <f t="shared" si="50"/>
        <v>0</v>
      </c>
      <c r="AU100" s="238">
        <f t="shared" si="51"/>
        <v>0</v>
      </c>
      <c r="AV100" s="238">
        <f t="shared" si="52"/>
        <v>0</v>
      </c>
      <c r="AW100" s="238">
        <f t="shared" si="53"/>
        <v>0</v>
      </c>
      <c r="AX100" s="238">
        <f t="shared" si="54"/>
        <v>0</v>
      </c>
      <c r="AY100" s="214">
        <f t="shared" si="66"/>
        <v>0</v>
      </c>
      <c r="AZ100" s="214">
        <f t="shared" si="66"/>
        <v>0</v>
      </c>
      <c r="BA100" s="214">
        <f t="shared" si="66"/>
        <v>0</v>
      </c>
      <c r="BB100" s="194">
        <f t="shared" si="67"/>
        <v>0</v>
      </c>
      <c r="BC100" s="195">
        <f t="shared" si="68"/>
        <v>0</v>
      </c>
      <c r="BD100" s="196">
        <f t="shared" si="69"/>
        <v>0</v>
      </c>
      <c r="BE100" s="197">
        <f t="shared" si="70"/>
        <v>0</v>
      </c>
      <c r="BF100" s="198" t="b">
        <f>IF($AE100="3/3",$S100*参照データ!$F$2,IF($AE100="2/3",$S100*参照データ!$F$3,IF($AE100="1/3",$S100*参照データ!$F$4)))</f>
        <v>0</v>
      </c>
      <c r="BG100" s="199" t="b">
        <f>IF(AG100="3/3",$O100*参照データ!$F$2,IF(AG100="2/3",$O100*参照データ!$F$3,IF(AG100="1/3",$O100*参照データ!$F$4,IF(AG100="対象外",0))))</f>
        <v>0</v>
      </c>
      <c r="BH100" s="199" t="b">
        <f>IF(AH100="3/3",$O100*参照データ!$F$2,IF(AH100="2/3",$O100*参照データ!$F$3,IF(AH100="1/3",$O100*参照データ!$F$4,IF(AH100="対象外",0))))</f>
        <v>0</v>
      </c>
      <c r="BI100" s="199" t="b">
        <f>IF(AI100="3/3",$O100*参照データ!$F$2,IF(AI100="2/3",$O100*参照データ!$F$3,IF(AI100="1/3",$O100*参照データ!$F$4,IF(AI100="対象外",0))))</f>
        <v>0</v>
      </c>
      <c r="BJ100" s="199" t="b">
        <f>IF(AJ100="3/3",$O100*参照データ!$F$2,IF(AJ100="2/3",$O100*参照データ!$F$3,IF(AJ100="1/3",$O100*参照データ!$F$4,IF(AJ100="対象外",0))))</f>
        <v>0</v>
      </c>
      <c r="BK100" s="199" t="b">
        <f>IF(AK100="3/3",$O100*参照データ!$F$2,IF(AK100="2/3",$O100*参照データ!$F$3,IF(AK100="1/3",$O100*参照データ!$F$4,IF(AK100="対象外",0))))</f>
        <v>0</v>
      </c>
      <c r="BL100" s="199" t="b">
        <f>IF(AL100="3/3",$O100*参照データ!$F$2,IF(AL100="2/3",$O100*参照データ!$F$3,IF(AL100="1/3",$O100*参照データ!$F$4,IF(AL100="対象外",0))))</f>
        <v>0</v>
      </c>
      <c r="BM100" s="199" t="b">
        <f>IF(AM100="3/3",$O100*参照データ!$F$2,IF(AM100="2/3",$O100*参照データ!$F$3,IF(AM100="1/3",$O100*参照データ!$F$4,IF(AM100="対象外",0))))</f>
        <v>0</v>
      </c>
      <c r="BN100" s="199" t="b">
        <f>IF(AN100="3/3",$O100*参照データ!$F$2,IF(AN100="2/3",$O100*参照データ!$F$3,IF(AN100="1/3",$O100*参照データ!$F$4,IF(AN100="対象外",0))))</f>
        <v>0</v>
      </c>
      <c r="BO100" s="199" t="b">
        <f>IF(AO100="3/3",$O100*参照データ!$F$2,IF(AO100="2/3",$O100*参照データ!$F$3,IF(AO100="1/3",$O100*参照データ!$F$4,IF(AO100="対象外",0))))</f>
        <v>0</v>
      </c>
      <c r="BP100" s="199" t="b">
        <f>IF(AP100="3/3",$O100*参照データ!$F$2,IF(AP100="2/3",$O100*参照データ!$F$3,IF(AP100="1/3",$O100*参照データ!$F$4,IF(AP100="対象外",0))))</f>
        <v>0</v>
      </c>
      <c r="BQ100" s="199" t="b">
        <f>IF(AQ100="3/3",$O100*参照データ!$F$2,IF(AQ100="2/3",$O100*参照データ!$F$3,IF(AQ100="1/3",$O100*参照データ!$F$4,IF(AQ100="対象外",0))))</f>
        <v>0</v>
      </c>
      <c r="BR100" s="199" t="b">
        <f>IF(AR100="3/3",$O100*参照データ!$F$2,IF(AR100="2/3",$O100*参照データ!$F$3,IF(AR100="1/3",$O100*参照データ!$F$4,IF(AR100="対象外",0))))</f>
        <v>0</v>
      </c>
      <c r="BS100" s="199">
        <f t="shared" si="71"/>
        <v>0</v>
      </c>
      <c r="BT100" s="205"/>
      <c r="BU100" s="60"/>
      <c r="BV100" s="60"/>
      <c r="BW100" s="60"/>
      <c r="BX100" s="60"/>
      <c r="BY100" s="60"/>
      <c r="BZ100" s="245"/>
      <c r="CA100" s="247"/>
      <c r="CB100" s="60"/>
      <c r="CC100" s="60"/>
      <c r="CD100" s="60"/>
      <c r="CE100" s="60"/>
      <c r="CF100" s="61"/>
      <c r="CG100" s="233">
        <f t="shared" si="72"/>
        <v>0</v>
      </c>
      <c r="CH100" s="235">
        <f t="shared" si="55"/>
        <v>0</v>
      </c>
      <c r="CI100" s="225">
        <f t="shared" si="56"/>
        <v>0</v>
      </c>
      <c r="CJ100" s="234">
        <f t="shared" si="57"/>
        <v>2</v>
      </c>
    </row>
    <row r="101" spans="1:88" s="54" customFormat="1">
      <c r="A101" s="62">
        <v>77</v>
      </c>
      <c r="B101" s="553"/>
      <c r="C101" s="554"/>
      <c r="D101" s="553"/>
      <c r="E101" s="554"/>
      <c r="F101" s="116"/>
      <c r="G101" s="57"/>
      <c r="H101" s="117"/>
      <c r="I101" s="57"/>
      <c r="J101" s="553"/>
      <c r="K101" s="554"/>
      <c r="L101" s="110">
        <v>0</v>
      </c>
      <c r="M101" s="111">
        <f>IF(F101="昼間",参照データ!$B$2,IF(F101="夜間等",参照データ!$B$3,IF(F101="通信",参照データ!$B$4,0)))</f>
        <v>0</v>
      </c>
      <c r="N101" s="112">
        <f t="shared" si="58"/>
        <v>0</v>
      </c>
      <c r="O101" s="151">
        <f t="shared" si="59"/>
        <v>0</v>
      </c>
      <c r="P101" s="110"/>
      <c r="Q101" s="113">
        <v>0</v>
      </c>
      <c r="R101" s="114">
        <f>IF(F101="昼間",参照データ!$C$2,IF(F101="夜間等",参照データ!$C$3,IF(F101="通信",参照データ!$C$4,0)))</f>
        <v>0</v>
      </c>
      <c r="S101" s="112">
        <f t="shared" si="60"/>
        <v>0</v>
      </c>
      <c r="T101" s="57"/>
      <c r="U101" s="53">
        <f t="shared" si="61"/>
        <v>0</v>
      </c>
      <c r="V101" s="241">
        <f t="shared" si="62"/>
        <v>0</v>
      </c>
      <c r="W101" s="53">
        <f t="shared" si="63"/>
        <v>0</v>
      </c>
      <c r="X101" s="183">
        <f t="shared" si="64"/>
        <v>0</v>
      </c>
      <c r="Y101" s="158" t="str">
        <f t="shared" si="45"/>
        <v>0</v>
      </c>
      <c r="Z101" s="138">
        <f t="shared" si="65"/>
        <v>0</v>
      </c>
      <c r="AA101" s="524">
        <f t="shared" si="46"/>
        <v>0</v>
      </c>
      <c r="AB101" s="525"/>
      <c r="AC101" s="359">
        <f t="shared" si="47"/>
        <v>0</v>
      </c>
      <c r="AD101" s="359">
        <f t="shared" si="48"/>
        <v>0</v>
      </c>
      <c r="AE101" s="166"/>
      <c r="AF101" s="59"/>
      <c r="AG101" s="252"/>
      <c r="AH101" s="253"/>
      <c r="AI101" s="253"/>
      <c r="AJ101" s="253"/>
      <c r="AK101" s="253"/>
      <c r="AL101" s="254"/>
      <c r="AM101" s="255"/>
      <c r="AN101" s="253"/>
      <c r="AO101" s="253"/>
      <c r="AP101" s="253"/>
      <c r="AQ101" s="253"/>
      <c r="AR101" s="253"/>
      <c r="AS101" s="238">
        <f t="shared" si="49"/>
        <v>0</v>
      </c>
      <c r="AT101" s="238">
        <f t="shared" si="50"/>
        <v>0</v>
      </c>
      <c r="AU101" s="238">
        <f t="shared" si="51"/>
        <v>0</v>
      </c>
      <c r="AV101" s="238">
        <f t="shared" si="52"/>
        <v>0</v>
      </c>
      <c r="AW101" s="238">
        <f t="shared" si="53"/>
        <v>0</v>
      </c>
      <c r="AX101" s="238">
        <f t="shared" si="54"/>
        <v>0</v>
      </c>
      <c r="AY101" s="214">
        <f t="shared" si="66"/>
        <v>0</v>
      </c>
      <c r="AZ101" s="214">
        <f t="shared" si="66"/>
        <v>0</v>
      </c>
      <c r="BA101" s="214">
        <f t="shared" si="66"/>
        <v>0</v>
      </c>
      <c r="BB101" s="194">
        <f t="shared" si="67"/>
        <v>0</v>
      </c>
      <c r="BC101" s="195">
        <f t="shared" si="68"/>
        <v>0</v>
      </c>
      <c r="BD101" s="196">
        <f t="shared" si="69"/>
        <v>0</v>
      </c>
      <c r="BE101" s="197">
        <f t="shared" si="70"/>
        <v>0</v>
      </c>
      <c r="BF101" s="198" t="b">
        <f>IF($AE101="3/3",$S101*参照データ!$F$2,IF($AE101="2/3",$S101*参照データ!$F$3,IF($AE101="1/3",$S101*参照データ!$F$4)))</f>
        <v>0</v>
      </c>
      <c r="BG101" s="199" t="b">
        <f>IF(AG101="3/3",$O101*参照データ!$F$2,IF(AG101="2/3",$O101*参照データ!$F$3,IF(AG101="1/3",$O101*参照データ!$F$4,IF(AG101="対象外",0))))</f>
        <v>0</v>
      </c>
      <c r="BH101" s="199" t="b">
        <f>IF(AH101="3/3",$O101*参照データ!$F$2,IF(AH101="2/3",$O101*参照データ!$F$3,IF(AH101="1/3",$O101*参照データ!$F$4,IF(AH101="対象外",0))))</f>
        <v>0</v>
      </c>
      <c r="BI101" s="199" t="b">
        <f>IF(AI101="3/3",$O101*参照データ!$F$2,IF(AI101="2/3",$O101*参照データ!$F$3,IF(AI101="1/3",$O101*参照データ!$F$4,IF(AI101="対象外",0))))</f>
        <v>0</v>
      </c>
      <c r="BJ101" s="199" t="b">
        <f>IF(AJ101="3/3",$O101*参照データ!$F$2,IF(AJ101="2/3",$O101*参照データ!$F$3,IF(AJ101="1/3",$O101*参照データ!$F$4,IF(AJ101="対象外",0))))</f>
        <v>0</v>
      </c>
      <c r="BK101" s="199" t="b">
        <f>IF(AK101="3/3",$O101*参照データ!$F$2,IF(AK101="2/3",$O101*参照データ!$F$3,IF(AK101="1/3",$O101*参照データ!$F$4,IF(AK101="対象外",0))))</f>
        <v>0</v>
      </c>
      <c r="BL101" s="199" t="b">
        <f>IF(AL101="3/3",$O101*参照データ!$F$2,IF(AL101="2/3",$O101*参照データ!$F$3,IF(AL101="1/3",$O101*参照データ!$F$4,IF(AL101="対象外",0))))</f>
        <v>0</v>
      </c>
      <c r="BM101" s="199" t="b">
        <f>IF(AM101="3/3",$O101*参照データ!$F$2,IF(AM101="2/3",$O101*参照データ!$F$3,IF(AM101="1/3",$O101*参照データ!$F$4,IF(AM101="対象外",0))))</f>
        <v>0</v>
      </c>
      <c r="BN101" s="199" t="b">
        <f>IF(AN101="3/3",$O101*参照データ!$F$2,IF(AN101="2/3",$O101*参照データ!$F$3,IF(AN101="1/3",$O101*参照データ!$F$4,IF(AN101="対象外",0))))</f>
        <v>0</v>
      </c>
      <c r="BO101" s="199" t="b">
        <f>IF(AO101="3/3",$O101*参照データ!$F$2,IF(AO101="2/3",$O101*参照データ!$F$3,IF(AO101="1/3",$O101*参照データ!$F$4,IF(AO101="対象外",0))))</f>
        <v>0</v>
      </c>
      <c r="BP101" s="199" t="b">
        <f>IF(AP101="3/3",$O101*参照データ!$F$2,IF(AP101="2/3",$O101*参照データ!$F$3,IF(AP101="1/3",$O101*参照データ!$F$4,IF(AP101="対象外",0))))</f>
        <v>0</v>
      </c>
      <c r="BQ101" s="199" t="b">
        <f>IF(AQ101="3/3",$O101*参照データ!$F$2,IF(AQ101="2/3",$O101*参照データ!$F$3,IF(AQ101="1/3",$O101*参照データ!$F$4,IF(AQ101="対象外",0))))</f>
        <v>0</v>
      </c>
      <c r="BR101" s="199" t="b">
        <f>IF(AR101="3/3",$O101*参照データ!$F$2,IF(AR101="2/3",$O101*参照データ!$F$3,IF(AR101="1/3",$O101*参照データ!$F$4,IF(AR101="対象外",0))))</f>
        <v>0</v>
      </c>
      <c r="BS101" s="199">
        <f t="shared" si="71"/>
        <v>0</v>
      </c>
      <c r="BT101" s="205"/>
      <c r="BU101" s="60"/>
      <c r="BV101" s="60"/>
      <c r="BW101" s="60"/>
      <c r="BX101" s="60"/>
      <c r="BY101" s="60"/>
      <c r="BZ101" s="245"/>
      <c r="CA101" s="247"/>
      <c r="CB101" s="60"/>
      <c r="CC101" s="60"/>
      <c r="CD101" s="60"/>
      <c r="CE101" s="60"/>
      <c r="CF101" s="61"/>
      <c r="CG101" s="233">
        <f t="shared" si="72"/>
        <v>0</v>
      </c>
      <c r="CH101" s="235">
        <f t="shared" si="55"/>
        <v>0</v>
      </c>
      <c r="CI101" s="225">
        <f t="shared" si="56"/>
        <v>0</v>
      </c>
      <c r="CJ101" s="234">
        <f t="shared" si="57"/>
        <v>2</v>
      </c>
    </row>
    <row r="102" spans="1:88" s="54" customFormat="1">
      <c r="A102" s="62">
        <v>78</v>
      </c>
      <c r="B102" s="553"/>
      <c r="C102" s="554"/>
      <c r="D102" s="553"/>
      <c r="E102" s="554"/>
      <c r="F102" s="116"/>
      <c r="G102" s="57"/>
      <c r="H102" s="117"/>
      <c r="I102" s="57"/>
      <c r="J102" s="553"/>
      <c r="K102" s="554"/>
      <c r="L102" s="110">
        <v>0</v>
      </c>
      <c r="M102" s="111">
        <f>IF(F102="昼間",参照データ!$B$2,IF(F102="夜間等",参照データ!$B$3,IF(F102="通信",参照データ!$B$4,0)))</f>
        <v>0</v>
      </c>
      <c r="N102" s="112">
        <f t="shared" si="58"/>
        <v>0</v>
      </c>
      <c r="O102" s="151">
        <f t="shared" si="59"/>
        <v>0</v>
      </c>
      <c r="P102" s="110"/>
      <c r="Q102" s="113">
        <v>0</v>
      </c>
      <c r="R102" s="114">
        <f>IF(F102="昼間",参照データ!$C$2,IF(F102="夜間等",参照データ!$C$3,IF(F102="通信",参照データ!$C$4,0)))</f>
        <v>0</v>
      </c>
      <c r="S102" s="112">
        <f t="shared" si="60"/>
        <v>0</v>
      </c>
      <c r="T102" s="57"/>
      <c r="U102" s="53">
        <f t="shared" si="61"/>
        <v>0</v>
      </c>
      <c r="V102" s="241">
        <f t="shared" si="62"/>
        <v>0</v>
      </c>
      <c r="W102" s="53">
        <f t="shared" si="63"/>
        <v>0</v>
      </c>
      <c r="X102" s="183">
        <f t="shared" si="64"/>
        <v>0</v>
      </c>
      <c r="Y102" s="158" t="str">
        <f t="shared" si="45"/>
        <v>0</v>
      </c>
      <c r="Z102" s="138">
        <f t="shared" si="65"/>
        <v>0</v>
      </c>
      <c r="AA102" s="524">
        <f t="shared" si="46"/>
        <v>0</v>
      </c>
      <c r="AB102" s="525"/>
      <c r="AC102" s="359">
        <f t="shared" si="47"/>
        <v>0</v>
      </c>
      <c r="AD102" s="359">
        <f t="shared" si="48"/>
        <v>0</v>
      </c>
      <c r="AE102" s="166"/>
      <c r="AF102" s="59"/>
      <c r="AG102" s="252"/>
      <c r="AH102" s="253"/>
      <c r="AI102" s="253"/>
      <c r="AJ102" s="253"/>
      <c r="AK102" s="253"/>
      <c r="AL102" s="254"/>
      <c r="AM102" s="255"/>
      <c r="AN102" s="253"/>
      <c r="AO102" s="253"/>
      <c r="AP102" s="253"/>
      <c r="AQ102" s="253"/>
      <c r="AR102" s="253"/>
      <c r="AS102" s="238">
        <f t="shared" si="49"/>
        <v>0</v>
      </c>
      <c r="AT102" s="238">
        <f t="shared" si="50"/>
        <v>0</v>
      </c>
      <c r="AU102" s="238">
        <f t="shared" si="51"/>
        <v>0</v>
      </c>
      <c r="AV102" s="238">
        <f t="shared" si="52"/>
        <v>0</v>
      </c>
      <c r="AW102" s="238">
        <f t="shared" si="53"/>
        <v>0</v>
      </c>
      <c r="AX102" s="238">
        <f t="shared" si="54"/>
        <v>0</v>
      </c>
      <c r="AY102" s="214">
        <f t="shared" si="66"/>
        <v>0</v>
      </c>
      <c r="AZ102" s="214">
        <f t="shared" si="66"/>
        <v>0</v>
      </c>
      <c r="BA102" s="214">
        <f t="shared" si="66"/>
        <v>0</v>
      </c>
      <c r="BB102" s="194">
        <f t="shared" si="67"/>
        <v>0</v>
      </c>
      <c r="BC102" s="195">
        <f t="shared" si="68"/>
        <v>0</v>
      </c>
      <c r="BD102" s="196">
        <f t="shared" si="69"/>
        <v>0</v>
      </c>
      <c r="BE102" s="197">
        <f t="shared" si="70"/>
        <v>0</v>
      </c>
      <c r="BF102" s="198" t="b">
        <f>IF($AE102="3/3",$S102*参照データ!$F$2,IF($AE102="2/3",$S102*参照データ!$F$3,IF($AE102="1/3",$S102*参照データ!$F$4)))</f>
        <v>0</v>
      </c>
      <c r="BG102" s="199" t="b">
        <f>IF(AG102="3/3",$O102*参照データ!$F$2,IF(AG102="2/3",$O102*参照データ!$F$3,IF(AG102="1/3",$O102*参照データ!$F$4,IF(AG102="対象外",0))))</f>
        <v>0</v>
      </c>
      <c r="BH102" s="199" t="b">
        <f>IF(AH102="3/3",$O102*参照データ!$F$2,IF(AH102="2/3",$O102*参照データ!$F$3,IF(AH102="1/3",$O102*参照データ!$F$4,IF(AH102="対象外",0))))</f>
        <v>0</v>
      </c>
      <c r="BI102" s="199" t="b">
        <f>IF(AI102="3/3",$O102*参照データ!$F$2,IF(AI102="2/3",$O102*参照データ!$F$3,IF(AI102="1/3",$O102*参照データ!$F$4,IF(AI102="対象外",0))))</f>
        <v>0</v>
      </c>
      <c r="BJ102" s="199" t="b">
        <f>IF(AJ102="3/3",$O102*参照データ!$F$2,IF(AJ102="2/3",$O102*参照データ!$F$3,IF(AJ102="1/3",$O102*参照データ!$F$4,IF(AJ102="対象外",0))))</f>
        <v>0</v>
      </c>
      <c r="BK102" s="199" t="b">
        <f>IF(AK102="3/3",$O102*参照データ!$F$2,IF(AK102="2/3",$O102*参照データ!$F$3,IF(AK102="1/3",$O102*参照データ!$F$4,IF(AK102="対象外",0))))</f>
        <v>0</v>
      </c>
      <c r="BL102" s="199" t="b">
        <f>IF(AL102="3/3",$O102*参照データ!$F$2,IF(AL102="2/3",$O102*参照データ!$F$3,IF(AL102="1/3",$O102*参照データ!$F$4,IF(AL102="対象外",0))))</f>
        <v>0</v>
      </c>
      <c r="BM102" s="199" t="b">
        <f>IF(AM102="3/3",$O102*参照データ!$F$2,IF(AM102="2/3",$O102*参照データ!$F$3,IF(AM102="1/3",$O102*参照データ!$F$4,IF(AM102="対象外",0))))</f>
        <v>0</v>
      </c>
      <c r="BN102" s="199" t="b">
        <f>IF(AN102="3/3",$O102*参照データ!$F$2,IF(AN102="2/3",$O102*参照データ!$F$3,IF(AN102="1/3",$O102*参照データ!$F$4,IF(AN102="対象外",0))))</f>
        <v>0</v>
      </c>
      <c r="BO102" s="199" t="b">
        <f>IF(AO102="3/3",$O102*参照データ!$F$2,IF(AO102="2/3",$O102*参照データ!$F$3,IF(AO102="1/3",$O102*参照データ!$F$4,IF(AO102="対象外",0))))</f>
        <v>0</v>
      </c>
      <c r="BP102" s="199" t="b">
        <f>IF(AP102="3/3",$O102*参照データ!$F$2,IF(AP102="2/3",$O102*参照データ!$F$3,IF(AP102="1/3",$O102*参照データ!$F$4,IF(AP102="対象外",0))))</f>
        <v>0</v>
      </c>
      <c r="BQ102" s="199" t="b">
        <f>IF(AQ102="3/3",$O102*参照データ!$F$2,IF(AQ102="2/3",$O102*参照データ!$F$3,IF(AQ102="1/3",$O102*参照データ!$F$4,IF(AQ102="対象外",0))))</f>
        <v>0</v>
      </c>
      <c r="BR102" s="199" t="b">
        <f>IF(AR102="3/3",$O102*参照データ!$F$2,IF(AR102="2/3",$O102*参照データ!$F$3,IF(AR102="1/3",$O102*参照データ!$F$4,IF(AR102="対象外",0))))</f>
        <v>0</v>
      </c>
      <c r="BS102" s="199">
        <f t="shared" si="71"/>
        <v>0</v>
      </c>
      <c r="BT102" s="205"/>
      <c r="BU102" s="60"/>
      <c r="BV102" s="60"/>
      <c r="BW102" s="60"/>
      <c r="BX102" s="60"/>
      <c r="BY102" s="60"/>
      <c r="BZ102" s="245"/>
      <c r="CA102" s="247"/>
      <c r="CB102" s="60"/>
      <c r="CC102" s="60"/>
      <c r="CD102" s="60"/>
      <c r="CE102" s="60"/>
      <c r="CF102" s="61"/>
      <c r="CG102" s="233">
        <f t="shared" si="72"/>
        <v>0</v>
      </c>
      <c r="CH102" s="235">
        <f t="shared" si="55"/>
        <v>0</v>
      </c>
      <c r="CI102" s="225">
        <f t="shared" si="56"/>
        <v>0</v>
      </c>
      <c r="CJ102" s="234">
        <f t="shared" si="57"/>
        <v>2</v>
      </c>
    </row>
    <row r="103" spans="1:88" s="54" customFormat="1">
      <c r="A103" s="62">
        <v>79</v>
      </c>
      <c r="B103" s="553"/>
      <c r="C103" s="554"/>
      <c r="D103" s="553"/>
      <c r="E103" s="554"/>
      <c r="F103" s="116"/>
      <c r="G103" s="57"/>
      <c r="H103" s="117"/>
      <c r="I103" s="57"/>
      <c r="J103" s="553"/>
      <c r="K103" s="554"/>
      <c r="L103" s="110">
        <v>0</v>
      </c>
      <c r="M103" s="111">
        <f>IF(F103="昼間",参照データ!$B$2,IF(F103="夜間等",参照データ!$B$3,IF(F103="通信",参照データ!$B$4,0)))</f>
        <v>0</v>
      </c>
      <c r="N103" s="112">
        <f t="shared" si="58"/>
        <v>0</v>
      </c>
      <c r="O103" s="151">
        <f t="shared" si="59"/>
        <v>0</v>
      </c>
      <c r="P103" s="110"/>
      <c r="Q103" s="113">
        <v>0</v>
      </c>
      <c r="R103" s="114">
        <f>IF(F103="昼間",参照データ!$C$2,IF(F103="夜間等",参照データ!$C$3,IF(F103="通信",参照データ!$C$4,0)))</f>
        <v>0</v>
      </c>
      <c r="S103" s="112">
        <f t="shared" si="60"/>
        <v>0</v>
      </c>
      <c r="T103" s="57"/>
      <c r="U103" s="53">
        <f t="shared" si="61"/>
        <v>0</v>
      </c>
      <c r="V103" s="241">
        <f t="shared" si="62"/>
        <v>0</v>
      </c>
      <c r="W103" s="53">
        <f t="shared" si="63"/>
        <v>0</v>
      </c>
      <c r="X103" s="183">
        <f t="shared" si="64"/>
        <v>0</v>
      </c>
      <c r="Y103" s="158" t="str">
        <f t="shared" si="45"/>
        <v>0</v>
      </c>
      <c r="Z103" s="138">
        <f t="shared" si="65"/>
        <v>0</v>
      </c>
      <c r="AA103" s="524">
        <f t="shared" si="46"/>
        <v>0</v>
      </c>
      <c r="AB103" s="525"/>
      <c r="AC103" s="359">
        <f t="shared" si="47"/>
        <v>0</v>
      </c>
      <c r="AD103" s="359">
        <f t="shared" si="48"/>
        <v>0</v>
      </c>
      <c r="AE103" s="166"/>
      <c r="AF103" s="59"/>
      <c r="AG103" s="252"/>
      <c r="AH103" s="253"/>
      <c r="AI103" s="253"/>
      <c r="AJ103" s="253"/>
      <c r="AK103" s="253"/>
      <c r="AL103" s="254"/>
      <c r="AM103" s="255"/>
      <c r="AN103" s="253"/>
      <c r="AO103" s="253"/>
      <c r="AP103" s="253"/>
      <c r="AQ103" s="253"/>
      <c r="AR103" s="253"/>
      <c r="AS103" s="238">
        <f t="shared" si="49"/>
        <v>0</v>
      </c>
      <c r="AT103" s="238">
        <f t="shared" si="50"/>
        <v>0</v>
      </c>
      <c r="AU103" s="238">
        <f t="shared" si="51"/>
        <v>0</v>
      </c>
      <c r="AV103" s="238">
        <f t="shared" si="52"/>
        <v>0</v>
      </c>
      <c r="AW103" s="238">
        <f t="shared" si="53"/>
        <v>0</v>
      </c>
      <c r="AX103" s="238">
        <f t="shared" si="54"/>
        <v>0</v>
      </c>
      <c r="AY103" s="214">
        <f t="shared" si="66"/>
        <v>0</v>
      </c>
      <c r="AZ103" s="214">
        <f t="shared" si="66"/>
        <v>0</v>
      </c>
      <c r="BA103" s="214">
        <f t="shared" si="66"/>
        <v>0</v>
      </c>
      <c r="BB103" s="194">
        <f t="shared" si="67"/>
        <v>0</v>
      </c>
      <c r="BC103" s="195">
        <f t="shared" si="68"/>
        <v>0</v>
      </c>
      <c r="BD103" s="196">
        <f t="shared" si="69"/>
        <v>0</v>
      </c>
      <c r="BE103" s="197">
        <f t="shared" si="70"/>
        <v>0</v>
      </c>
      <c r="BF103" s="198" t="b">
        <f>IF($AE103="3/3",$S103*参照データ!$F$2,IF($AE103="2/3",$S103*参照データ!$F$3,IF($AE103="1/3",$S103*参照データ!$F$4)))</f>
        <v>0</v>
      </c>
      <c r="BG103" s="199" t="b">
        <f>IF(AG103="3/3",$O103*参照データ!$F$2,IF(AG103="2/3",$O103*参照データ!$F$3,IF(AG103="1/3",$O103*参照データ!$F$4,IF(AG103="対象外",0))))</f>
        <v>0</v>
      </c>
      <c r="BH103" s="199" t="b">
        <f>IF(AH103="3/3",$O103*参照データ!$F$2,IF(AH103="2/3",$O103*参照データ!$F$3,IF(AH103="1/3",$O103*参照データ!$F$4,IF(AH103="対象外",0))))</f>
        <v>0</v>
      </c>
      <c r="BI103" s="199" t="b">
        <f>IF(AI103="3/3",$O103*参照データ!$F$2,IF(AI103="2/3",$O103*参照データ!$F$3,IF(AI103="1/3",$O103*参照データ!$F$4,IF(AI103="対象外",0))))</f>
        <v>0</v>
      </c>
      <c r="BJ103" s="199" t="b">
        <f>IF(AJ103="3/3",$O103*参照データ!$F$2,IF(AJ103="2/3",$O103*参照データ!$F$3,IF(AJ103="1/3",$O103*参照データ!$F$4,IF(AJ103="対象外",0))))</f>
        <v>0</v>
      </c>
      <c r="BK103" s="199" t="b">
        <f>IF(AK103="3/3",$O103*参照データ!$F$2,IF(AK103="2/3",$O103*参照データ!$F$3,IF(AK103="1/3",$O103*参照データ!$F$4,IF(AK103="対象外",0))))</f>
        <v>0</v>
      </c>
      <c r="BL103" s="199" t="b">
        <f>IF(AL103="3/3",$O103*参照データ!$F$2,IF(AL103="2/3",$O103*参照データ!$F$3,IF(AL103="1/3",$O103*参照データ!$F$4,IF(AL103="対象外",0))))</f>
        <v>0</v>
      </c>
      <c r="BM103" s="199" t="b">
        <f>IF(AM103="3/3",$O103*参照データ!$F$2,IF(AM103="2/3",$O103*参照データ!$F$3,IF(AM103="1/3",$O103*参照データ!$F$4,IF(AM103="対象外",0))))</f>
        <v>0</v>
      </c>
      <c r="BN103" s="199" t="b">
        <f>IF(AN103="3/3",$O103*参照データ!$F$2,IF(AN103="2/3",$O103*参照データ!$F$3,IF(AN103="1/3",$O103*参照データ!$F$4,IF(AN103="対象外",0))))</f>
        <v>0</v>
      </c>
      <c r="BO103" s="199" t="b">
        <f>IF(AO103="3/3",$O103*参照データ!$F$2,IF(AO103="2/3",$O103*参照データ!$F$3,IF(AO103="1/3",$O103*参照データ!$F$4,IF(AO103="対象外",0))))</f>
        <v>0</v>
      </c>
      <c r="BP103" s="199" t="b">
        <f>IF(AP103="3/3",$O103*参照データ!$F$2,IF(AP103="2/3",$O103*参照データ!$F$3,IF(AP103="1/3",$O103*参照データ!$F$4,IF(AP103="対象外",0))))</f>
        <v>0</v>
      </c>
      <c r="BQ103" s="199" t="b">
        <f>IF(AQ103="3/3",$O103*参照データ!$F$2,IF(AQ103="2/3",$O103*参照データ!$F$3,IF(AQ103="1/3",$O103*参照データ!$F$4,IF(AQ103="対象外",0))))</f>
        <v>0</v>
      </c>
      <c r="BR103" s="199" t="b">
        <f>IF(AR103="3/3",$O103*参照データ!$F$2,IF(AR103="2/3",$O103*参照データ!$F$3,IF(AR103="1/3",$O103*参照データ!$F$4,IF(AR103="対象外",0))))</f>
        <v>0</v>
      </c>
      <c r="BS103" s="199">
        <f t="shared" si="71"/>
        <v>0</v>
      </c>
      <c r="BT103" s="205"/>
      <c r="BU103" s="60"/>
      <c r="BV103" s="60"/>
      <c r="BW103" s="60"/>
      <c r="BX103" s="60"/>
      <c r="BY103" s="60"/>
      <c r="BZ103" s="245"/>
      <c r="CA103" s="247"/>
      <c r="CB103" s="60"/>
      <c r="CC103" s="60"/>
      <c r="CD103" s="60"/>
      <c r="CE103" s="60"/>
      <c r="CF103" s="61"/>
      <c r="CG103" s="233">
        <f t="shared" si="72"/>
        <v>0</v>
      </c>
      <c r="CH103" s="235">
        <f t="shared" si="55"/>
        <v>0</v>
      </c>
      <c r="CI103" s="225">
        <f t="shared" si="56"/>
        <v>0</v>
      </c>
      <c r="CJ103" s="234">
        <f t="shared" si="57"/>
        <v>2</v>
      </c>
    </row>
    <row r="104" spans="1:88" s="54" customFormat="1">
      <c r="A104" s="62">
        <v>80</v>
      </c>
      <c r="B104" s="553"/>
      <c r="C104" s="554"/>
      <c r="D104" s="553"/>
      <c r="E104" s="554"/>
      <c r="F104" s="116"/>
      <c r="G104" s="57"/>
      <c r="H104" s="117"/>
      <c r="I104" s="57"/>
      <c r="J104" s="553"/>
      <c r="K104" s="554"/>
      <c r="L104" s="110">
        <v>0</v>
      </c>
      <c r="M104" s="111">
        <f>IF(F104="昼間",参照データ!$B$2,IF(F104="夜間等",参照データ!$B$3,IF(F104="通信",参照データ!$B$4,0)))</f>
        <v>0</v>
      </c>
      <c r="N104" s="112">
        <f t="shared" si="58"/>
        <v>0</v>
      </c>
      <c r="O104" s="151">
        <f t="shared" si="59"/>
        <v>0</v>
      </c>
      <c r="P104" s="110"/>
      <c r="Q104" s="113">
        <v>0</v>
      </c>
      <c r="R104" s="114">
        <f>IF(F104="昼間",参照データ!$C$2,IF(F104="夜間等",参照データ!$C$3,IF(F104="通信",参照データ!$C$4,0)))</f>
        <v>0</v>
      </c>
      <c r="S104" s="112">
        <f t="shared" si="60"/>
        <v>0</v>
      </c>
      <c r="T104" s="57"/>
      <c r="U104" s="53">
        <f t="shared" si="61"/>
        <v>0</v>
      </c>
      <c r="V104" s="241">
        <f t="shared" si="62"/>
        <v>0</v>
      </c>
      <c r="W104" s="53">
        <f t="shared" si="63"/>
        <v>0</v>
      </c>
      <c r="X104" s="183">
        <f t="shared" si="64"/>
        <v>0</v>
      </c>
      <c r="Y104" s="158" t="str">
        <f t="shared" si="45"/>
        <v>0</v>
      </c>
      <c r="Z104" s="138">
        <f t="shared" si="65"/>
        <v>0</v>
      </c>
      <c r="AA104" s="524">
        <f t="shared" si="46"/>
        <v>0</v>
      </c>
      <c r="AB104" s="525"/>
      <c r="AC104" s="359">
        <f t="shared" si="47"/>
        <v>0</v>
      </c>
      <c r="AD104" s="359">
        <f t="shared" si="48"/>
        <v>0</v>
      </c>
      <c r="AE104" s="166"/>
      <c r="AF104" s="59"/>
      <c r="AG104" s="252"/>
      <c r="AH104" s="253"/>
      <c r="AI104" s="253"/>
      <c r="AJ104" s="253"/>
      <c r="AK104" s="253"/>
      <c r="AL104" s="254"/>
      <c r="AM104" s="255"/>
      <c r="AN104" s="253"/>
      <c r="AO104" s="253"/>
      <c r="AP104" s="253"/>
      <c r="AQ104" s="253"/>
      <c r="AR104" s="253"/>
      <c r="AS104" s="238">
        <f t="shared" si="49"/>
        <v>0</v>
      </c>
      <c r="AT104" s="238">
        <f t="shared" si="50"/>
        <v>0</v>
      </c>
      <c r="AU104" s="238">
        <f t="shared" si="51"/>
        <v>0</v>
      </c>
      <c r="AV104" s="238">
        <f t="shared" si="52"/>
        <v>0</v>
      </c>
      <c r="AW104" s="238">
        <f t="shared" si="53"/>
        <v>0</v>
      </c>
      <c r="AX104" s="238">
        <f t="shared" si="54"/>
        <v>0</v>
      </c>
      <c r="AY104" s="214">
        <f t="shared" si="66"/>
        <v>0</v>
      </c>
      <c r="AZ104" s="214">
        <f t="shared" si="66"/>
        <v>0</v>
      </c>
      <c r="BA104" s="214">
        <f t="shared" si="66"/>
        <v>0</v>
      </c>
      <c r="BB104" s="194">
        <f t="shared" si="67"/>
        <v>0</v>
      </c>
      <c r="BC104" s="195">
        <f t="shared" si="68"/>
        <v>0</v>
      </c>
      <c r="BD104" s="196">
        <f t="shared" si="69"/>
        <v>0</v>
      </c>
      <c r="BE104" s="197">
        <f t="shared" si="70"/>
        <v>0</v>
      </c>
      <c r="BF104" s="198" t="b">
        <f>IF($AE104="3/3",$S104*参照データ!$F$2,IF($AE104="2/3",$S104*参照データ!$F$3,IF($AE104="1/3",$S104*参照データ!$F$4)))</f>
        <v>0</v>
      </c>
      <c r="BG104" s="199" t="b">
        <f>IF(AG104="3/3",$O104*参照データ!$F$2,IF(AG104="2/3",$O104*参照データ!$F$3,IF(AG104="1/3",$O104*参照データ!$F$4,IF(AG104="対象外",0))))</f>
        <v>0</v>
      </c>
      <c r="BH104" s="199" t="b">
        <f>IF(AH104="3/3",$O104*参照データ!$F$2,IF(AH104="2/3",$O104*参照データ!$F$3,IF(AH104="1/3",$O104*参照データ!$F$4,IF(AH104="対象外",0))))</f>
        <v>0</v>
      </c>
      <c r="BI104" s="199" t="b">
        <f>IF(AI104="3/3",$O104*参照データ!$F$2,IF(AI104="2/3",$O104*参照データ!$F$3,IF(AI104="1/3",$O104*参照データ!$F$4,IF(AI104="対象外",0))))</f>
        <v>0</v>
      </c>
      <c r="BJ104" s="199" t="b">
        <f>IF(AJ104="3/3",$O104*参照データ!$F$2,IF(AJ104="2/3",$O104*参照データ!$F$3,IF(AJ104="1/3",$O104*参照データ!$F$4,IF(AJ104="対象外",0))))</f>
        <v>0</v>
      </c>
      <c r="BK104" s="199" t="b">
        <f>IF(AK104="3/3",$O104*参照データ!$F$2,IF(AK104="2/3",$O104*参照データ!$F$3,IF(AK104="1/3",$O104*参照データ!$F$4,IF(AK104="対象外",0))))</f>
        <v>0</v>
      </c>
      <c r="BL104" s="199" t="b">
        <f>IF(AL104="3/3",$O104*参照データ!$F$2,IF(AL104="2/3",$O104*参照データ!$F$3,IF(AL104="1/3",$O104*参照データ!$F$4,IF(AL104="対象外",0))))</f>
        <v>0</v>
      </c>
      <c r="BM104" s="199" t="b">
        <f>IF(AM104="3/3",$O104*参照データ!$F$2,IF(AM104="2/3",$O104*参照データ!$F$3,IF(AM104="1/3",$O104*参照データ!$F$4,IF(AM104="対象外",0))))</f>
        <v>0</v>
      </c>
      <c r="BN104" s="199" t="b">
        <f>IF(AN104="3/3",$O104*参照データ!$F$2,IF(AN104="2/3",$O104*参照データ!$F$3,IF(AN104="1/3",$O104*参照データ!$F$4,IF(AN104="対象外",0))))</f>
        <v>0</v>
      </c>
      <c r="BO104" s="199" t="b">
        <f>IF(AO104="3/3",$O104*参照データ!$F$2,IF(AO104="2/3",$O104*参照データ!$F$3,IF(AO104="1/3",$O104*参照データ!$F$4,IF(AO104="対象外",0))))</f>
        <v>0</v>
      </c>
      <c r="BP104" s="199" t="b">
        <f>IF(AP104="3/3",$O104*参照データ!$F$2,IF(AP104="2/3",$O104*参照データ!$F$3,IF(AP104="1/3",$O104*参照データ!$F$4,IF(AP104="対象外",0))))</f>
        <v>0</v>
      </c>
      <c r="BQ104" s="199" t="b">
        <f>IF(AQ104="3/3",$O104*参照データ!$F$2,IF(AQ104="2/3",$O104*参照データ!$F$3,IF(AQ104="1/3",$O104*参照データ!$F$4,IF(AQ104="対象外",0))))</f>
        <v>0</v>
      </c>
      <c r="BR104" s="199" t="b">
        <f>IF(AR104="3/3",$O104*参照データ!$F$2,IF(AR104="2/3",$O104*参照データ!$F$3,IF(AR104="1/3",$O104*参照データ!$F$4,IF(AR104="対象外",0))))</f>
        <v>0</v>
      </c>
      <c r="BS104" s="199">
        <f t="shared" si="71"/>
        <v>0</v>
      </c>
      <c r="BT104" s="205"/>
      <c r="BU104" s="60"/>
      <c r="BV104" s="60"/>
      <c r="BW104" s="60"/>
      <c r="BX104" s="60"/>
      <c r="BY104" s="60"/>
      <c r="BZ104" s="245"/>
      <c r="CA104" s="247"/>
      <c r="CB104" s="60"/>
      <c r="CC104" s="60"/>
      <c r="CD104" s="60"/>
      <c r="CE104" s="60"/>
      <c r="CF104" s="61"/>
      <c r="CG104" s="233">
        <f t="shared" si="72"/>
        <v>0</v>
      </c>
      <c r="CH104" s="235">
        <f t="shared" si="55"/>
        <v>0</v>
      </c>
      <c r="CI104" s="225">
        <f t="shared" si="56"/>
        <v>0</v>
      </c>
      <c r="CJ104" s="234">
        <f t="shared" si="57"/>
        <v>2</v>
      </c>
    </row>
    <row r="105" spans="1:88" s="54" customFormat="1">
      <c r="A105" s="62">
        <v>81</v>
      </c>
      <c r="B105" s="553"/>
      <c r="C105" s="554"/>
      <c r="D105" s="553"/>
      <c r="E105" s="554"/>
      <c r="F105" s="116"/>
      <c r="G105" s="57"/>
      <c r="H105" s="117"/>
      <c r="I105" s="57"/>
      <c r="J105" s="553"/>
      <c r="K105" s="554"/>
      <c r="L105" s="110">
        <v>0</v>
      </c>
      <c r="M105" s="111">
        <f>IF(F105="昼間",参照データ!$B$2,IF(F105="夜間等",参照データ!$B$3,IF(F105="通信",参照データ!$B$4,0)))</f>
        <v>0</v>
      </c>
      <c r="N105" s="112">
        <f t="shared" si="58"/>
        <v>0</v>
      </c>
      <c r="O105" s="151">
        <f t="shared" si="59"/>
        <v>0</v>
      </c>
      <c r="P105" s="110"/>
      <c r="Q105" s="113">
        <v>0</v>
      </c>
      <c r="R105" s="114">
        <f>IF(F105="昼間",参照データ!$C$2,IF(F105="夜間等",参照データ!$C$3,IF(F105="通信",参照データ!$C$4,0)))</f>
        <v>0</v>
      </c>
      <c r="S105" s="112">
        <f t="shared" si="60"/>
        <v>0</v>
      </c>
      <c r="T105" s="57"/>
      <c r="U105" s="53">
        <f t="shared" si="61"/>
        <v>0</v>
      </c>
      <c r="V105" s="241">
        <f t="shared" si="62"/>
        <v>0</v>
      </c>
      <c r="W105" s="53">
        <f t="shared" si="63"/>
        <v>0</v>
      </c>
      <c r="X105" s="183">
        <f t="shared" si="64"/>
        <v>0</v>
      </c>
      <c r="Y105" s="158" t="str">
        <f t="shared" si="45"/>
        <v>0</v>
      </c>
      <c r="Z105" s="138">
        <f t="shared" si="65"/>
        <v>0</v>
      </c>
      <c r="AA105" s="524">
        <f t="shared" si="46"/>
        <v>0</v>
      </c>
      <c r="AB105" s="525"/>
      <c r="AC105" s="359">
        <f t="shared" si="47"/>
        <v>0</v>
      </c>
      <c r="AD105" s="359">
        <f t="shared" si="48"/>
        <v>0</v>
      </c>
      <c r="AE105" s="166"/>
      <c r="AF105" s="59"/>
      <c r="AG105" s="252"/>
      <c r="AH105" s="253"/>
      <c r="AI105" s="253"/>
      <c r="AJ105" s="253"/>
      <c r="AK105" s="253"/>
      <c r="AL105" s="254"/>
      <c r="AM105" s="255"/>
      <c r="AN105" s="253"/>
      <c r="AO105" s="253"/>
      <c r="AP105" s="253"/>
      <c r="AQ105" s="253"/>
      <c r="AR105" s="253"/>
      <c r="AS105" s="238">
        <f t="shared" si="49"/>
        <v>0</v>
      </c>
      <c r="AT105" s="238">
        <f t="shared" si="50"/>
        <v>0</v>
      </c>
      <c r="AU105" s="238">
        <f t="shared" si="51"/>
        <v>0</v>
      </c>
      <c r="AV105" s="238">
        <f t="shared" si="52"/>
        <v>0</v>
      </c>
      <c r="AW105" s="238">
        <f t="shared" si="53"/>
        <v>0</v>
      </c>
      <c r="AX105" s="238">
        <f t="shared" si="54"/>
        <v>0</v>
      </c>
      <c r="AY105" s="214">
        <f t="shared" si="66"/>
        <v>0</v>
      </c>
      <c r="AZ105" s="214">
        <f t="shared" si="66"/>
        <v>0</v>
      </c>
      <c r="BA105" s="214">
        <f t="shared" si="66"/>
        <v>0</v>
      </c>
      <c r="BB105" s="194">
        <f t="shared" si="67"/>
        <v>0</v>
      </c>
      <c r="BC105" s="195">
        <f t="shared" si="68"/>
        <v>0</v>
      </c>
      <c r="BD105" s="196">
        <f t="shared" si="69"/>
        <v>0</v>
      </c>
      <c r="BE105" s="197">
        <f t="shared" si="70"/>
        <v>0</v>
      </c>
      <c r="BF105" s="198" t="b">
        <f>IF($AE105="3/3",$S105*参照データ!$F$2,IF($AE105="2/3",$S105*参照データ!$F$3,IF($AE105="1/3",$S105*参照データ!$F$4)))</f>
        <v>0</v>
      </c>
      <c r="BG105" s="199" t="b">
        <f>IF(AG105="3/3",$O105*参照データ!$F$2,IF(AG105="2/3",$O105*参照データ!$F$3,IF(AG105="1/3",$O105*参照データ!$F$4,IF(AG105="対象外",0))))</f>
        <v>0</v>
      </c>
      <c r="BH105" s="199" t="b">
        <f>IF(AH105="3/3",$O105*参照データ!$F$2,IF(AH105="2/3",$O105*参照データ!$F$3,IF(AH105="1/3",$O105*参照データ!$F$4,IF(AH105="対象外",0))))</f>
        <v>0</v>
      </c>
      <c r="BI105" s="199" t="b">
        <f>IF(AI105="3/3",$O105*参照データ!$F$2,IF(AI105="2/3",$O105*参照データ!$F$3,IF(AI105="1/3",$O105*参照データ!$F$4,IF(AI105="対象外",0))))</f>
        <v>0</v>
      </c>
      <c r="BJ105" s="199" t="b">
        <f>IF(AJ105="3/3",$O105*参照データ!$F$2,IF(AJ105="2/3",$O105*参照データ!$F$3,IF(AJ105="1/3",$O105*参照データ!$F$4,IF(AJ105="対象外",0))))</f>
        <v>0</v>
      </c>
      <c r="BK105" s="199" t="b">
        <f>IF(AK105="3/3",$O105*参照データ!$F$2,IF(AK105="2/3",$O105*参照データ!$F$3,IF(AK105="1/3",$O105*参照データ!$F$4,IF(AK105="対象外",0))))</f>
        <v>0</v>
      </c>
      <c r="BL105" s="199" t="b">
        <f>IF(AL105="3/3",$O105*参照データ!$F$2,IF(AL105="2/3",$O105*参照データ!$F$3,IF(AL105="1/3",$O105*参照データ!$F$4,IF(AL105="対象外",0))))</f>
        <v>0</v>
      </c>
      <c r="BM105" s="199" t="b">
        <f>IF(AM105="3/3",$O105*参照データ!$F$2,IF(AM105="2/3",$O105*参照データ!$F$3,IF(AM105="1/3",$O105*参照データ!$F$4,IF(AM105="対象外",0))))</f>
        <v>0</v>
      </c>
      <c r="BN105" s="199" t="b">
        <f>IF(AN105="3/3",$O105*参照データ!$F$2,IF(AN105="2/3",$O105*参照データ!$F$3,IF(AN105="1/3",$O105*参照データ!$F$4,IF(AN105="対象外",0))))</f>
        <v>0</v>
      </c>
      <c r="BO105" s="199" t="b">
        <f>IF(AO105="3/3",$O105*参照データ!$F$2,IF(AO105="2/3",$O105*参照データ!$F$3,IF(AO105="1/3",$O105*参照データ!$F$4,IF(AO105="対象外",0))))</f>
        <v>0</v>
      </c>
      <c r="BP105" s="199" t="b">
        <f>IF(AP105="3/3",$O105*参照データ!$F$2,IF(AP105="2/3",$O105*参照データ!$F$3,IF(AP105="1/3",$O105*参照データ!$F$4,IF(AP105="対象外",0))))</f>
        <v>0</v>
      </c>
      <c r="BQ105" s="199" t="b">
        <f>IF(AQ105="3/3",$O105*参照データ!$F$2,IF(AQ105="2/3",$O105*参照データ!$F$3,IF(AQ105="1/3",$O105*参照データ!$F$4,IF(AQ105="対象外",0))))</f>
        <v>0</v>
      </c>
      <c r="BR105" s="199" t="b">
        <f>IF(AR105="3/3",$O105*参照データ!$F$2,IF(AR105="2/3",$O105*参照データ!$F$3,IF(AR105="1/3",$O105*参照データ!$F$4,IF(AR105="対象外",0))))</f>
        <v>0</v>
      </c>
      <c r="BS105" s="199">
        <f t="shared" si="71"/>
        <v>0</v>
      </c>
      <c r="BT105" s="205"/>
      <c r="BU105" s="60"/>
      <c r="BV105" s="60"/>
      <c r="BW105" s="60"/>
      <c r="BX105" s="60"/>
      <c r="BY105" s="60"/>
      <c r="BZ105" s="245"/>
      <c r="CA105" s="247"/>
      <c r="CB105" s="60"/>
      <c r="CC105" s="60"/>
      <c r="CD105" s="60"/>
      <c r="CE105" s="60"/>
      <c r="CF105" s="61"/>
      <c r="CG105" s="233">
        <f t="shared" si="72"/>
        <v>0</v>
      </c>
      <c r="CH105" s="235">
        <f t="shared" si="55"/>
        <v>0</v>
      </c>
      <c r="CI105" s="225">
        <f t="shared" si="56"/>
        <v>0</v>
      </c>
      <c r="CJ105" s="234">
        <f t="shared" si="57"/>
        <v>2</v>
      </c>
    </row>
    <row r="106" spans="1:88" s="54" customFormat="1">
      <c r="A106" s="62">
        <v>82</v>
      </c>
      <c r="B106" s="553"/>
      <c r="C106" s="554"/>
      <c r="D106" s="553"/>
      <c r="E106" s="554"/>
      <c r="F106" s="116"/>
      <c r="G106" s="57"/>
      <c r="H106" s="117"/>
      <c r="I106" s="57"/>
      <c r="J106" s="553"/>
      <c r="K106" s="554"/>
      <c r="L106" s="110">
        <v>0</v>
      </c>
      <c r="M106" s="111">
        <f>IF(F106="昼間",参照データ!$B$2,IF(F106="夜間等",参照データ!$B$3,IF(F106="通信",参照データ!$B$4,0)))</f>
        <v>0</v>
      </c>
      <c r="N106" s="112">
        <f t="shared" si="58"/>
        <v>0</v>
      </c>
      <c r="O106" s="151">
        <f t="shared" si="59"/>
        <v>0</v>
      </c>
      <c r="P106" s="110"/>
      <c r="Q106" s="113">
        <v>0</v>
      </c>
      <c r="R106" s="114">
        <f>IF(F106="昼間",参照データ!$C$2,IF(F106="夜間等",参照データ!$C$3,IF(F106="通信",参照データ!$C$4,0)))</f>
        <v>0</v>
      </c>
      <c r="S106" s="112">
        <f t="shared" si="60"/>
        <v>0</v>
      </c>
      <c r="T106" s="57"/>
      <c r="U106" s="53">
        <f t="shared" si="61"/>
        <v>0</v>
      </c>
      <c r="V106" s="241">
        <f t="shared" si="62"/>
        <v>0</v>
      </c>
      <c r="W106" s="53">
        <f t="shared" si="63"/>
        <v>0</v>
      </c>
      <c r="X106" s="183">
        <f t="shared" si="64"/>
        <v>0</v>
      </c>
      <c r="Y106" s="158" t="str">
        <f t="shared" si="45"/>
        <v>0</v>
      </c>
      <c r="Z106" s="138">
        <f t="shared" si="65"/>
        <v>0</v>
      </c>
      <c r="AA106" s="524">
        <f t="shared" si="46"/>
        <v>0</v>
      </c>
      <c r="AB106" s="525"/>
      <c r="AC106" s="359">
        <f t="shared" si="47"/>
        <v>0</v>
      </c>
      <c r="AD106" s="359">
        <f t="shared" si="48"/>
        <v>0</v>
      </c>
      <c r="AE106" s="166"/>
      <c r="AF106" s="59"/>
      <c r="AG106" s="252"/>
      <c r="AH106" s="253"/>
      <c r="AI106" s="253"/>
      <c r="AJ106" s="253"/>
      <c r="AK106" s="253"/>
      <c r="AL106" s="254"/>
      <c r="AM106" s="255"/>
      <c r="AN106" s="253"/>
      <c r="AO106" s="253"/>
      <c r="AP106" s="253"/>
      <c r="AQ106" s="253"/>
      <c r="AR106" s="253"/>
      <c r="AS106" s="238">
        <f t="shared" si="49"/>
        <v>0</v>
      </c>
      <c r="AT106" s="238">
        <f t="shared" si="50"/>
        <v>0</v>
      </c>
      <c r="AU106" s="238">
        <f t="shared" si="51"/>
        <v>0</v>
      </c>
      <c r="AV106" s="238">
        <f t="shared" si="52"/>
        <v>0</v>
      </c>
      <c r="AW106" s="238">
        <f t="shared" si="53"/>
        <v>0</v>
      </c>
      <c r="AX106" s="238">
        <f t="shared" si="54"/>
        <v>0</v>
      </c>
      <c r="AY106" s="214">
        <f t="shared" si="66"/>
        <v>0</v>
      </c>
      <c r="AZ106" s="214">
        <f t="shared" si="66"/>
        <v>0</v>
      </c>
      <c r="BA106" s="214">
        <f t="shared" si="66"/>
        <v>0</v>
      </c>
      <c r="BB106" s="194">
        <f t="shared" si="67"/>
        <v>0</v>
      </c>
      <c r="BC106" s="195">
        <f t="shared" si="68"/>
        <v>0</v>
      </c>
      <c r="BD106" s="196">
        <f t="shared" si="69"/>
        <v>0</v>
      </c>
      <c r="BE106" s="197">
        <f t="shared" si="70"/>
        <v>0</v>
      </c>
      <c r="BF106" s="198" t="b">
        <f>IF($AE106="3/3",$S106*参照データ!$F$2,IF($AE106="2/3",$S106*参照データ!$F$3,IF($AE106="1/3",$S106*参照データ!$F$4)))</f>
        <v>0</v>
      </c>
      <c r="BG106" s="199" t="b">
        <f>IF(AG106="3/3",$O106*参照データ!$F$2,IF(AG106="2/3",$O106*参照データ!$F$3,IF(AG106="1/3",$O106*参照データ!$F$4,IF(AG106="対象外",0))))</f>
        <v>0</v>
      </c>
      <c r="BH106" s="199" t="b">
        <f>IF(AH106="3/3",$O106*参照データ!$F$2,IF(AH106="2/3",$O106*参照データ!$F$3,IF(AH106="1/3",$O106*参照データ!$F$4,IF(AH106="対象外",0))))</f>
        <v>0</v>
      </c>
      <c r="BI106" s="199" t="b">
        <f>IF(AI106="3/3",$O106*参照データ!$F$2,IF(AI106="2/3",$O106*参照データ!$F$3,IF(AI106="1/3",$O106*参照データ!$F$4,IF(AI106="対象外",0))))</f>
        <v>0</v>
      </c>
      <c r="BJ106" s="199" t="b">
        <f>IF(AJ106="3/3",$O106*参照データ!$F$2,IF(AJ106="2/3",$O106*参照データ!$F$3,IF(AJ106="1/3",$O106*参照データ!$F$4,IF(AJ106="対象外",0))))</f>
        <v>0</v>
      </c>
      <c r="BK106" s="199" t="b">
        <f>IF(AK106="3/3",$O106*参照データ!$F$2,IF(AK106="2/3",$O106*参照データ!$F$3,IF(AK106="1/3",$O106*参照データ!$F$4,IF(AK106="対象外",0))))</f>
        <v>0</v>
      </c>
      <c r="BL106" s="199" t="b">
        <f>IF(AL106="3/3",$O106*参照データ!$F$2,IF(AL106="2/3",$O106*参照データ!$F$3,IF(AL106="1/3",$O106*参照データ!$F$4,IF(AL106="対象外",0))))</f>
        <v>0</v>
      </c>
      <c r="BM106" s="199" t="b">
        <f>IF(AM106="3/3",$O106*参照データ!$F$2,IF(AM106="2/3",$O106*参照データ!$F$3,IF(AM106="1/3",$O106*参照データ!$F$4,IF(AM106="対象外",0))))</f>
        <v>0</v>
      </c>
      <c r="BN106" s="199" t="b">
        <f>IF(AN106="3/3",$O106*参照データ!$F$2,IF(AN106="2/3",$O106*参照データ!$F$3,IF(AN106="1/3",$O106*参照データ!$F$4,IF(AN106="対象外",0))))</f>
        <v>0</v>
      </c>
      <c r="BO106" s="199" t="b">
        <f>IF(AO106="3/3",$O106*参照データ!$F$2,IF(AO106="2/3",$O106*参照データ!$F$3,IF(AO106="1/3",$O106*参照データ!$F$4,IF(AO106="対象外",0))))</f>
        <v>0</v>
      </c>
      <c r="BP106" s="199" t="b">
        <f>IF(AP106="3/3",$O106*参照データ!$F$2,IF(AP106="2/3",$O106*参照データ!$F$3,IF(AP106="1/3",$O106*参照データ!$F$4,IF(AP106="対象外",0))))</f>
        <v>0</v>
      </c>
      <c r="BQ106" s="199" t="b">
        <f>IF(AQ106="3/3",$O106*参照データ!$F$2,IF(AQ106="2/3",$O106*参照データ!$F$3,IF(AQ106="1/3",$O106*参照データ!$F$4,IF(AQ106="対象外",0))))</f>
        <v>0</v>
      </c>
      <c r="BR106" s="199" t="b">
        <f>IF(AR106="3/3",$O106*参照データ!$F$2,IF(AR106="2/3",$O106*参照データ!$F$3,IF(AR106="1/3",$O106*参照データ!$F$4,IF(AR106="対象外",0))))</f>
        <v>0</v>
      </c>
      <c r="BS106" s="199">
        <f t="shared" si="71"/>
        <v>0</v>
      </c>
      <c r="BT106" s="205"/>
      <c r="BU106" s="60"/>
      <c r="BV106" s="60"/>
      <c r="BW106" s="60"/>
      <c r="BX106" s="60"/>
      <c r="BY106" s="60"/>
      <c r="BZ106" s="245"/>
      <c r="CA106" s="247"/>
      <c r="CB106" s="60"/>
      <c r="CC106" s="60"/>
      <c r="CD106" s="60"/>
      <c r="CE106" s="60"/>
      <c r="CF106" s="61"/>
      <c r="CG106" s="233">
        <f t="shared" si="72"/>
        <v>0</v>
      </c>
      <c r="CH106" s="235">
        <f t="shared" si="55"/>
        <v>0</v>
      </c>
      <c r="CI106" s="225">
        <f t="shared" si="56"/>
        <v>0</v>
      </c>
      <c r="CJ106" s="234">
        <f t="shared" si="57"/>
        <v>2</v>
      </c>
    </row>
    <row r="107" spans="1:88" s="54" customFormat="1">
      <c r="A107" s="62">
        <v>83</v>
      </c>
      <c r="B107" s="553"/>
      <c r="C107" s="554"/>
      <c r="D107" s="553"/>
      <c r="E107" s="554"/>
      <c r="F107" s="116"/>
      <c r="G107" s="57"/>
      <c r="H107" s="117"/>
      <c r="I107" s="57"/>
      <c r="J107" s="553"/>
      <c r="K107" s="554"/>
      <c r="L107" s="110">
        <v>0</v>
      </c>
      <c r="M107" s="111">
        <f>IF(F107="昼間",参照データ!$B$2,IF(F107="夜間等",参照データ!$B$3,IF(F107="通信",参照データ!$B$4,0)))</f>
        <v>0</v>
      </c>
      <c r="N107" s="112">
        <f t="shared" si="58"/>
        <v>0</v>
      </c>
      <c r="O107" s="151">
        <f t="shared" si="59"/>
        <v>0</v>
      </c>
      <c r="P107" s="110"/>
      <c r="Q107" s="113">
        <v>0</v>
      </c>
      <c r="R107" s="114">
        <f>IF(F107="昼間",参照データ!$C$2,IF(F107="夜間等",参照データ!$C$3,IF(F107="通信",参照データ!$C$4,0)))</f>
        <v>0</v>
      </c>
      <c r="S107" s="112">
        <f t="shared" si="60"/>
        <v>0</v>
      </c>
      <c r="T107" s="57"/>
      <c r="U107" s="53">
        <f t="shared" si="61"/>
        <v>0</v>
      </c>
      <c r="V107" s="241">
        <f t="shared" si="62"/>
        <v>0</v>
      </c>
      <c r="W107" s="53">
        <f t="shared" si="63"/>
        <v>0</v>
      </c>
      <c r="X107" s="183">
        <f t="shared" si="64"/>
        <v>0</v>
      </c>
      <c r="Y107" s="158" t="str">
        <f t="shared" si="45"/>
        <v>0</v>
      </c>
      <c r="Z107" s="138">
        <f t="shared" si="65"/>
        <v>0</v>
      </c>
      <c r="AA107" s="524">
        <f t="shared" si="46"/>
        <v>0</v>
      </c>
      <c r="AB107" s="525"/>
      <c r="AC107" s="359">
        <f t="shared" si="47"/>
        <v>0</v>
      </c>
      <c r="AD107" s="359">
        <f t="shared" si="48"/>
        <v>0</v>
      </c>
      <c r="AE107" s="166"/>
      <c r="AF107" s="59"/>
      <c r="AG107" s="252"/>
      <c r="AH107" s="253"/>
      <c r="AI107" s="253"/>
      <c r="AJ107" s="253"/>
      <c r="AK107" s="253"/>
      <c r="AL107" s="254"/>
      <c r="AM107" s="255"/>
      <c r="AN107" s="253"/>
      <c r="AO107" s="253"/>
      <c r="AP107" s="253"/>
      <c r="AQ107" s="253"/>
      <c r="AR107" s="253"/>
      <c r="AS107" s="238">
        <f t="shared" si="49"/>
        <v>0</v>
      </c>
      <c r="AT107" s="238">
        <f t="shared" si="50"/>
        <v>0</v>
      </c>
      <c r="AU107" s="238">
        <f t="shared" si="51"/>
        <v>0</v>
      </c>
      <c r="AV107" s="238">
        <f t="shared" si="52"/>
        <v>0</v>
      </c>
      <c r="AW107" s="238">
        <f t="shared" si="53"/>
        <v>0</v>
      </c>
      <c r="AX107" s="238">
        <f t="shared" si="54"/>
        <v>0</v>
      </c>
      <c r="AY107" s="214">
        <f t="shared" si="66"/>
        <v>0</v>
      </c>
      <c r="AZ107" s="214">
        <f t="shared" si="66"/>
        <v>0</v>
      </c>
      <c r="BA107" s="214">
        <f t="shared" si="66"/>
        <v>0</v>
      </c>
      <c r="BB107" s="194">
        <f t="shared" si="67"/>
        <v>0</v>
      </c>
      <c r="BC107" s="195">
        <f t="shared" si="68"/>
        <v>0</v>
      </c>
      <c r="BD107" s="196">
        <f t="shared" si="69"/>
        <v>0</v>
      </c>
      <c r="BE107" s="197">
        <f t="shared" si="70"/>
        <v>0</v>
      </c>
      <c r="BF107" s="198" t="b">
        <f>IF($AE107="3/3",$S107*参照データ!$F$2,IF($AE107="2/3",$S107*参照データ!$F$3,IF($AE107="1/3",$S107*参照データ!$F$4)))</f>
        <v>0</v>
      </c>
      <c r="BG107" s="199" t="b">
        <f>IF(AG107="3/3",$O107*参照データ!$F$2,IF(AG107="2/3",$O107*参照データ!$F$3,IF(AG107="1/3",$O107*参照データ!$F$4,IF(AG107="対象外",0))))</f>
        <v>0</v>
      </c>
      <c r="BH107" s="199" t="b">
        <f>IF(AH107="3/3",$O107*参照データ!$F$2,IF(AH107="2/3",$O107*参照データ!$F$3,IF(AH107="1/3",$O107*参照データ!$F$4,IF(AH107="対象外",0))))</f>
        <v>0</v>
      </c>
      <c r="BI107" s="199" t="b">
        <f>IF(AI107="3/3",$O107*参照データ!$F$2,IF(AI107="2/3",$O107*参照データ!$F$3,IF(AI107="1/3",$O107*参照データ!$F$4,IF(AI107="対象外",0))))</f>
        <v>0</v>
      </c>
      <c r="BJ107" s="199" t="b">
        <f>IF(AJ107="3/3",$O107*参照データ!$F$2,IF(AJ107="2/3",$O107*参照データ!$F$3,IF(AJ107="1/3",$O107*参照データ!$F$4,IF(AJ107="対象外",0))))</f>
        <v>0</v>
      </c>
      <c r="BK107" s="199" t="b">
        <f>IF(AK107="3/3",$O107*参照データ!$F$2,IF(AK107="2/3",$O107*参照データ!$F$3,IF(AK107="1/3",$O107*参照データ!$F$4,IF(AK107="対象外",0))))</f>
        <v>0</v>
      </c>
      <c r="BL107" s="199" t="b">
        <f>IF(AL107="3/3",$O107*参照データ!$F$2,IF(AL107="2/3",$O107*参照データ!$F$3,IF(AL107="1/3",$O107*参照データ!$F$4,IF(AL107="対象外",0))))</f>
        <v>0</v>
      </c>
      <c r="BM107" s="199" t="b">
        <f>IF(AM107="3/3",$O107*参照データ!$F$2,IF(AM107="2/3",$O107*参照データ!$F$3,IF(AM107="1/3",$O107*参照データ!$F$4,IF(AM107="対象外",0))))</f>
        <v>0</v>
      </c>
      <c r="BN107" s="199" t="b">
        <f>IF(AN107="3/3",$O107*参照データ!$F$2,IF(AN107="2/3",$O107*参照データ!$F$3,IF(AN107="1/3",$O107*参照データ!$F$4,IF(AN107="対象外",0))))</f>
        <v>0</v>
      </c>
      <c r="BO107" s="199" t="b">
        <f>IF(AO107="3/3",$O107*参照データ!$F$2,IF(AO107="2/3",$O107*参照データ!$F$3,IF(AO107="1/3",$O107*参照データ!$F$4,IF(AO107="対象外",0))))</f>
        <v>0</v>
      </c>
      <c r="BP107" s="199" t="b">
        <f>IF(AP107="3/3",$O107*参照データ!$F$2,IF(AP107="2/3",$O107*参照データ!$F$3,IF(AP107="1/3",$O107*参照データ!$F$4,IF(AP107="対象外",0))))</f>
        <v>0</v>
      </c>
      <c r="BQ107" s="199" t="b">
        <f>IF(AQ107="3/3",$O107*参照データ!$F$2,IF(AQ107="2/3",$O107*参照データ!$F$3,IF(AQ107="1/3",$O107*参照データ!$F$4,IF(AQ107="対象外",0))))</f>
        <v>0</v>
      </c>
      <c r="BR107" s="199" t="b">
        <f>IF(AR107="3/3",$O107*参照データ!$F$2,IF(AR107="2/3",$O107*参照データ!$F$3,IF(AR107="1/3",$O107*参照データ!$F$4,IF(AR107="対象外",0))))</f>
        <v>0</v>
      </c>
      <c r="BS107" s="199">
        <f t="shared" si="71"/>
        <v>0</v>
      </c>
      <c r="BT107" s="205"/>
      <c r="BU107" s="60"/>
      <c r="BV107" s="60"/>
      <c r="BW107" s="60"/>
      <c r="BX107" s="60"/>
      <c r="BY107" s="60"/>
      <c r="BZ107" s="245"/>
      <c r="CA107" s="247"/>
      <c r="CB107" s="60"/>
      <c r="CC107" s="60"/>
      <c r="CD107" s="60"/>
      <c r="CE107" s="60"/>
      <c r="CF107" s="61"/>
      <c r="CG107" s="233">
        <f t="shared" si="72"/>
        <v>0</v>
      </c>
      <c r="CH107" s="235">
        <f t="shared" si="55"/>
        <v>0</v>
      </c>
      <c r="CI107" s="225">
        <f t="shared" si="56"/>
        <v>0</v>
      </c>
      <c r="CJ107" s="234">
        <f t="shared" si="57"/>
        <v>2</v>
      </c>
    </row>
    <row r="108" spans="1:88" s="54" customFormat="1">
      <c r="A108" s="62">
        <v>84</v>
      </c>
      <c r="B108" s="553"/>
      <c r="C108" s="554"/>
      <c r="D108" s="553"/>
      <c r="E108" s="554"/>
      <c r="F108" s="116"/>
      <c r="G108" s="57"/>
      <c r="H108" s="117"/>
      <c r="I108" s="57"/>
      <c r="J108" s="553"/>
      <c r="K108" s="554"/>
      <c r="L108" s="110">
        <v>0</v>
      </c>
      <c r="M108" s="111">
        <f>IF(F108="昼間",参照データ!$B$2,IF(F108="夜間等",参照データ!$B$3,IF(F108="通信",参照データ!$B$4,0)))</f>
        <v>0</v>
      </c>
      <c r="N108" s="112">
        <f t="shared" si="58"/>
        <v>0</v>
      </c>
      <c r="O108" s="151">
        <f t="shared" si="59"/>
        <v>0</v>
      </c>
      <c r="P108" s="110"/>
      <c r="Q108" s="113">
        <v>0</v>
      </c>
      <c r="R108" s="114">
        <f>IF(F108="昼間",参照データ!$C$2,IF(F108="夜間等",参照データ!$C$3,IF(F108="通信",参照データ!$C$4,0)))</f>
        <v>0</v>
      </c>
      <c r="S108" s="112">
        <f t="shared" si="60"/>
        <v>0</v>
      </c>
      <c r="T108" s="57"/>
      <c r="U108" s="53">
        <f t="shared" si="61"/>
        <v>0</v>
      </c>
      <c r="V108" s="241">
        <f t="shared" si="62"/>
        <v>0</v>
      </c>
      <c r="W108" s="53">
        <f t="shared" si="63"/>
        <v>0</v>
      </c>
      <c r="X108" s="183">
        <f t="shared" si="64"/>
        <v>0</v>
      </c>
      <c r="Y108" s="158" t="str">
        <f t="shared" si="45"/>
        <v>0</v>
      </c>
      <c r="Z108" s="138">
        <f t="shared" si="65"/>
        <v>0</v>
      </c>
      <c r="AA108" s="524">
        <f t="shared" si="46"/>
        <v>0</v>
      </c>
      <c r="AB108" s="525"/>
      <c r="AC108" s="359">
        <f t="shared" si="47"/>
        <v>0</v>
      </c>
      <c r="AD108" s="359">
        <f t="shared" si="48"/>
        <v>0</v>
      </c>
      <c r="AE108" s="166"/>
      <c r="AF108" s="59"/>
      <c r="AG108" s="252"/>
      <c r="AH108" s="253"/>
      <c r="AI108" s="253"/>
      <c r="AJ108" s="253"/>
      <c r="AK108" s="253"/>
      <c r="AL108" s="254"/>
      <c r="AM108" s="255"/>
      <c r="AN108" s="253"/>
      <c r="AO108" s="253"/>
      <c r="AP108" s="253"/>
      <c r="AQ108" s="253"/>
      <c r="AR108" s="253"/>
      <c r="AS108" s="238">
        <f t="shared" si="49"/>
        <v>0</v>
      </c>
      <c r="AT108" s="238">
        <f t="shared" si="50"/>
        <v>0</v>
      </c>
      <c r="AU108" s="238">
        <f t="shared" si="51"/>
        <v>0</v>
      </c>
      <c r="AV108" s="238">
        <f t="shared" si="52"/>
        <v>0</v>
      </c>
      <c r="AW108" s="238">
        <f t="shared" si="53"/>
        <v>0</v>
      </c>
      <c r="AX108" s="238">
        <f t="shared" si="54"/>
        <v>0</v>
      </c>
      <c r="AY108" s="214">
        <f t="shared" si="66"/>
        <v>0</v>
      </c>
      <c r="AZ108" s="214">
        <f t="shared" si="66"/>
        <v>0</v>
      </c>
      <c r="BA108" s="214">
        <f t="shared" si="66"/>
        <v>0</v>
      </c>
      <c r="BB108" s="194">
        <f t="shared" si="67"/>
        <v>0</v>
      </c>
      <c r="BC108" s="195">
        <f t="shared" si="68"/>
        <v>0</v>
      </c>
      <c r="BD108" s="196">
        <f t="shared" si="69"/>
        <v>0</v>
      </c>
      <c r="BE108" s="197">
        <f t="shared" si="70"/>
        <v>0</v>
      </c>
      <c r="BF108" s="198" t="b">
        <f>IF($AE108="3/3",$S108*参照データ!$F$2,IF($AE108="2/3",$S108*参照データ!$F$3,IF($AE108="1/3",$S108*参照データ!$F$4)))</f>
        <v>0</v>
      </c>
      <c r="BG108" s="199" t="b">
        <f>IF(AG108="3/3",$O108*参照データ!$F$2,IF(AG108="2/3",$O108*参照データ!$F$3,IF(AG108="1/3",$O108*参照データ!$F$4,IF(AG108="対象外",0))))</f>
        <v>0</v>
      </c>
      <c r="BH108" s="199" t="b">
        <f>IF(AH108="3/3",$O108*参照データ!$F$2,IF(AH108="2/3",$O108*参照データ!$F$3,IF(AH108="1/3",$O108*参照データ!$F$4,IF(AH108="対象外",0))))</f>
        <v>0</v>
      </c>
      <c r="BI108" s="199" t="b">
        <f>IF(AI108="3/3",$O108*参照データ!$F$2,IF(AI108="2/3",$O108*参照データ!$F$3,IF(AI108="1/3",$O108*参照データ!$F$4,IF(AI108="対象外",0))))</f>
        <v>0</v>
      </c>
      <c r="BJ108" s="199" t="b">
        <f>IF(AJ108="3/3",$O108*参照データ!$F$2,IF(AJ108="2/3",$O108*参照データ!$F$3,IF(AJ108="1/3",$O108*参照データ!$F$4,IF(AJ108="対象外",0))))</f>
        <v>0</v>
      </c>
      <c r="BK108" s="199" t="b">
        <f>IF(AK108="3/3",$O108*参照データ!$F$2,IF(AK108="2/3",$O108*参照データ!$F$3,IF(AK108="1/3",$O108*参照データ!$F$4,IF(AK108="対象外",0))))</f>
        <v>0</v>
      </c>
      <c r="BL108" s="199" t="b">
        <f>IF(AL108="3/3",$O108*参照データ!$F$2,IF(AL108="2/3",$O108*参照データ!$F$3,IF(AL108="1/3",$O108*参照データ!$F$4,IF(AL108="対象外",0))))</f>
        <v>0</v>
      </c>
      <c r="BM108" s="199" t="b">
        <f>IF(AM108="3/3",$O108*参照データ!$F$2,IF(AM108="2/3",$O108*参照データ!$F$3,IF(AM108="1/3",$O108*参照データ!$F$4,IF(AM108="対象外",0))))</f>
        <v>0</v>
      </c>
      <c r="BN108" s="199" t="b">
        <f>IF(AN108="3/3",$O108*参照データ!$F$2,IF(AN108="2/3",$O108*参照データ!$F$3,IF(AN108="1/3",$O108*参照データ!$F$4,IF(AN108="対象外",0))))</f>
        <v>0</v>
      </c>
      <c r="BO108" s="199" t="b">
        <f>IF(AO108="3/3",$O108*参照データ!$F$2,IF(AO108="2/3",$O108*参照データ!$F$3,IF(AO108="1/3",$O108*参照データ!$F$4,IF(AO108="対象外",0))))</f>
        <v>0</v>
      </c>
      <c r="BP108" s="199" t="b">
        <f>IF(AP108="3/3",$O108*参照データ!$F$2,IF(AP108="2/3",$O108*参照データ!$F$3,IF(AP108="1/3",$O108*参照データ!$F$4,IF(AP108="対象外",0))))</f>
        <v>0</v>
      </c>
      <c r="BQ108" s="199" t="b">
        <f>IF(AQ108="3/3",$O108*参照データ!$F$2,IF(AQ108="2/3",$O108*参照データ!$F$3,IF(AQ108="1/3",$O108*参照データ!$F$4,IF(AQ108="対象外",0))))</f>
        <v>0</v>
      </c>
      <c r="BR108" s="199" t="b">
        <f>IF(AR108="3/3",$O108*参照データ!$F$2,IF(AR108="2/3",$O108*参照データ!$F$3,IF(AR108="1/3",$O108*参照データ!$F$4,IF(AR108="対象外",0))))</f>
        <v>0</v>
      </c>
      <c r="BS108" s="199">
        <f t="shared" si="71"/>
        <v>0</v>
      </c>
      <c r="BT108" s="205"/>
      <c r="BU108" s="60"/>
      <c r="BV108" s="60"/>
      <c r="BW108" s="60"/>
      <c r="BX108" s="60"/>
      <c r="BY108" s="60"/>
      <c r="BZ108" s="245"/>
      <c r="CA108" s="247"/>
      <c r="CB108" s="60"/>
      <c r="CC108" s="60"/>
      <c r="CD108" s="60"/>
      <c r="CE108" s="60"/>
      <c r="CF108" s="61"/>
      <c r="CG108" s="233">
        <f t="shared" si="72"/>
        <v>0</v>
      </c>
      <c r="CH108" s="235">
        <f t="shared" si="55"/>
        <v>0</v>
      </c>
      <c r="CI108" s="225">
        <f t="shared" si="56"/>
        <v>0</v>
      </c>
      <c r="CJ108" s="234">
        <f t="shared" si="57"/>
        <v>2</v>
      </c>
    </row>
    <row r="109" spans="1:88" s="54" customFormat="1">
      <c r="A109" s="62">
        <v>85</v>
      </c>
      <c r="B109" s="553"/>
      <c r="C109" s="554"/>
      <c r="D109" s="553"/>
      <c r="E109" s="554"/>
      <c r="F109" s="116"/>
      <c r="G109" s="57"/>
      <c r="H109" s="117"/>
      <c r="I109" s="57"/>
      <c r="J109" s="553"/>
      <c r="K109" s="554"/>
      <c r="L109" s="110">
        <v>0</v>
      </c>
      <c r="M109" s="111">
        <f>IF(F109="昼間",参照データ!$B$2,IF(F109="夜間等",参照データ!$B$3,IF(F109="通信",参照データ!$B$4,0)))</f>
        <v>0</v>
      </c>
      <c r="N109" s="112">
        <f t="shared" si="58"/>
        <v>0</v>
      </c>
      <c r="O109" s="151">
        <f t="shared" si="59"/>
        <v>0</v>
      </c>
      <c r="P109" s="110"/>
      <c r="Q109" s="113">
        <v>0</v>
      </c>
      <c r="R109" s="114">
        <f>IF(F109="昼間",参照データ!$C$2,IF(F109="夜間等",参照データ!$C$3,IF(F109="通信",参照データ!$C$4,0)))</f>
        <v>0</v>
      </c>
      <c r="S109" s="112">
        <f t="shared" si="60"/>
        <v>0</v>
      </c>
      <c r="T109" s="57"/>
      <c r="U109" s="53">
        <f t="shared" si="61"/>
        <v>0</v>
      </c>
      <c r="V109" s="241">
        <f t="shared" si="62"/>
        <v>0</v>
      </c>
      <c r="W109" s="53">
        <f t="shared" si="63"/>
        <v>0</v>
      </c>
      <c r="X109" s="183">
        <f t="shared" si="64"/>
        <v>0</v>
      </c>
      <c r="Y109" s="158" t="str">
        <f t="shared" si="45"/>
        <v>0</v>
      </c>
      <c r="Z109" s="138">
        <f t="shared" si="65"/>
        <v>0</v>
      </c>
      <c r="AA109" s="524">
        <f t="shared" si="46"/>
        <v>0</v>
      </c>
      <c r="AB109" s="525"/>
      <c r="AC109" s="359">
        <f t="shared" si="47"/>
        <v>0</v>
      </c>
      <c r="AD109" s="359">
        <f t="shared" si="48"/>
        <v>0</v>
      </c>
      <c r="AE109" s="166"/>
      <c r="AF109" s="59"/>
      <c r="AG109" s="252"/>
      <c r="AH109" s="253"/>
      <c r="AI109" s="253"/>
      <c r="AJ109" s="253"/>
      <c r="AK109" s="253"/>
      <c r="AL109" s="254"/>
      <c r="AM109" s="255"/>
      <c r="AN109" s="253"/>
      <c r="AO109" s="253"/>
      <c r="AP109" s="253"/>
      <c r="AQ109" s="253"/>
      <c r="AR109" s="253"/>
      <c r="AS109" s="238">
        <f t="shared" si="49"/>
        <v>0</v>
      </c>
      <c r="AT109" s="238">
        <f t="shared" si="50"/>
        <v>0</v>
      </c>
      <c r="AU109" s="238">
        <f t="shared" si="51"/>
        <v>0</v>
      </c>
      <c r="AV109" s="238">
        <f t="shared" si="52"/>
        <v>0</v>
      </c>
      <c r="AW109" s="238">
        <f t="shared" si="53"/>
        <v>0</v>
      </c>
      <c r="AX109" s="238">
        <f t="shared" si="54"/>
        <v>0</v>
      </c>
      <c r="AY109" s="214">
        <f t="shared" si="66"/>
        <v>0</v>
      </c>
      <c r="AZ109" s="214">
        <f t="shared" si="66"/>
        <v>0</v>
      </c>
      <c r="BA109" s="214">
        <f t="shared" si="66"/>
        <v>0</v>
      </c>
      <c r="BB109" s="194">
        <f t="shared" si="67"/>
        <v>0</v>
      </c>
      <c r="BC109" s="195">
        <f t="shared" si="68"/>
        <v>0</v>
      </c>
      <c r="BD109" s="196">
        <f t="shared" si="69"/>
        <v>0</v>
      </c>
      <c r="BE109" s="197">
        <f t="shared" si="70"/>
        <v>0</v>
      </c>
      <c r="BF109" s="198" t="b">
        <f>IF($AE109="3/3",$S109*参照データ!$F$2,IF($AE109="2/3",$S109*参照データ!$F$3,IF($AE109="1/3",$S109*参照データ!$F$4)))</f>
        <v>0</v>
      </c>
      <c r="BG109" s="199" t="b">
        <f>IF(AG109="3/3",$O109*参照データ!$F$2,IF(AG109="2/3",$O109*参照データ!$F$3,IF(AG109="1/3",$O109*参照データ!$F$4,IF(AG109="対象外",0))))</f>
        <v>0</v>
      </c>
      <c r="BH109" s="199" t="b">
        <f>IF(AH109="3/3",$O109*参照データ!$F$2,IF(AH109="2/3",$O109*参照データ!$F$3,IF(AH109="1/3",$O109*参照データ!$F$4,IF(AH109="対象外",0))))</f>
        <v>0</v>
      </c>
      <c r="BI109" s="199" t="b">
        <f>IF(AI109="3/3",$O109*参照データ!$F$2,IF(AI109="2/3",$O109*参照データ!$F$3,IF(AI109="1/3",$O109*参照データ!$F$4,IF(AI109="対象外",0))))</f>
        <v>0</v>
      </c>
      <c r="BJ109" s="199" t="b">
        <f>IF(AJ109="3/3",$O109*参照データ!$F$2,IF(AJ109="2/3",$O109*参照データ!$F$3,IF(AJ109="1/3",$O109*参照データ!$F$4,IF(AJ109="対象外",0))))</f>
        <v>0</v>
      </c>
      <c r="BK109" s="199" t="b">
        <f>IF(AK109="3/3",$O109*参照データ!$F$2,IF(AK109="2/3",$O109*参照データ!$F$3,IF(AK109="1/3",$O109*参照データ!$F$4,IF(AK109="対象外",0))))</f>
        <v>0</v>
      </c>
      <c r="BL109" s="199" t="b">
        <f>IF(AL109="3/3",$O109*参照データ!$F$2,IF(AL109="2/3",$O109*参照データ!$F$3,IF(AL109="1/3",$O109*参照データ!$F$4,IF(AL109="対象外",0))))</f>
        <v>0</v>
      </c>
      <c r="BM109" s="199" t="b">
        <f>IF(AM109="3/3",$O109*参照データ!$F$2,IF(AM109="2/3",$O109*参照データ!$F$3,IF(AM109="1/3",$O109*参照データ!$F$4,IF(AM109="対象外",0))))</f>
        <v>0</v>
      </c>
      <c r="BN109" s="199" t="b">
        <f>IF(AN109="3/3",$O109*参照データ!$F$2,IF(AN109="2/3",$O109*参照データ!$F$3,IF(AN109="1/3",$O109*参照データ!$F$4,IF(AN109="対象外",0))))</f>
        <v>0</v>
      </c>
      <c r="BO109" s="199" t="b">
        <f>IF(AO109="3/3",$O109*参照データ!$F$2,IF(AO109="2/3",$O109*参照データ!$F$3,IF(AO109="1/3",$O109*参照データ!$F$4,IF(AO109="対象外",0))))</f>
        <v>0</v>
      </c>
      <c r="BP109" s="199" t="b">
        <f>IF(AP109="3/3",$O109*参照データ!$F$2,IF(AP109="2/3",$O109*参照データ!$F$3,IF(AP109="1/3",$O109*参照データ!$F$4,IF(AP109="対象外",0))))</f>
        <v>0</v>
      </c>
      <c r="BQ109" s="199" t="b">
        <f>IF(AQ109="3/3",$O109*参照データ!$F$2,IF(AQ109="2/3",$O109*参照データ!$F$3,IF(AQ109="1/3",$O109*参照データ!$F$4,IF(AQ109="対象外",0))))</f>
        <v>0</v>
      </c>
      <c r="BR109" s="199" t="b">
        <f>IF(AR109="3/3",$O109*参照データ!$F$2,IF(AR109="2/3",$O109*参照データ!$F$3,IF(AR109="1/3",$O109*参照データ!$F$4,IF(AR109="対象外",0))))</f>
        <v>0</v>
      </c>
      <c r="BS109" s="199">
        <f t="shared" si="71"/>
        <v>0</v>
      </c>
      <c r="BT109" s="205"/>
      <c r="BU109" s="60"/>
      <c r="BV109" s="60"/>
      <c r="BW109" s="60"/>
      <c r="BX109" s="60"/>
      <c r="BY109" s="60"/>
      <c r="BZ109" s="245"/>
      <c r="CA109" s="247"/>
      <c r="CB109" s="60"/>
      <c r="CC109" s="60"/>
      <c r="CD109" s="60"/>
      <c r="CE109" s="60"/>
      <c r="CF109" s="61"/>
      <c r="CG109" s="233">
        <f t="shared" si="72"/>
        <v>0</v>
      </c>
      <c r="CH109" s="235">
        <f t="shared" si="55"/>
        <v>0</v>
      </c>
      <c r="CI109" s="225">
        <f t="shared" si="56"/>
        <v>0</v>
      </c>
      <c r="CJ109" s="234">
        <f t="shared" si="57"/>
        <v>2</v>
      </c>
    </row>
    <row r="110" spans="1:88" s="54" customFormat="1">
      <c r="A110" s="62">
        <v>86</v>
      </c>
      <c r="B110" s="553"/>
      <c r="C110" s="554"/>
      <c r="D110" s="553"/>
      <c r="E110" s="554"/>
      <c r="F110" s="116"/>
      <c r="G110" s="57"/>
      <c r="H110" s="117"/>
      <c r="I110" s="57"/>
      <c r="J110" s="553"/>
      <c r="K110" s="554"/>
      <c r="L110" s="110">
        <v>0</v>
      </c>
      <c r="M110" s="111">
        <f>IF(F110="昼間",参照データ!$B$2,IF(F110="夜間等",参照データ!$B$3,IF(F110="通信",参照データ!$B$4,0)))</f>
        <v>0</v>
      </c>
      <c r="N110" s="112">
        <f t="shared" si="58"/>
        <v>0</v>
      </c>
      <c r="O110" s="151">
        <f t="shared" si="59"/>
        <v>0</v>
      </c>
      <c r="P110" s="110"/>
      <c r="Q110" s="113">
        <v>0</v>
      </c>
      <c r="R110" s="114">
        <f>IF(F110="昼間",参照データ!$C$2,IF(F110="夜間等",参照データ!$C$3,IF(F110="通信",参照データ!$C$4,0)))</f>
        <v>0</v>
      </c>
      <c r="S110" s="112">
        <f t="shared" si="60"/>
        <v>0</v>
      </c>
      <c r="T110" s="57"/>
      <c r="U110" s="53">
        <f t="shared" si="61"/>
        <v>0</v>
      </c>
      <c r="V110" s="241">
        <f t="shared" si="62"/>
        <v>0</v>
      </c>
      <c r="W110" s="53">
        <f t="shared" si="63"/>
        <v>0</v>
      </c>
      <c r="X110" s="183">
        <f t="shared" si="64"/>
        <v>0</v>
      </c>
      <c r="Y110" s="158" t="str">
        <f t="shared" si="45"/>
        <v>0</v>
      </c>
      <c r="Z110" s="138">
        <f t="shared" si="65"/>
        <v>0</v>
      </c>
      <c r="AA110" s="524">
        <f t="shared" si="46"/>
        <v>0</v>
      </c>
      <c r="AB110" s="525"/>
      <c r="AC110" s="359">
        <f t="shared" si="47"/>
        <v>0</v>
      </c>
      <c r="AD110" s="359">
        <f t="shared" si="48"/>
        <v>0</v>
      </c>
      <c r="AE110" s="166"/>
      <c r="AF110" s="59"/>
      <c r="AG110" s="252"/>
      <c r="AH110" s="253"/>
      <c r="AI110" s="253"/>
      <c r="AJ110" s="253"/>
      <c r="AK110" s="253"/>
      <c r="AL110" s="254"/>
      <c r="AM110" s="255"/>
      <c r="AN110" s="253"/>
      <c r="AO110" s="253"/>
      <c r="AP110" s="253"/>
      <c r="AQ110" s="253"/>
      <c r="AR110" s="253"/>
      <c r="AS110" s="238">
        <f t="shared" si="49"/>
        <v>0</v>
      </c>
      <c r="AT110" s="238">
        <f t="shared" si="50"/>
        <v>0</v>
      </c>
      <c r="AU110" s="238">
        <f t="shared" si="51"/>
        <v>0</v>
      </c>
      <c r="AV110" s="238">
        <f t="shared" si="52"/>
        <v>0</v>
      </c>
      <c r="AW110" s="238">
        <f t="shared" si="53"/>
        <v>0</v>
      </c>
      <c r="AX110" s="238">
        <f t="shared" si="54"/>
        <v>0</v>
      </c>
      <c r="AY110" s="214">
        <f t="shared" si="66"/>
        <v>0</v>
      </c>
      <c r="AZ110" s="214">
        <f t="shared" si="66"/>
        <v>0</v>
      </c>
      <c r="BA110" s="214">
        <f t="shared" si="66"/>
        <v>0</v>
      </c>
      <c r="BB110" s="194">
        <f t="shared" si="67"/>
        <v>0</v>
      </c>
      <c r="BC110" s="195">
        <f t="shared" si="68"/>
        <v>0</v>
      </c>
      <c r="BD110" s="196">
        <f t="shared" si="69"/>
        <v>0</v>
      </c>
      <c r="BE110" s="197">
        <f t="shared" si="70"/>
        <v>0</v>
      </c>
      <c r="BF110" s="198" t="b">
        <f>IF($AE110="3/3",$S110*参照データ!$F$2,IF($AE110="2/3",$S110*参照データ!$F$3,IF($AE110="1/3",$S110*参照データ!$F$4)))</f>
        <v>0</v>
      </c>
      <c r="BG110" s="199" t="b">
        <f>IF(AG110="3/3",$O110*参照データ!$F$2,IF(AG110="2/3",$O110*参照データ!$F$3,IF(AG110="1/3",$O110*参照データ!$F$4,IF(AG110="対象外",0))))</f>
        <v>0</v>
      </c>
      <c r="BH110" s="199" t="b">
        <f>IF(AH110="3/3",$O110*参照データ!$F$2,IF(AH110="2/3",$O110*参照データ!$F$3,IF(AH110="1/3",$O110*参照データ!$F$4,IF(AH110="対象外",0))))</f>
        <v>0</v>
      </c>
      <c r="BI110" s="199" t="b">
        <f>IF(AI110="3/3",$O110*参照データ!$F$2,IF(AI110="2/3",$O110*参照データ!$F$3,IF(AI110="1/3",$O110*参照データ!$F$4,IF(AI110="対象外",0))))</f>
        <v>0</v>
      </c>
      <c r="BJ110" s="199" t="b">
        <f>IF(AJ110="3/3",$O110*参照データ!$F$2,IF(AJ110="2/3",$O110*参照データ!$F$3,IF(AJ110="1/3",$O110*参照データ!$F$4,IF(AJ110="対象外",0))))</f>
        <v>0</v>
      </c>
      <c r="BK110" s="199" t="b">
        <f>IF(AK110="3/3",$O110*参照データ!$F$2,IF(AK110="2/3",$O110*参照データ!$F$3,IF(AK110="1/3",$O110*参照データ!$F$4,IF(AK110="対象外",0))))</f>
        <v>0</v>
      </c>
      <c r="BL110" s="199" t="b">
        <f>IF(AL110="3/3",$O110*参照データ!$F$2,IF(AL110="2/3",$O110*参照データ!$F$3,IF(AL110="1/3",$O110*参照データ!$F$4,IF(AL110="対象外",0))))</f>
        <v>0</v>
      </c>
      <c r="BM110" s="199" t="b">
        <f>IF(AM110="3/3",$O110*参照データ!$F$2,IF(AM110="2/3",$O110*参照データ!$F$3,IF(AM110="1/3",$O110*参照データ!$F$4,IF(AM110="対象外",0))))</f>
        <v>0</v>
      </c>
      <c r="BN110" s="199" t="b">
        <f>IF(AN110="3/3",$O110*参照データ!$F$2,IF(AN110="2/3",$O110*参照データ!$F$3,IF(AN110="1/3",$O110*参照データ!$F$4,IF(AN110="対象外",0))))</f>
        <v>0</v>
      </c>
      <c r="BO110" s="199" t="b">
        <f>IF(AO110="3/3",$O110*参照データ!$F$2,IF(AO110="2/3",$O110*参照データ!$F$3,IF(AO110="1/3",$O110*参照データ!$F$4,IF(AO110="対象外",0))))</f>
        <v>0</v>
      </c>
      <c r="BP110" s="199" t="b">
        <f>IF(AP110="3/3",$O110*参照データ!$F$2,IF(AP110="2/3",$O110*参照データ!$F$3,IF(AP110="1/3",$O110*参照データ!$F$4,IF(AP110="対象外",0))))</f>
        <v>0</v>
      </c>
      <c r="BQ110" s="199" t="b">
        <f>IF(AQ110="3/3",$O110*参照データ!$F$2,IF(AQ110="2/3",$O110*参照データ!$F$3,IF(AQ110="1/3",$O110*参照データ!$F$4,IF(AQ110="対象外",0))))</f>
        <v>0</v>
      </c>
      <c r="BR110" s="199" t="b">
        <f>IF(AR110="3/3",$O110*参照データ!$F$2,IF(AR110="2/3",$O110*参照データ!$F$3,IF(AR110="1/3",$O110*参照データ!$F$4,IF(AR110="対象外",0))))</f>
        <v>0</v>
      </c>
      <c r="BS110" s="199">
        <f t="shared" si="71"/>
        <v>0</v>
      </c>
      <c r="BT110" s="205"/>
      <c r="BU110" s="60"/>
      <c r="BV110" s="60"/>
      <c r="BW110" s="60"/>
      <c r="BX110" s="60"/>
      <c r="BY110" s="60"/>
      <c r="BZ110" s="245"/>
      <c r="CA110" s="247"/>
      <c r="CB110" s="60"/>
      <c r="CC110" s="60"/>
      <c r="CD110" s="60"/>
      <c r="CE110" s="60"/>
      <c r="CF110" s="61"/>
      <c r="CG110" s="233">
        <f t="shared" si="72"/>
        <v>0</v>
      </c>
      <c r="CH110" s="235">
        <f t="shared" si="55"/>
        <v>0</v>
      </c>
      <c r="CI110" s="225">
        <f t="shared" si="56"/>
        <v>0</v>
      </c>
      <c r="CJ110" s="234">
        <f t="shared" si="57"/>
        <v>2</v>
      </c>
    </row>
    <row r="111" spans="1:88" s="54" customFormat="1">
      <c r="A111" s="62">
        <v>87</v>
      </c>
      <c r="B111" s="553"/>
      <c r="C111" s="554"/>
      <c r="D111" s="553"/>
      <c r="E111" s="554"/>
      <c r="F111" s="116"/>
      <c r="G111" s="57"/>
      <c r="H111" s="117"/>
      <c r="I111" s="57"/>
      <c r="J111" s="553"/>
      <c r="K111" s="554"/>
      <c r="L111" s="110">
        <v>0</v>
      </c>
      <c r="M111" s="111">
        <f>IF(F111="昼間",参照データ!$B$2,IF(F111="夜間等",参照データ!$B$3,IF(F111="通信",参照データ!$B$4,0)))</f>
        <v>0</v>
      </c>
      <c r="N111" s="112">
        <f t="shared" si="58"/>
        <v>0</v>
      </c>
      <c r="O111" s="151">
        <f t="shared" si="59"/>
        <v>0</v>
      </c>
      <c r="P111" s="110"/>
      <c r="Q111" s="113">
        <v>0</v>
      </c>
      <c r="R111" s="114">
        <f>IF(F111="昼間",参照データ!$C$2,IF(F111="夜間等",参照データ!$C$3,IF(F111="通信",参照データ!$C$4,0)))</f>
        <v>0</v>
      </c>
      <c r="S111" s="112">
        <f t="shared" si="60"/>
        <v>0</v>
      </c>
      <c r="T111" s="57"/>
      <c r="U111" s="53">
        <f t="shared" si="61"/>
        <v>0</v>
      </c>
      <c r="V111" s="241">
        <f t="shared" si="62"/>
        <v>0</v>
      </c>
      <c r="W111" s="53">
        <f t="shared" si="63"/>
        <v>0</v>
      </c>
      <c r="X111" s="183">
        <f t="shared" si="64"/>
        <v>0</v>
      </c>
      <c r="Y111" s="158" t="str">
        <f t="shared" si="45"/>
        <v>0</v>
      </c>
      <c r="Z111" s="138">
        <f t="shared" si="65"/>
        <v>0</v>
      </c>
      <c r="AA111" s="524">
        <f t="shared" si="46"/>
        <v>0</v>
      </c>
      <c r="AB111" s="525"/>
      <c r="AC111" s="359">
        <f t="shared" si="47"/>
        <v>0</v>
      </c>
      <c r="AD111" s="359">
        <f t="shared" si="48"/>
        <v>0</v>
      </c>
      <c r="AE111" s="166"/>
      <c r="AF111" s="59"/>
      <c r="AG111" s="252"/>
      <c r="AH111" s="253"/>
      <c r="AI111" s="253"/>
      <c r="AJ111" s="253"/>
      <c r="AK111" s="253"/>
      <c r="AL111" s="254"/>
      <c r="AM111" s="255"/>
      <c r="AN111" s="253"/>
      <c r="AO111" s="253"/>
      <c r="AP111" s="253"/>
      <c r="AQ111" s="253"/>
      <c r="AR111" s="253"/>
      <c r="AS111" s="238">
        <f t="shared" si="49"/>
        <v>0</v>
      </c>
      <c r="AT111" s="238">
        <f t="shared" si="50"/>
        <v>0</v>
      </c>
      <c r="AU111" s="238">
        <f t="shared" si="51"/>
        <v>0</v>
      </c>
      <c r="AV111" s="238">
        <f t="shared" si="52"/>
        <v>0</v>
      </c>
      <c r="AW111" s="238">
        <f t="shared" si="53"/>
        <v>0</v>
      </c>
      <c r="AX111" s="238">
        <f t="shared" si="54"/>
        <v>0</v>
      </c>
      <c r="AY111" s="214">
        <f t="shared" si="66"/>
        <v>0</v>
      </c>
      <c r="AZ111" s="214">
        <f t="shared" si="66"/>
        <v>0</v>
      </c>
      <c r="BA111" s="214">
        <f t="shared" si="66"/>
        <v>0</v>
      </c>
      <c r="BB111" s="194">
        <f t="shared" si="67"/>
        <v>0</v>
      </c>
      <c r="BC111" s="195">
        <f t="shared" si="68"/>
        <v>0</v>
      </c>
      <c r="BD111" s="196">
        <f t="shared" si="69"/>
        <v>0</v>
      </c>
      <c r="BE111" s="197">
        <f t="shared" si="70"/>
        <v>0</v>
      </c>
      <c r="BF111" s="198" t="b">
        <f>IF($AE111="3/3",$S111*参照データ!$F$2,IF($AE111="2/3",$S111*参照データ!$F$3,IF($AE111="1/3",$S111*参照データ!$F$4)))</f>
        <v>0</v>
      </c>
      <c r="BG111" s="199" t="b">
        <f>IF(AG111="3/3",$O111*参照データ!$F$2,IF(AG111="2/3",$O111*参照データ!$F$3,IF(AG111="1/3",$O111*参照データ!$F$4,IF(AG111="対象外",0))))</f>
        <v>0</v>
      </c>
      <c r="BH111" s="199" t="b">
        <f>IF(AH111="3/3",$O111*参照データ!$F$2,IF(AH111="2/3",$O111*参照データ!$F$3,IF(AH111="1/3",$O111*参照データ!$F$4,IF(AH111="対象外",0))))</f>
        <v>0</v>
      </c>
      <c r="BI111" s="199" t="b">
        <f>IF(AI111="3/3",$O111*参照データ!$F$2,IF(AI111="2/3",$O111*参照データ!$F$3,IF(AI111="1/3",$O111*参照データ!$F$4,IF(AI111="対象外",0))))</f>
        <v>0</v>
      </c>
      <c r="BJ111" s="199" t="b">
        <f>IF(AJ111="3/3",$O111*参照データ!$F$2,IF(AJ111="2/3",$O111*参照データ!$F$3,IF(AJ111="1/3",$O111*参照データ!$F$4,IF(AJ111="対象外",0))))</f>
        <v>0</v>
      </c>
      <c r="BK111" s="199" t="b">
        <f>IF(AK111="3/3",$O111*参照データ!$F$2,IF(AK111="2/3",$O111*参照データ!$F$3,IF(AK111="1/3",$O111*参照データ!$F$4,IF(AK111="対象外",0))))</f>
        <v>0</v>
      </c>
      <c r="BL111" s="199" t="b">
        <f>IF(AL111="3/3",$O111*参照データ!$F$2,IF(AL111="2/3",$O111*参照データ!$F$3,IF(AL111="1/3",$O111*参照データ!$F$4,IF(AL111="対象外",0))))</f>
        <v>0</v>
      </c>
      <c r="BM111" s="199" t="b">
        <f>IF(AM111="3/3",$O111*参照データ!$F$2,IF(AM111="2/3",$O111*参照データ!$F$3,IF(AM111="1/3",$O111*参照データ!$F$4,IF(AM111="対象外",0))))</f>
        <v>0</v>
      </c>
      <c r="BN111" s="199" t="b">
        <f>IF(AN111="3/3",$O111*参照データ!$F$2,IF(AN111="2/3",$O111*参照データ!$F$3,IF(AN111="1/3",$O111*参照データ!$F$4,IF(AN111="対象外",0))))</f>
        <v>0</v>
      </c>
      <c r="BO111" s="199" t="b">
        <f>IF(AO111="3/3",$O111*参照データ!$F$2,IF(AO111="2/3",$O111*参照データ!$F$3,IF(AO111="1/3",$O111*参照データ!$F$4,IF(AO111="対象外",0))))</f>
        <v>0</v>
      </c>
      <c r="BP111" s="199" t="b">
        <f>IF(AP111="3/3",$O111*参照データ!$F$2,IF(AP111="2/3",$O111*参照データ!$F$3,IF(AP111="1/3",$O111*参照データ!$F$4,IF(AP111="対象外",0))))</f>
        <v>0</v>
      </c>
      <c r="BQ111" s="199" t="b">
        <f>IF(AQ111="3/3",$O111*参照データ!$F$2,IF(AQ111="2/3",$O111*参照データ!$F$3,IF(AQ111="1/3",$O111*参照データ!$F$4,IF(AQ111="対象外",0))))</f>
        <v>0</v>
      </c>
      <c r="BR111" s="199" t="b">
        <f>IF(AR111="3/3",$O111*参照データ!$F$2,IF(AR111="2/3",$O111*参照データ!$F$3,IF(AR111="1/3",$O111*参照データ!$F$4,IF(AR111="対象外",0))))</f>
        <v>0</v>
      </c>
      <c r="BS111" s="199">
        <f t="shared" si="71"/>
        <v>0</v>
      </c>
      <c r="BT111" s="205"/>
      <c r="BU111" s="60"/>
      <c r="BV111" s="60"/>
      <c r="BW111" s="60"/>
      <c r="BX111" s="60"/>
      <c r="BY111" s="60"/>
      <c r="BZ111" s="245"/>
      <c r="CA111" s="247"/>
      <c r="CB111" s="60"/>
      <c r="CC111" s="60"/>
      <c r="CD111" s="60"/>
      <c r="CE111" s="60"/>
      <c r="CF111" s="61"/>
      <c r="CG111" s="233">
        <f t="shared" si="72"/>
        <v>0</v>
      </c>
      <c r="CH111" s="235">
        <f t="shared" si="55"/>
        <v>0</v>
      </c>
      <c r="CI111" s="225">
        <f t="shared" si="56"/>
        <v>0</v>
      </c>
      <c r="CJ111" s="234">
        <f t="shared" si="57"/>
        <v>2</v>
      </c>
    </row>
    <row r="112" spans="1:88" s="54" customFormat="1">
      <c r="A112" s="62">
        <v>88</v>
      </c>
      <c r="B112" s="553"/>
      <c r="C112" s="554"/>
      <c r="D112" s="553"/>
      <c r="E112" s="554"/>
      <c r="F112" s="116"/>
      <c r="G112" s="57"/>
      <c r="H112" s="117"/>
      <c r="I112" s="57"/>
      <c r="J112" s="553"/>
      <c r="K112" s="554"/>
      <c r="L112" s="110">
        <v>0</v>
      </c>
      <c r="M112" s="111">
        <f>IF(F112="昼間",参照データ!$B$2,IF(F112="夜間等",参照データ!$B$3,IF(F112="通信",参照データ!$B$4,0)))</f>
        <v>0</v>
      </c>
      <c r="N112" s="112">
        <f t="shared" si="58"/>
        <v>0</v>
      </c>
      <c r="O112" s="151">
        <f t="shared" si="59"/>
        <v>0</v>
      </c>
      <c r="P112" s="110"/>
      <c r="Q112" s="113">
        <v>0</v>
      </c>
      <c r="R112" s="114">
        <f>IF(F112="昼間",参照データ!$C$2,IF(F112="夜間等",参照データ!$C$3,IF(F112="通信",参照データ!$C$4,0)))</f>
        <v>0</v>
      </c>
      <c r="S112" s="112">
        <f t="shared" si="60"/>
        <v>0</v>
      </c>
      <c r="T112" s="57"/>
      <c r="U112" s="53">
        <f t="shared" si="61"/>
        <v>0</v>
      </c>
      <c r="V112" s="241">
        <f t="shared" si="62"/>
        <v>0</v>
      </c>
      <c r="W112" s="53">
        <f t="shared" si="63"/>
        <v>0</v>
      </c>
      <c r="X112" s="183">
        <f t="shared" si="64"/>
        <v>0</v>
      </c>
      <c r="Y112" s="158" t="str">
        <f t="shared" si="45"/>
        <v>0</v>
      </c>
      <c r="Z112" s="138">
        <f t="shared" si="65"/>
        <v>0</v>
      </c>
      <c r="AA112" s="524">
        <f t="shared" si="46"/>
        <v>0</v>
      </c>
      <c r="AB112" s="525"/>
      <c r="AC112" s="359">
        <f t="shared" si="47"/>
        <v>0</v>
      </c>
      <c r="AD112" s="359">
        <f t="shared" si="48"/>
        <v>0</v>
      </c>
      <c r="AE112" s="166"/>
      <c r="AF112" s="59"/>
      <c r="AG112" s="252"/>
      <c r="AH112" s="253"/>
      <c r="AI112" s="253"/>
      <c r="AJ112" s="253"/>
      <c r="AK112" s="253"/>
      <c r="AL112" s="254"/>
      <c r="AM112" s="255"/>
      <c r="AN112" s="253"/>
      <c r="AO112" s="253"/>
      <c r="AP112" s="253"/>
      <c r="AQ112" s="253"/>
      <c r="AR112" s="253"/>
      <c r="AS112" s="238">
        <f t="shared" si="49"/>
        <v>0</v>
      </c>
      <c r="AT112" s="238">
        <f t="shared" si="50"/>
        <v>0</v>
      </c>
      <c r="AU112" s="238">
        <f t="shared" si="51"/>
        <v>0</v>
      </c>
      <c r="AV112" s="238">
        <f t="shared" si="52"/>
        <v>0</v>
      </c>
      <c r="AW112" s="238">
        <f t="shared" si="53"/>
        <v>0</v>
      </c>
      <c r="AX112" s="238">
        <f t="shared" si="54"/>
        <v>0</v>
      </c>
      <c r="AY112" s="214">
        <f t="shared" si="66"/>
        <v>0</v>
      </c>
      <c r="AZ112" s="214">
        <f t="shared" si="66"/>
        <v>0</v>
      </c>
      <c r="BA112" s="214">
        <f t="shared" si="66"/>
        <v>0</v>
      </c>
      <c r="BB112" s="194">
        <f t="shared" si="67"/>
        <v>0</v>
      </c>
      <c r="BC112" s="195">
        <f t="shared" si="68"/>
        <v>0</v>
      </c>
      <c r="BD112" s="196">
        <f t="shared" si="69"/>
        <v>0</v>
      </c>
      <c r="BE112" s="197">
        <f t="shared" si="70"/>
        <v>0</v>
      </c>
      <c r="BF112" s="198" t="b">
        <f>IF($AE112="3/3",$S112*参照データ!$F$2,IF($AE112="2/3",$S112*参照データ!$F$3,IF($AE112="1/3",$S112*参照データ!$F$4)))</f>
        <v>0</v>
      </c>
      <c r="BG112" s="199" t="b">
        <f>IF(AG112="3/3",$O112*参照データ!$F$2,IF(AG112="2/3",$O112*参照データ!$F$3,IF(AG112="1/3",$O112*参照データ!$F$4,IF(AG112="対象外",0))))</f>
        <v>0</v>
      </c>
      <c r="BH112" s="199" t="b">
        <f>IF(AH112="3/3",$O112*参照データ!$F$2,IF(AH112="2/3",$O112*参照データ!$F$3,IF(AH112="1/3",$O112*参照データ!$F$4,IF(AH112="対象外",0))))</f>
        <v>0</v>
      </c>
      <c r="BI112" s="199" t="b">
        <f>IF(AI112="3/3",$O112*参照データ!$F$2,IF(AI112="2/3",$O112*参照データ!$F$3,IF(AI112="1/3",$O112*参照データ!$F$4,IF(AI112="対象外",0))))</f>
        <v>0</v>
      </c>
      <c r="BJ112" s="199" t="b">
        <f>IF(AJ112="3/3",$O112*参照データ!$F$2,IF(AJ112="2/3",$O112*参照データ!$F$3,IF(AJ112="1/3",$O112*参照データ!$F$4,IF(AJ112="対象外",0))))</f>
        <v>0</v>
      </c>
      <c r="BK112" s="199" t="b">
        <f>IF(AK112="3/3",$O112*参照データ!$F$2,IF(AK112="2/3",$O112*参照データ!$F$3,IF(AK112="1/3",$O112*参照データ!$F$4,IF(AK112="対象外",0))))</f>
        <v>0</v>
      </c>
      <c r="BL112" s="199" t="b">
        <f>IF(AL112="3/3",$O112*参照データ!$F$2,IF(AL112="2/3",$O112*参照データ!$F$3,IF(AL112="1/3",$O112*参照データ!$F$4,IF(AL112="対象外",0))))</f>
        <v>0</v>
      </c>
      <c r="BM112" s="199" t="b">
        <f>IF(AM112="3/3",$O112*参照データ!$F$2,IF(AM112="2/3",$O112*参照データ!$F$3,IF(AM112="1/3",$O112*参照データ!$F$4,IF(AM112="対象外",0))))</f>
        <v>0</v>
      </c>
      <c r="BN112" s="199" t="b">
        <f>IF(AN112="3/3",$O112*参照データ!$F$2,IF(AN112="2/3",$O112*参照データ!$F$3,IF(AN112="1/3",$O112*参照データ!$F$4,IF(AN112="対象外",0))))</f>
        <v>0</v>
      </c>
      <c r="BO112" s="199" t="b">
        <f>IF(AO112="3/3",$O112*参照データ!$F$2,IF(AO112="2/3",$O112*参照データ!$F$3,IF(AO112="1/3",$O112*参照データ!$F$4,IF(AO112="対象外",0))))</f>
        <v>0</v>
      </c>
      <c r="BP112" s="199" t="b">
        <f>IF(AP112="3/3",$O112*参照データ!$F$2,IF(AP112="2/3",$O112*参照データ!$F$3,IF(AP112="1/3",$O112*参照データ!$F$4,IF(AP112="対象外",0))))</f>
        <v>0</v>
      </c>
      <c r="BQ112" s="199" t="b">
        <f>IF(AQ112="3/3",$O112*参照データ!$F$2,IF(AQ112="2/3",$O112*参照データ!$F$3,IF(AQ112="1/3",$O112*参照データ!$F$4,IF(AQ112="対象外",0))))</f>
        <v>0</v>
      </c>
      <c r="BR112" s="199" t="b">
        <f>IF(AR112="3/3",$O112*参照データ!$F$2,IF(AR112="2/3",$O112*参照データ!$F$3,IF(AR112="1/3",$O112*参照データ!$F$4,IF(AR112="対象外",0))))</f>
        <v>0</v>
      </c>
      <c r="BS112" s="199">
        <f t="shared" si="71"/>
        <v>0</v>
      </c>
      <c r="BT112" s="205"/>
      <c r="BU112" s="60"/>
      <c r="BV112" s="60"/>
      <c r="BW112" s="60"/>
      <c r="BX112" s="60"/>
      <c r="BY112" s="60"/>
      <c r="BZ112" s="245"/>
      <c r="CA112" s="247"/>
      <c r="CB112" s="60"/>
      <c r="CC112" s="60"/>
      <c r="CD112" s="60"/>
      <c r="CE112" s="60"/>
      <c r="CF112" s="61"/>
      <c r="CG112" s="233">
        <f t="shared" si="72"/>
        <v>0</v>
      </c>
      <c r="CH112" s="235">
        <f t="shared" si="55"/>
        <v>0</v>
      </c>
      <c r="CI112" s="225">
        <f t="shared" si="56"/>
        <v>0</v>
      </c>
      <c r="CJ112" s="234">
        <f t="shared" si="57"/>
        <v>2</v>
      </c>
    </row>
    <row r="113" spans="1:88" s="54" customFormat="1">
      <c r="A113" s="62">
        <v>89</v>
      </c>
      <c r="B113" s="553"/>
      <c r="C113" s="554"/>
      <c r="D113" s="553"/>
      <c r="E113" s="554"/>
      <c r="F113" s="116"/>
      <c r="G113" s="57"/>
      <c r="H113" s="117"/>
      <c r="I113" s="57"/>
      <c r="J113" s="553"/>
      <c r="K113" s="554"/>
      <c r="L113" s="110">
        <v>0</v>
      </c>
      <c r="M113" s="111">
        <f>IF(F113="昼間",参照データ!$B$2,IF(F113="夜間等",参照データ!$B$3,IF(F113="通信",参照データ!$B$4,0)))</f>
        <v>0</v>
      </c>
      <c r="N113" s="112">
        <f t="shared" si="58"/>
        <v>0</v>
      </c>
      <c r="O113" s="151">
        <f t="shared" si="59"/>
        <v>0</v>
      </c>
      <c r="P113" s="110"/>
      <c r="Q113" s="113">
        <v>0</v>
      </c>
      <c r="R113" s="114">
        <f>IF(F113="昼間",参照データ!$C$2,IF(F113="夜間等",参照データ!$C$3,IF(F113="通信",参照データ!$C$4,0)))</f>
        <v>0</v>
      </c>
      <c r="S113" s="112">
        <f t="shared" si="60"/>
        <v>0</v>
      </c>
      <c r="T113" s="57"/>
      <c r="U113" s="53">
        <f t="shared" si="61"/>
        <v>0</v>
      </c>
      <c r="V113" s="241">
        <f t="shared" si="62"/>
        <v>0</v>
      </c>
      <c r="W113" s="53">
        <f t="shared" si="63"/>
        <v>0</v>
      </c>
      <c r="X113" s="183">
        <f t="shared" si="64"/>
        <v>0</v>
      </c>
      <c r="Y113" s="158" t="str">
        <f t="shared" si="45"/>
        <v>0</v>
      </c>
      <c r="Z113" s="138">
        <f t="shared" si="65"/>
        <v>0</v>
      </c>
      <c r="AA113" s="524">
        <f t="shared" si="46"/>
        <v>0</v>
      </c>
      <c r="AB113" s="525"/>
      <c r="AC113" s="359">
        <f t="shared" si="47"/>
        <v>0</v>
      </c>
      <c r="AD113" s="359">
        <f t="shared" si="48"/>
        <v>0</v>
      </c>
      <c r="AE113" s="166"/>
      <c r="AF113" s="59"/>
      <c r="AG113" s="252"/>
      <c r="AH113" s="253"/>
      <c r="AI113" s="253"/>
      <c r="AJ113" s="253"/>
      <c r="AK113" s="253"/>
      <c r="AL113" s="254"/>
      <c r="AM113" s="255"/>
      <c r="AN113" s="253"/>
      <c r="AO113" s="253"/>
      <c r="AP113" s="253"/>
      <c r="AQ113" s="253"/>
      <c r="AR113" s="253"/>
      <c r="AS113" s="238">
        <f t="shared" si="49"/>
        <v>0</v>
      </c>
      <c r="AT113" s="238">
        <f t="shared" si="50"/>
        <v>0</v>
      </c>
      <c r="AU113" s="238">
        <f t="shared" si="51"/>
        <v>0</v>
      </c>
      <c r="AV113" s="238">
        <f t="shared" si="52"/>
        <v>0</v>
      </c>
      <c r="AW113" s="238">
        <f t="shared" si="53"/>
        <v>0</v>
      </c>
      <c r="AX113" s="238">
        <f t="shared" si="54"/>
        <v>0</v>
      </c>
      <c r="AY113" s="214">
        <f t="shared" si="66"/>
        <v>0</v>
      </c>
      <c r="AZ113" s="214">
        <f t="shared" si="66"/>
        <v>0</v>
      </c>
      <c r="BA113" s="214">
        <f t="shared" si="66"/>
        <v>0</v>
      </c>
      <c r="BB113" s="194">
        <f t="shared" si="67"/>
        <v>0</v>
      </c>
      <c r="BC113" s="195">
        <f t="shared" si="68"/>
        <v>0</v>
      </c>
      <c r="BD113" s="196">
        <f t="shared" si="69"/>
        <v>0</v>
      </c>
      <c r="BE113" s="197">
        <f t="shared" si="70"/>
        <v>0</v>
      </c>
      <c r="BF113" s="198" t="b">
        <f>IF($AE113="3/3",$S113*参照データ!$F$2,IF($AE113="2/3",$S113*参照データ!$F$3,IF($AE113="1/3",$S113*参照データ!$F$4)))</f>
        <v>0</v>
      </c>
      <c r="BG113" s="199" t="b">
        <f>IF(AG113="3/3",$O113*参照データ!$F$2,IF(AG113="2/3",$O113*参照データ!$F$3,IF(AG113="1/3",$O113*参照データ!$F$4,IF(AG113="対象外",0))))</f>
        <v>0</v>
      </c>
      <c r="BH113" s="199" t="b">
        <f>IF(AH113="3/3",$O113*参照データ!$F$2,IF(AH113="2/3",$O113*参照データ!$F$3,IF(AH113="1/3",$O113*参照データ!$F$4,IF(AH113="対象外",0))))</f>
        <v>0</v>
      </c>
      <c r="BI113" s="199" t="b">
        <f>IF(AI113="3/3",$O113*参照データ!$F$2,IF(AI113="2/3",$O113*参照データ!$F$3,IF(AI113="1/3",$O113*参照データ!$F$4,IF(AI113="対象外",0))))</f>
        <v>0</v>
      </c>
      <c r="BJ113" s="199" t="b">
        <f>IF(AJ113="3/3",$O113*参照データ!$F$2,IF(AJ113="2/3",$O113*参照データ!$F$3,IF(AJ113="1/3",$O113*参照データ!$F$4,IF(AJ113="対象外",0))))</f>
        <v>0</v>
      </c>
      <c r="BK113" s="199" t="b">
        <f>IF(AK113="3/3",$O113*参照データ!$F$2,IF(AK113="2/3",$O113*参照データ!$F$3,IF(AK113="1/3",$O113*参照データ!$F$4,IF(AK113="対象外",0))))</f>
        <v>0</v>
      </c>
      <c r="BL113" s="199" t="b">
        <f>IF(AL113="3/3",$O113*参照データ!$F$2,IF(AL113="2/3",$O113*参照データ!$F$3,IF(AL113="1/3",$O113*参照データ!$F$4,IF(AL113="対象外",0))))</f>
        <v>0</v>
      </c>
      <c r="BM113" s="199" t="b">
        <f>IF(AM113="3/3",$O113*参照データ!$F$2,IF(AM113="2/3",$O113*参照データ!$F$3,IF(AM113="1/3",$O113*参照データ!$F$4,IF(AM113="対象外",0))))</f>
        <v>0</v>
      </c>
      <c r="BN113" s="199" t="b">
        <f>IF(AN113="3/3",$O113*参照データ!$F$2,IF(AN113="2/3",$O113*参照データ!$F$3,IF(AN113="1/3",$O113*参照データ!$F$4,IF(AN113="対象外",0))))</f>
        <v>0</v>
      </c>
      <c r="BO113" s="199" t="b">
        <f>IF(AO113="3/3",$O113*参照データ!$F$2,IF(AO113="2/3",$O113*参照データ!$F$3,IF(AO113="1/3",$O113*参照データ!$F$4,IF(AO113="対象外",0))))</f>
        <v>0</v>
      </c>
      <c r="BP113" s="199" t="b">
        <f>IF(AP113="3/3",$O113*参照データ!$F$2,IF(AP113="2/3",$O113*参照データ!$F$3,IF(AP113="1/3",$O113*参照データ!$F$4,IF(AP113="対象外",0))))</f>
        <v>0</v>
      </c>
      <c r="BQ113" s="199" t="b">
        <f>IF(AQ113="3/3",$O113*参照データ!$F$2,IF(AQ113="2/3",$O113*参照データ!$F$3,IF(AQ113="1/3",$O113*参照データ!$F$4,IF(AQ113="対象外",0))))</f>
        <v>0</v>
      </c>
      <c r="BR113" s="199" t="b">
        <f>IF(AR113="3/3",$O113*参照データ!$F$2,IF(AR113="2/3",$O113*参照データ!$F$3,IF(AR113="1/3",$O113*参照データ!$F$4,IF(AR113="対象外",0))))</f>
        <v>0</v>
      </c>
      <c r="BS113" s="199">
        <f t="shared" si="71"/>
        <v>0</v>
      </c>
      <c r="BT113" s="205"/>
      <c r="BU113" s="60"/>
      <c r="BV113" s="60"/>
      <c r="BW113" s="60"/>
      <c r="BX113" s="60"/>
      <c r="BY113" s="60"/>
      <c r="BZ113" s="245"/>
      <c r="CA113" s="247"/>
      <c r="CB113" s="60"/>
      <c r="CC113" s="60"/>
      <c r="CD113" s="60"/>
      <c r="CE113" s="60"/>
      <c r="CF113" s="61"/>
      <c r="CG113" s="233">
        <f t="shared" si="72"/>
        <v>0</v>
      </c>
      <c r="CH113" s="235">
        <f t="shared" si="55"/>
        <v>0</v>
      </c>
      <c r="CI113" s="225">
        <f t="shared" si="56"/>
        <v>0</v>
      </c>
      <c r="CJ113" s="234">
        <f t="shared" si="57"/>
        <v>2</v>
      </c>
    </row>
    <row r="114" spans="1:88" s="54" customFormat="1">
      <c r="A114" s="62">
        <v>90</v>
      </c>
      <c r="B114" s="553"/>
      <c r="C114" s="554"/>
      <c r="D114" s="553"/>
      <c r="E114" s="554"/>
      <c r="F114" s="116"/>
      <c r="G114" s="57"/>
      <c r="H114" s="117"/>
      <c r="I114" s="57"/>
      <c r="J114" s="553"/>
      <c r="K114" s="554"/>
      <c r="L114" s="110">
        <v>0</v>
      </c>
      <c r="M114" s="111">
        <f>IF(F114="昼間",参照データ!$B$2,IF(F114="夜間等",参照データ!$B$3,IF(F114="通信",参照データ!$B$4,0)))</f>
        <v>0</v>
      </c>
      <c r="N114" s="112">
        <f t="shared" si="58"/>
        <v>0</v>
      </c>
      <c r="O114" s="151">
        <f t="shared" si="59"/>
        <v>0</v>
      </c>
      <c r="P114" s="110"/>
      <c r="Q114" s="113">
        <v>0</v>
      </c>
      <c r="R114" s="114">
        <f>IF(F114="昼間",参照データ!$C$2,IF(F114="夜間等",参照データ!$C$3,IF(F114="通信",参照データ!$C$4,0)))</f>
        <v>0</v>
      </c>
      <c r="S114" s="112">
        <f t="shared" si="60"/>
        <v>0</v>
      </c>
      <c r="T114" s="57"/>
      <c r="U114" s="53">
        <f t="shared" si="61"/>
        <v>0</v>
      </c>
      <c r="V114" s="241">
        <f t="shared" si="62"/>
        <v>0</v>
      </c>
      <c r="W114" s="53">
        <f t="shared" si="63"/>
        <v>0</v>
      </c>
      <c r="X114" s="183">
        <f t="shared" si="64"/>
        <v>0</v>
      </c>
      <c r="Y114" s="158" t="str">
        <f t="shared" si="45"/>
        <v>0</v>
      </c>
      <c r="Z114" s="138">
        <f t="shared" si="65"/>
        <v>0</v>
      </c>
      <c r="AA114" s="524">
        <f t="shared" si="46"/>
        <v>0</v>
      </c>
      <c r="AB114" s="525"/>
      <c r="AC114" s="359">
        <f t="shared" si="47"/>
        <v>0</v>
      </c>
      <c r="AD114" s="359">
        <f t="shared" si="48"/>
        <v>0</v>
      </c>
      <c r="AE114" s="166"/>
      <c r="AF114" s="59"/>
      <c r="AG114" s="252"/>
      <c r="AH114" s="253"/>
      <c r="AI114" s="253"/>
      <c r="AJ114" s="253"/>
      <c r="AK114" s="253"/>
      <c r="AL114" s="254"/>
      <c r="AM114" s="255"/>
      <c r="AN114" s="253"/>
      <c r="AO114" s="253"/>
      <c r="AP114" s="253"/>
      <c r="AQ114" s="253"/>
      <c r="AR114" s="253"/>
      <c r="AS114" s="238">
        <f t="shared" si="49"/>
        <v>0</v>
      </c>
      <c r="AT114" s="238">
        <f t="shared" si="50"/>
        <v>0</v>
      </c>
      <c r="AU114" s="238">
        <f t="shared" si="51"/>
        <v>0</v>
      </c>
      <c r="AV114" s="238">
        <f t="shared" si="52"/>
        <v>0</v>
      </c>
      <c r="AW114" s="238">
        <f t="shared" si="53"/>
        <v>0</v>
      </c>
      <c r="AX114" s="238">
        <f t="shared" si="54"/>
        <v>0</v>
      </c>
      <c r="AY114" s="214">
        <f t="shared" si="66"/>
        <v>0</v>
      </c>
      <c r="AZ114" s="214">
        <f t="shared" si="66"/>
        <v>0</v>
      </c>
      <c r="BA114" s="214">
        <f t="shared" si="66"/>
        <v>0</v>
      </c>
      <c r="BB114" s="194">
        <f t="shared" si="67"/>
        <v>0</v>
      </c>
      <c r="BC114" s="195">
        <f t="shared" si="68"/>
        <v>0</v>
      </c>
      <c r="BD114" s="196">
        <f t="shared" si="69"/>
        <v>0</v>
      </c>
      <c r="BE114" s="197">
        <f t="shared" si="70"/>
        <v>0</v>
      </c>
      <c r="BF114" s="198" t="b">
        <f>IF($AE114="3/3",$S114*参照データ!$F$2,IF($AE114="2/3",$S114*参照データ!$F$3,IF($AE114="1/3",$S114*参照データ!$F$4)))</f>
        <v>0</v>
      </c>
      <c r="BG114" s="199" t="b">
        <f>IF(AG114="3/3",$O114*参照データ!$F$2,IF(AG114="2/3",$O114*参照データ!$F$3,IF(AG114="1/3",$O114*参照データ!$F$4,IF(AG114="対象外",0))))</f>
        <v>0</v>
      </c>
      <c r="BH114" s="199" t="b">
        <f>IF(AH114="3/3",$O114*参照データ!$F$2,IF(AH114="2/3",$O114*参照データ!$F$3,IF(AH114="1/3",$O114*参照データ!$F$4,IF(AH114="対象外",0))))</f>
        <v>0</v>
      </c>
      <c r="BI114" s="199" t="b">
        <f>IF(AI114="3/3",$O114*参照データ!$F$2,IF(AI114="2/3",$O114*参照データ!$F$3,IF(AI114="1/3",$O114*参照データ!$F$4,IF(AI114="対象外",0))))</f>
        <v>0</v>
      </c>
      <c r="BJ114" s="199" t="b">
        <f>IF(AJ114="3/3",$O114*参照データ!$F$2,IF(AJ114="2/3",$O114*参照データ!$F$3,IF(AJ114="1/3",$O114*参照データ!$F$4,IF(AJ114="対象外",0))))</f>
        <v>0</v>
      </c>
      <c r="BK114" s="199" t="b">
        <f>IF(AK114="3/3",$O114*参照データ!$F$2,IF(AK114="2/3",$O114*参照データ!$F$3,IF(AK114="1/3",$O114*参照データ!$F$4,IF(AK114="対象外",0))))</f>
        <v>0</v>
      </c>
      <c r="BL114" s="199" t="b">
        <f>IF(AL114="3/3",$O114*参照データ!$F$2,IF(AL114="2/3",$O114*参照データ!$F$3,IF(AL114="1/3",$O114*参照データ!$F$4,IF(AL114="対象外",0))))</f>
        <v>0</v>
      </c>
      <c r="BM114" s="199" t="b">
        <f>IF(AM114="3/3",$O114*参照データ!$F$2,IF(AM114="2/3",$O114*参照データ!$F$3,IF(AM114="1/3",$O114*参照データ!$F$4,IF(AM114="対象外",0))))</f>
        <v>0</v>
      </c>
      <c r="BN114" s="199" t="b">
        <f>IF(AN114="3/3",$O114*参照データ!$F$2,IF(AN114="2/3",$O114*参照データ!$F$3,IF(AN114="1/3",$O114*参照データ!$F$4,IF(AN114="対象外",0))))</f>
        <v>0</v>
      </c>
      <c r="BO114" s="199" t="b">
        <f>IF(AO114="3/3",$O114*参照データ!$F$2,IF(AO114="2/3",$O114*参照データ!$F$3,IF(AO114="1/3",$O114*参照データ!$F$4,IF(AO114="対象外",0))))</f>
        <v>0</v>
      </c>
      <c r="BP114" s="199" t="b">
        <f>IF(AP114="3/3",$O114*参照データ!$F$2,IF(AP114="2/3",$O114*参照データ!$F$3,IF(AP114="1/3",$O114*参照データ!$F$4,IF(AP114="対象外",0))))</f>
        <v>0</v>
      </c>
      <c r="BQ114" s="199" t="b">
        <f>IF(AQ114="3/3",$O114*参照データ!$F$2,IF(AQ114="2/3",$O114*参照データ!$F$3,IF(AQ114="1/3",$O114*参照データ!$F$4,IF(AQ114="対象外",0))))</f>
        <v>0</v>
      </c>
      <c r="BR114" s="199" t="b">
        <f>IF(AR114="3/3",$O114*参照データ!$F$2,IF(AR114="2/3",$O114*参照データ!$F$3,IF(AR114="1/3",$O114*参照データ!$F$4,IF(AR114="対象外",0))))</f>
        <v>0</v>
      </c>
      <c r="BS114" s="199">
        <f t="shared" si="71"/>
        <v>0</v>
      </c>
      <c r="BT114" s="205"/>
      <c r="BU114" s="60"/>
      <c r="BV114" s="60"/>
      <c r="BW114" s="60"/>
      <c r="BX114" s="60"/>
      <c r="BY114" s="60"/>
      <c r="BZ114" s="245"/>
      <c r="CA114" s="247"/>
      <c r="CB114" s="60"/>
      <c r="CC114" s="60"/>
      <c r="CD114" s="60"/>
      <c r="CE114" s="60"/>
      <c r="CF114" s="61"/>
      <c r="CG114" s="233">
        <f t="shared" si="72"/>
        <v>0</v>
      </c>
      <c r="CH114" s="235">
        <f t="shared" si="55"/>
        <v>0</v>
      </c>
      <c r="CI114" s="225">
        <f t="shared" si="56"/>
        <v>0</v>
      </c>
      <c r="CJ114" s="234">
        <f t="shared" si="57"/>
        <v>2</v>
      </c>
    </row>
    <row r="115" spans="1:88" s="54" customFormat="1">
      <c r="A115" s="62">
        <v>91</v>
      </c>
      <c r="B115" s="553"/>
      <c r="C115" s="554"/>
      <c r="D115" s="553"/>
      <c r="E115" s="554"/>
      <c r="F115" s="116"/>
      <c r="G115" s="57"/>
      <c r="H115" s="117"/>
      <c r="I115" s="57"/>
      <c r="J115" s="553"/>
      <c r="K115" s="554"/>
      <c r="L115" s="110">
        <v>0</v>
      </c>
      <c r="M115" s="111">
        <f>IF(F115="昼間",参照データ!$B$2,IF(F115="夜間等",参照データ!$B$3,IF(F115="通信",参照データ!$B$4,0)))</f>
        <v>0</v>
      </c>
      <c r="N115" s="112">
        <f t="shared" si="58"/>
        <v>0</v>
      </c>
      <c r="O115" s="151">
        <f t="shared" si="59"/>
        <v>0</v>
      </c>
      <c r="P115" s="110"/>
      <c r="Q115" s="113">
        <v>0</v>
      </c>
      <c r="R115" s="114">
        <f>IF(F115="昼間",参照データ!$C$2,IF(F115="夜間等",参照データ!$C$3,IF(F115="通信",参照データ!$C$4,0)))</f>
        <v>0</v>
      </c>
      <c r="S115" s="112">
        <f t="shared" si="60"/>
        <v>0</v>
      </c>
      <c r="T115" s="57"/>
      <c r="U115" s="53">
        <f t="shared" si="61"/>
        <v>0</v>
      </c>
      <c r="V115" s="241">
        <f t="shared" si="62"/>
        <v>0</v>
      </c>
      <c r="W115" s="53">
        <f t="shared" si="63"/>
        <v>0</v>
      </c>
      <c r="X115" s="183">
        <f t="shared" si="64"/>
        <v>0</v>
      </c>
      <c r="Y115" s="158" t="str">
        <f t="shared" si="45"/>
        <v>0</v>
      </c>
      <c r="Z115" s="138">
        <f t="shared" si="65"/>
        <v>0</v>
      </c>
      <c r="AA115" s="524">
        <f t="shared" si="46"/>
        <v>0</v>
      </c>
      <c r="AB115" s="525"/>
      <c r="AC115" s="359">
        <f t="shared" si="47"/>
        <v>0</v>
      </c>
      <c r="AD115" s="359">
        <f t="shared" si="48"/>
        <v>0</v>
      </c>
      <c r="AE115" s="166"/>
      <c r="AF115" s="59"/>
      <c r="AG115" s="252"/>
      <c r="AH115" s="253"/>
      <c r="AI115" s="253"/>
      <c r="AJ115" s="253"/>
      <c r="AK115" s="253"/>
      <c r="AL115" s="254"/>
      <c r="AM115" s="255"/>
      <c r="AN115" s="253"/>
      <c r="AO115" s="253"/>
      <c r="AP115" s="253"/>
      <c r="AQ115" s="253"/>
      <c r="AR115" s="253"/>
      <c r="AS115" s="238">
        <f t="shared" si="49"/>
        <v>0</v>
      </c>
      <c r="AT115" s="238">
        <f t="shared" si="50"/>
        <v>0</v>
      </c>
      <c r="AU115" s="238">
        <f t="shared" si="51"/>
        <v>0</v>
      </c>
      <c r="AV115" s="238">
        <f t="shared" si="52"/>
        <v>0</v>
      </c>
      <c r="AW115" s="238">
        <f t="shared" si="53"/>
        <v>0</v>
      </c>
      <c r="AX115" s="238">
        <f t="shared" si="54"/>
        <v>0</v>
      </c>
      <c r="AY115" s="214">
        <f t="shared" si="66"/>
        <v>0</v>
      </c>
      <c r="AZ115" s="214">
        <f t="shared" si="66"/>
        <v>0</v>
      </c>
      <c r="BA115" s="214">
        <f t="shared" si="66"/>
        <v>0</v>
      </c>
      <c r="BB115" s="194">
        <f t="shared" si="67"/>
        <v>0</v>
      </c>
      <c r="BC115" s="195">
        <f t="shared" si="68"/>
        <v>0</v>
      </c>
      <c r="BD115" s="196">
        <f t="shared" si="69"/>
        <v>0</v>
      </c>
      <c r="BE115" s="197">
        <f t="shared" si="70"/>
        <v>0</v>
      </c>
      <c r="BF115" s="198" t="b">
        <f>IF($AE115="3/3",$S115*参照データ!$F$2,IF($AE115="2/3",$S115*参照データ!$F$3,IF($AE115="1/3",$S115*参照データ!$F$4)))</f>
        <v>0</v>
      </c>
      <c r="BG115" s="199" t="b">
        <f>IF(AG115="3/3",$O115*参照データ!$F$2,IF(AG115="2/3",$O115*参照データ!$F$3,IF(AG115="1/3",$O115*参照データ!$F$4,IF(AG115="対象外",0))))</f>
        <v>0</v>
      </c>
      <c r="BH115" s="199" t="b">
        <f>IF(AH115="3/3",$O115*参照データ!$F$2,IF(AH115="2/3",$O115*参照データ!$F$3,IF(AH115="1/3",$O115*参照データ!$F$4,IF(AH115="対象外",0))))</f>
        <v>0</v>
      </c>
      <c r="BI115" s="199" t="b">
        <f>IF(AI115="3/3",$O115*参照データ!$F$2,IF(AI115="2/3",$O115*参照データ!$F$3,IF(AI115="1/3",$O115*参照データ!$F$4,IF(AI115="対象外",0))))</f>
        <v>0</v>
      </c>
      <c r="BJ115" s="199" t="b">
        <f>IF(AJ115="3/3",$O115*参照データ!$F$2,IF(AJ115="2/3",$O115*参照データ!$F$3,IF(AJ115="1/3",$O115*参照データ!$F$4,IF(AJ115="対象外",0))))</f>
        <v>0</v>
      </c>
      <c r="BK115" s="199" t="b">
        <f>IF(AK115="3/3",$O115*参照データ!$F$2,IF(AK115="2/3",$O115*参照データ!$F$3,IF(AK115="1/3",$O115*参照データ!$F$4,IF(AK115="対象外",0))))</f>
        <v>0</v>
      </c>
      <c r="BL115" s="199" t="b">
        <f>IF(AL115="3/3",$O115*参照データ!$F$2,IF(AL115="2/3",$O115*参照データ!$F$3,IF(AL115="1/3",$O115*参照データ!$F$4,IF(AL115="対象外",0))))</f>
        <v>0</v>
      </c>
      <c r="BM115" s="199" t="b">
        <f>IF(AM115="3/3",$O115*参照データ!$F$2,IF(AM115="2/3",$O115*参照データ!$F$3,IF(AM115="1/3",$O115*参照データ!$F$4,IF(AM115="対象外",0))))</f>
        <v>0</v>
      </c>
      <c r="BN115" s="199" t="b">
        <f>IF(AN115="3/3",$O115*参照データ!$F$2,IF(AN115="2/3",$O115*参照データ!$F$3,IF(AN115="1/3",$O115*参照データ!$F$4,IF(AN115="対象外",0))))</f>
        <v>0</v>
      </c>
      <c r="BO115" s="199" t="b">
        <f>IF(AO115="3/3",$O115*参照データ!$F$2,IF(AO115="2/3",$O115*参照データ!$F$3,IF(AO115="1/3",$O115*参照データ!$F$4,IF(AO115="対象外",0))))</f>
        <v>0</v>
      </c>
      <c r="BP115" s="199" t="b">
        <f>IF(AP115="3/3",$O115*参照データ!$F$2,IF(AP115="2/3",$O115*参照データ!$F$3,IF(AP115="1/3",$O115*参照データ!$F$4,IF(AP115="対象外",0))))</f>
        <v>0</v>
      </c>
      <c r="BQ115" s="199" t="b">
        <f>IF(AQ115="3/3",$O115*参照データ!$F$2,IF(AQ115="2/3",$O115*参照データ!$F$3,IF(AQ115="1/3",$O115*参照データ!$F$4,IF(AQ115="対象外",0))))</f>
        <v>0</v>
      </c>
      <c r="BR115" s="199" t="b">
        <f>IF(AR115="3/3",$O115*参照データ!$F$2,IF(AR115="2/3",$O115*参照データ!$F$3,IF(AR115="1/3",$O115*参照データ!$F$4,IF(AR115="対象外",0))))</f>
        <v>0</v>
      </c>
      <c r="BS115" s="199">
        <f t="shared" si="71"/>
        <v>0</v>
      </c>
      <c r="BT115" s="205"/>
      <c r="BU115" s="60"/>
      <c r="BV115" s="60"/>
      <c r="BW115" s="60"/>
      <c r="BX115" s="60"/>
      <c r="BY115" s="60"/>
      <c r="BZ115" s="245"/>
      <c r="CA115" s="247"/>
      <c r="CB115" s="60"/>
      <c r="CC115" s="60"/>
      <c r="CD115" s="60"/>
      <c r="CE115" s="60"/>
      <c r="CF115" s="61"/>
      <c r="CG115" s="233">
        <f t="shared" si="72"/>
        <v>0</v>
      </c>
      <c r="CH115" s="235">
        <f t="shared" si="55"/>
        <v>0</v>
      </c>
      <c r="CI115" s="225">
        <f t="shared" si="56"/>
        <v>0</v>
      </c>
      <c r="CJ115" s="234">
        <f t="shared" si="57"/>
        <v>2</v>
      </c>
    </row>
    <row r="116" spans="1:88" s="54" customFormat="1">
      <c r="A116" s="62">
        <v>92</v>
      </c>
      <c r="B116" s="553"/>
      <c r="C116" s="554"/>
      <c r="D116" s="553"/>
      <c r="E116" s="554"/>
      <c r="F116" s="116"/>
      <c r="G116" s="57"/>
      <c r="H116" s="117"/>
      <c r="I116" s="57"/>
      <c r="J116" s="553"/>
      <c r="K116" s="554"/>
      <c r="L116" s="110">
        <v>0</v>
      </c>
      <c r="M116" s="111">
        <f>IF(F116="昼間",参照データ!$B$2,IF(F116="夜間等",参照データ!$B$3,IF(F116="通信",参照データ!$B$4,0)))</f>
        <v>0</v>
      </c>
      <c r="N116" s="112">
        <f t="shared" si="58"/>
        <v>0</v>
      </c>
      <c r="O116" s="151">
        <f t="shared" si="59"/>
        <v>0</v>
      </c>
      <c r="P116" s="110"/>
      <c r="Q116" s="113">
        <v>0</v>
      </c>
      <c r="R116" s="114">
        <f>IF(F116="昼間",参照データ!$C$2,IF(F116="夜間等",参照データ!$C$3,IF(F116="通信",参照データ!$C$4,0)))</f>
        <v>0</v>
      </c>
      <c r="S116" s="112">
        <f t="shared" si="60"/>
        <v>0</v>
      </c>
      <c r="T116" s="57"/>
      <c r="U116" s="53">
        <f t="shared" si="61"/>
        <v>0</v>
      </c>
      <c r="V116" s="241">
        <f t="shared" si="62"/>
        <v>0</v>
      </c>
      <c r="W116" s="53">
        <f t="shared" si="63"/>
        <v>0</v>
      </c>
      <c r="X116" s="183">
        <f t="shared" si="64"/>
        <v>0</v>
      </c>
      <c r="Y116" s="158" t="str">
        <f t="shared" si="45"/>
        <v>0</v>
      </c>
      <c r="Z116" s="138">
        <f t="shared" si="65"/>
        <v>0</v>
      </c>
      <c r="AA116" s="524">
        <f t="shared" si="46"/>
        <v>0</v>
      </c>
      <c r="AB116" s="525"/>
      <c r="AC116" s="359">
        <f t="shared" si="47"/>
        <v>0</v>
      </c>
      <c r="AD116" s="359">
        <f t="shared" si="48"/>
        <v>0</v>
      </c>
      <c r="AE116" s="166"/>
      <c r="AF116" s="59"/>
      <c r="AG116" s="252"/>
      <c r="AH116" s="253"/>
      <c r="AI116" s="253"/>
      <c r="AJ116" s="253"/>
      <c r="AK116" s="253"/>
      <c r="AL116" s="254"/>
      <c r="AM116" s="255"/>
      <c r="AN116" s="253"/>
      <c r="AO116" s="253"/>
      <c r="AP116" s="253"/>
      <c r="AQ116" s="253"/>
      <c r="AR116" s="253"/>
      <c r="AS116" s="238">
        <f t="shared" si="49"/>
        <v>0</v>
      </c>
      <c r="AT116" s="238">
        <f t="shared" si="50"/>
        <v>0</v>
      </c>
      <c r="AU116" s="238">
        <f t="shared" si="51"/>
        <v>0</v>
      </c>
      <c r="AV116" s="238">
        <f t="shared" si="52"/>
        <v>0</v>
      </c>
      <c r="AW116" s="238">
        <f t="shared" si="53"/>
        <v>0</v>
      </c>
      <c r="AX116" s="238">
        <f t="shared" si="54"/>
        <v>0</v>
      </c>
      <c r="AY116" s="214">
        <f t="shared" si="66"/>
        <v>0</v>
      </c>
      <c r="AZ116" s="214">
        <f t="shared" si="66"/>
        <v>0</v>
      </c>
      <c r="BA116" s="214">
        <f t="shared" si="66"/>
        <v>0</v>
      </c>
      <c r="BB116" s="194">
        <f t="shared" si="67"/>
        <v>0</v>
      </c>
      <c r="BC116" s="195">
        <f t="shared" si="68"/>
        <v>0</v>
      </c>
      <c r="BD116" s="196">
        <f t="shared" si="69"/>
        <v>0</v>
      </c>
      <c r="BE116" s="197">
        <f t="shared" si="70"/>
        <v>0</v>
      </c>
      <c r="BF116" s="198" t="b">
        <f>IF($AE116="3/3",$S116*参照データ!$F$2,IF($AE116="2/3",$S116*参照データ!$F$3,IF($AE116="1/3",$S116*参照データ!$F$4)))</f>
        <v>0</v>
      </c>
      <c r="BG116" s="199" t="b">
        <f>IF(AG116="3/3",$O116*参照データ!$F$2,IF(AG116="2/3",$O116*参照データ!$F$3,IF(AG116="1/3",$O116*参照データ!$F$4,IF(AG116="対象外",0))))</f>
        <v>0</v>
      </c>
      <c r="BH116" s="199" t="b">
        <f>IF(AH116="3/3",$O116*参照データ!$F$2,IF(AH116="2/3",$O116*参照データ!$F$3,IF(AH116="1/3",$O116*参照データ!$F$4,IF(AH116="対象外",0))))</f>
        <v>0</v>
      </c>
      <c r="BI116" s="199" t="b">
        <f>IF(AI116="3/3",$O116*参照データ!$F$2,IF(AI116="2/3",$O116*参照データ!$F$3,IF(AI116="1/3",$O116*参照データ!$F$4,IF(AI116="対象外",0))))</f>
        <v>0</v>
      </c>
      <c r="BJ116" s="199" t="b">
        <f>IF(AJ116="3/3",$O116*参照データ!$F$2,IF(AJ116="2/3",$O116*参照データ!$F$3,IF(AJ116="1/3",$O116*参照データ!$F$4,IF(AJ116="対象外",0))))</f>
        <v>0</v>
      </c>
      <c r="BK116" s="199" t="b">
        <f>IF(AK116="3/3",$O116*参照データ!$F$2,IF(AK116="2/3",$O116*参照データ!$F$3,IF(AK116="1/3",$O116*参照データ!$F$4,IF(AK116="対象外",0))))</f>
        <v>0</v>
      </c>
      <c r="BL116" s="199" t="b">
        <f>IF(AL116="3/3",$O116*参照データ!$F$2,IF(AL116="2/3",$O116*参照データ!$F$3,IF(AL116="1/3",$O116*参照データ!$F$4,IF(AL116="対象外",0))))</f>
        <v>0</v>
      </c>
      <c r="BM116" s="199" t="b">
        <f>IF(AM116="3/3",$O116*参照データ!$F$2,IF(AM116="2/3",$O116*参照データ!$F$3,IF(AM116="1/3",$O116*参照データ!$F$4,IF(AM116="対象外",0))))</f>
        <v>0</v>
      </c>
      <c r="BN116" s="199" t="b">
        <f>IF(AN116="3/3",$O116*参照データ!$F$2,IF(AN116="2/3",$O116*参照データ!$F$3,IF(AN116="1/3",$O116*参照データ!$F$4,IF(AN116="対象外",0))))</f>
        <v>0</v>
      </c>
      <c r="BO116" s="199" t="b">
        <f>IF(AO116="3/3",$O116*参照データ!$F$2,IF(AO116="2/3",$O116*参照データ!$F$3,IF(AO116="1/3",$O116*参照データ!$F$4,IF(AO116="対象外",0))))</f>
        <v>0</v>
      </c>
      <c r="BP116" s="199" t="b">
        <f>IF(AP116="3/3",$O116*参照データ!$F$2,IF(AP116="2/3",$O116*参照データ!$F$3,IF(AP116="1/3",$O116*参照データ!$F$4,IF(AP116="対象外",0))))</f>
        <v>0</v>
      </c>
      <c r="BQ116" s="199" t="b">
        <f>IF(AQ116="3/3",$O116*参照データ!$F$2,IF(AQ116="2/3",$O116*参照データ!$F$3,IF(AQ116="1/3",$O116*参照データ!$F$4,IF(AQ116="対象外",0))))</f>
        <v>0</v>
      </c>
      <c r="BR116" s="199" t="b">
        <f>IF(AR116="3/3",$O116*参照データ!$F$2,IF(AR116="2/3",$O116*参照データ!$F$3,IF(AR116="1/3",$O116*参照データ!$F$4,IF(AR116="対象外",0))))</f>
        <v>0</v>
      </c>
      <c r="BS116" s="199">
        <f t="shared" si="71"/>
        <v>0</v>
      </c>
      <c r="BT116" s="205"/>
      <c r="BU116" s="60"/>
      <c r="BV116" s="60"/>
      <c r="BW116" s="60"/>
      <c r="BX116" s="60"/>
      <c r="BY116" s="60"/>
      <c r="BZ116" s="245"/>
      <c r="CA116" s="247"/>
      <c r="CB116" s="60"/>
      <c r="CC116" s="60"/>
      <c r="CD116" s="60"/>
      <c r="CE116" s="60"/>
      <c r="CF116" s="61"/>
      <c r="CG116" s="233">
        <f t="shared" si="72"/>
        <v>0</v>
      </c>
      <c r="CH116" s="235">
        <f t="shared" si="55"/>
        <v>0</v>
      </c>
      <c r="CI116" s="225">
        <f t="shared" si="56"/>
        <v>0</v>
      </c>
      <c r="CJ116" s="234">
        <f t="shared" si="57"/>
        <v>2</v>
      </c>
    </row>
    <row r="117" spans="1:88" s="54" customFormat="1">
      <c r="A117" s="62">
        <v>93</v>
      </c>
      <c r="B117" s="553"/>
      <c r="C117" s="554"/>
      <c r="D117" s="553"/>
      <c r="E117" s="554"/>
      <c r="F117" s="116"/>
      <c r="G117" s="57"/>
      <c r="H117" s="117"/>
      <c r="I117" s="57"/>
      <c r="J117" s="553"/>
      <c r="K117" s="554"/>
      <c r="L117" s="110">
        <v>0</v>
      </c>
      <c r="M117" s="111">
        <f>IF(F117="昼間",参照データ!$B$2,IF(F117="夜間等",参照データ!$B$3,IF(F117="通信",参照データ!$B$4,0)))</f>
        <v>0</v>
      </c>
      <c r="N117" s="112">
        <f t="shared" si="58"/>
        <v>0</v>
      </c>
      <c r="O117" s="151">
        <f t="shared" si="59"/>
        <v>0</v>
      </c>
      <c r="P117" s="110"/>
      <c r="Q117" s="113">
        <v>0</v>
      </c>
      <c r="R117" s="114">
        <f>IF(F117="昼間",参照データ!$C$2,IF(F117="夜間等",参照データ!$C$3,IF(F117="通信",参照データ!$C$4,0)))</f>
        <v>0</v>
      </c>
      <c r="S117" s="112">
        <f t="shared" si="60"/>
        <v>0</v>
      </c>
      <c r="T117" s="57"/>
      <c r="U117" s="53">
        <f t="shared" si="61"/>
        <v>0</v>
      </c>
      <c r="V117" s="241">
        <f t="shared" si="62"/>
        <v>0</v>
      </c>
      <c r="W117" s="53">
        <f t="shared" si="63"/>
        <v>0</v>
      </c>
      <c r="X117" s="183">
        <f t="shared" si="64"/>
        <v>0</v>
      </c>
      <c r="Y117" s="158" t="str">
        <f t="shared" si="45"/>
        <v>0</v>
      </c>
      <c r="Z117" s="138">
        <f t="shared" si="65"/>
        <v>0</v>
      </c>
      <c r="AA117" s="524">
        <f t="shared" si="46"/>
        <v>0</v>
      </c>
      <c r="AB117" s="525"/>
      <c r="AC117" s="359">
        <f t="shared" si="47"/>
        <v>0</v>
      </c>
      <c r="AD117" s="359">
        <f t="shared" si="48"/>
        <v>0</v>
      </c>
      <c r="AE117" s="166"/>
      <c r="AF117" s="59"/>
      <c r="AG117" s="252"/>
      <c r="AH117" s="253"/>
      <c r="AI117" s="253"/>
      <c r="AJ117" s="253"/>
      <c r="AK117" s="253"/>
      <c r="AL117" s="254"/>
      <c r="AM117" s="255"/>
      <c r="AN117" s="253"/>
      <c r="AO117" s="253"/>
      <c r="AP117" s="253"/>
      <c r="AQ117" s="253"/>
      <c r="AR117" s="253"/>
      <c r="AS117" s="238">
        <f t="shared" si="49"/>
        <v>0</v>
      </c>
      <c r="AT117" s="238">
        <f t="shared" si="50"/>
        <v>0</v>
      </c>
      <c r="AU117" s="238">
        <f t="shared" si="51"/>
        <v>0</v>
      </c>
      <c r="AV117" s="238">
        <f t="shared" si="52"/>
        <v>0</v>
      </c>
      <c r="AW117" s="238">
        <f t="shared" si="53"/>
        <v>0</v>
      </c>
      <c r="AX117" s="238">
        <f t="shared" si="54"/>
        <v>0</v>
      </c>
      <c r="AY117" s="214">
        <f t="shared" si="66"/>
        <v>0</v>
      </c>
      <c r="AZ117" s="214">
        <f t="shared" si="66"/>
        <v>0</v>
      </c>
      <c r="BA117" s="214">
        <f t="shared" si="66"/>
        <v>0</v>
      </c>
      <c r="BB117" s="194">
        <f t="shared" si="67"/>
        <v>0</v>
      </c>
      <c r="BC117" s="195">
        <f t="shared" si="68"/>
        <v>0</v>
      </c>
      <c r="BD117" s="196">
        <f t="shared" si="69"/>
        <v>0</v>
      </c>
      <c r="BE117" s="197">
        <f t="shared" si="70"/>
        <v>0</v>
      </c>
      <c r="BF117" s="198" t="b">
        <f>IF($AE117="3/3",$S117*参照データ!$F$2,IF($AE117="2/3",$S117*参照データ!$F$3,IF($AE117="1/3",$S117*参照データ!$F$4)))</f>
        <v>0</v>
      </c>
      <c r="BG117" s="199" t="b">
        <f>IF(AG117="3/3",$O117*参照データ!$F$2,IF(AG117="2/3",$O117*参照データ!$F$3,IF(AG117="1/3",$O117*参照データ!$F$4,IF(AG117="対象外",0))))</f>
        <v>0</v>
      </c>
      <c r="BH117" s="199" t="b">
        <f>IF(AH117="3/3",$O117*参照データ!$F$2,IF(AH117="2/3",$O117*参照データ!$F$3,IF(AH117="1/3",$O117*参照データ!$F$4,IF(AH117="対象外",0))))</f>
        <v>0</v>
      </c>
      <c r="BI117" s="199" t="b">
        <f>IF(AI117="3/3",$O117*参照データ!$F$2,IF(AI117="2/3",$O117*参照データ!$F$3,IF(AI117="1/3",$O117*参照データ!$F$4,IF(AI117="対象外",0))))</f>
        <v>0</v>
      </c>
      <c r="BJ117" s="199" t="b">
        <f>IF(AJ117="3/3",$O117*参照データ!$F$2,IF(AJ117="2/3",$O117*参照データ!$F$3,IF(AJ117="1/3",$O117*参照データ!$F$4,IF(AJ117="対象外",0))))</f>
        <v>0</v>
      </c>
      <c r="BK117" s="199" t="b">
        <f>IF(AK117="3/3",$O117*参照データ!$F$2,IF(AK117="2/3",$O117*参照データ!$F$3,IF(AK117="1/3",$O117*参照データ!$F$4,IF(AK117="対象外",0))))</f>
        <v>0</v>
      </c>
      <c r="BL117" s="199" t="b">
        <f>IF(AL117="3/3",$O117*参照データ!$F$2,IF(AL117="2/3",$O117*参照データ!$F$3,IF(AL117="1/3",$O117*参照データ!$F$4,IF(AL117="対象外",0))))</f>
        <v>0</v>
      </c>
      <c r="BM117" s="199" t="b">
        <f>IF(AM117="3/3",$O117*参照データ!$F$2,IF(AM117="2/3",$O117*参照データ!$F$3,IF(AM117="1/3",$O117*参照データ!$F$4,IF(AM117="対象外",0))))</f>
        <v>0</v>
      </c>
      <c r="BN117" s="199" t="b">
        <f>IF(AN117="3/3",$O117*参照データ!$F$2,IF(AN117="2/3",$O117*参照データ!$F$3,IF(AN117="1/3",$O117*参照データ!$F$4,IF(AN117="対象外",0))))</f>
        <v>0</v>
      </c>
      <c r="BO117" s="199" t="b">
        <f>IF(AO117="3/3",$O117*参照データ!$F$2,IF(AO117="2/3",$O117*参照データ!$F$3,IF(AO117="1/3",$O117*参照データ!$F$4,IF(AO117="対象外",0))))</f>
        <v>0</v>
      </c>
      <c r="BP117" s="199" t="b">
        <f>IF(AP117="3/3",$O117*参照データ!$F$2,IF(AP117="2/3",$O117*参照データ!$F$3,IF(AP117="1/3",$O117*参照データ!$F$4,IF(AP117="対象外",0))))</f>
        <v>0</v>
      </c>
      <c r="BQ117" s="199" t="b">
        <f>IF(AQ117="3/3",$O117*参照データ!$F$2,IF(AQ117="2/3",$O117*参照データ!$F$3,IF(AQ117="1/3",$O117*参照データ!$F$4,IF(AQ117="対象外",0))))</f>
        <v>0</v>
      </c>
      <c r="BR117" s="199" t="b">
        <f>IF(AR117="3/3",$O117*参照データ!$F$2,IF(AR117="2/3",$O117*参照データ!$F$3,IF(AR117="1/3",$O117*参照データ!$F$4,IF(AR117="対象外",0))))</f>
        <v>0</v>
      </c>
      <c r="BS117" s="199">
        <f t="shared" si="71"/>
        <v>0</v>
      </c>
      <c r="BT117" s="205"/>
      <c r="BU117" s="60"/>
      <c r="BV117" s="60"/>
      <c r="BW117" s="60"/>
      <c r="BX117" s="60"/>
      <c r="BY117" s="60"/>
      <c r="BZ117" s="245"/>
      <c r="CA117" s="247"/>
      <c r="CB117" s="60"/>
      <c r="CC117" s="60"/>
      <c r="CD117" s="60"/>
      <c r="CE117" s="60"/>
      <c r="CF117" s="61"/>
      <c r="CG117" s="233">
        <f t="shared" si="72"/>
        <v>0</v>
      </c>
      <c r="CH117" s="235">
        <f t="shared" si="55"/>
        <v>0</v>
      </c>
      <c r="CI117" s="225">
        <f t="shared" si="56"/>
        <v>0</v>
      </c>
      <c r="CJ117" s="234">
        <f t="shared" si="57"/>
        <v>2</v>
      </c>
    </row>
    <row r="118" spans="1:88" s="54" customFormat="1">
      <c r="A118" s="62">
        <v>94</v>
      </c>
      <c r="B118" s="553"/>
      <c r="C118" s="554"/>
      <c r="D118" s="553"/>
      <c r="E118" s="554"/>
      <c r="F118" s="116"/>
      <c r="G118" s="57"/>
      <c r="H118" s="117"/>
      <c r="I118" s="57"/>
      <c r="J118" s="553"/>
      <c r="K118" s="554"/>
      <c r="L118" s="110">
        <v>0</v>
      </c>
      <c r="M118" s="111">
        <f>IF(F118="昼間",参照データ!$B$2,IF(F118="夜間等",参照データ!$B$3,IF(F118="通信",参照データ!$B$4,0)))</f>
        <v>0</v>
      </c>
      <c r="N118" s="112">
        <f t="shared" si="58"/>
        <v>0</v>
      </c>
      <c r="O118" s="151">
        <f t="shared" si="59"/>
        <v>0</v>
      </c>
      <c r="P118" s="110"/>
      <c r="Q118" s="113">
        <v>0</v>
      </c>
      <c r="R118" s="114">
        <f>IF(F118="昼間",参照データ!$C$2,IF(F118="夜間等",参照データ!$C$3,IF(F118="通信",参照データ!$C$4,0)))</f>
        <v>0</v>
      </c>
      <c r="S118" s="112">
        <f t="shared" si="60"/>
        <v>0</v>
      </c>
      <c r="T118" s="57"/>
      <c r="U118" s="53">
        <f t="shared" si="61"/>
        <v>0</v>
      </c>
      <c r="V118" s="241">
        <f t="shared" si="62"/>
        <v>0</v>
      </c>
      <c r="W118" s="53">
        <f t="shared" si="63"/>
        <v>0</v>
      </c>
      <c r="X118" s="183">
        <f t="shared" si="64"/>
        <v>0</v>
      </c>
      <c r="Y118" s="158" t="str">
        <f t="shared" si="45"/>
        <v>0</v>
      </c>
      <c r="Z118" s="138">
        <f t="shared" si="65"/>
        <v>0</v>
      </c>
      <c r="AA118" s="524">
        <f t="shared" si="46"/>
        <v>0</v>
      </c>
      <c r="AB118" s="525"/>
      <c r="AC118" s="359">
        <f t="shared" si="47"/>
        <v>0</v>
      </c>
      <c r="AD118" s="359">
        <f t="shared" si="48"/>
        <v>0</v>
      </c>
      <c r="AE118" s="166"/>
      <c r="AF118" s="59"/>
      <c r="AG118" s="252"/>
      <c r="AH118" s="253"/>
      <c r="AI118" s="253"/>
      <c r="AJ118" s="253"/>
      <c r="AK118" s="253"/>
      <c r="AL118" s="254"/>
      <c r="AM118" s="255"/>
      <c r="AN118" s="253"/>
      <c r="AO118" s="253"/>
      <c r="AP118" s="253"/>
      <c r="AQ118" s="253"/>
      <c r="AR118" s="253"/>
      <c r="AS118" s="238">
        <f t="shared" si="49"/>
        <v>0</v>
      </c>
      <c r="AT118" s="238">
        <f t="shared" si="50"/>
        <v>0</v>
      </c>
      <c r="AU118" s="238">
        <f t="shared" si="51"/>
        <v>0</v>
      </c>
      <c r="AV118" s="238">
        <f t="shared" si="52"/>
        <v>0</v>
      </c>
      <c r="AW118" s="238">
        <f t="shared" si="53"/>
        <v>0</v>
      </c>
      <c r="AX118" s="238">
        <f t="shared" si="54"/>
        <v>0</v>
      </c>
      <c r="AY118" s="214">
        <f t="shared" si="66"/>
        <v>0</v>
      </c>
      <c r="AZ118" s="214">
        <f t="shared" si="66"/>
        <v>0</v>
      </c>
      <c r="BA118" s="214">
        <f t="shared" si="66"/>
        <v>0</v>
      </c>
      <c r="BB118" s="194">
        <f t="shared" si="67"/>
        <v>0</v>
      </c>
      <c r="BC118" s="195">
        <f t="shared" si="68"/>
        <v>0</v>
      </c>
      <c r="BD118" s="196">
        <f t="shared" si="69"/>
        <v>0</v>
      </c>
      <c r="BE118" s="197">
        <f t="shared" si="70"/>
        <v>0</v>
      </c>
      <c r="BF118" s="198" t="b">
        <f>IF($AE118="3/3",$S118*参照データ!$F$2,IF($AE118="2/3",$S118*参照データ!$F$3,IF($AE118="1/3",$S118*参照データ!$F$4)))</f>
        <v>0</v>
      </c>
      <c r="BG118" s="199" t="b">
        <f>IF(AG118="3/3",$O118*参照データ!$F$2,IF(AG118="2/3",$O118*参照データ!$F$3,IF(AG118="1/3",$O118*参照データ!$F$4,IF(AG118="対象外",0))))</f>
        <v>0</v>
      </c>
      <c r="BH118" s="199" t="b">
        <f>IF(AH118="3/3",$O118*参照データ!$F$2,IF(AH118="2/3",$O118*参照データ!$F$3,IF(AH118="1/3",$O118*参照データ!$F$4,IF(AH118="対象外",0))))</f>
        <v>0</v>
      </c>
      <c r="BI118" s="199" t="b">
        <f>IF(AI118="3/3",$O118*参照データ!$F$2,IF(AI118="2/3",$O118*参照データ!$F$3,IF(AI118="1/3",$O118*参照データ!$F$4,IF(AI118="対象外",0))))</f>
        <v>0</v>
      </c>
      <c r="BJ118" s="199" t="b">
        <f>IF(AJ118="3/3",$O118*参照データ!$F$2,IF(AJ118="2/3",$O118*参照データ!$F$3,IF(AJ118="1/3",$O118*参照データ!$F$4,IF(AJ118="対象外",0))))</f>
        <v>0</v>
      </c>
      <c r="BK118" s="199" t="b">
        <f>IF(AK118="3/3",$O118*参照データ!$F$2,IF(AK118="2/3",$O118*参照データ!$F$3,IF(AK118="1/3",$O118*参照データ!$F$4,IF(AK118="対象外",0))))</f>
        <v>0</v>
      </c>
      <c r="BL118" s="199" t="b">
        <f>IF(AL118="3/3",$O118*参照データ!$F$2,IF(AL118="2/3",$O118*参照データ!$F$3,IF(AL118="1/3",$O118*参照データ!$F$4,IF(AL118="対象外",0))))</f>
        <v>0</v>
      </c>
      <c r="BM118" s="199" t="b">
        <f>IF(AM118="3/3",$O118*参照データ!$F$2,IF(AM118="2/3",$O118*参照データ!$F$3,IF(AM118="1/3",$O118*参照データ!$F$4,IF(AM118="対象外",0))))</f>
        <v>0</v>
      </c>
      <c r="BN118" s="199" t="b">
        <f>IF(AN118="3/3",$O118*参照データ!$F$2,IF(AN118="2/3",$O118*参照データ!$F$3,IF(AN118="1/3",$O118*参照データ!$F$4,IF(AN118="対象外",0))))</f>
        <v>0</v>
      </c>
      <c r="BO118" s="199" t="b">
        <f>IF(AO118="3/3",$O118*参照データ!$F$2,IF(AO118="2/3",$O118*参照データ!$F$3,IF(AO118="1/3",$O118*参照データ!$F$4,IF(AO118="対象外",0))))</f>
        <v>0</v>
      </c>
      <c r="BP118" s="199" t="b">
        <f>IF(AP118="3/3",$O118*参照データ!$F$2,IF(AP118="2/3",$O118*参照データ!$F$3,IF(AP118="1/3",$O118*参照データ!$F$4,IF(AP118="対象外",0))))</f>
        <v>0</v>
      </c>
      <c r="BQ118" s="199" t="b">
        <f>IF(AQ118="3/3",$O118*参照データ!$F$2,IF(AQ118="2/3",$O118*参照データ!$F$3,IF(AQ118="1/3",$O118*参照データ!$F$4,IF(AQ118="対象外",0))))</f>
        <v>0</v>
      </c>
      <c r="BR118" s="199" t="b">
        <f>IF(AR118="3/3",$O118*参照データ!$F$2,IF(AR118="2/3",$O118*参照データ!$F$3,IF(AR118="1/3",$O118*参照データ!$F$4,IF(AR118="対象外",0))))</f>
        <v>0</v>
      </c>
      <c r="BS118" s="199">
        <f t="shared" si="71"/>
        <v>0</v>
      </c>
      <c r="BT118" s="205"/>
      <c r="BU118" s="60"/>
      <c r="BV118" s="60"/>
      <c r="BW118" s="60"/>
      <c r="BX118" s="60"/>
      <c r="BY118" s="60"/>
      <c r="BZ118" s="245"/>
      <c r="CA118" s="247"/>
      <c r="CB118" s="60"/>
      <c r="CC118" s="60"/>
      <c r="CD118" s="60"/>
      <c r="CE118" s="60"/>
      <c r="CF118" s="61"/>
      <c r="CG118" s="233">
        <f t="shared" si="72"/>
        <v>0</v>
      </c>
      <c r="CH118" s="235">
        <f t="shared" si="55"/>
        <v>0</v>
      </c>
      <c r="CI118" s="225">
        <f t="shared" si="56"/>
        <v>0</v>
      </c>
      <c r="CJ118" s="234">
        <f t="shared" si="57"/>
        <v>2</v>
      </c>
    </row>
    <row r="119" spans="1:88" s="54" customFormat="1">
      <c r="A119" s="62">
        <v>95</v>
      </c>
      <c r="B119" s="553"/>
      <c r="C119" s="554"/>
      <c r="D119" s="553"/>
      <c r="E119" s="554"/>
      <c r="F119" s="116"/>
      <c r="G119" s="57"/>
      <c r="H119" s="117"/>
      <c r="I119" s="57"/>
      <c r="J119" s="553"/>
      <c r="K119" s="554"/>
      <c r="L119" s="110">
        <v>0</v>
      </c>
      <c r="M119" s="111">
        <f>IF(F119="昼間",参照データ!$B$2,IF(F119="夜間等",参照データ!$B$3,IF(F119="通信",参照データ!$B$4,0)))</f>
        <v>0</v>
      </c>
      <c r="N119" s="112">
        <f t="shared" si="58"/>
        <v>0</v>
      </c>
      <c r="O119" s="151">
        <f t="shared" si="59"/>
        <v>0</v>
      </c>
      <c r="P119" s="110"/>
      <c r="Q119" s="113">
        <v>0</v>
      </c>
      <c r="R119" s="114">
        <f>IF(F119="昼間",参照データ!$C$2,IF(F119="夜間等",参照データ!$C$3,IF(F119="通信",参照データ!$C$4,0)))</f>
        <v>0</v>
      </c>
      <c r="S119" s="112">
        <f t="shared" si="60"/>
        <v>0</v>
      </c>
      <c r="T119" s="57"/>
      <c r="U119" s="53">
        <f t="shared" si="61"/>
        <v>0</v>
      </c>
      <c r="V119" s="241">
        <f t="shared" si="62"/>
        <v>0</v>
      </c>
      <c r="W119" s="53">
        <f t="shared" si="63"/>
        <v>0</v>
      </c>
      <c r="X119" s="183">
        <f t="shared" si="64"/>
        <v>0</v>
      </c>
      <c r="Y119" s="158" t="str">
        <f t="shared" si="45"/>
        <v>0</v>
      </c>
      <c r="Z119" s="138">
        <f t="shared" si="65"/>
        <v>0</v>
      </c>
      <c r="AA119" s="524">
        <f t="shared" si="46"/>
        <v>0</v>
      </c>
      <c r="AB119" s="525"/>
      <c r="AC119" s="359">
        <f t="shared" si="47"/>
        <v>0</v>
      </c>
      <c r="AD119" s="359">
        <f t="shared" si="48"/>
        <v>0</v>
      </c>
      <c r="AE119" s="166"/>
      <c r="AF119" s="59"/>
      <c r="AG119" s="252"/>
      <c r="AH119" s="253"/>
      <c r="AI119" s="253"/>
      <c r="AJ119" s="253"/>
      <c r="AK119" s="253"/>
      <c r="AL119" s="254"/>
      <c r="AM119" s="255"/>
      <c r="AN119" s="253"/>
      <c r="AO119" s="253"/>
      <c r="AP119" s="253"/>
      <c r="AQ119" s="253"/>
      <c r="AR119" s="253"/>
      <c r="AS119" s="238">
        <f t="shared" si="49"/>
        <v>0</v>
      </c>
      <c r="AT119" s="238">
        <f t="shared" si="50"/>
        <v>0</v>
      </c>
      <c r="AU119" s="238">
        <f t="shared" si="51"/>
        <v>0</v>
      </c>
      <c r="AV119" s="238">
        <f t="shared" si="52"/>
        <v>0</v>
      </c>
      <c r="AW119" s="238">
        <f t="shared" si="53"/>
        <v>0</v>
      </c>
      <c r="AX119" s="238">
        <f t="shared" si="54"/>
        <v>0</v>
      </c>
      <c r="AY119" s="214">
        <f t="shared" si="66"/>
        <v>0</v>
      </c>
      <c r="AZ119" s="214">
        <f t="shared" si="66"/>
        <v>0</v>
      </c>
      <c r="BA119" s="214">
        <f t="shared" si="66"/>
        <v>0</v>
      </c>
      <c r="BB119" s="194">
        <f t="shared" si="67"/>
        <v>0</v>
      </c>
      <c r="BC119" s="195">
        <f t="shared" si="68"/>
        <v>0</v>
      </c>
      <c r="BD119" s="196">
        <f t="shared" si="69"/>
        <v>0</v>
      </c>
      <c r="BE119" s="197">
        <f t="shared" si="70"/>
        <v>0</v>
      </c>
      <c r="BF119" s="198" t="b">
        <f>IF($AE119="3/3",$S119*参照データ!$F$2,IF($AE119="2/3",$S119*参照データ!$F$3,IF($AE119="1/3",$S119*参照データ!$F$4)))</f>
        <v>0</v>
      </c>
      <c r="BG119" s="199" t="b">
        <f>IF(AG119="3/3",$O119*参照データ!$F$2,IF(AG119="2/3",$O119*参照データ!$F$3,IF(AG119="1/3",$O119*参照データ!$F$4,IF(AG119="対象外",0))))</f>
        <v>0</v>
      </c>
      <c r="BH119" s="199" t="b">
        <f>IF(AH119="3/3",$O119*参照データ!$F$2,IF(AH119="2/3",$O119*参照データ!$F$3,IF(AH119="1/3",$O119*参照データ!$F$4,IF(AH119="対象外",0))))</f>
        <v>0</v>
      </c>
      <c r="BI119" s="199" t="b">
        <f>IF(AI119="3/3",$O119*参照データ!$F$2,IF(AI119="2/3",$O119*参照データ!$F$3,IF(AI119="1/3",$O119*参照データ!$F$4,IF(AI119="対象外",0))))</f>
        <v>0</v>
      </c>
      <c r="BJ119" s="199" t="b">
        <f>IF(AJ119="3/3",$O119*参照データ!$F$2,IF(AJ119="2/3",$O119*参照データ!$F$3,IF(AJ119="1/3",$O119*参照データ!$F$4,IF(AJ119="対象外",0))))</f>
        <v>0</v>
      </c>
      <c r="BK119" s="199" t="b">
        <f>IF(AK119="3/3",$O119*参照データ!$F$2,IF(AK119="2/3",$O119*参照データ!$F$3,IF(AK119="1/3",$O119*参照データ!$F$4,IF(AK119="対象外",0))))</f>
        <v>0</v>
      </c>
      <c r="BL119" s="199" t="b">
        <f>IF(AL119="3/3",$O119*参照データ!$F$2,IF(AL119="2/3",$O119*参照データ!$F$3,IF(AL119="1/3",$O119*参照データ!$F$4,IF(AL119="対象外",0))))</f>
        <v>0</v>
      </c>
      <c r="BM119" s="199" t="b">
        <f>IF(AM119="3/3",$O119*参照データ!$F$2,IF(AM119="2/3",$O119*参照データ!$F$3,IF(AM119="1/3",$O119*参照データ!$F$4,IF(AM119="対象外",0))))</f>
        <v>0</v>
      </c>
      <c r="BN119" s="199" t="b">
        <f>IF(AN119="3/3",$O119*参照データ!$F$2,IF(AN119="2/3",$O119*参照データ!$F$3,IF(AN119="1/3",$O119*参照データ!$F$4,IF(AN119="対象外",0))))</f>
        <v>0</v>
      </c>
      <c r="BO119" s="199" t="b">
        <f>IF(AO119="3/3",$O119*参照データ!$F$2,IF(AO119="2/3",$O119*参照データ!$F$3,IF(AO119="1/3",$O119*参照データ!$F$4,IF(AO119="対象外",0))))</f>
        <v>0</v>
      </c>
      <c r="BP119" s="199" t="b">
        <f>IF(AP119="3/3",$O119*参照データ!$F$2,IF(AP119="2/3",$O119*参照データ!$F$3,IF(AP119="1/3",$O119*参照データ!$F$4,IF(AP119="対象外",0))))</f>
        <v>0</v>
      </c>
      <c r="BQ119" s="199" t="b">
        <f>IF(AQ119="3/3",$O119*参照データ!$F$2,IF(AQ119="2/3",$O119*参照データ!$F$3,IF(AQ119="1/3",$O119*参照データ!$F$4,IF(AQ119="対象外",0))))</f>
        <v>0</v>
      </c>
      <c r="BR119" s="199" t="b">
        <f>IF(AR119="3/3",$O119*参照データ!$F$2,IF(AR119="2/3",$O119*参照データ!$F$3,IF(AR119="1/3",$O119*参照データ!$F$4,IF(AR119="対象外",0))))</f>
        <v>0</v>
      </c>
      <c r="BS119" s="199">
        <f t="shared" si="71"/>
        <v>0</v>
      </c>
      <c r="BT119" s="205"/>
      <c r="BU119" s="60"/>
      <c r="BV119" s="60"/>
      <c r="BW119" s="60"/>
      <c r="BX119" s="60"/>
      <c r="BY119" s="60"/>
      <c r="BZ119" s="245"/>
      <c r="CA119" s="247"/>
      <c r="CB119" s="60"/>
      <c r="CC119" s="60"/>
      <c r="CD119" s="60"/>
      <c r="CE119" s="60"/>
      <c r="CF119" s="61"/>
      <c r="CG119" s="233">
        <f t="shared" si="72"/>
        <v>0</v>
      </c>
      <c r="CH119" s="235">
        <f t="shared" si="55"/>
        <v>0</v>
      </c>
      <c r="CI119" s="225">
        <f t="shared" si="56"/>
        <v>0</v>
      </c>
      <c r="CJ119" s="234">
        <f t="shared" si="57"/>
        <v>2</v>
      </c>
    </row>
    <row r="120" spans="1:88" s="54" customFormat="1">
      <c r="A120" s="62">
        <v>96</v>
      </c>
      <c r="B120" s="553"/>
      <c r="C120" s="554"/>
      <c r="D120" s="553"/>
      <c r="E120" s="554"/>
      <c r="F120" s="116"/>
      <c r="G120" s="57"/>
      <c r="H120" s="117"/>
      <c r="I120" s="57"/>
      <c r="J120" s="553"/>
      <c r="K120" s="554"/>
      <c r="L120" s="110">
        <v>0</v>
      </c>
      <c r="M120" s="111">
        <f>IF(F120="昼間",参照データ!$B$2,IF(F120="夜間等",参照データ!$B$3,IF(F120="通信",参照データ!$B$4,0)))</f>
        <v>0</v>
      </c>
      <c r="N120" s="112">
        <f t="shared" si="58"/>
        <v>0</v>
      </c>
      <c r="O120" s="151">
        <f t="shared" si="59"/>
        <v>0</v>
      </c>
      <c r="P120" s="110"/>
      <c r="Q120" s="113">
        <v>0</v>
      </c>
      <c r="R120" s="114">
        <f>IF(F120="昼間",参照データ!$C$2,IF(F120="夜間等",参照データ!$C$3,IF(F120="通信",参照データ!$C$4,0)))</f>
        <v>0</v>
      </c>
      <c r="S120" s="112">
        <f t="shared" si="60"/>
        <v>0</v>
      </c>
      <c r="T120" s="57"/>
      <c r="U120" s="53">
        <f t="shared" si="61"/>
        <v>0</v>
      </c>
      <c r="V120" s="241">
        <f t="shared" si="62"/>
        <v>0</v>
      </c>
      <c r="W120" s="53">
        <f t="shared" si="63"/>
        <v>0</v>
      </c>
      <c r="X120" s="183">
        <f t="shared" si="64"/>
        <v>0</v>
      </c>
      <c r="Y120" s="158" t="str">
        <f t="shared" si="45"/>
        <v>0</v>
      </c>
      <c r="Z120" s="138">
        <f t="shared" si="65"/>
        <v>0</v>
      </c>
      <c r="AA120" s="524">
        <f t="shared" si="46"/>
        <v>0</v>
      </c>
      <c r="AB120" s="525"/>
      <c r="AC120" s="359">
        <f t="shared" si="47"/>
        <v>0</v>
      </c>
      <c r="AD120" s="359">
        <f t="shared" si="48"/>
        <v>0</v>
      </c>
      <c r="AE120" s="166"/>
      <c r="AF120" s="59"/>
      <c r="AG120" s="252"/>
      <c r="AH120" s="253"/>
      <c r="AI120" s="253"/>
      <c r="AJ120" s="253"/>
      <c r="AK120" s="253"/>
      <c r="AL120" s="254"/>
      <c r="AM120" s="255"/>
      <c r="AN120" s="253"/>
      <c r="AO120" s="253"/>
      <c r="AP120" s="253"/>
      <c r="AQ120" s="253"/>
      <c r="AR120" s="253"/>
      <c r="AS120" s="238">
        <f t="shared" si="49"/>
        <v>0</v>
      </c>
      <c r="AT120" s="238">
        <f t="shared" si="50"/>
        <v>0</v>
      </c>
      <c r="AU120" s="238">
        <f t="shared" si="51"/>
        <v>0</v>
      </c>
      <c r="AV120" s="238">
        <f t="shared" si="52"/>
        <v>0</v>
      </c>
      <c r="AW120" s="238">
        <f t="shared" si="53"/>
        <v>0</v>
      </c>
      <c r="AX120" s="238">
        <f t="shared" si="54"/>
        <v>0</v>
      </c>
      <c r="AY120" s="214">
        <f t="shared" si="66"/>
        <v>0</v>
      </c>
      <c r="AZ120" s="214">
        <f t="shared" si="66"/>
        <v>0</v>
      </c>
      <c r="BA120" s="214">
        <f t="shared" si="66"/>
        <v>0</v>
      </c>
      <c r="BB120" s="194">
        <f t="shared" si="67"/>
        <v>0</v>
      </c>
      <c r="BC120" s="195">
        <f t="shared" si="68"/>
        <v>0</v>
      </c>
      <c r="BD120" s="196">
        <f t="shared" si="69"/>
        <v>0</v>
      </c>
      <c r="BE120" s="197">
        <f t="shared" si="70"/>
        <v>0</v>
      </c>
      <c r="BF120" s="198" t="b">
        <f>IF($AE120="3/3",$S120*参照データ!$F$2,IF($AE120="2/3",$S120*参照データ!$F$3,IF($AE120="1/3",$S120*参照データ!$F$4)))</f>
        <v>0</v>
      </c>
      <c r="BG120" s="199" t="b">
        <f>IF(AG120="3/3",$O120*参照データ!$F$2,IF(AG120="2/3",$O120*参照データ!$F$3,IF(AG120="1/3",$O120*参照データ!$F$4,IF(AG120="対象外",0))))</f>
        <v>0</v>
      </c>
      <c r="BH120" s="199" t="b">
        <f>IF(AH120="3/3",$O120*参照データ!$F$2,IF(AH120="2/3",$O120*参照データ!$F$3,IF(AH120="1/3",$O120*参照データ!$F$4,IF(AH120="対象外",0))))</f>
        <v>0</v>
      </c>
      <c r="BI120" s="199" t="b">
        <f>IF(AI120="3/3",$O120*参照データ!$F$2,IF(AI120="2/3",$O120*参照データ!$F$3,IF(AI120="1/3",$O120*参照データ!$F$4,IF(AI120="対象外",0))))</f>
        <v>0</v>
      </c>
      <c r="BJ120" s="199" t="b">
        <f>IF(AJ120="3/3",$O120*参照データ!$F$2,IF(AJ120="2/3",$O120*参照データ!$F$3,IF(AJ120="1/3",$O120*参照データ!$F$4,IF(AJ120="対象外",0))))</f>
        <v>0</v>
      </c>
      <c r="BK120" s="199" t="b">
        <f>IF(AK120="3/3",$O120*参照データ!$F$2,IF(AK120="2/3",$O120*参照データ!$F$3,IF(AK120="1/3",$O120*参照データ!$F$4,IF(AK120="対象外",0))))</f>
        <v>0</v>
      </c>
      <c r="BL120" s="199" t="b">
        <f>IF(AL120="3/3",$O120*参照データ!$F$2,IF(AL120="2/3",$O120*参照データ!$F$3,IF(AL120="1/3",$O120*参照データ!$F$4,IF(AL120="対象外",0))))</f>
        <v>0</v>
      </c>
      <c r="BM120" s="199" t="b">
        <f>IF(AM120="3/3",$O120*参照データ!$F$2,IF(AM120="2/3",$O120*参照データ!$F$3,IF(AM120="1/3",$O120*参照データ!$F$4,IF(AM120="対象外",0))))</f>
        <v>0</v>
      </c>
      <c r="BN120" s="199" t="b">
        <f>IF(AN120="3/3",$O120*参照データ!$F$2,IF(AN120="2/3",$O120*参照データ!$F$3,IF(AN120="1/3",$O120*参照データ!$F$4,IF(AN120="対象外",0))))</f>
        <v>0</v>
      </c>
      <c r="BO120" s="199" t="b">
        <f>IF(AO120="3/3",$O120*参照データ!$F$2,IF(AO120="2/3",$O120*参照データ!$F$3,IF(AO120="1/3",$O120*参照データ!$F$4,IF(AO120="対象外",0))))</f>
        <v>0</v>
      </c>
      <c r="BP120" s="199" t="b">
        <f>IF(AP120="3/3",$O120*参照データ!$F$2,IF(AP120="2/3",$O120*参照データ!$F$3,IF(AP120="1/3",$O120*参照データ!$F$4,IF(AP120="対象外",0))))</f>
        <v>0</v>
      </c>
      <c r="BQ120" s="199" t="b">
        <f>IF(AQ120="3/3",$O120*参照データ!$F$2,IF(AQ120="2/3",$O120*参照データ!$F$3,IF(AQ120="1/3",$O120*参照データ!$F$4,IF(AQ120="対象外",0))))</f>
        <v>0</v>
      </c>
      <c r="BR120" s="199" t="b">
        <f>IF(AR120="3/3",$O120*参照データ!$F$2,IF(AR120="2/3",$O120*参照データ!$F$3,IF(AR120="1/3",$O120*参照データ!$F$4,IF(AR120="対象外",0))))</f>
        <v>0</v>
      </c>
      <c r="BS120" s="199">
        <f t="shared" si="71"/>
        <v>0</v>
      </c>
      <c r="BT120" s="205"/>
      <c r="BU120" s="60"/>
      <c r="BV120" s="60"/>
      <c r="BW120" s="60"/>
      <c r="BX120" s="60"/>
      <c r="BY120" s="60"/>
      <c r="BZ120" s="245"/>
      <c r="CA120" s="247"/>
      <c r="CB120" s="60"/>
      <c r="CC120" s="60"/>
      <c r="CD120" s="60"/>
      <c r="CE120" s="60"/>
      <c r="CF120" s="61"/>
      <c r="CG120" s="233">
        <f t="shared" si="72"/>
        <v>0</v>
      </c>
      <c r="CH120" s="235">
        <f t="shared" si="55"/>
        <v>0</v>
      </c>
      <c r="CI120" s="225">
        <f t="shared" si="56"/>
        <v>0</v>
      </c>
      <c r="CJ120" s="234">
        <f t="shared" si="57"/>
        <v>2</v>
      </c>
    </row>
    <row r="121" spans="1:88" s="54" customFormat="1">
      <c r="A121" s="62">
        <v>97</v>
      </c>
      <c r="B121" s="553"/>
      <c r="C121" s="554"/>
      <c r="D121" s="553"/>
      <c r="E121" s="554"/>
      <c r="F121" s="116"/>
      <c r="G121" s="57"/>
      <c r="H121" s="117"/>
      <c r="I121" s="57"/>
      <c r="J121" s="553"/>
      <c r="K121" s="554"/>
      <c r="L121" s="110">
        <v>0</v>
      </c>
      <c r="M121" s="111">
        <f>IF(F121="昼間",参照データ!$B$2,IF(F121="夜間等",参照データ!$B$3,IF(F121="通信",参照データ!$B$4,0)))</f>
        <v>0</v>
      </c>
      <c r="N121" s="112">
        <f t="shared" si="58"/>
        <v>0</v>
      </c>
      <c r="O121" s="151">
        <f t="shared" si="59"/>
        <v>0</v>
      </c>
      <c r="P121" s="110"/>
      <c r="Q121" s="113">
        <v>0</v>
      </c>
      <c r="R121" s="114">
        <f>IF(F121="昼間",参照データ!$C$2,IF(F121="夜間等",参照データ!$C$3,IF(F121="通信",参照データ!$C$4,0)))</f>
        <v>0</v>
      </c>
      <c r="S121" s="112">
        <f t="shared" si="60"/>
        <v>0</v>
      </c>
      <c r="T121" s="57"/>
      <c r="U121" s="53">
        <f t="shared" si="61"/>
        <v>0</v>
      </c>
      <c r="V121" s="241">
        <f t="shared" si="62"/>
        <v>0</v>
      </c>
      <c r="W121" s="53">
        <f t="shared" si="63"/>
        <v>0</v>
      </c>
      <c r="X121" s="183">
        <f t="shared" si="64"/>
        <v>0</v>
      </c>
      <c r="Y121" s="158" t="str">
        <f t="shared" si="45"/>
        <v>0</v>
      </c>
      <c r="Z121" s="138">
        <f t="shared" si="65"/>
        <v>0</v>
      </c>
      <c r="AA121" s="524">
        <f t="shared" si="46"/>
        <v>0</v>
      </c>
      <c r="AB121" s="525"/>
      <c r="AC121" s="359">
        <f t="shared" si="47"/>
        <v>0</v>
      </c>
      <c r="AD121" s="359">
        <f t="shared" si="48"/>
        <v>0</v>
      </c>
      <c r="AE121" s="166"/>
      <c r="AF121" s="59"/>
      <c r="AG121" s="252"/>
      <c r="AH121" s="253"/>
      <c r="AI121" s="253"/>
      <c r="AJ121" s="253"/>
      <c r="AK121" s="253"/>
      <c r="AL121" s="254"/>
      <c r="AM121" s="255"/>
      <c r="AN121" s="253"/>
      <c r="AO121" s="253"/>
      <c r="AP121" s="253"/>
      <c r="AQ121" s="253"/>
      <c r="AR121" s="253"/>
      <c r="AS121" s="238">
        <f t="shared" si="49"/>
        <v>0</v>
      </c>
      <c r="AT121" s="238">
        <f t="shared" si="50"/>
        <v>0</v>
      </c>
      <c r="AU121" s="238">
        <f t="shared" si="51"/>
        <v>0</v>
      </c>
      <c r="AV121" s="238">
        <f t="shared" si="52"/>
        <v>0</v>
      </c>
      <c r="AW121" s="238">
        <f t="shared" si="53"/>
        <v>0</v>
      </c>
      <c r="AX121" s="238">
        <f t="shared" si="54"/>
        <v>0</v>
      </c>
      <c r="AY121" s="214">
        <f t="shared" si="66"/>
        <v>0</v>
      </c>
      <c r="AZ121" s="214">
        <f t="shared" si="66"/>
        <v>0</v>
      </c>
      <c r="BA121" s="214">
        <f t="shared" si="66"/>
        <v>0</v>
      </c>
      <c r="BB121" s="194">
        <f t="shared" si="67"/>
        <v>0</v>
      </c>
      <c r="BC121" s="195">
        <f t="shared" si="68"/>
        <v>0</v>
      </c>
      <c r="BD121" s="196">
        <f t="shared" si="69"/>
        <v>0</v>
      </c>
      <c r="BE121" s="197">
        <f t="shared" si="70"/>
        <v>0</v>
      </c>
      <c r="BF121" s="198" t="b">
        <f>IF($AE121="3/3",$S121*参照データ!$F$2,IF($AE121="2/3",$S121*参照データ!$F$3,IF($AE121="1/3",$S121*参照データ!$F$4)))</f>
        <v>0</v>
      </c>
      <c r="BG121" s="199" t="b">
        <f>IF(AG121="3/3",$O121*参照データ!$F$2,IF(AG121="2/3",$O121*参照データ!$F$3,IF(AG121="1/3",$O121*参照データ!$F$4,IF(AG121="対象外",0))))</f>
        <v>0</v>
      </c>
      <c r="BH121" s="199" t="b">
        <f>IF(AH121="3/3",$O121*参照データ!$F$2,IF(AH121="2/3",$O121*参照データ!$F$3,IF(AH121="1/3",$O121*参照データ!$F$4,IF(AH121="対象外",0))))</f>
        <v>0</v>
      </c>
      <c r="BI121" s="199" t="b">
        <f>IF(AI121="3/3",$O121*参照データ!$F$2,IF(AI121="2/3",$O121*参照データ!$F$3,IF(AI121="1/3",$O121*参照データ!$F$4,IF(AI121="対象外",0))))</f>
        <v>0</v>
      </c>
      <c r="BJ121" s="199" t="b">
        <f>IF(AJ121="3/3",$O121*参照データ!$F$2,IF(AJ121="2/3",$O121*参照データ!$F$3,IF(AJ121="1/3",$O121*参照データ!$F$4,IF(AJ121="対象外",0))))</f>
        <v>0</v>
      </c>
      <c r="BK121" s="199" t="b">
        <f>IF(AK121="3/3",$O121*参照データ!$F$2,IF(AK121="2/3",$O121*参照データ!$F$3,IF(AK121="1/3",$O121*参照データ!$F$4,IF(AK121="対象外",0))))</f>
        <v>0</v>
      </c>
      <c r="BL121" s="199" t="b">
        <f>IF(AL121="3/3",$O121*参照データ!$F$2,IF(AL121="2/3",$O121*参照データ!$F$3,IF(AL121="1/3",$O121*参照データ!$F$4,IF(AL121="対象外",0))))</f>
        <v>0</v>
      </c>
      <c r="BM121" s="199" t="b">
        <f>IF(AM121="3/3",$O121*参照データ!$F$2,IF(AM121="2/3",$O121*参照データ!$F$3,IF(AM121="1/3",$O121*参照データ!$F$4,IF(AM121="対象外",0))))</f>
        <v>0</v>
      </c>
      <c r="BN121" s="199" t="b">
        <f>IF(AN121="3/3",$O121*参照データ!$F$2,IF(AN121="2/3",$O121*参照データ!$F$3,IF(AN121="1/3",$O121*参照データ!$F$4,IF(AN121="対象外",0))))</f>
        <v>0</v>
      </c>
      <c r="BO121" s="199" t="b">
        <f>IF(AO121="3/3",$O121*参照データ!$F$2,IF(AO121="2/3",$O121*参照データ!$F$3,IF(AO121="1/3",$O121*参照データ!$F$4,IF(AO121="対象外",0))))</f>
        <v>0</v>
      </c>
      <c r="BP121" s="199" t="b">
        <f>IF(AP121="3/3",$O121*参照データ!$F$2,IF(AP121="2/3",$O121*参照データ!$F$3,IF(AP121="1/3",$O121*参照データ!$F$4,IF(AP121="対象外",0))))</f>
        <v>0</v>
      </c>
      <c r="BQ121" s="199" t="b">
        <f>IF(AQ121="3/3",$O121*参照データ!$F$2,IF(AQ121="2/3",$O121*参照データ!$F$3,IF(AQ121="1/3",$O121*参照データ!$F$4,IF(AQ121="対象外",0))))</f>
        <v>0</v>
      </c>
      <c r="BR121" s="199" t="b">
        <f>IF(AR121="3/3",$O121*参照データ!$F$2,IF(AR121="2/3",$O121*参照データ!$F$3,IF(AR121="1/3",$O121*参照データ!$F$4,IF(AR121="対象外",0))))</f>
        <v>0</v>
      </c>
      <c r="BS121" s="199">
        <f t="shared" si="71"/>
        <v>0</v>
      </c>
      <c r="BT121" s="205"/>
      <c r="BU121" s="60"/>
      <c r="BV121" s="60"/>
      <c r="BW121" s="60"/>
      <c r="BX121" s="60"/>
      <c r="BY121" s="60"/>
      <c r="BZ121" s="245"/>
      <c r="CA121" s="247"/>
      <c r="CB121" s="60"/>
      <c r="CC121" s="60"/>
      <c r="CD121" s="60"/>
      <c r="CE121" s="60"/>
      <c r="CF121" s="61"/>
      <c r="CG121" s="233">
        <f t="shared" si="72"/>
        <v>0</v>
      </c>
      <c r="CH121" s="235">
        <f t="shared" si="55"/>
        <v>0</v>
      </c>
      <c r="CI121" s="225">
        <f t="shared" si="56"/>
        <v>0</v>
      </c>
      <c r="CJ121" s="234">
        <f t="shared" si="57"/>
        <v>2</v>
      </c>
    </row>
    <row r="122" spans="1:88" s="54" customFormat="1">
      <c r="A122" s="62">
        <v>98</v>
      </c>
      <c r="B122" s="553"/>
      <c r="C122" s="554"/>
      <c r="D122" s="553"/>
      <c r="E122" s="554"/>
      <c r="F122" s="116"/>
      <c r="G122" s="57"/>
      <c r="H122" s="117"/>
      <c r="I122" s="57"/>
      <c r="J122" s="553"/>
      <c r="K122" s="554"/>
      <c r="L122" s="110">
        <v>0</v>
      </c>
      <c r="M122" s="111">
        <f>IF(F122="昼間",参照データ!$B$2,IF(F122="夜間等",参照データ!$B$3,IF(F122="通信",参照データ!$B$4,0)))</f>
        <v>0</v>
      </c>
      <c r="N122" s="112">
        <f t="shared" si="58"/>
        <v>0</v>
      </c>
      <c r="O122" s="151">
        <f t="shared" si="59"/>
        <v>0</v>
      </c>
      <c r="P122" s="110"/>
      <c r="Q122" s="113">
        <v>0</v>
      </c>
      <c r="R122" s="114">
        <f>IF(F122="昼間",参照データ!$C$2,IF(F122="夜間等",参照データ!$C$3,IF(F122="通信",参照データ!$C$4,0)))</f>
        <v>0</v>
      </c>
      <c r="S122" s="112">
        <f t="shared" si="60"/>
        <v>0</v>
      </c>
      <c r="T122" s="57"/>
      <c r="U122" s="53">
        <f t="shared" si="61"/>
        <v>0</v>
      </c>
      <c r="V122" s="241">
        <f t="shared" si="62"/>
        <v>0</v>
      </c>
      <c r="W122" s="53">
        <f t="shared" si="63"/>
        <v>0</v>
      </c>
      <c r="X122" s="183">
        <f t="shared" si="64"/>
        <v>0</v>
      </c>
      <c r="Y122" s="158" t="str">
        <f t="shared" si="45"/>
        <v>0</v>
      </c>
      <c r="Z122" s="138">
        <f t="shared" si="65"/>
        <v>0</v>
      </c>
      <c r="AA122" s="524">
        <f t="shared" si="46"/>
        <v>0</v>
      </c>
      <c r="AB122" s="525"/>
      <c r="AC122" s="359">
        <f t="shared" si="47"/>
        <v>0</v>
      </c>
      <c r="AD122" s="359">
        <f t="shared" si="48"/>
        <v>0</v>
      </c>
      <c r="AE122" s="166"/>
      <c r="AF122" s="59"/>
      <c r="AG122" s="252"/>
      <c r="AH122" s="253"/>
      <c r="AI122" s="253"/>
      <c r="AJ122" s="253"/>
      <c r="AK122" s="253"/>
      <c r="AL122" s="254"/>
      <c r="AM122" s="255"/>
      <c r="AN122" s="253"/>
      <c r="AO122" s="253"/>
      <c r="AP122" s="253"/>
      <c r="AQ122" s="253"/>
      <c r="AR122" s="253"/>
      <c r="AS122" s="238">
        <f t="shared" si="49"/>
        <v>0</v>
      </c>
      <c r="AT122" s="238">
        <f t="shared" si="50"/>
        <v>0</v>
      </c>
      <c r="AU122" s="238">
        <f t="shared" si="51"/>
        <v>0</v>
      </c>
      <c r="AV122" s="238">
        <f t="shared" si="52"/>
        <v>0</v>
      </c>
      <c r="AW122" s="238">
        <f t="shared" si="53"/>
        <v>0</v>
      </c>
      <c r="AX122" s="238">
        <f t="shared" si="54"/>
        <v>0</v>
      </c>
      <c r="AY122" s="214">
        <f t="shared" si="66"/>
        <v>0</v>
      </c>
      <c r="AZ122" s="214">
        <f t="shared" si="66"/>
        <v>0</v>
      </c>
      <c r="BA122" s="214">
        <f t="shared" si="66"/>
        <v>0</v>
      </c>
      <c r="BB122" s="194">
        <f t="shared" si="67"/>
        <v>0</v>
      </c>
      <c r="BC122" s="195">
        <f t="shared" si="68"/>
        <v>0</v>
      </c>
      <c r="BD122" s="196">
        <f t="shared" si="69"/>
        <v>0</v>
      </c>
      <c r="BE122" s="197">
        <f t="shared" si="70"/>
        <v>0</v>
      </c>
      <c r="BF122" s="198" t="b">
        <f>IF($AE122="3/3",$S122*参照データ!$F$2,IF($AE122="2/3",$S122*参照データ!$F$3,IF($AE122="1/3",$S122*参照データ!$F$4)))</f>
        <v>0</v>
      </c>
      <c r="BG122" s="199" t="b">
        <f>IF(AG122="3/3",$O122*参照データ!$F$2,IF(AG122="2/3",$O122*参照データ!$F$3,IF(AG122="1/3",$O122*参照データ!$F$4,IF(AG122="対象外",0))))</f>
        <v>0</v>
      </c>
      <c r="BH122" s="199" t="b">
        <f>IF(AH122="3/3",$O122*参照データ!$F$2,IF(AH122="2/3",$O122*参照データ!$F$3,IF(AH122="1/3",$O122*参照データ!$F$4,IF(AH122="対象外",0))))</f>
        <v>0</v>
      </c>
      <c r="BI122" s="199" t="b">
        <f>IF(AI122="3/3",$O122*参照データ!$F$2,IF(AI122="2/3",$O122*参照データ!$F$3,IF(AI122="1/3",$O122*参照データ!$F$4,IF(AI122="対象外",0))))</f>
        <v>0</v>
      </c>
      <c r="BJ122" s="199" t="b">
        <f>IF(AJ122="3/3",$O122*参照データ!$F$2,IF(AJ122="2/3",$O122*参照データ!$F$3,IF(AJ122="1/3",$O122*参照データ!$F$4,IF(AJ122="対象外",0))))</f>
        <v>0</v>
      </c>
      <c r="BK122" s="199" t="b">
        <f>IF(AK122="3/3",$O122*参照データ!$F$2,IF(AK122="2/3",$O122*参照データ!$F$3,IF(AK122="1/3",$O122*参照データ!$F$4,IF(AK122="対象外",0))))</f>
        <v>0</v>
      </c>
      <c r="BL122" s="199" t="b">
        <f>IF(AL122="3/3",$O122*参照データ!$F$2,IF(AL122="2/3",$O122*参照データ!$F$3,IF(AL122="1/3",$O122*参照データ!$F$4,IF(AL122="対象外",0))))</f>
        <v>0</v>
      </c>
      <c r="BM122" s="199" t="b">
        <f>IF(AM122="3/3",$O122*参照データ!$F$2,IF(AM122="2/3",$O122*参照データ!$F$3,IF(AM122="1/3",$O122*参照データ!$F$4,IF(AM122="対象外",0))))</f>
        <v>0</v>
      </c>
      <c r="BN122" s="199" t="b">
        <f>IF(AN122="3/3",$O122*参照データ!$F$2,IF(AN122="2/3",$O122*参照データ!$F$3,IF(AN122="1/3",$O122*参照データ!$F$4,IF(AN122="対象外",0))))</f>
        <v>0</v>
      </c>
      <c r="BO122" s="199" t="b">
        <f>IF(AO122="3/3",$O122*参照データ!$F$2,IF(AO122="2/3",$O122*参照データ!$F$3,IF(AO122="1/3",$O122*参照データ!$F$4,IF(AO122="対象外",0))))</f>
        <v>0</v>
      </c>
      <c r="BP122" s="199" t="b">
        <f>IF(AP122="3/3",$O122*参照データ!$F$2,IF(AP122="2/3",$O122*参照データ!$F$3,IF(AP122="1/3",$O122*参照データ!$F$4,IF(AP122="対象外",0))))</f>
        <v>0</v>
      </c>
      <c r="BQ122" s="199" t="b">
        <f>IF(AQ122="3/3",$O122*参照データ!$F$2,IF(AQ122="2/3",$O122*参照データ!$F$3,IF(AQ122="1/3",$O122*参照データ!$F$4,IF(AQ122="対象外",0))))</f>
        <v>0</v>
      </c>
      <c r="BR122" s="199" t="b">
        <f>IF(AR122="3/3",$O122*参照データ!$F$2,IF(AR122="2/3",$O122*参照データ!$F$3,IF(AR122="1/3",$O122*参照データ!$F$4,IF(AR122="対象外",0))))</f>
        <v>0</v>
      </c>
      <c r="BS122" s="199">
        <f t="shared" si="71"/>
        <v>0</v>
      </c>
      <c r="BT122" s="205"/>
      <c r="BU122" s="60"/>
      <c r="BV122" s="60"/>
      <c r="BW122" s="60"/>
      <c r="BX122" s="60"/>
      <c r="BY122" s="60"/>
      <c r="BZ122" s="245"/>
      <c r="CA122" s="247"/>
      <c r="CB122" s="60"/>
      <c r="CC122" s="60"/>
      <c r="CD122" s="60"/>
      <c r="CE122" s="60"/>
      <c r="CF122" s="61"/>
      <c r="CG122" s="233">
        <f t="shared" si="72"/>
        <v>0</v>
      </c>
      <c r="CH122" s="235">
        <f t="shared" si="55"/>
        <v>0</v>
      </c>
      <c r="CI122" s="225">
        <f t="shared" si="56"/>
        <v>0</v>
      </c>
      <c r="CJ122" s="234">
        <f t="shared" si="57"/>
        <v>2</v>
      </c>
    </row>
    <row r="123" spans="1:88" s="54" customFormat="1">
      <c r="A123" s="62">
        <v>99</v>
      </c>
      <c r="B123" s="553"/>
      <c r="C123" s="554"/>
      <c r="D123" s="553"/>
      <c r="E123" s="554"/>
      <c r="F123" s="116"/>
      <c r="G123" s="57"/>
      <c r="H123" s="117"/>
      <c r="I123" s="57"/>
      <c r="J123" s="553"/>
      <c r="K123" s="554"/>
      <c r="L123" s="110">
        <v>0</v>
      </c>
      <c r="M123" s="111">
        <f>IF(F123="昼間",参照データ!$B$2,IF(F123="夜間等",参照データ!$B$3,IF(F123="通信",参照データ!$B$4,0)))</f>
        <v>0</v>
      </c>
      <c r="N123" s="112">
        <f t="shared" si="58"/>
        <v>0</v>
      </c>
      <c r="O123" s="151">
        <f t="shared" si="59"/>
        <v>0</v>
      </c>
      <c r="P123" s="110"/>
      <c r="Q123" s="113">
        <v>0</v>
      </c>
      <c r="R123" s="114">
        <f>IF(F123="昼間",参照データ!$C$2,IF(F123="夜間等",参照データ!$C$3,IF(F123="通信",参照データ!$C$4,0)))</f>
        <v>0</v>
      </c>
      <c r="S123" s="112">
        <f t="shared" si="60"/>
        <v>0</v>
      </c>
      <c r="T123" s="57"/>
      <c r="U123" s="53">
        <f t="shared" si="61"/>
        <v>0</v>
      </c>
      <c r="V123" s="241">
        <f t="shared" si="62"/>
        <v>0</v>
      </c>
      <c r="W123" s="53">
        <f t="shared" si="63"/>
        <v>0</v>
      </c>
      <c r="X123" s="183">
        <f t="shared" si="64"/>
        <v>0</v>
      </c>
      <c r="Y123" s="158" t="str">
        <f t="shared" si="45"/>
        <v>0</v>
      </c>
      <c r="Z123" s="138">
        <f t="shared" si="65"/>
        <v>0</v>
      </c>
      <c r="AA123" s="524">
        <f t="shared" si="46"/>
        <v>0</v>
      </c>
      <c r="AB123" s="525"/>
      <c r="AC123" s="359">
        <f t="shared" si="47"/>
        <v>0</v>
      </c>
      <c r="AD123" s="359">
        <f t="shared" si="48"/>
        <v>0</v>
      </c>
      <c r="AE123" s="166"/>
      <c r="AF123" s="59"/>
      <c r="AG123" s="252"/>
      <c r="AH123" s="253"/>
      <c r="AI123" s="253"/>
      <c r="AJ123" s="253"/>
      <c r="AK123" s="253"/>
      <c r="AL123" s="254"/>
      <c r="AM123" s="255"/>
      <c r="AN123" s="253"/>
      <c r="AO123" s="253"/>
      <c r="AP123" s="253"/>
      <c r="AQ123" s="253"/>
      <c r="AR123" s="253"/>
      <c r="AS123" s="238">
        <f t="shared" si="49"/>
        <v>0</v>
      </c>
      <c r="AT123" s="238">
        <f t="shared" si="50"/>
        <v>0</v>
      </c>
      <c r="AU123" s="238">
        <f t="shared" si="51"/>
        <v>0</v>
      </c>
      <c r="AV123" s="238">
        <f t="shared" si="52"/>
        <v>0</v>
      </c>
      <c r="AW123" s="238">
        <f t="shared" si="53"/>
        <v>0</v>
      </c>
      <c r="AX123" s="238">
        <f t="shared" si="54"/>
        <v>0</v>
      </c>
      <c r="AY123" s="214">
        <f t="shared" si="66"/>
        <v>0</v>
      </c>
      <c r="AZ123" s="214">
        <f t="shared" si="66"/>
        <v>0</v>
      </c>
      <c r="BA123" s="214">
        <f t="shared" si="66"/>
        <v>0</v>
      </c>
      <c r="BB123" s="194">
        <f t="shared" si="67"/>
        <v>0</v>
      </c>
      <c r="BC123" s="195">
        <f t="shared" si="68"/>
        <v>0</v>
      </c>
      <c r="BD123" s="196">
        <f t="shared" si="69"/>
        <v>0</v>
      </c>
      <c r="BE123" s="197">
        <f t="shared" si="70"/>
        <v>0</v>
      </c>
      <c r="BF123" s="198" t="b">
        <f>IF($AE123="3/3",$S123*参照データ!$F$2,IF($AE123="2/3",$S123*参照データ!$F$3,IF($AE123="1/3",$S123*参照データ!$F$4)))</f>
        <v>0</v>
      </c>
      <c r="BG123" s="199" t="b">
        <f>IF(AG123="3/3",$O123*参照データ!$F$2,IF(AG123="2/3",$O123*参照データ!$F$3,IF(AG123="1/3",$O123*参照データ!$F$4,IF(AG123="対象外",0))))</f>
        <v>0</v>
      </c>
      <c r="BH123" s="199" t="b">
        <f>IF(AH123="3/3",$O123*参照データ!$F$2,IF(AH123="2/3",$O123*参照データ!$F$3,IF(AH123="1/3",$O123*参照データ!$F$4,IF(AH123="対象外",0))))</f>
        <v>0</v>
      </c>
      <c r="BI123" s="199" t="b">
        <f>IF(AI123="3/3",$O123*参照データ!$F$2,IF(AI123="2/3",$O123*参照データ!$F$3,IF(AI123="1/3",$O123*参照データ!$F$4,IF(AI123="対象外",0))))</f>
        <v>0</v>
      </c>
      <c r="BJ123" s="199" t="b">
        <f>IF(AJ123="3/3",$O123*参照データ!$F$2,IF(AJ123="2/3",$O123*参照データ!$F$3,IF(AJ123="1/3",$O123*参照データ!$F$4,IF(AJ123="対象外",0))))</f>
        <v>0</v>
      </c>
      <c r="BK123" s="199" t="b">
        <f>IF(AK123="3/3",$O123*参照データ!$F$2,IF(AK123="2/3",$O123*参照データ!$F$3,IF(AK123="1/3",$O123*参照データ!$F$4,IF(AK123="対象外",0))))</f>
        <v>0</v>
      </c>
      <c r="BL123" s="199" t="b">
        <f>IF(AL123="3/3",$O123*参照データ!$F$2,IF(AL123="2/3",$O123*参照データ!$F$3,IF(AL123="1/3",$O123*参照データ!$F$4,IF(AL123="対象外",0))))</f>
        <v>0</v>
      </c>
      <c r="BM123" s="199" t="b">
        <f>IF(AM123="3/3",$O123*参照データ!$F$2,IF(AM123="2/3",$O123*参照データ!$F$3,IF(AM123="1/3",$O123*参照データ!$F$4,IF(AM123="対象外",0))))</f>
        <v>0</v>
      </c>
      <c r="BN123" s="199" t="b">
        <f>IF(AN123="3/3",$O123*参照データ!$F$2,IF(AN123="2/3",$O123*参照データ!$F$3,IF(AN123="1/3",$O123*参照データ!$F$4,IF(AN123="対象外",0))))</f>
        <v>0</v>
      </c>
      <c r="BO123" s="199" t="b">
        <f>IF(AO123="3/3",$O123*参照データ!$F$2,IF(AO123="2/3",$O123*参照データ!$F$3,IF(AO123="1/3",$O123*参照データ!$F$4,IF(AO123="対象外",0))))</f>
        <v>0</v>
      </c>
      <c r="BP123" s="199" t="b">
        <f>IF(AP123="3/3",$O123*参照データ!$F$2,IF(AP123="2/3",$O123*参照データ!$F$3,IF(AP123="1/3",$O123*参照データ!$F$4,IF(AP123="対象外",0))))</f>
        <v>0</v>
      </c>
      <c r="BQ123" s="199" t="b">
        <f>IF(AQ123="3/3",$O123*参照データ!$F$2,IF(AQ123="2/3",$O123*参照データ!$F$3,IF(AQ123="1/3",$O123*参照データ!$F$4,IF(AQ123="対象外",0))))</f>
        <v>0</v>
      </c>
      <c r="BR123" s="199" t="b">
        <f>IF(AR123="3/3",$O123*参照データ!$F$2,IF(AR123="2/3",$O123*参照データ!$F$3,IF(AR123="1/3",$O123*参照データ!$F$4,IF(AR123="対象外",0))))</f>
        <v>0</v>
      </c>
      <c r="BS123" s="199">
        <f t="shared" si="71"/>
        <v>0</v>
      </c>
      <c r="BT123" s="205"/>
      <c r="BU123" s="60"/>
      <c r="BV123" s="60"/>
      <c r="BW123" s="60"/>
      <c r="BX123" s="60"/>
      <c r="BY123" s="60"/>
      <c r="BZ123" s="245"/>
      <c r="CA123" s="247"/>
      <c r="CB123" s="60"/>
      <c r="CC123" s="60"/>
      <c r="CD123" s="60"/>
      <c r="CE123" s="60"/>
      <c r="CF123" s="61"/>
      <c r="CG123" s="233">
        <f t="shared" si="72"/>
        <v>0</v>
      </c>
      <c r="CH123" s="235">
        <f t="shared" si="55"/>
        <v>0</v>
      </c>
      <c r="CI123" s="225">
        <f t="shared" si="56"/>
        <v>0</v>
      </c>
      <c r="CJ123" s="234">
        <f t="shared" si="57"/>
        <v>2</v>
      </c>
    </row>
    <row r="124" spans="1:88" s="54" customFormat="1">
      <c r="A124" s="63">
        <v>100</v>
      </c>
      <c r="B124" s="553"/>
      <c r="C124" s="554"/>
      <c r="D124" s="553"/>
      <c r="E124" s="554"/>
      <c r="F124" s="116"/>
      <c r="G124" s="147"/>
      <c r="H124" s="117"/>
      <c r="I124" s="58"/>
      <c r="J124" s="553"/>
      <c r="K124" s="554"/>
      <c r="L124" s="110">
        <v>0</v>
      </c>
      <c r="M124" s="111">
        <f>IF(F124="昼間",参照データ!$B$2,IF(F124="夜間等",参照データ!$B$3,IF(F124="通信",参照データ!$B$4,0)))</f>
        <v>0</v>
      </c>
      <c r="N124" s="112">
        <f t="shared" si="58"/>
        <v>0</v>
      </c>
      <c r="O124" s="151">
        <f t="shared" si="59"/>
        <v>0</v>
      </c>
      <c r="P124" s="110"/>
      <c r="Q124" s="113">
        <v>0</v>
      </c>
      <c r="R124" s="114">
        <f>IF(F124="昼間",参照データ!$C$2,IF(F124="夜間等",参照データ!$C$3,IF(F124="通信",参照データ!$C$4,0)))</f>
        <v>0</v>
      </c>
      <c r="S124" s="112">
        <f t="shared" si="60"/>
        <v>0</v>
      </c>
      <c r="T124" s="58"/>
      <c r="U124" s="53">
        <f t="shared" si="61"/>
        <v>0</v>
      </c>
      <c r="V124" s="241">
        <f t="shared" si="62"/>
        <v>0</v>
      </c>
      <c r="W124" s="53">
        <f t="shared" si="63"/>
        <v>0</v>
      </c>
      <c r="X124" s="183">
        <f t="shared" si="64"/>
        <v>0</v>
      </c>
      <c r="Y124" s="158" t="str">
        <f t="shared" si="45"/>
        <v>0</v>
      </c>
      <c r="Z124" s="138">
        <f t="shared" si="65"/>
        <v>0</v>
      </c>
      <c r="AA124" s="524">
        <f t="shared" si="46"/>
        <v>0</v>
      </c>
      <c r="AB124" s="525"/>
      <c r="AC124" s="359">
        <f t="shared" si="47"/>
        <v>0</v>
      </c>
      <c r="AD124" s="359">
        <f t="shared" si="48"/>
        <v>0</v>
      </c>
      <c r="AE124" s="166"/>
      <c r="AF124" s="59"/>
      <c r="AG124" s="252"/>
      <c r="AH124" s="253"/>
      <c r="AI124" s="253"/>
      <c r="AJ124" s="253"/>
      <c r="AK124" s="253"/>
      <c r="AL124" s="254"/>
      <c r="AM124" s="255"/>
      <c r="AN124" s="253"/>
      <c r="AO124" s="253"/>
      <c r="AP124" s="253"/>
      <c r="AQ124" s="253"/>
      <c r="AR124" s="253"/>
      <c r="AS124" s="238">
        <f t="shared" si="49"/>
        <v>0</v>
      </c>
      <c r="AT124" s="238">
        <f t="shared" si="50"/>
        <v>0</v>
      </c>
      <c r="AU124" s="238">
        <f t="shared" si="51"/>
        <v>0</v>
      </c>
      <c r="AV124" s="238">
        <f t="shared" si="52"/>
        <v>0</v>
      </c>
      <c r="AW124" s="238">
        <f t="shared" si="53"/>
        <v>0</v>
      </c>
      <c r="AX124" s="238">
        <f t="shared" si="54"/>
        <v>0</v>
      </c>
      <c r="AY124" s="214">
        <f t="shared" si="66"/>
        <v>0</v>
      </c>
      <c r="AZ124" s="214">
        <f t="shared" si="66"/>
        <v>0</v>
      </c>
      <c r="BA124" s="214">
        <f t="shared" si="66"/>
        <v>0</v>
      </c>
      <c r="BB124" s="194">
        <f t="shared" si="67"/>
        <v>0</v>
      </c>
      <c r="BC124" s="195">
        <f t="shared" si="68"/>
        <v>0</v>
      </c>
      <c r="BD124" s="196">
        <f t="shared" si="69"/>
        <v>0</v>
      </c>
      <c r="BE124" s="197">
        <f t="shared" si="70"/>
        <v>0</v>
      </c>
      <c r="BF124" s="198" t="b">
        <f>IF($AE124="3/3",$S124*参照データ!$F$2,IF($AE124="2/3",$S124*参照データ!$F$3,IF($AE124="1/3",$S124*参照データ!$F$4)))</f>
        <v>0</v>
      </c>
      <c r="BG124" s="199" t="b">
        <f>IF(AG124="3/3",$O124*参照データ!$F$2,IF(AG124="2/3",$O124*参照データ!$F$3,IF(AG124="1/3",$O124*参照データ!$F$4,IF(AG124="対象外",0))))</f>
        <v>0</v>
      </c>
      <c r="BH124" s="199" t="b">
        <f>IF(AH124="3/3",$O124*参照データ!$F$2,IF(AH124="2/3",$O124*参照データ!$F$3,IF(AH124="1/3",$O124*参照データ!$F$4,IF(AH124="対象外",0))))</f>
        <v>0</v>
      </c>
      <c r="BI124" s="199" t="b">
        <f>IF(AI124="3/3",$O124*参照データ!$F$2,IF(AI124="2/3",$O124*参照データ!$F$3,IF(AI124="1/3",$O124*参照データ!$F$4,IF(AI124="対象外",0))))</f>
        <v>0</v>
      </c>
      <c r="BJ124" s="199" t="b">
        <f>IF(AJ124="3/3",$O124*参照データ!$F$2,IF(AJ124="2/3",$O124*参照データ!$F$3,IF(AJ124="1/3",$O124*参照データ!$F$4,IF(AJ124="対象外",0))))</f>
        <v>0</v>
      </c>
      <c r="BK124" s="199" t="b">
        <f>IF(AK124="3/3",$O124*参照データ!$F$2,IF(AK124="2/3",$O124*参照データ!$F$3,IF(AK124="1/3",$O124*参照データ!$F$4,IF(AK124="対象外",0))))</f>
        <v>0</v>
      </c>
      <c r="BL124" s="199" t="b">
        <f>IF(AL124="3/3",$O124*参照データ!$F$2,IF(AL124="2/3",$O124*参照データ!$F$3,IF(AL124="1/3",$O124*参照データ!$F$4,IF(AL124="対象外",0))))</f>
        <v>0</v>
      </c>
      <c r="BM124" s="199" t="b">
        <f>IF(AM124="3/3",$O124*参照データ!$F$2,IF(AM124="2/3",$O124*参照データ!$F$3,IF(AM124="1/3",$O124*参照データ!$F$4,IF(AM124="対象外",0))))</f>
        <v>0</v>
      </c>
      <c r="BN124" s="199" t="b">
        <f>IF(AN124="3/3",$O124*参照データ!$F$2,IF(AN124="2/3",$O124*参照データ!$F$3,IF(AN124="1/3",$O124*参照データ!$F$4,IF(AN124="対象外",0))))</f>
        <v>0</v>
      </c>
      <c r="BO124" s="199" t="b">
        <f>IF(AO124="3/3",$O124*参照データ!$F$2,IF(AO124="2/3",$O124*参照データ!$F$3,IF(AO124="1/3",$O124*参照データ!$F$4,IF(AO124="対象外",0))))</f>
        <v>0</v>
      </c>
      <c r="BP124" s="199" t="b">
        <f>IF(AP124="3/3",$O124*参照データ!$F$2,IF(AP124="2/3",$O124*参照データ!$F$3,IF(AP124="1/3",$O124*参照データ!$F$4,IF(AP124="対象外",0))))</f>
        <v>0</v>
      </c>
      <c r="BQ124" s="199" t="b">
        <f>IF(AQ124="3/3",$O124*参照データ!$F$2,IF(AQ124="2/3",$O124*参照データ!$F$3,IF(AQ124="1/3",$O124*参照データ!$F$4,IF(AQ124="対象外",0))))</f>
        <v>0</v>
      </c>
      <c r="BR124" s="199" t="b">
        <f>IF(AR124="3/3",$O124*参照データ!$F$2,IF(AR124="2/3",$O124*参照データ!$F$3,IF(AR124="1/3",$O124*参照データ!$F$4,IF(AR124="対象外",0))))</f>
        <v>0</v>
      </c>
      <c r="BS124" s="199">
        <f t="shared" si="71"/>
        <v>0</v>
      </c>
      <c r="BT124" s="206"/>
      <c r="BU124" s="60"/>
      <c r="BV124" s="60"/>
      <c r="BW124" s="60"/>
      <c r="BX124" s="60"/>
      <c r="BY124" s="60"/>
      <c r="BZ124" s="245"/>
      <c r="CA124" s="247"/>
      <c r="CB124" s="60"/>
      <c r="CC124" s="60"/>
      <c r="CD124" s="60"/>
      <c r="CE124" s="60"/>
      <c r="CF124" s="61"/>
      <c r="CG124" s="233">
        <f t="shared" si="72"/>
        <v>0</v>
      </c>
      <c r="CH124" s="235">
        <f t="shared" si="55"/>
        <v>0</v>
      </c>
      <c r="CI124" s="225">
        <f t="shared" si="56"/>
        <v>0</v>
      </c>
      <c r="CJ124" s="234">
        <f t="shared" si="57"/>
        <v>2</v>
      </c>
    </row>
    <row r="125" spans="1:88" s="54" customFormat="1">
      <c r="A125" s="63">
        <v>101</v>
      </c>
      <c r="B125" s="553"/>
      <c r="C125" s="554"/>
      <c r="D125" s="553"/>
      <c r="E125" s="554"/>
      <c r="F125" s="116"/>
      <c r="G125" s="147"/>
      <c r="H125" s="117"/>
      <c r="I125" s="58"/>
      <c r="J125" s="553"/>
      <c r="K125" s="554"/>
      <c r="L125" s="110">
        <v>0</v>
      </c>
      <c r="M125" s="111">
        <f>IF(F125="昼間",参照データ!$B$2,IF(F125="夜間等",参照データ!$B$3,IF(F125="通信",参照データ!$B$4,0)))</f>
        <v>0</v>
      </c>
      <c r="N125" s="112">
        <f t="shared" si="58"/>
        <v>0</v>
      </c>
      <c r="O125" s="151">
        <f t="shared" si="59"/>
        <v>0</v>
      </c>
      <c r="P125" s="110"/>
      <c r="Q125" s="113">
        <v>0</v>
      </c>
      <c r="R125" s="114">
        <f>IF(F125="昼間",参照データ!$C$2,IF(F125="夜間等",参照データ!$C$3,IF(F125="通信",参照データ!$C$4,0)))</f>
        <v>0</v>
      </c>
      <c r="S125" s="112">
        <f t="shared" si="60"/>
        <v>0</v>
      </c>
      <c r="T125" s="58"/>
      <c r="U125" s="53">
        <f t="shared" si="61"/>
        <v>0</v>
      </c>
      <c r="V125" s="241">
        <f t="shared" si="62"/>
        <v>0</v>
      </c>
      <c r="W125" s="53">
        <f t="shared" si="63"/>
        <v>0</v>
      </c>
      <c r="X125" s="183">
        <f t="shared" si="64"/>
        <v>0</v>
      </c>
      <c r="Y125" s="158" t="str">
        <f t="shared" si="45"/>
        <v>0</v>
      </c>
      <c r="Z125" s="138">
        <f t="shared" si="65"/>
        <v>0</v>
      </c>
      <c r="AA125" s="524">
        <f t="shared" si="46"/>
        <v>0</v>
      </c>
      <c r="AB125" s="525"/>
      <c r="AC125" s="359">
        <f t="shared" si="47"/>
        <v>0</v>
      </c>
      <c r="AD125" s="359">
        <f t="shared" si="48"/>
        <v>0</v>
      </c>
      <c r="AE125" s="166"/>
      <c r="AF125" s="59"/>
      <c r="AG125" s="252"/>
      <c r="AH125" s="253"/>
      <c r="AI125" s="253"/>
      <c r="AJ125" s="253"/>
      <c r="AK125" s="253"/>
      <c r="AL125" s="254"/>
      <c r="AM125" s="255"/>
      <c r="AN125" s="253"/>
      <c r="AO125" s="253"/>
      <c r="AP125" s="253"/>
      <c r="AQ125" s="253"/>
      <c r="AR125" s="253"/>
      <c r="AS125" s="238">
        <f t="shared" si="49"/>
        <v>0</v>
      </c>
      <c r="AT125" s="238">
        <f t="shared" si="50"/>
        <v>0</v>
      </c>
      <c r="AU125" s="238">
        <f t="shared" si="51"/>
        <v>0</v>
      </c>
      <c r="AV125" s="238">
        <f t="shared" si="52"/>
        <v>0</v>
      </c>
      <c r="AW125" s="238">
        <f t="shared" si="53"/>
        <v>0</v>
      </c>
      <c r="AX125" s="238">
        <f t="shared" si="54"/>
        <v>0</v>
      </c>
      <c r="AY125" s="214">
        <f t="shared" si="66"/>
        <v>0</v>
      </c>
      <c r="AZ125" s="214">
        <f t="shared" si="66"/>
        <v>0</v>
      </c>
      <c r="BA125" s="214">
        <f t="shared" si="66"/>
        <v>0</v>
      </c>
      <c r="BB125" s="194">
        <f t="shared" si="67"/>
        <v>0</v>
      </c>
      <c r="BC125" s="195">
        <f t="shared" si="68"/>
        <v>0</v>
      </c>
      <c r="BD125" s="196">
        <f t="shared" si="69"/>
        <v>0</v>
      </c>
      <c r="BE125" s="197">
        <f t="shared" si="70"/>
        <v>0</v>
      </c>
      <c r="BF125" s="198" t="b">
        <f>IF($AE125="3/3",$S125*参照データ!$F$2,IF($AE125="2/3",$S125*参照データ!$F$3,IF($AE125="1/3",$S125*参照データ!$F$4)))</f>
        <v>0</v>
      </c>
      <c r="BG125" s="199" t="b">
        <f>IF(AG125="3/3",$O125*参照データ!$F$2,IF(AG125="2/3",$O125*参照データ!$F$3,IF(AG125="1/3",$O125*参照データ!$F$4,IF(AG125="対象外",0))))</f>
        <v>0</v>
      </c>
      <c r="BH125" s="199" t="b">
        <f>IF(AH125="3/3",$O125*参照データ!$F$2,IF(AH125="2/3",$O125*参照データ!$F$3,IF(AH125="1/3",$O125*参照データ!$F$4,IF(AH125="対象外",0))))</f>
        <v>0</v>
      </c>
      <c r="BI125" s="199" t="b">
        <f>IF(AI125="3/3",$O125*参照データ!$F$2,IF(AI125="2/3",$O125*参照データ!$F$3,IF(AI125="1/3",$O125*参照データ!$F$4,IF(AI125="対象外",0))))</f>
        <v>0</v>
      </c>
      <c r="BJ125" s="199" t="b">
        <f>IF(AJ125="3/3",$O125*参照データ!$F$2,IF(AJ125="2/3",$O125*参照データ!$F$3,IF(AJ125="1/3",$O125*参照データ!$F$4,IF(AJ125="対象外",0))))</f>
        <v>0</v>
      </c>
      <c r="BK125" s="199" t="b">
        <f>IF(AK125="3/3",$O125*参照データ!$F$2,IF(AK125="2/3",$O125*参照データ!$F$3,IF(AK125="1/3",$O125*参照データ!$F$4,IF(AK125="対象外",0))))</f>
        <v>0</v>
      </c>
      <c r="BL125" s="199" t="b">
        <f>IF(AL125="3/3",$O125*参照データ!$F$2,IF(AL125="2/3",$O125*参照データ!$F$3,IF(AL125="1/3",$O125*参照データ!$F$4,IF(AL125="対象外",0))))</f>
        <v>0</v>
      </c>
      <c r="BM125" s="199" t="b">
        <f>IF(AM125="3/3",$O125*参照データ!$F$2,IF(AM125="2/3",$O125*参照データ!$F$3,IF(AM125="1/3",$O125*参照データ!$F$4,IF(AM125="対象外",0))))</f>
        <v>0</v>
      </c>
      <c r="BN125" s="199" t="b">
        <f>IF(AN125="3/3",$O125*参照データ!$F$2,IF(AN125="2/3",$O125*参照データ!$F$3,IF(AN125="1/3",$O125*参照データ!$F$4,IF(AN125="対象外",0))))</f>
        <v>0</v>
      </c>
      <c r="BO125" s="199" t="b">
        <f>IF(AO125="3/3",$O125*参照データ!$F$2,IF(AO125="2/3",$O125*参照データ!$F$3,IF(AO125="1/3",$O125*参照データ!$F$4,IF(AO125="対象外",0))))</f>
        <v>0</v>
      </c>
      <c r="BP125" s="199" t="b">
        <f>IF(AP125="3/3",$O125*参照データ!$F$2,IF(AP125="2/3",$O125*参照データ!$F$3,IF(AP125="1/3",$O125*参照データ!$F$4,IF(AP125="対象外",0))))</f>
        <v>0</v>
      </c>
      <c r="BQ125" s="199" t="b">
        <f>IF(AQ125="3/3",$O125*参照データ!$F$2,IF(AQ125="2/3",$O125*参照データ!$F$3,IF(AQ125="1/3",$O125*参照データ!$F$4,IF(AQ125="対象外",0))))</f>
        <v>0</v>
      </c>
      <c r="BR125" s="199" t="b">
        <f>IF(AR125="3/3",$O125*参照データ!$F$2,IF(AR125="2/3",$O125*参照データ!$F$3,IF(AR125="1/3",$O125*参照データ!$F$4,IF(AR125="対象外",0))))</f>
        <v>0</v>
      </c>
      <c r="BS125" s="199">
        <f t="shared" si="71"/>
        <v>0</v>
      </c>
      <c r="BT125" s="206"/>
      <c r="BU125" s="60"/>
      <c r="BV125" s="60"/>
      <c r="BW125" s="60"/>
      <c r="BX125" s="60"/>
      <c r="BY125" s="60"/>
      <c r="BZ125" s="245"/>
      <c r="CA125" s="247"/>
      <c r="CB125" s="60"/>
      <c r="CC125" s="60"/>
      <c r="CD125" s="60"/>
      <c r="CE125" s="60"/>
      <c r="CF125" s="61"/>
      <c r="CG125" s="233">
        <f t="shared" si="72"/>
        <v>0</v>
      </c>
      <c r="CH125" s="235">
        <f t="shared" si="55"/>
        <v>0</v>
      </c>
      <c r="CI125" s="225">
        <f t="shared" si="56"/>
        <v>0</v>
      </c>
      <c r="CJ125" s="234">
        <f t="shared" si="57"/>
        <v>2</v>
      </c>
    </row>
    <row r="126" spans="1:88" s="54" customFormat="1">
      <c r="A126" s="63">
        <v>102</v>
      </c>
      <c r="B126" s="553"/>
      <c r="C126" s="554"/>
      <c r="D126" s="553"/>
      <c r="E126" s="554"/>
      <c r="F126" s="116"/>
      <c r="G126" s="147"/>
      <c r="H126" s="117"/>
      <c r="I126" s="58"/>
      <c r="J126" s="553"/>
      <c r="K126" s="554"/>
      <c r="L126" s="110">
        <v>0</v>
      </c>
      <c r="M126" s="111">
        <f>IF(F126="昼間",参照データ!$B$2,IF(F126="夜間等",参照データ!$B$3,IF(F126="通信",参照データ!$B$4,0)))</f>
        <v>0</v>
      </c>
      <c r="N126" s="112">
        <f t="shared" si="58"/>
        <v>0</v>
      </c>
      <c r="O126" s="151">
        <f t="shared" si="59"/>
        <v>0</v>
      </c>
      <c r="P126" s="110"/>
      <c r="Q126" s="113">
        <v>0</v>
      </c>
      <c r="R126" s="114">
        <f>IF(F126="昼間",参照データ!$C$2,IF(F126="夜間等",参照データ!$C$3,IF(F126="通信",参照データ!$C$4,0)))</f>
        <v>0</v>
      </c>
      <c r="S126" s="112">
        <f t="shared" si="60"/>
        <v>0</v>
      </c>
      <c r="T126" s="58"/>
      <c r="U126" s="53">
        <f t="shared" si="61"/>
        <v>0</v>
      </c>
      <c r="V126" s="241">
        <f t="shared" si="62"/>
        <v>0</v>
      </c>
      <c r="W126" s="53">
        <f t="shared" si="63"/>
        <v>0</v>
      </c>
      <c r="X126" s="183">
        <f t="shared" si="64"/>
        <v>0</v>
      </c>
      <c r="Y126" s="158" t="str">
        <f t="shared" si="45"/>
        <v>0</v>
      </c>
      <c r="Z126" s="138">
        <f t="shared" si="65"/>
        <v>0</v>
      </c>
      <c r="AA126" s="524">
        <f t="shared" si="46"/>
        <v>0</v>
      </c>
      <c r="AB126" s="525"/>
      <c r="AC126" s="359">
        <f t="shared" si="47"/>
        <v>0</v>
      </c>
      <c r="AD126" s="359">
        <f t="shared" si="48"/>
        <v>0</v>
      </c>
      <c r="AE126" s="166"/>
      <c r="AF126" s="59"/>
      <c r="AG126" s="252"/>
      <c r="AH126" s="253"/>
      <c r="AI126" s="253"/>
      <c r="AJ126" s="253"/>
      <c r="AK126" s="253"/>
      <c r="AL126" s="254"/>
      <c r="AM126" s="255"/>
      <c r="AN126" s="253"/>
      <c r="AO126" s="253"/>
      <c r="AP126" s="253"/>
      <c r="AQ126" s="253"/>
      <c r="AR126" s="253"/>
      <c r="AS126" s="238">
        <f t="shared" si="49"/>
        <v>0</v>
      </c>
      <c r="AT126" s="238">
        <f t="shared" si="50"/>
        <v>0</v>
      </c>
      <c r="AU126" s="238">
        <f t="shared" si="51"/>
        <v>0</v>
      </c>
      <c r="AV126" s="238">
        <f t="shared" si="52"/>
        <v>0</v>
      </c>
      <c r="AW126" s="238">
        <f t="shared" si="53"/>
        <v>0</v>
      </c>
      <c r="AX126" s="238">
        <f t="shared" si="54"/>
        <v>0</v>
      </c>
      <c r="AY126" s="214">
        <f t="shared" si="66"/>
        <v>0</v>
      </c>
      <c r="AZ126" s="214">
        <f t="shared" si="66"/>
        <v>0</v>
      </c>
      <c r="BA126" s="214">
        <f t="shared" si="66"/>
        <v>0</v>
      </c>
      <c r="BB126" s="194">
        <f t="shared" si="67"/>
        <v>0</v>
      </c>
      <c r="BC126" s="195">
        <f t="shared" si="68"/>
        <v>0</v>
      </c>
      <c r="BD126" s="196">
        <f t="shared" si="69"/>
        <v>0</v>
      </c>
      <c r="BE126" s="197">
        <f t="shared" si="70"/>
        <v>0</v>
      </c>
      <c r="BF126" s="198" t="b">
        <f>IF($AE126="3/3",$S126*参照データ!$F$2,IF($AE126="2/3",$S126*参照データ!$F$3,IF($AE126="1/3",$S126*参照データ!$F$4)))</f>
        <v>0</v>
      </c>
      <c r="BG126" s="199" t="b">
        <f>IF(AG126="3/3",$O126*参照データ!$F$2,IF(AG126="2/3",$O126*参照データ!$F$3,IF(AG126="1/3",$O126*参照データ!$F$4,IF(AG126="対象外",0))))</f>
        <v>0</v>
      </c>
      <c r="BH126" s="199" t="b">
        <f>IF(AH126="3/3",$O126*参照データ!$F$2,IF(AH126="2/3",$O126*参照データ!$F$3,IF(AH126="1/3",$O126*参照データ!$F$4,IF(AH126="対象外",0))))</f>
        <v>0</v>
      </c>
      <c r="BI126" s="199" t="b">
        <f>IF(AI126="3/3",$O126*参照データ!$F$2,IF(AI126="2/3",$O126*参照データ!$F$3,IF(AI126="1/3",$O126*参照データ!$F$4,IF(AI126="対象外",0))))</f>
        <v>0</v>
      </c>
      <c r="BJ126" s="199" t="b">
        <f>IF(AJ126="3/3",$O126*参照データ!$F$2,IF(AJ126="2/3",$O126*参照データ!$F$3,IF(AJ126="1/3",$O126*参照データ!$F$4,IF(AJ126="対象外",0))))</f>
        <v>0</v>
      </c>
      <c r="BK126" s="199" t="b">
        <f>IF(AK126="3/3",$O126*参照データ!$F$2,IF(AK126="2/3",$O126*参照データ!$F$3,IF(AK126="1/3",$O126*参照データ!$F$4,IF(AK126="対象外",0))))</f>
        <v>0</v>
      </c>
      <c r="BL126" s="199" t="b">
        <f>IF(AL126="3/3",$O126*参照データ!$F$2,IF(AL126="2/3",$O126*参照データ!$F$3,IF(AL126="1/3",$O126*参照データ!$F$4,IF(AL126="対象外",0))))</f>
        <v>0</v>
      </c>
      <c r="BM126" s="199" t="b">
        <f>IF(AM126="3/3",$O126*参照データ!$F$2,IF(AM126="2/3",$O126*参照データ!$F$3,IF(AM126="1/3",$O126*参照データ!$F$4,IF(AM126="対象外",0))))</f>
        <v>0</v>
      </c>
      <c r="BN126" s="199" t="b">
        <f>IF(AN126="3/3",$O126*参照データ!$F$2,IF(AN126="2/3",$O126*参照データ!$F$3,IF(AN126="1/3",$O126*参照データ!$F$4,IF(AN126="対象外",0))))</f>
        <v>0</v>
      </c>
      <c r="BO126" s="199" t="b">
        <f>IF(AO126="3/3",$O126*参照データ!$F$2,IF(AO126="2/3",$O126*参照データ!$F$3,IF(AO126="1/3",$O126*参照データ!$F$4,IF(AO126="対象外",0))))</f>
        <v>0</v>
      </c>
      <c r="BP126" s="199" t="b">
        <f>IF(AP126="3/3",$O126*参照データ!$F$2,IF(AP126="2/3",$O126*参照データ!$F$3,IF(AP126="1/3",$O126*参照データ!$F$4,IF(AP126="対象外",0))))</f>
        <v>0</v>
      </c>
      <c r="BQ126" s="199" t="b">
        <f>IF(AQ126="3/3",$O126*参照データ!$F$2,IF(AQ126="2/3",$O126*参照データ!$F$3,IF(AQ126="1/3",$O126*参照データ!$F$4,IF(AQ126="対象外",0))))</f>
        <v>0</v>
      </c>
      <c r="BR126" s="199" t="b">
        <f>IF(AR126="3/3",$O126*参照データ!$F$2,IF(AR126="2/3",$O126*参照データ!$F$3,IF(AR126="1/3",$O126*参照データ!$F$4,IF(AR126="対象外",0))))</f>
        <v>0</v>
      </c>
      <c r="BS126" s="199">
        <f t="shared" si="71"/>
        <v>0</v>
      </c>
      <c r="BT126" s="206"/>
      <c r="BU126" s="60"/>
      <c r="BV126" s="60"/>
      <c r="BW126" s="60"/>
      <c r="BX126" s="60"/>
      <c r="BY126" s="60"/>
      <c r="BZ126" s="245"/>
      <c r="CA126" s="247"/>
      <c r="CB126" s="60"/>
      <c r="CC126" s="60"/>
      <c r="CD126" s="60"/>
      <c r="CE126" s="60"/>
      <c r="CF126" s="61"/>
      <c r="CG126" s="233">
        <f t="shared" si="72"/>
        <v>0</v>
      </c>
      <c r="CH126" s="235">
        <f t="shared" si="55"/>
        <v>0</v>
      </c>
      <c r="CI126" s="225">
        <f t="shared" si="56"/>
        <v>0</v>
      </c>
      <c r="CJ126" s="234">
        <f t="shared" si="57"/>
        <v>2</v>
      </c>
    </row>
    <row r="127" spans="1:88" s="54" customFormat="1">
      <c r="A127" s="63">
        <v>103</v>
      </c>
      <c r="B127" s="553"/>
      <c r="C127" s="554"/>
      <c r="D127" s="553"/>
      <c r="E127" s="554"/>
      <c r="F127" s="116"/>
      <c r="G127" s="147"/>
      <c r="H127" s="117"/>
      <c r="I127" s="58"/>
      <c r="J127" s="553"/>
      <c r="K127" s="554"/>
      <c r="L127" s="110">
        <v>0</v>
      </c>
      <c r="M127" s="111">
        <f>IF(F127="昼間",参照データ!$B$2,IF(F127="夜間等",参照データ!$B$3,IF(F127="通信",参照データ!$B$4,0)))</f>
        <v>0</v>
      </c>
      <c r="N127" s="112">
        <f t="shared" si="58"/>
        <v>0</v>
      </c>
      <c r="O127" s="151">
        <f t="shared" si="59"/>
        <v>0</v>
      </c>
      <c r="P127" s="110"/>
      <c r="Q127" s="113">
        <v>0</v>
      </c>
      <c r="R127" s="114">
        <f>IF(F127="昼間",参照データ!$C$2,IF(F127="夜間等",参照データ!$C$3,IF(F127="通信",参照データ!$C$4,0)))</f>
        <v>0</v>
      </c>
      <c r="S127" s="112">
        <f t="shared" si="60"/>
        <v>0</v>
      </c>
      <c r="T127" s="58"/>
      <c r="U127" s="53">
        <f t="shared" si="61"/>
        <v>0</v>
      </c>
      <c r="V127" s="241">
        <f t="shared" si="62"/>
        <v>0</v>
      </c>
      <c r="W127" s="53">
        <f t="shared" si="63"/>
        <v>0</v>
      </c>
      <c r="X127" s="183">
        <f t="shared" si="64"/>
        <v>0</v>
      </c>
      <c r="Y127" s="158" t="str">
        <f t="shared" si="45"/>
        <v>0</v>
      </c>
      <c r="Z127" s="138">
        <f t="shared" si="65"/>
        <v>0</v>
      </c>
      <c r="AA127" s="524">
        <f t="shared" si="46"/>
        <v>0</v>
      </c>
      <c r="AB127" s="525"/>
      <c r="AC127" s="359">
        <f t="shared" si="47"/>
        <v>0</v>
      </c>
      <c r="AD127" s="359">
        <f t="shared" si="48"/>
        <v>0</v>
      </c>
      <c r="AE127" s="166"/>
      <c r="AF127" s="59"/>
      <c r="AG127" s="252"/>
      <c r="AH127" s="253"/>
      <c r="AI127" s="253"/>
      <c r="AJ127" s="253"/>
      <c r="AK127" s="253"/>
      <c r="AL127" s="254"/>
      <c r="AM127" s="255"/>
      <c r="AN127" s="253"/>
      <c r="AO127" s="253"/>
      <c r="AP127" s="253"/>
      <c r="AQ127" s="253"/>
      <c r="AR127" s="253"/>
      <c r="AS127" s="238">
        <f t="shared" si="49"/>
        <v>0</v>
      </c>
      <c r="AT127" s="238">
        <f t="shared" si="50"/>
        <v>0</v>
      </c>
      <c r="AU127" s="238">
        <f t="shared" si="51"/>
        <v>0</v>
      </c>
      <c r="AV127" s="238">
        <f t="shared" si="52"/>
        <v>0</v>
      </c>
      <c r="AW127" s="238">
        <f t="shared" si="53"/>
        <v>0</v>
      </c>
      <c r="AX127" s="238">
        <f t="shared" si="54"/>
        <v>0</v>
      </c>
      <c r="AY127" s="214">
        <f t="shared" si="66"/>
        <v>0</v>
      </c>
      <c r="AZ127" s="214">
        <f t="shared" si="66"/>
        <v>0</v>
      </c>
      <c r="BA127" s="214">
        <f t="shared" si="66"/>
        <v>0</v>
      </c>
      <c r="BB127" s="194">
        <f t="shared" si="67"/>
        <v>0</v>
      </c>
      <c r="BC127" s="195">
        <f t="shared" si="68"/>
        <v>0</v>
      </c>
      <c r="BD127" s="196">
        <f t="shared" si="69"/>
        <v>0</v>
      </c>
      <c r="BE127" s="197">
        <f t="shared" si="70"/>
        <v>0</v>
      </c>
      <c r="BF127" s="198" t="b">
        <f>IF($AE127="3/3",$S127*参照データ!$F$2,IF($AE127="2/3",$S127*参照データ!$F$3,IF($AE127="1/3",$S127*参照データ!$F$4)))</f>
        <v>0</v>
      </c>
      <c r="BG127" s="199" t="b">
        <f>IF(AG127="3/3",$O127*参照データ!$F$2,IF(AG127="2/3",$O127*参照データ!$F$3,IF(AG127="1/3",$O127*参照データ!$F$4,IF(AG127="対象外",0))))</f>
        <v>0</v>
      </c>
      <c r="BH127" s="199" t="b">
        <f>IF(AH127="3/3",$O127*参照データ!$F$2,IF(AH127="2/3",$O127*参照データ!$F$3,IF(AH127="1/3",$O127*参照データ!$F$4,IF(AH127="対象外",0))))</f>
        <v>0</v>
      </c>
      <c r="BI127" s="199" t="b">
        <f>IF(AI127="3/3",$O127*参照データ!$F$2,IF(AI127="2/3",$O127*参照データ!$F$3,IF(AI127="1/3",$O127*参照データ!$F$4,IF(AI127="対象外",0))))</f>
        <v>0</v>
      </c>
      <c r="BJ127" s="199" t="b">
        <f>IF(AJ127="3/3",$O127*参照データ!$F$2,IF(AJ127="2/3",$O127*参照データ!$F$3,IF(AJ127="1/3",$O127*参照データ!$F$4,IF(AJ127="対象外",0))))</f>
        <v>0</v>
      </c>
      <c r="BK127" s="199" t="b">
        <f>IF(AK127="3/3",$O127*参照データ!$F$2,IF(AK127="2/3",$O127*参照データ!$F$3,IF(AK127="1/3",$O127*参照データ!$F$4,IF(AK127="対象外",0))))</f>
        <v>0</v>
      </c>
      <c r="BL127" s="199" t="b">
        <f>IF(AL127="3/3",$O127*参照データ!$F$2,IF(AL127="2/3",$O127*参照データ!$F$3,IF(AL127="1/3",$O127*参照データ!$F$4,IF(AL127="対象外",0))))</f>
        <v>0</v>
      </c>
      <c r="BM127" s="199" t="b">
        <f>IF(AM127="3/3",$O127*参照データ!$F$2,IF(AM127="2/3",$O127*参照データ!$F$3,IF(AM127="1/3",$O127*参照データ!$F$4,IF(AM127="対象外",0))))</f>
        <v>0</v>
      </c>
      <c r="BN127" s="199" t="b">
        <f>IF(AN127="3/3",$O127*参照データ!$F$2,IF(AN127="2/3",$O127*参照データ!$F$3,IF(AN127="1/3",$O127*参照データ!$F$4,IF(AN127="対象外",0))))</f>
        <v>0</v>
      </c>
      <c r="BO127" s="199" t="b">
        <f>IF(AO127="3/3",$O127*参照データ!$F$2,IF(AO127="2/3",$O127*参照データ!$F$3,IF(AO127="1/3",$O127*参照データ!$F$4,IF(AO127="対象外",0))))</f>
        <v>0</v>
      </c>
      <c r="BP127" s="199" t="b">
        <f>IF(AP127="3/3",$O127*参照データ!$F$2,IF(AP127="2/3",$O127*参照データ!$F$3,IF(AP127="1/3",$O127*参照データ!$F$4,IF(AP127="対象外",0))))</f>
        <v>0</v>
      </c>
      <c r="BQ127" s="199" t="b">
        <f>IF(AQ127="3/3",$O127*参照データ!$F$2,IF(AQ127="2/3",$O127*参照データ!$F$3,IF(AQ127="1/3",$O127*参照データ!$F$4,IF(AQ127="対象外",0))))</f>
        <v>0</v>
      </c>
      <c r="BR127" s="199" t="b">
        <f>IF(AR127="3/3",$O127*参照データ!$F$2,IF(AR127="2/3",$O127*参照データ!$F$3,IF(AR127="1/3",$O127*参照データ!$F$4,IF(AR127="対象外",0))))</f>
        <v>0</v>
      </c>
      <c r="BS127" s="199">
        <f t="shared" si="71"/>
        <v>0</v>
      </c>
      <c r="BT127" s="206"/>
      <c r="BU127" s="60"/>
      <c r="BV127" s="60"/>
      <c r="BW127" s="60"/>
      <c r="BX127" s="60"/>
      <c r="BY127" s="60"/>
      <c r="BZ127" s="245"/>
      <c r="CA127" s="247"/>
      <c r="CB127" s="60"/>
      <c r="CC127" s="60"/>
      <c r="CD127" s="60"/>
      <c r="CE127" s="60"/>
      <c r="CF127" s="61"/>
      <c r="CG127" s="233">
        <f t="shared" si="72"/>
        <v>0</v>
      </c>
      <c r="CH127" s="235">
        <f t="shared" si="55"/>
        <v>0</v>
      </c>
      <c r="CI127" s="225">
        <f t="shared" si="56"/>
        <v>0</v>
      </c>
      <c r="CJ127" s="234">
        <f t="shared" si="57"/>
        <v>2</v>
      </c>
    </row>
    <row r="128" spans="1:88" s="54" customFormat="1">
      <c r="A128" s="63">
        <v>104</v>
      </c>
      <c r="B128" s="553"/>
      <c r="C128" s="554"/>
      <c r="D128" s="553"/>
      <c r="E128" s="554"/>
      <c r="F128" s="116"/>
      <c r="G128" s="147"/>
      <c r="H128" s="117"/>
      <c r="I128" s="58"/>
      <c r="J128" s="553"/>
      <c r="K128" s="554"/>
      <c r="L128" s="110">
        <v>0</v>
      </c>
      <c r="M128" s="111">
        <f>IF(F128="昼間",参照データ!$B$2,IF(F128="夜間等",参照データ!$B$3,IF(F128="通信",参照データ!$B$4,0)))</f>
        <v>0</v>
      </c>
      <c r="N128" s="112">
        <f t="shared" si="58"/>
        <v>0</v>
      </c>
      <c r="O128" s="151">
        <f t="shared" si="59"/>
        <v>0</v>
      </c>
      <c r="P128" s="110"/>
      <c r="Q128" s="113">
        <v>0</v>
      </c>
      <c r="R128" s="114">
        <f>IF(F128="昼間",参照データ!$C$2,IF(F128="夜間等",参照データ!$C$3,IF(F128="通信",参照データ!$C$4,0)))</f>
        <v>0</v>
      </c>
      <c r="S128" s="112">
        <f t="shared" si="60"/>
        <v>0</v>
      </c>
      <c r="T128" s="58"/>
      <c r="U128" s="53">
        <f t="shared" si="61"/>
        <v>0</v>
      </c>
      <c r="V128" s="241">
        <f t="shared" si="62"/>
        <v>0</v>
      </c>
      <c r="W128" s="53">
        <f t="shared" si="63"/>
        <v>0</v>
      </c>
      <c r="X128" s="183">
        <f t="shared" si="64"/>
        <v>0</v>
      </c>
      <c r="Y128" s="158" t="str">
        <f t="shared" si="45"/>
        <v>0</v>
      </c>
      <c r="Z128" s="138">
        <f t="shared" si="65"/>
        <v>0</v>
      </c>
      <c r="AA128" s="524">
        <f t="shared" si="46"/>
        <v>0</v>
      </c>
      <c r="AB128" s="525"/>
      <c r="AC128" s="359">
        <f t="shared" si="47"/>
        <v>0</v>
      </c>
      <c r="AD128" s="359">
        <f t="shared" si="48"/>
        <v>0</v>
      </c>
      <c r="AE128" s="166"/>
      <c r="AF128" s="59"/>
      <c r="AG128" s="252"/>
      <c r="AH128" s="253"/>
      <c r="AI128" s="253"/>
      <c r="AJ128" s="253"/>
      <c r="AK128" s="253"/>
      <c r="AL128" s="254"/>
      <c r="AM128" s="255"/>
      <c r="AN128" s="253"/>
      <c r="AO128" s="253"/>
      <c r="AP128" s="253"/>
      <c r="AQ128" s="253"/>
      <c r="AR128" s="253"/>
      <c r="AS128" s="238">
        <f t="shared" si="49"/>
        <v>0</v>
      </c>
      <c r="AT128" s="238">
        <f t="shared" si="50"/>
        <v>0</v>
      </c>
      <c r="AU128" s="238">
        <f t="shared" si="51"/>
        <v>0</v>
      </c>
      <c r="AV128" s="238">
        <f t="shared" si="52"/>
        <v>0</v>
      </c>
      <c r="AW128" s="238">
        <f t="shared" si="53"/>
        <v>0</v>
      </c>
      <c r="AX128" s="238">
        <f t="shared" si="54"/>
        <v>0</v>
      </c>
      <c r="AY128" s="214">
        <f t="shared" si="66"/>
        <v>0</v>
      </c>
      <c r="AZ128" s="214">
        <f t="shared" si="66"/>
        <v>0</v>
      </c>
      <c r="BA128" s="214">
        <f t="shared" si="66"/>
        <v>0</v>
      </c>
      <c r="BB128" s="194">
        <f t="shared" si="67"/>
        <v>0</v>
      </c>
      <c r="BC128" s="195">
        <f t="shared" si="68"/>
        <v>0</v>
      </c>
      <c r="BD128" s="196">
        <f t="shared" si="69"/>
        <v>0</v>
      </c>
      <c r="BE128" s="197">
        <f t="shared" si="70"/>
        <v>0</v>
      </c>
      <c r="BF128" s="198" t="b">
        <f>IF($AE128="3/3",$S128*参照データ!$F$2,IF($AE128="2/3",$S128*参照データ!$F$3,IF($AE128="1/3",$S128*参照データ!$F$4)))</f>
        <v>0</v>
      </c>
      <c r="BG128" s="199" t="b">
        <f>IF(AG128="3/3",$O128*参照データ!$F$2,IF(AG128="2/3",$O128*参照データ!$F$3,IF(AG128="1/3",$O128*参照データ!$F$4,IF(AG128="対象外",0))))</f>
        <v>0</v>
      </c>
      <c r="BH128" s="199" t="b">
        <f>IF(AH128="3/3",$O128*参照データ!$F$2,IF(AH128="2/3",$O128*参照データ!$F$3,IF(AH128="1/3",$O128*参照データ!$F$4,IF(AH128="対象外",0))))</f>
        <v>0</v>
      </c>
      <c r="BI128" s="199" t="b">
        <f>IF(AI128="3/3",$O128*参照データ!$F$2,IF(AI128="2/3",$O128*参照データ!$F$3,IF(AI128="1/3",$O128*参照データ!$F$4,IF(AI128="対象外",0))))</f>
        <v>0</v>
      </c>
      <c r="BJ128" s="199" t="b">
        <f>IF(AJ128="3/3",$O128*参照データ!$F$2,IF(AJ128="2/3",$O128*参照データ!$F$3,IF(AJ128="1/3",$O128*参照データ!$F$4,IF(AJ128="対象外",0))))</f>
        <v>0</v>
      </c>
      <c r="BK128" s="199" t="b">
        <f>IF(AK128="3/3",$O128*参照データ!$F$2,IF(AK128="2/3",$O128*参照データ!$F$3,IF(AK128="1/3",$O128*参照データ!$F$4,IF(AK128="対象外",0))))</f>
        <v>0</v>
      </c>
      <c r="BL128" s="199" t="b">
        <f>IF(AL128="3/3",$O128*参照データ!$F$2,IF(AL128="2/3",$O128*参照データ!$F$3,IF(AL128="1/3",$O128*参照データ!$F$4,IF(AL128="対象外",0))))</f>
        <v>0</v>
      </c>
      <c r="BM128" s="199" t="b">
        <f>IF(AM128="3/3",$O128*参照データ!$F$2,IF(AM128="2/3",$O128*参照データ!$F$3,IF(AM128="1/3",$O128*参照データ!$F$4,IF(AM128="対象外",0))))</f>
        <v>0</v>
      </c>
      <c r="BN128" s="199" t="b">
        <f>IF(AN128="3/3",$O128*参照データ!$F$2,IF(AN128="2/3",$O128*参照データ!$F$3,IF(AN128="1/3",$O128*参照データ!$F$4,IF(AN128="対象外",0))))</f>
        <v>0</v>
      </c>
      <c r="BO128" s="199" t="b">
        <f>IF(AO128="3/3",$O128*参照データ!$F$2,IF(AO128="2/3",$O128*参照データ!$F$3,IF(AO128="1/3",$O128*参照データ!$F$4,IF(AO128="対象外",0))))</f>
        <v>0</v>
      </c>
      <c r="BP128" s="199" t="b">
        <f>IF(AP128="3/3",$O128*参照データ!$F$2,IF(AP128="2/3",$O128*参照データ!$F$3,IF(AP128="1/3",$O128*参照データ!$F$4,IF(AP128="対象外",0))))</f>
        <v>0</v>
      </c>
      <c r="BQ128" s="199" t="b">
        <f>IF(AQ128="3/3",$O128*参照データ!$F$2,IF(AQ128="2/3",$O128*参照データ!$F$3,IF(AQ128="1/3",$O128*参照データ!$F$4,IF(AQ128="対象外",0))))</f>
        <v>0</v>
      </c>
      <c r="BR128" s="199" t="b">
        <f>IF(AR128="3/3",$O128*参照データ!$F$2,IF(AR128="2/3",$O128*参照データ!$F$3,IF(AR128="1/3",$O128*参照データ!$F$4,IF(AR128="対象外",0))))</f>
        <v>0</v>
      </c>
      <c r="BS128" s="199">
        <f t="shared" si="71"/>
        <v>0</v>
      </c>
      <c r="BT128" s="206"/>
      <c r="BU128" s="60"/>
      <c r="BV128" s="60"/>
      <c r="BW128" s="60"/>
      <c r="BX128" s="60"/>
      <c r="BY128" s="60"/>
      <c r="BZ128" s="245"/>
      <c r="CA128" s="247"/>
      <c r="CB128" s="60"/>
      <c r="CC128" s="60"/>
      <c r="CD128" s="60"/>
      <c r="CE128" s="60"/>
      <c r="CF128" s="61"/>
      <c r="CG128" s="233">
        <f t="shared" si="72"/>
        <v>0</v>
      </c>
      <c r="CH128" s="235">
        <f t="shared" si="55"/>
        <v>0</v>
      </c>
      <c r="CI128" s="225">
        <f t="shared" si="56"/>
        <v>0</v>
      </c>
      <c r="CJ128" s="234">
        <f t="shared" si="57"/>
        <v>2</v>
      </c>
    </row>
    <row r="129" spans="1:88" s="54" customFormat="1">
      <c r="A129" s="63">
        <v>105</v>
      </c>
      <c r="B129" s="553"/>
      <c r="C129" s="554"/>
      <c r="D129" s="553"/>
      <c r="E129" s="554"/>
      <c r="F129" s="116"/>
      <c r="G129" s="147"/>
      <c r="H129" s="117"/>
      <c r="I129" s="58"/>
      <c r="J129" s="553"/>
      <c r="K129" s="554"/>
      <c r="L129" s="110">
        <v>0</v>
      </c>
      <c r="M129" s="111">
        <f>IF(F129="昼間",参照データ!$B$2,IF(F129="夜間等",参照データ!$B$3,IF(F129="通信",参照データ!$B$4,0)))</f>
        <v>0</v>
      </c>
      <c r="N129" s="112">
        <f t="shared" si="58"/>
        <v>0</v>
      </c>
      <c r="O129" s="151">
        <f t="shared" si="59"/>
        <v>0</v>
      </c>
      <c r="P129" s="110"/>
      <c r="Q129" s="113">
        <v>0</v>
      </c>
      <c r="R129" s="114">
        <f>IF(F129="昼間",参照データ!$C$2,IF(F129="夜間等",参照データ!$C$3,IF(F129="通信",参照データ!$C$4,0)))</f>
        <v>0</v>
      </c>
      <c r="S129" s="112">
        <f t="shared" si="60"/>
        <v>0</v>
      </c>
      <c r="T129" s="58"/>
      <c r="U129" s="53">
        <f t="shared" si="61"/>
        <v>0</v>
      </c>
      <c r="V129" s="241">
        <f t="shared" si="62"/>
        <v>0</v>
      </c>
      <c r="W129" s="53">
        <f t="shared" si="63"/>
        <v>0</v>
      </c>
      <c r="X129" s="183">
        <f t="shared" si="64"/>
        <v>0</v>
      </c>
      <c r="Y129" s="158" t="str">
        <f t="shared" si="45"/>
        <v>0</v>
      </c>
      <c r="Z129" s="138">
        <f t="shared" si="65"/>
        <v>0</v>
      </c>
      <c r="AA129" s="524">
        <f t="shared" si="46"/>
        <v>0</v>
      </c>
      <c r="AB129" s="525"/>
      <c r="AC129" s="359">
        <f t="shared" si="47"/>
        <v>0</v>
      </c>
      <c r="AD129" s="359">
        <f t="shared" si="48"/>
        <v>0</v>
      </c>
      <c r="AE129" s="166"/>
      <c r="AF129" s="59"/>
      <c r="AG129" s="252"/>
      <c r="AH129" s="253"/>
      <c r="AI129" s="253"/>
      <c r="AJ129" s="253"/>
      <c r="AK129" s="253"/>
      <c r="AL129" s="254"/>
      <c r="AM129" s="255"/>
      <c r="AN129" s="253"/>
      <c r="AO129" s="253"/>
      <c r="AP129" s="253"/>
      <c r="AQ129" s="253"/>
      <c r="AR129" s="253"/>
      <c r="AS129" s="238">
        <f t="shared" si="49"/>
        <v>0</v>
      </c>
      <c r="AT129" s="238">
        <f t="shared" si="50"/>
        <v>0</v>
      </c>
      <c r="AU129" s="238">
        <f t="shared" si="51"/>
        <v>0</v>
      </c>
      <c r="AV129" s="238">
        <f t="shared" si="52"/>
        <v>0</v>
      </c>
      <c r="AW129" s="238">
        <f t="shared" si="53"/>
        <v>0</v>
      </c>
      <c r="AX129" s="238">
        <f t="shared" si="54"/>
        <v>0</v>
      </c>
      <c r="AY129" s="214">
        <f t="shared" si="66"/>
        <v>0</v>
      </c>
      <c r="AZ129" s="214">
        <f t="shared" si="66"/>
        <v>0</v>
      </c>
      <c r="BA129" s="214">
        <f t="shared" si="66"/>
        <v>0</v>
      </c>
      <c r="BB129" s="194">
        <f t="shared" si="67"/>
        <v>0</v>
      </c>
      <c r="BC129" s="195">
        <f t="shared" si="68"/>
        <v>0</v>
      </c>
      <c r="BD129" s="196">
        <f t="shared" si="69"/>
        <v>0</v>
      </c>
      <c r="BE129" s="197">
        <f t="shared" si="70"/>
        <v>0</v>
      </c>
      <c r="BF129" s="198" t="b">
        <f>IF($AE129="3/3",$S129*参照データ!$F$2,IF($AE129="2/3",$S129*参照データ!$F$3,IF($AE129="1/3",$S129*参照データ!$F$4)))</f>
        <v>0</v>
      </c>
      <c r="BG129" s="199" t="b">
        <f>IF(AG129="3/3",$O129*参照データ!$F$2,IF(AG129="2/3",$O129*参照データ!$F$3,IF(AG129="1/3",$O129*参照データ!$F$4,IF(AG129="対象外",0))))</f>
        <v>0</v>
      </c>
      <c r="BH129" s="199" t="b">
        <f>IF(AH129="3/3",$O129*参照データ!$F$2,IF(AH129="2/3",$O129*参照データ!$F$3,IF(AH129="1/3",$O129*参照データ!$F$4,IF(AH129="対象外",0))))</f>
        <v>0</v>
      </c>
      <c r="BI129" s="199" t="b">
        <f>IF(AI129="3/3",$O129*参照データ!$F$2,IF(AI129="2/3",$O129*参照データ!$F$3,IF(AI129="1/3",$O129*参照データ!$F$4,IF(AI129="対象外",0))))</f>
        <v>0</v>
      </c>
      <c r="BJ129" s="199" t="b">
        <f>IF(AJ129="3/3",$O129*参照データ!$F$2,IF(AJ129="2/3",$O129*参照データ!$F$3,IF(AJ129="1/3",$O129*参照データ!$F$4,IF(AJ129="対象外",0))))</f>
        <v>0</v>
      </c>
      <c r="BK129" s="199" t="b">
        <f>IF(AK129="3/3",$O129*参照データ!$F$2,IF(AK129="2/3",$O129*参照データ!$F$3,IF(AK129="1/3",$O129*参照データ!$F$4,IF(AK129="対象外",0))))</f>
        <v>0</v>
      </c>
      <c r="BL129" s="199" t="b">
        <f>IF(AL129="3/3",$O129*参照データ!$F$2,IF(AL129="2/3",$O129*参照データ!$F$3,IF(AL129="1/3",$O129*参照データ!$F$4,IF(AL129="対象外",0))))</f>
        <v>0</v>
      </c>
      <c r="BM129" s="199" t="b">
        <f>IF(AM129="3/3",$O129*参照データ!$F$2,IF(AM129="2/3",$O129*参照データ!$F$3,IF(AM129="1/3",$O129*参照データ!$F$4,IF(AM129="対象外",0))))</f>
        <v>0</v>
      </c>
      <c r="BN129" s="199" t="b">
        <f>IF(AN129="3/3",$O129*参照データ!$F$2,IF(AN129="2/3",$O129*参照データ!$F$3,IF(AN129="1/3",$O129*参照データ!$F$4,IF(AN129="対象外",0))))</f>
        <v>0</v>
      </c>
      <c r="BO129" s="199" t="b">
        <f>IF(AO129="3/3",$O129*参照データ!$F$2,IF(AO129="2/3",$O129*参照データ!$F$3,IF(AO129="1/3",$O129*参照データ!$F$4,IF(AO129="対象外",0))))</f>
        <v>0</v>
      </c>
      <c r="BP129" s="199" t="b">
        <f>IF(AP129="3/3",$O129*参照データ!$F$2,IF(AP129="2/3",$O129*参照データ!$F$3,IF(AP129="1/3",$O129*参照データ!$F$4,IF(AP129="対象外",0))))</f>
        <v>0</v>
      </c>
      <c r="BQ129" s="199" t="b">
        <f>IF(AQ129="3/3",$O129*参照データ!$F$2,IF(AQ129="2/3",$O129*参照データ!$F$3,IF(AQ129="1/3",$O129*参照データ!$F$4,IF(AQ129="対象外",0))))</f>
        <v>0</v>
      </c>
      <c r="BR129" s="199" t="b">
        <f>IF(AR129="3/3",$O129*参照データ!$F$2,IF(AR129="2/3",$O129*参照データ!$F$3,IF(AR129="1/3",$O129*参照データ!$F$4,IF(AR129="対象外",0))))</f>
        <v>0</v>
      </c>
      <c r="BS129" s="199">
        <f t="shared" si="71"/>
        <v>0</v>
      </c>
      <c r="BT129" s="206"/>
      <c r="BU129" s="60"/>
      <c r="BV129" s="60"/>
      <c r="BW129" s="60"/>
      <c r="BX129" s="60"/>
      <c r="BY129" s="60"/>
      <c r="BZ129" s="245"/>
      <c r="CA129" s="247"/>
      <c r="CB129" s="60"/>
      <c r="CC129" s="60"/>
      <c r="CD129" s="60"/>
      <c r="CE129" s="60"/>
      <c r="CF129" s="61"/>
      <c r="CG129" s="233">
        <f t="shared" si="72"/>
        <v>0</v>
      </c>
      <c r="CH129" s="235">
        <f t="shared" si="55"/>
        <v>0</v>
      </c>
      <c r="CI129" s="225">
        <f t="shared" si="56"/>
        <v>0</v>
      </c>
      <c r="CJ129" s="234">
        <f t="shared" si="57"/>
        <v>2</v>
      </c>
    </row>
    <row r="130" spans="1:88" s="54" customFormat="1">
      <c r="A130" s="63">
        <v>106</v>
      </c>
      <c r="B130" s="553"/>
      <c r="C130" s="554"/>
      <c r="D130" s="553"/>
      <c r="E130" s="554"/>
      <c r="F130" s="116"/>
      <c r="G130" s="147"/>
      <c r="H130" s="117"/>
      <c r="I130" s="58"/>
      <c r="J130" s="553"/>
      <c r="K130" s="554"/>
      <c r="L130" s="110">
        <v>0</v>
      </c>
      <c r="M130" s="111">
        <f>IF(F130="昼間",参照データ!$B$2,IF(F130="夜間等",参照データ!$B$3,IF(F130="通信",参照データ!$B$4,0)))</f>
        <v>0</v>
      </c>
      <c r="N130" s="112">
        <f t="shared" si="58"/>
        <v>0</v>
      </c>
      <c r="O130" s="151">
        <f t="shared" si="59"/>
        <v>0</v>
      </c>
      <c r="P130" s="110"/>
      <c r="Q130" s="113">
        <v>0</v>
      </c>
      <c r="R130" s="114">
        <f>IF(F130="昼間",参照データ!$C$2,IF(F130="夜間等",参照データ!$C$3,IF(F130="通信",参照データ!$C$4,0)))</f>
        <v>0</v>
      </c>
      <c r="S130" s="112">
        <f t="shared" si="60"/>
        <v>0</v>
      </c>
      <c r="T130" s="58"/>
      <c r="U130" s="53">
        <f t="shared" si="61"/>
        <v>0</v>
      </c>
      <c r="V130" s="241">
        <f t="shared" si="62"/>
        <v>0</v>
      </c>
      <c r="W130" s="53">
        <f t="shared" si="63"/>
        <v>0</v>
      </c>
      <c r="X130" s="183">
        <f t="shared" si="64"/>
        <v>0</v>
      </c>
      <c r="Y130" s="158" t="str">
        <f t="shared" si="45"/>
        <v>0</v>
      </c>
      <c r="Z130" s="138">
        <f t="shared" si="65"/>
        <v>0</v>
      </c>
      <c r="AA130" s="524">
        <f t="shared" si="46"/>
        <v>0</v>
      </c>
      <c r="AB130" s="525"/>
      <c r="AC130" s="359">
        <f t="shared" si="47"/>
        <v>0</v>
      </c>
      <c r="AD130" s="359">
        <f t="shared" si="48"/>
        <v>0</v>
      </c>
      <c r="AE130" s="166"/>
      <c r="AF130" s="59"/>
      <c r="AG130" s="252"/>
      <c r="AH130" s="253"/>
      <c r="AI130" s="253"/>
      <c r="AJ130" s="253"/>
      <c r="AK130" s="253"/>
      <c r="AL130" s="254"/>
      <c r="AM130" s="255"/>
      <c r="AN130" s="253"/>
      <c r="AO130" s="253"/>
      <c r="AP130" s="253"/>
      <c r="AQ130" s="253"/>
      <c r="AR130" s="253"/>
      <c r="AS130" s="238">
        <f t="shared" si="49"/>
        <v>0</v>
      </c>
      <c r="AT130" s="238">
        <f t="shared" si="50"/>
        <v>0</v>
      </c>
      <c r="AU130" s="238">
        <f t="shared" si="51"/>
        <v>0</v>
      </c>
      <c r="AV130" s="238">
        <f t="shared" si="52"/>
        <v>0</v>
      </c>
      <c r="AW130" s="238">
        <f t="shared" si="53"/>
        <v>0</v>
      </c>
      <c r="AX130" s="238">
        <f t="shared" si="54"/>
        <v>0</v>
      </c>
      <c r="AY130" s="214">
        <f t="shared" si="66"/>
        <v>0</v>
      </c>
      <c r="AZ130" s="214">
        <f t="shared" si="66"/>
        <v>0</v>
      </c>
      <c r="BA130" s="214">
        <f t="shared" si="66"/>
        <v>0</v>
      </c>
      <c r="BB130" s="194">
        <f t="shared" si="67"/>
        <v>0</v>
      </c>
      <c r="BC130" s="195">
        <f t="shared" si="68"/>
        <v>0</v>
      </c>
      <c r="BD130" s="196">
        <f t="shared" si="69"/>
        <v>0</v>
      </c>
      <c r="BE130" s="197">
        <f t="shared" si="70"/>
        <v>0</v>
      </c>
      <c r="BF130" s="198" t="b">
        <f>IF($AE130="3/3",$S130*参照データ!$F$2,IF($AE130="2/3",$S130*参照データ!$F$3,IF($AE130="1/3",$S130*参照データ!$F$4)))</f>
        <v>0</v>
      </c>
      <c r="BG130" s="199" t="b">
        <f>IF(AG130="3/3",$O130*参照データ!$F$2,IF(AG130="2/3",$O130*参照データ!$F$3,IF(AG130="1/3",$O130*参照データ!$F$4,IF(AG130="対象外",0))))</f>
        <v>0</v>
      </c>
      <c r="BH130" s="199" t="b">
        <f>IF(AH130="3/3",$O130*参照データ!$F$2,IF(AH130="2/3",$O130*参照データ!$F$3,IF(AH130="1/3",$O130*参照データ!$F$4,IF(AH130="対象外",0))))</f>
        <v>0</v>
      </c>
      <c r="BI130" s="199" t="b">
        <f>IF(AI130="3/3",$O130*参照データ!$F$2,IF(AI130="2/3",$O130*参照データ!$F$3,IF(AI130="1/3",$O130*参照データ!$F$4,IF(AI130="対象外",0))))</f>
        <v>0</v>
      </c>
      <c r="BJ130" s="199" t="b">
        <f>IF(AJ130="3/3",$O130*参照データ!$F$2,IF(AJ130="2/3",$O130*参照データ!$F$3,IF(AJ130="1/3",$O130*参照データ!$F$4,IF(AJ130="対象外",0))))</f>
        <v>0</v>
      </c>
      <c r="BK130" s="199" t="b">
        <f>IF(AK130="3/3",$O130*参照データ!$F$2,IF(AK130="2/3",$O130*参照データ!$F$3,IF(AK130="1/3",$O130*参照データ!$F$4,IF(AK130="対象外",0))))</f>
        <v>0</v>
      </c>
      <c r="BL130" s="199" t="b">
        <f>IF(AL130="3/3",$O130*参照データ!$F$2,IF(AL130="2/3",$O130*参照データ!$F$3,IF(AL130="1/3",$O130*参照データ!$F$4,IF(AL130="対象外",0))))</f>
        <v>0</v>
      </c>
      <c r="BM130" s="199" t="b">
        <f>IF(AM130="3/3",$O130*参照データ!$F$2,IF(AM130="2/3",$O130*参照データ!$F$3,IF(AM130="1/3",$O130*参照データ!$F$4,IF(AM130="対象外",0))))</f>
        <v>0</v>
      </c>
      <c r="BN130" s="199" t="b">
        <f>IF(AN130="3/3",$O130*参照データ!$F$2,IF(AN130="2/3",$O130*参照データ!$F$3,IF(AN130="1/3",$O130*参照データ!$F$4,IF(AN130="対象外",0))))</f>
        <v>0</v>
      </c>
      <c r="BO130" s="199" t="b">
        <f>IF(AO130="3/3",$O130*参照データ!$F$2,IF(AO130="2/3",$O130*参照データ!$F$3,IF(AO130="1/3",$O130*参照データ!$F$4,IF(AO130="対象外",0))))</f>
        <v>0</v>
      </c>
      <c r="BP130" s="199" t="b">
        <f>IF(AP130="3/3",$O130*参照データ!$F$2,IF(AP130="2/3",$O130*参照データ!$F$3,IF(AP130="1/3",$O130*参照データ!$F$4,IF(AP130="対象外",0))))</f>
        <v>0</v>
      </c>
      <c r="BQ130" s="199" t="b">
        <f>IF(AQ130="3/3",$O130*参照データ!$F$2,IF(AQ130="2/3",$O130*参照データ!$F$3,IF(AQ130="1/3",$O130*参照データ!$F$4,IF(AQ130="対象外",0))))</f>
        <v>0</v>
      </c>
      <c r="BR130" s="199" t="b">
        <f>IF(AR130="3/3",$O130*参照データ!$F$2,IF(AR130="2/3",$O130*参照データ!$F$3,IF(AR130="1/3",$O130*参照データ!$F$4,IF(AR130="対象外",0))))</f>
        <v>0</v>
      </c>
      <c r="BS130" s="199">
        <f t="shared" si="71"/>
        <v>0</v>
      </c>
      <c r="BT130" s="206"/>
      <c r="BU130" s="60"/>
      <c r="BV130" s="60"/>
      <c r="BW130" s="60"/>
      <c r="BX130" s="60"/>
      <c r="BY130" s="60"/>
      <c r="BZ130" s="246"/>
      <c r="CA130" s="247"/>
      <c r="CB130" s="60"/>
      <c r="CC130" s="60"/>
      <c r="CD130" s="60"/>
      <c r="CE130" s="60"/>
      <c r="CF130" s="61"/>
      <c r="CG130" s="233">
        <f t="shared" si="72"/>
        <v>0</v>
      </c>
      <c r="CH130" s="235">
        <f t="shared" si="55"/>
        <v>0</v>
      </c>
      <c r="CI130" s="225">
        <f t="shared" si="56"/>
        <v>0</v>
      </c>
      <c r="CJ130" s="234">
        <f t="shared" si="57"/>
        <v>2</v>
      </c>
    </row>
    <row r="131" spans="1:88" s="54" customFormat="1">
      <c r="A131" s="63">
        <v>107</v>
      </c>
      <c r="B131" s="553"/>
      <c r="C131" s="554"/>
      <c r="D131" s="553"/>
      <c r="E131" s="554"/>
      <c r="F131" s="116"/>
      <c r="G131" s="147"/>
      <c r="H131" s="117"/>
      <c r="I131" s="58"/>
      <c r="J131" s="553"/>
      <c r="K131" s="554"/>
      <c r="L131" s="110">
        <v>0</v>
      </c>
      <c r="M131" s="111">
        <f>IF(F131="昼間",参照データ!$B$2,IF(F131="夜間等",参照データ!$B$3,IF(F131="通信",参照データ!$B$4,0)))</f>
        <v>0</v>
      </c>
      <c r="N131" s="112">
        <f t="shared" si="58"/>
        <v>0</v>
      </c>
      <c r="O131" s="151">
        <f t="shared" si="59"/>
        <v>0</v>
      </c>
      <c r="P131" s="110"/>
      <c r="Q131" s="113">
        <v>0</v>
      </c>
      <c r="R131" s="114">
        <f>IF(F131="昼間",参照データ!$C$2,IF(F131="夜間等",参照データ!$C$3,IF(F131="通信",参照データ!$C$4,0)))</f>
        <v>0</v>
      </c>
      <c r="S131" s="112">
        <f t="shared" si="60"/>
        <v>0</v>
      </c>
      <c r="T131" s="58"/>
      <c r="U131" s="53">
        <f t="shared" si="61"/>
        <v>0</v>
      </c>
      <c r="V131" s="241">
        <f t="shared" si="62"/>
        <v>0</v>
      </c>
      <c r="W131" s="53">
        <f t="shared" si="63"/>
        <v>0</v>
      </c>
      <c r="X131" s="183">
        <f t="shared" si="64"/>
        <v>0</v>
      </c>
      <c r="Y131" s="158" t="str">
        <f t="shared" si="45"/>
        <v>0</v>
      </c>
      <c r="Z131" s="138">
        <f t="shared" si="65"/>
        <v>0</v>
      </c>
      <c r="AA131" s="524">
        <f t="shared" si="46"/>
        <v>0</v>
      </c>
      <c r="AB131" s="525"/>
      <c r="AC131" s="359">
        <f t="shared" si="47"/>
        <v>0</v>
      </c>
      <c r="AD131" s="359">
        <f t="shared" si="48"/>
        <v>0</v>
      </c>
      <c r="AE131" s="166"/>
      <c r="AF131" s="59"/>
      <c r="AG131" s="252"/>
      <c r="AH131" s="253"/>
      <c r="AI131" s="253"/>
      <c r="AJ131" s="253"/>
      <c r="AK131" s="253"/>
      <c r="AL131" s="254"/>
      <c r="AM131" s="255"/>
      <c r="AN131" s="253"/>
      <c r="AO131" s="253"/>
      <c r="AP131" s="253"/>
      <c r="AQ131" s="253"/>
      <c r="AR131" s="253"/>
      <c r="AS131" s="238">
        <f t="shared" si="49"/>
        <v>0</v>
      </c>
      <c r="AT131" s="238">
        <f t="shared" si="50"/>
        <v>0</v>
      </c>
      <c r="AU131" s="238">
        <f t="shared" si="51"/>
        <v>0</v>
      </c>
      <c r="AV131" s="238">
        <f t="shared" si="52"/>
        <v>0</v>
      </c>
      <c r="AW131" s="238">
        <f t="shared" si="53"/>
        <v>0</v>
      </c>
      <c r="AX131" s="238">
        <f t="shared" si="54"/>
        <v>0</v>
      </c>
      <c r="AY131" s="214">
        <f t="shared" si="66"/>
        <v>0</v>
      </c>
      <c r="AZ131" s="214">
        <f t="shared" si="66"/>
        <v>0</v>
      </c>
      <c r="BA131" s="214">
        <f t="shared" si="66"/>
        <v>0</v>
      </c>
      <c r="BB131" s="194">
        <f t="shared" si="67"/>
        <v>0</v>
      </c>
      <c r="BC131" s="195">
        <f t="shared" si="68"/>
        <v>0</v>
      </c>
      <c r="BD131" s="196">
        <f t="shared" si="69"/>
        <v>0</v>
      </c>
      <c r="BE131" s="197">
        <f t="shared" si="70"/>
        <v>0</v>
      </c>
      <c r="BF131" s="198" t="b">
        <f>IF($AE131="3/3",$S131*参照データ!$F$2,IF($AE131="2/3",$S131*参照データ!$F$3,IF($AE131="1/3",$S131*参照データ!$F$4)))</f>
        <v>0</v>
      </c>
      <c r="BG131" s="199" t="b">
        <f>IF(AG131="3/3",$O131*参照データ!$F$2,IF(AG131="2/3",$O131*参照データ!$F$3,IF(AG131="1/3",$O131*参照データ!$F$4,IF(AG131="対象外",0))))</f>
        <v>0</v>
      </c>
      <c r="BH131" s="199" t="b">
        <f>IF(AH131="3/3",$O131*参照データ!$F$2,IF(AH131="2/3",$O131*参照データ!$F$3,IF(AH131="1/3",$O131*参照データ!$F$4,IF(AH131="対象外",0))))</f>
        <v>0</v>
      </c>
      <c r="BI131" s="199" t="b">
        <f>IF(AI131="3/3",$O131*参照データ!$F$2,IF(AI131="2/3",$O131*参照データ!$F$3,IF(AI131="1/3",$O131*参照データ!$F$4,IF(AI131="対象外",0))))</f>
        <v>0</v>
      </c>
      <c r="BJ131" s="199" t="b">
        <f>IF(AJ131="3/3",$O131*参照データ!$F$2,IF(AJ131="2/3",$O131*参照データ!$F$3,IF(AJ131="1/3",$O131*参照データ!$F$4,IF(AJ131="対象外",0))))</f>
        <v>0</v>
      </c>
      <c r="BK131" s="199" t="b">
        <f>IF(AK131="3/3",$O131*参照データ!$F$2,IF(AK131="2/3",$O131*参照データ!$F$3,IF(AK131="1/3",$O131*参照データ!$F$4,IF(AK131="対象外",0))))</f>
        <v>0</v>
      </c>
      <c r="BL131" s="199" t="b">
        <f>IF(AL131="3/3",$O131*参照データ!$F$2,IF(AL131="2/3",$O131*参照データ!$F$3,IF(AL131="1/3",$O131*参照データ!$F$4,IF(AL131="対象外",0))))</f>
        <v>0</v>
      </c>
      <c r="BM131" s="199" t="b">
        <f>IF(AM131="3/3",$O131*参照データ!$F$2,IF(AM131="2/3",$O131*参照データ!$F$3,IF(AM131="1/3",$O131*参照データ!$F$4,IF(AM131="対象外",0))))</f>
        <v>0</v>
      </c>
      <c r="BN131" s="199" t="b">
        <f>IF(AN131="3/3",$O131*参照データ!$F$2,IF(AN131="2/3",$O131*参照データ!$F$3,IF(AN131="1/3",$O131*参照データ!$F$4,IF(AN131="対象外",0))))</f>
        <v>0</v>
      </c>
      <c r="BO131" s="199" t="b">
        <f>IF(AO131="3/3",$O131*参照データ!$F$2,IF(AO131="2/3",$O131*参照データ!$F$3,IF(AO131="1/3",$O131*参照データ!$F$4,IF(AO131="対象外",0))))</f>
        <v>0</v>
      </c>
      <c r="BP131" s="199" t="b">
        <f>IF(AP131="3/3",$O131*参照データ!$F$2,IF(AP131="2/3",$O131*参照データ!$F$3,IF(AP131="1/3",$O131*参照データ!$F$4,IF(AP131="対象外",0))))</f>
        <v>0</v>
      </c>
      <c r="BQ131" s="199" t="b">
        <f>IF(AQ131="3/3",$O131*参照データ!$F$2,IF(AQ131="2/3",$O131*参照データ!$F$3,IF(AQ131="1/3",$O131*参照データ!$F$4,IF(AQ131="対象外",0))))</f>
        <v>0</v>
      </c>
      <c r="BR131" s="199" t="b">
        <f>IF(AR131="3/3",$O131*参照データ!$F$2,IF(AR131="2/3",$O131*参照データ!$F$3,IF(AR131="1/3",$O131*参照データ!$F$4,IF(AR131="対象外",0))))</f>
        <v>0</v>
      </c>
      <c r="BS131" s="199">
        <f t="shared" si="71"/>
        <v>0</v>
      </c>
      <c r="BT131" s="206"/>
      <c r="BU131" s="60"/>
      <c r="BV131" s="60"/>
      <c r="BW131" s="60"/>
      <c r="BX131" s="60"/>
      <c r="BY131" s="60"/>
      <c r="BZ131" s="245"/>
      <c r="CA131" s="247"/>
      <c r="CB131" s="60"/>
      <c r="CC131" s="60"/>
      <c r="CD131" s="60"/>
      <c r="CE131" s="60"/>
      <c r="CF131" s="61"/>
      <c r="CG131" s="233">
        <f t="shared" si="72"/>
        <v>0</v>
      </c>
      <c r="CH131" s="235">
        <f t="shared" si="55"/>
        <v>0</v>
      </c>
      <c r="CI131" s="225">
        <f t="shared" si="56"/>
        <v>0</v>
      </c>
      <c r="CJ131" s="234">
        <f t="shared" si="57"/>
        <v>2</v>
      </c>
    </row>
    <row r="132" spans="1:88" s="54" customFormat="1">
      <c r="A132" s="63">
        <v>108</v>
      </c>
      <c r="B132" s="553"/>
      <c r="C132" s="554"/>
      <c r="D132" s="553"/>
      <c r="E132" s="554"/>
      <c r="F132" s="116"/>
      <c r="G132" s="147"/>
      <c r="H132" s="117"/>
      <c r="I132" s="58"/>
      <c r="J132" s="553"/>
      <c r="K132" s="554"/>
      <c r="L132" s="110">
        <v>0</v>
      </c>
      <c r="M132" s="111">
        <f>IF(F132="昼間",参照データ!$B$2,IF(F132="夜間等",参照データ!$B$3,IF(F132="通信",参照データ!$B$4,0)))</f>
        <v>0</v>
      </c>
      <c r="N132" s="112">
        <f t="shared" si="58"/>
        <v>0</v>
      </c>
      <c r="O132" s="151">
        <f t="shared" si="59"/>
        <v>0</v>
      </c>
      <c r="P132" s="110"/>
      <c r="Q132" s="113">
        <v>0</v>
      </c>
      <c r="R132" s="114">
        <f>IF(F132="昼間",参照データ!$C$2,IF(F132="夜間等",参照データ!$C$3,IF(F132="通信",参照データ!$C$4,0)))</f>
        <v>0</v>
      </c>
      <c r="S132" s="112">
        <f t="shared" si="60"/>
        <v>0</v>
      </c>
      <c r="T132" s="58"/>
      <c r="U132" s="53">
        <f t="shared" si="61"/>
        <v>0</v>
      </c>
      <c r="V132" s="241">
        <f t="shared" si="62"/>
        <v>0</v>
      </c>
      <c r="W132" s="53">
        <f t="shared" si="63"/>
        <v>0</v>
      </c>
      <c r="X132" s="183">
        <f t="shared" si="64"/>
        <v>0</v>
      </c>
      <c r="Y132" s="158" t="str">
        <f t="shared" si="45"/>
        <v>0</v>
      </c>
      <c r="Z132" s="138">
        <f t="shared" si="65"/>
        <v>0</v>
      </c>
      <c r="AA132" s="524">
        <f t="shared" si="46"/>
        <v>0</v>
      </c>
      <c r="AB132" s="525"/>
      <c r="AC132" s="359">
        <f t="shared" si="47"/>
        <v>0</v>
      </c>
      <c r="AD132" s="359">
        <f t="shared" si="48"/>
        <v>0</v>
      </c>
      <c r="AE132" s="166"/>
      <c r="AF132" s="59"/>
      <c r="AG132" s="252"/>
      <c r="AH132" s="253"/>
      <c r="AI132" s="253"/>
      <c r="AJ132" s="253"/>
      <c r="AK132" s="253"/>
      <c r="AL132" s="254"/>
      <c r="AM132" s="255"/>
      <c r="AN132" s="253"/>
      <c r="AO132" s="253"/>
      <c r="AP132" s="253"/>
      <c r="AQ132" s="253"/>
      <c r="AR132" s="253"/>
      <c r="AS132" s="238">
        <f t="shared" si="49"/>
        <v>0</v>
      </c>
      <c r="AT132" s="238">
        <f t="shared" si="50"/>
        <v>0</v>
      </c>
      <c r="AU132" s="238">
        <f t="shared" si="51"/>
        <v>0</v>
      </c>
      <c r="AV132" s="238">
        <f t="shared" si="52"/>
        <v>0</v>
      </c>
      <c r="AW132" s="238">
        <f t="shared" si="53"/>
        <v>0</v>
      </c>
      <c r="AX132" s="238">
        <f t="shared" si="54"/>
        <v>0</v>
      </c>
      <c r="AY132" s="214">
        <f t="shared" si="66"/>
        <v>0</v>
      </c>
      <c r="AZ132" s="214">
        <f t="shared" si="66"/>
        <v>0</v>
      </c>
      <c r="BA132" s="214">
        <f t="shared" si="66"/>
        <v>0</v>
      </c>
      <c r="BB132" s="194">
        <f t="shared" si="67"/>
        <v>0</v>
      </c>
      <c r="BC132" s="195">
        <f t="shared" si="68"/>
        <v>0</v>
      </c>
      <c r="BD132" s="196">
        <f t="shared" si="69"/>
        <v>0</v>
      </c>
      <c r="BE132" s="197">
        <f t="shared" si="70"/>
        <v>0</v>
      </c>
      <c r="BF132" s="198" t="b">
        <f>IF($AE132="3/3",$S132*参照データ!$F$2,IF($AE132="2/3",$S132*参照データ!$F$3,IF($AE132="1/3",$S132*参照データ!$F$4)))</f>
        <v>0</v>
      </c>
      <c r="BG132" s="199" t="b">
        <f>IF(AG132="3/3",$O132*参照データ!$F$2,IF(AG132="2/3",$O132*参照データ!$F$3,IF(AG132="1/3",$O132*参照データ!$F$4,IF(AG132="対象外",0))))</f>
        <v>0</v>
      </c>
      <c r="BH132" s="199" t="b">
        <f>IF(AH132="3/3",$O132*参照データ!$F$2,IF(AH132="2/3",$O132*参照データ!$F$3,IF(AH132="1/3",$O132*参照データ!$F$4,IF(AH132="対象外",0))))</f>
        <v>0</v>
      </c>
      <c r="BI132" s="199" t="b">
        <f>IF(AI132="3/3",$O132*参照データ!$F$2,IF(AI132="2/3",$O132*参照データ!$F$3,IF(AI132="1/3",$O132*参照データ!$F$4,IF(AI132="対象外",0))))</f>
        <v>0</v>
      </c>
      <c r="BJ132" s="199" t="b">
        <f>IF(AJ132="3/3",$O132*参照データ!$F$2,IF(AJ132="2/3",$O132*参照データ!$F$3,IF(AJ132="1/3",$O132*参照データ!$F$4,IF(AJ132="対象外",0))))</f>
        <v>0</v>
      </c>
      <c r="BK132" s="199" t="b">
        <f>IF(AK132="3/3",$O132*参照データ!$F$2,IF(AK132="2/3",$O132*参照データ!$F$3,IF(AK132="1/3",$O132*参照データ!$F$4,IF(AK132="対象外",0))))</f>
        <v>0</v>
      </c>
      <c r="BL132" s="199" t="b">
        <f>IF(AL132="3/3",$O132*参照データ!$F$2,IF(AL132="2/3",$O132*参照データ!$F$3,IF(AL132="1/3",$O132*参照データ!$F$4,IF(AL132="対象外",0))))</f>
        <v>0</v>
      </c>
      <c r="BM132" s="199" t="b">
        <f>IF(AM132="3/3",$O132*参照データ!$F$2,IF(AM132="2/3",$O132*参照データ!$F$3,IF(AM132="1/3",$O132*参照データ!$F$4,IF(AM132="対象外",0))))</f>
        <v>0</v>
      </c>
      <c r="BN132" s="199" t="b">
        <f>IF(AN132="3/3",$O132*参照データ!$F$2,IF(AN132="2/3",$O132*参照データ!$F$3,IF(AN132="1/3",$O132*参照データ!$F$4,IF(AN132="対象外",0))))</f>
        <v>0</v>
      </c>
      <c r="BO132" s="199" t="b">
        <f>IF(AO132="3/3",$O132*参照データ!$F$2,IF(AO132="2/3",$O132*参照データ!$F$3,IF(AO132="1/3",$O132*参照データ!$F$4,IF(AO132="対象外",0))))</f>
        <v>0</v>
      </c>
      <c r="BP132" s="199" t="b">
        <f>IF(AP132="3/3",$O132*参照データ!$F$2,IF(AP132="2/3",$O132*参照データ!$F$3,IF(AP132="1/3",$O132*参照データ!$F$4,IF(AP132="対象外",0))))</f>
        <v>0</v>
      </c>
      <c r="BQ132" s="199" t="b">
        <f>IF(AQ132="3/3",$O132*参照データ!$F$2,IF(AQ132="2/3",$O132*参照データ!$F$3,IF(AQ132="1/3",$O132*参照データ!$F$4,IF(AQ132="対象外",0))))</f>
        <v>0</v>
      </c>
      <c r="BR132" s="199" t="b">
        <f>IF(AR132="3/3",$O132*参照データ!$F$2,IF(AR132="2/3",$O132*参照データ!$F$3,IF(AR132="1/3",$O132*参照データ!$F$4,IF(AR132="対象外",0))))</f>
        <v>0</v>
      </c>
      <c r="BS132" s="199">
        <f t="shared" si="71"/>
        <v>0</v>
      </c>
      <c r="BT132" s="206"/>
      <c r="BU132" s="60"/>
      <c r="BV132" s="60"/>
      <c r="BW132" s="60"/>
      <c r="BX132" s="60"/>
      <c r="BY132" s="60"/>
      <c r="BZ132" s="245"/>
      <c r="CA132" s="247"/>
      <c r="CB132" s="60"/>
      <c r="CC132" s="60"/>
      <c r="CD132" s="60"/>
      <c r="CE132" s="60"/>
      <c r="CF132" s="61"/>
      <c r="CG132" s="233">
        <f t="shared" si="72"/>
        <v>0</v>
      </c>
      <c r="CH132" s="235">
        <f t="shared" si="55"/>
        <v>0</v>
      </c>
      <c r="CI132" s="225">
        <f t="shared" si="56"/>
        <v>0</v>
      </c>
      <c r="CJ132" s="234">
        <f t="shared" si="57"/>
        <v>2</v>
      </c>
    </row>
    <row r="133" spans="1:88" s="54" customFormat="1">
      <c r="A133" s="63">
        <v>109</v>
      </c>
      <c r="B133" s="553"/>
      <c r="C133" s="554"/>
      <c r="D133" s="553"/>
      <c r="E133" s="554"/>
      <c r="F133" s="116"/>
      <c r="G133" s="147"/>
      <c r="H133" s="117"/>
      <c r="I133" s="58"/>
      <c r="J133" s="553"/>
      <c r="K133" s="554"/>
      <c r="L133" s="110">
        <v>0</v>
      </c>
      <c r="M133" s="111">
        <f>IF(F133="昼間",参照データ!$B$2,IF(F133="夜間等",参照データ!$B$3,IF(F133="通信",参照データ!$B$4,0)))</f>
        <v>0</v>
      </c>
      <c r="N133" s="112">
        <f t="shared" si="58"/>
        <v>0</v>
      </c>
      <c r="O133" s="151">
        <f t="shared" si="59"/>
        <v>0</v>
      </c>
      <c r="P133" s="110"/>
      <c r="Q133" s="113">
        <v>0</v>
      </c>
      <c r="R133" s="114">
        <f>IF(F133="昼間",参照データ!$C$2,IF(F133="夜間等",参照データ!$C$3,IF(F133="通信",参照データ!$C$4,0)))</f>
        <v>0</v>
      </c>
      <c r="S133" s="112">
        <f t="shared" si="60"/>
        <v>0</v>
      </c>
      <c r="T133" s="58"/>
      <c r="U133" s="53">
        <f t="shared" si="61"/>
        <v>0</v>
      </c>
      <c r="V133" s="241">
        <f t="shared" si="62"/>
        <v>0</v>
      </c>
      <c r="W133" s="53">
        <f t="shared" si="63"/>
        <v>0</v>
      </c>
      <c r="X133" s="183">
        <f t="shared" si="64"/>
        <v>0</v>
      </c>
      <c r="Y133" s="158" t="str">
        <f t="shared" si="45"/>
        <v>0</v>
      </c>
      <c r="Z133" s="138">
        <f t="shared" si="65"/>
        <v>0</v>
      </c>
      <c r="AA133" s="524">
        <f t="shared" si="46"/>
        <v>0</v>
      </c>
      <c r="AB133" s="525"/>
      <c r="AC133" s="359">
        <f t="shared" si="47"/>
        <v>0</v>
      </c>
      <c r="AD133" s="359">
        <f t="shared" si="48"/>
        <v>0</v>
      </c>
      <c r="AE133" s="166"/>
      <c r="AF133" s="59"/>
      <c r="AG133" s="252"/>
      <c r="AH133" s="253"/>
      <c r="AI133" s="253"/>
      <c r="AJ133" s="253"/>
      <c r="AK133" s="253"/>
      <c r="AL133" s="254"/>
      <c r="AM133" s="255"/>
      <c r="AN133" s="253"/>
      <c r="AO133" s="253"/>
      <c r="AP133" s="253"/>
      <c r="AQ133" s="253"/>
      <c r="AR133" s="253"/>
      <c r="AS133" s="238">
        <f t="shared" si="49"/>
        <v>0</v>
      </c>
      <c r="AT133" s="238">
        <f t="shared" si="50"/>
        <v>0</v>
      </c>
      <c r="AU133" s="238">
        <f t="shared" si="51"/>
        <v>0</v>
      </c>
      <c r="AV133" s="238">
        <f t="shared" si="52"/>
        <v>0</v>
      </c>
      <c r="AW133" s="238">
        <f t="shared" si="53"/>
        <v>0</v>
      </c>
      <c r="AX133" s="238">
        <f t="shared" si="54"/>
        <v>0</v>
      </c>
      <c r="AY133" s="214">
        <f t="shared" si="66"/>
        <v>0</v>
      </c>
      <c r="AZ133" s="214">
        <f t="shared" si="66"/>
        <v>0</v>
      </c>
      <c r="BA133" s="214">
        <f t="shared" si="66"/>
        <v>0</v>
      </c>
      <c r="BB133" s="194">
        <f t="shared" si="67"/>
        <v>0</v>
      </c>
      <c r="BC133" s="195">
        <f t="shared" si="68"/>
        <v>0</v>
      </c>
      <c r="BD133" s="196">
        <f t="shared" si="69"/>
        <v>0</v>
      </c>
      <c r="BE133" s="197">
        <f t="shared" si="70"/>
        <v>0</v>
      </c>
      <c r="BF133" s="198" t="b">
        <f>IF($AE133="3/3",$S133*参照データ!$F$2,IF($AE133="2/3",$S133*参照データ!$F$3,IF($AE133="1/3",$S133*参照データ!$F$4)))</f>
        <v>0</v>
      </c>
      <c r="BG133" s="199" t="b">
        <f>IF(AG133="3/3",$O133*参照データ!$F$2,IF(AG133="2/3",$O133*参照データ!$F$3,IF(AG133="1/3",$O133*参照データ!$F$4,IF(AG133="対象外",0))))</f>
        <v>0</v>
      </c>
      <c r="BH133" s="199" t="b">
        <f>IF(AH133="3/3",$O133*参照データ!$F$2,IF(AH133="2/3",$O133*参照データ!$F$3,IF(AH133="1/3",$O133*参照データ!$F$4,IF(AH133="対象外",0))))</f>
        <v>0</v>
      </c>
      <c r="BI133" s="199" t="b">
        <f>IF(AI133="3/3",$O133*参照データ!$F$2,IF(AI133="2/3",$O133*参照データ!$F$3,IF(AI133="1/3",$O133*参照データ!$F$4,IF(AI133="対象外",0))))</f>
        <v>0</v>
      </c>
      <c r="BJ133" s="199" t="b">
        <f>IF(AJ133="3/3",$O133*参照データ!$F$2,IF(AJ133="2/3",$O133*参照データ!$F$3,IF(AJ133="1/3",$O133*参照データ!$F$4,IF(AJ133="対象外",0))))</f>
        <v>0</v>
      </c>
      <c r="BK133" s="199" t="b">
        <f>IF(AK133="3/3",$O133*参照データ!$F$2,IF(AK133="2/3",$O133*参照データ!$F$3,IF(AK133="1/3",$O133*参照データ!$F$4,IF(AK133="対象外",0))))</f>
        <v>0</v>
      </c>
      <c r="BL133" s="199" t="b">
        <f>IF(AL133="3/3",$O133*参照データ!$F$2,IF(AL133="2/3",$O133*参照データ!$F$3,IF(AL133="1/3",$O133*参照データ!$F$4,IF(AL133="対象外",0))))</f>
        <v>0</v>
      </c>
      <c r="BM133" s="199" t="b">
        <f>IF(AM133="3/3",$O133*参照データ!$F$2,IF(AM133="2/3",$O133*参照データ!$F$3,IF(AM133="1/3",$O133*参照データ!$F$4,IF(AM133="対象外",0))))</f>
        <v>0</v>
      </c>
      <c r="BN133" s="199" t="b">
        <f>IF(AN133="3/3",$O133*参照データ!$F$2,IF(AN133="2/3",$O133*参照データ!$F$3,IF(AN133="1/3",$O133*参照データ!$F$4,IF(AN133="対象外",0))))</f>
        <v>0</v>
      </c>
      <c r="BO133" s="199" t="b">
        <f>IF(AO133="3/3",$O133*参照データ!$F$2,IF(AO133="2/3",$O133*参照データ!$F$3,IF(AO133="1/3",$O133*参照データ!$F$4,IF(AO133="対象外",0))))</f>
        <v>0</v>
      </c>
      <c r="BP133" s="199" t="b">
        <f>IF(AP133="3/3",$O133*参照データ!$F$2,IF(AP133="2/3",$O133*参照データ!$F$3,IF(AP133="1/3",$O133*参照データ!$F$4,IF(AP133="対象外",0))))</f>
        <v>0</v>
      </c>
      <c r="BQ133" s="199" t="b">
        <f>IF(AQ133="3/3",$O133*参照データ!$F$2,IF(AQ133="2/3",$O133*参照データ!$F$3,IF(AQ133="1/3",$O133*参照データ!$F$4,IF(AQ133="対象外",0))))</f>
        <v>0</v>
      </c>
      <c r="BR133" s="199" t="b">
        <f>IF(AR133="3/3",$O133*参照データ!$F$2,IF(AR133="2/3",$O133*参照データ!$F$3,IF(AR133="1/3",$O133*参照データ!$F$4,IF(AR133="対象外",0))))</f>
        <v>0</v>
      </c>
      <c r="BS133" s="199">
        <f t="shared" si="71"/>
        <v>0</v>
      </c>
      <c r="BT133" s="206"/>
      <c r="BU133" s="60"/>
      <c r="BV133" s="60"/>
      <c r="BW133" s="60"/>
      <c r="BX133" s="60"/>
      <c r="BY133" s="60"/>
      <c r="BZ133" s="245"/>
      <c r="CA133" s="247"/>
      <c r="CB133" s="60"/>
      <c r="CC133" s="60"/>
      <c r="CD133" s="60"/>
      <c r="CE133" s="60"/>
      <c r="CF133" s="61"/>
      <c r="CG133" s="233">
        <f t="shared" si="72"/>
        <v>0</v>
      </c>
      <c r="CH133" s="235">
        <f t="shared" si="55"/>
        <v>0</v>
      </c>
      <c r="CI133" s="225">
        <f t="shared" si="56"/>
        <v>0</v>
      </c>
      <c r="CJ133" s="234">
        <f t="shared" si="57"/>
        <v>2</v>
      </c>
    </row>
    <row r="134" spans="1:88" s="54" customFormat="1">
      <c r="A134" s="63">
        <v>110</v>
      </c>
      <c r="B134" s="553"/>
      <c r="C134" s="554"/>
      <c r="D134" s="553"/>
      <c r="E134" s="554"/>
      <c r="F134" s="116"/>
      <c r="G134" s="147"/>
      <c r="H134" s="117"/>
      <c r="I134" s="58"/>
      <c r="J134" s="553"/>
      <c r="K134" s="554"/>
      <c r="L134" s="110">
        <v>0</v>
      </c>
      <c r="M134" s="111">
        <f>IF(F134="昼間",参照データ!$B$2,IF(F134="夜間等",参照データ!$B$3,IF(F134="通信",参照データ!$B$4,0)))</f>
        <v>0</v>
      </c>
      <c r="N134" s="112">
        <f t="shared" si="58"/>
        <v>0</v>
      </c>
      <c r="O134" s="151">
        <f t="shared" si="59"/>
        <v>0</v>
      </c>
      <c r="P134" s="110"/>
      <c r="Q134" s="113">
        <v>0</v>
      </c>
      <c r="R134" s="114">
        <f>IF(F134="昼間",参照データ!$C$2,IF(F134="夜間等",参照データ!$C$3,IF(F134="通信",参照データ!$C$4,0)))</f>
        <v>0</v>
      </c>
      <c r="S134" s="112">
        <f t="shared" si="60"/>
        <v>0</v>
      </c>
      <c r="T134" s="58"/>
      <c r="U134" s="53">
        <f t="shared" si="61"/>
        <v>0</v>
      </c>
      <c r="V134" s="241">
        <f t="shared" si="62"/>
        <v>0</v>
      </c>
      <c r="W134" s="53">
        <f t="shared" si="63"/>
        <v>0</v>
      </c>
      <c r="X134" s="183">
        <f t="shared" si="64"/>
        <v>0</v>
      </c>
      <c r="Y134" s="158" t="str">
        <f t="shared" si="45"/>
        <v>0</v>
      </c>
      <c r="Z134" s="138">
        <f t="shared" si="65"/>
        <v>0</v>
      </c>
      <c r="AA134" s="524">
        <f t="shared" si="46"/>
        <v>0</v>
      </c>
      <c r="AB134" s="525"/>
      <c r="AC134" s="359">
        <f t="shared" si="47"/>
        <v>0</v>
      </c>
      <c r="AD134" s="359">
        <f t="shared" si="48"/>
        <v>0</v>
      </c>
      <c r="AE134" s="166"/>
      <c r="AF134" s="59"/>
      <c r="AG134" s="252"/>
      <c r="AH134" s="253"/>
      <c r="AI134" s="253"/>
      <c r="AJ134" s="253"/>
      <c r="AK134" s="253"/>
      <c r="AL134" s="254"/>
      <c r="AM134" s="255"/>
      <c r="AN134" s="253"/>
      <c r="AO134" s="253"/>
      <c r="AP134" s="253"/>
      <c r="AQ134" s="253"/>
      <c r="AR134" s="253"/>
      <c r="AS134" s="238">
        <f t="shared" si="49"/>
        <v>0</v>
      </c>
      <c r="AT134" s="238">
        <f t="shared" si="50"/>
        <v>0</v>
      </c>
      <c r="AU134" s="238">
        <f t="shared" si="51"/>
        <v>0</v>
      </c>
      <c r="AV134" s="238">
        <f t="shared" si="52"/>
        <v>0</v>
      </c>
      <c r="AW134" s="238">
        <f t="shared" si="53"/>
        <v>0</v>
      </c>
      <c r="AX134" s="238">
        <f t="shared" si="54"/>
        <v>0</v>
      </c>
      <c r="AY134" s="214">
        <f t="shared" si="66"/>
        <v>0</v>
      </c>
      <c r="AZ134" s="214">
        <f t="shared" si="66"/>
        <v>0</v>
      </c>
      <c r="BA134" s="214">
        <f t="shared" si="66"/>
        <v>0</v>
      </c>
      <c r="BB134" s="194">
        <f t="shared" si="67"/>
        <v>0</v>
      </c>
      <c r="BC134" s="195">
        <f t="shared" si="68"/>
        <v>0</v>
      </c>
      <c r="BD134" s="196">
        <f t="shared" si="69"/>
        <v>0</v>
      </c>
      <c r="BE134" s="197">
        <f t="shared" si="70"/>
        <v>0</v>
      </c>
      <c r="BF134" s="198" t="b">
        <f>IF($AE134="3/3",$S134*参照データ!$F$2,IF($AE134="2/3",$S134*参照データ!$F$3,IF($AE134="1/3",$S134*参照データ!$F$4)))</f>
        <v>0</v>
      </c>
      <c r="BG134" s="199" t="b">
        <f>IF(AG134="3/3",$O134*参照データ!$F$2,IF(AG134="2/3",$O134*参照データ!$F$3,IF(AG134="1/3",$O134*参照データ!$F$4,IF(AG134="対象外",0))))</f>
        <v>0</v>
      </c>
      <c r="BH134" s="199" t="b">
        <f>IF(AH134="3/3",$O134*参照データ!$F$2,IF(AH134="2/3",$O134*参照データ!$F$3,IF(AH134="1/3",$O134*参照データ!$F$4,IF(AH134="対象外",0))))</f>
        <v>0</v>
      </c>
      <c r="BI134" s="199" t="b">
        <f>IF(AI134="3/3",$O134*参照データ!$F$2,IF(AI134="2/3",$O134*参照データ!$F$3,IF(AI134="1/3",$O134*参照データ!$F$4,IF(AI134="対象外",0))))</f>
        <v>0</v>
      </c>
      <c r="BJ134" s="199" t="b">
        <f>IF(AJ134="3/3",$O134*参照データ!$F$2,IF(AJ134="2/3",$O134*参照データ!$F$3,IF(AJ134="1/3",$O134*参照データ!$F$4,IF(AJ134="対象外",0))))</f>
        <v>0</v>
      </c>
      <c r="BK134" s="199" t="b">
        <f>IF(AK134="3/3",$O134*参照データ!$F$2,IF(AK134="2/3",$O134*参照データ!$F$3,IF(AK134="1/3",$O134*参照データ!$F$4,IF(AK134="対象外",0))))</f>
        <v>0</v>
      </c>
      <c r="BL134" s="199" t="b">
        <f>IF(AL134="3/3",$O134*参照データ!$F$2,IF(AL134="2/3",$O134*参照データ!$F$3,IF(AL134="1/3",$O134*参照データ!$F$4,IF(AL134="対象外",0))))</f>
        <v>0</v>
      </c>
      <c r="BM134" s="199" t="b">
        <f>IF(AM134="3/3",$O134*参照データ!$F$2,IF(AM134="2/3",$O134*参照データ!$F$3,IF(AM134="1/3",$O134*参照データ!$F$4,IF(AM134="対象外",0))))</f>
        <v>0</v>
      </c>
      <c r="BN134" s="199" t="b">
        <f>IF(AN134="3/3",$O134*参照データ!$F$2,IF(AN134="2/3",$O134*参照データ!$F$3,IF(AN134="1/3",$O134*参照データ!$F$4,IF(AN134="対象外",0))))</f>
        <v>0</v>
      </c>
      <c r="BO134" s="199" t="b">
        <f>IF(AO134="3/3",$O134*参照データ!$F$2,IF(AO134="2/3",$O134*参照データ!$F$3,IF(AO134="1/3",$O134*参照データ!$F$4,IF(AO134="対象外",0))))</f>
        <v>0</v>
      </c>
      <c r="BP134" s="199" t="b">
        <f>IF(AP134="3/3",$O134*参照データ!$F$2,IF(AP134="2/3",$O134*参照データ!$F$3,IF(AP134="1/3",$O134*参照データ!$F$4,IF(AP134="対象外",0))))</f>
        <v>0</v>
      </c>
      <c r="BQ134" s="199" t="b">
        <f>IF(AQ134="3/3",$O134*参照データ!$F$2,IF(AQ134="2/3",$O134*参照データ!$F$3,IF(AQ134="1/3",$O134*参照データ!$F$4,IF(AQ134="対象外",0))))</f>
        <v>0</v>
      </c>
      <c r="BR134" s="199" t="b">
        <f>IF(AR134="3/3",$O134*参照データ!$F$2,IF(AR134="2/3",$O134*参照データ!$F$3,IF(AR134="1/3",$O134*参照データ!$F$4,IF(AR134="対象外",0))))</f>
        <v>0</v>
      </c>
      <c r="BS134" s="199">
        <f t="shared" si="71"/>
        <v>0</v>
      </c>
      <c r="BT134" s="206"/>
      <c r="BU134" s="60"/>
      <c r="BV134" s="60"/>
      <c r="BW134" s="60"/>
      <c r="BX134" s="60"/>
      <c r="BY134" s="60"/>
      <c r="BZ134" s="245"/>
      <c r="CA134" s="247"/>
      <c r="CB134" s="60"/>
      <c r="CC134" s="60"/>
      <c r="CD134" s="60"/>
      <c r="CE134" s="60"/>
      <c r="CF134" s="61"/>
      <c r="CG134" s="233">
        <f t="shared" si="72"/>
        <v>0</v>
      </c>
      <c r="CH134" s="235">
        <f t="shared" si="55"/>
        <v>0</v>
      </c>
      <c r="CI134" s="225">
        <f t="shared" si="56"/>
        <v>0</v>
      </c>
      <c r="CJ134" s="234">
        <f t="shared" si="57"/>
        <v>2</v>
      </c>
    </row>
    <row r="135" spans="1:88" s="54" customFormat="1">
      <c r="A135" s="63">
        <v>111</v>
      </c>
      <c r="B135" s="553"/>
      <c r="C135" s="554"/>
      <c r="D135" s="553"/>
      <c r="E135" s="554"/>
      <c r="F135" s="116"/>
      <c r="G135" s="147"/>
      <c r="H135" s="117"/>
      <c r="I135" s="58"/>
      <c r="J135" s="553"/>
      <c r="K135" s="554"/>
      <c r="L135" s="110">
        <v>0</v>
      </c>
      <c r="M135" s="111">
        <f>IF(F135="昼間",参照データ!$B$2,IF(F135="夜間等",参照データ!$B$3,IF(F135="通信",参照データ!$B$4,0)))</f>
        <v>0</v>
      </c>
      <c r="N135" s="112">
        <f t="shared" si="58"/>
        <v>0</v>
      </c>
      <c r="O135" s="151">
        <f t="shared" si="59"/>
        <v>0</v>
      </c>
      <c r="P135" s="110"/>
      <c r="Q135" s="113">
        <v>0</v>
      </c>
      <c r="R135" s="114">
        <f>IF(F135="昼間",参照データ!$C$2,IF(F135="夜間等",参照データ!$C$3,IF(F135="通信",参照データ!$C$4,0)))</f>
        <v>0</v>
      </c>
      <c r="S135" s="112">
        <f t="shared" si="60"/>
        <v>0</v>
      </c>
      <c r="T135" s="58"/>
      <c r="U135" s="53">
        <f t="shared" si="61"/>
        <v>0</v>
      </c>
      <c r="V135" s="241">
        <f t="shared" si="62"/>
        <v>0</v>
      </c>
      <c r="W135" s="53">
        <f t="shared" si="63"/>
        <v>0</v>
      </c>
      <c r="X135" s="183">
        <f t="shared" si="64"/>
        <v>0</v>
      </c>
      <c r="Y135" s="158" t="str">
        <f t="shared" si="45"/>
        <v>0</v>
      </c>
      <c r="Z135" s="138">
        <f t="shared" si="65"/>
        <v>0</v>
      </c>
      <c r="AA135" s="524">
        <f t="shared" si="46"/>
        <v>0</v>
      </c>
      <c r="AB135" s="525"/>
      <c r="AC135" s="359">
        <f t="shared" si="47"/>
        <v>0</v>
      </c>
      <c r="AD135" s="359">
        <f t="shared" si="48"/>
        <v>0</v>
      </c>
      <c r="AE135" s="166"/>
      <c r="AF135" s="59"/>
      <c r="AG135" s="252"/>
      <c r="AH135" s="253"/>
      <c r="AI135" s="253"/>
      <c r="AJ135" s="253"/>
      <c r="AK135" s="253"/>
      <c r="AL135" s="254"/>
      <c r="AM135" s="255"/>
      <c r="AN135" s="253"/>
      <c r="AO135" s="253"/>
      <c r="AP135" s="253"/>
      <c r="AQ135" s="253"/>
      <c r="AR135" s="253"/>
      <c r="AS135" s="238">
        <f t="shared" si="49"/>
        <v>0</v>
      </c>
      <c r="AT135" s="238">
        <f t="shared" si="50"/>
        <v>0</v>
      </c>
      <c r="AU135" s="238">
        <f t="shared" si="51"/>
        <v>0</v>
      </c>
      <c r="AV135" s="238">
        <f t="shared" si="52"/>
        <v>0</v>
      </c>
      <c r="AW135" s="238">
        <f t="shared" si="53"/>
        <v>0</v>
      </c>
      <c r="AX135" s="238">
        <f t="shared" si="54"/>
        <v>0</v>
      </c>
      <c r="AY135" s="214">
        <f t="shared" si="66"/>
        <v>0</v>
      </c>
      <c r="AZ135" s="214">
        <f t="shared" si="66"/>
        <v>0</v>
      </c>
      <c r="BA135" s="214">
        <f t="shared" si="66"/>
        <v>0</v>
      </c>
      <c r="BB135" s="194">
        <f t="shared" si="67"/>
        <v>0</v>
      </c>
      <c r="BC135" s="195">
        <f t="shared" si="68"/>
        <v>0</v>
      </c>
      <c r="BD135" s="196">
        <f t="shared" si="69"/>
        <v>0</v>
      </c>
      <c r="BE135" s="197">
        <f t="shared" si="70"/>
        <v>0</v>
      </c>
      <c r="BF135" s="198" t="b">
        <f>IF($AE135="3/3",$S135*参照データ!$F$2,IF($AE135="2/3",$S135*参照データ!$F$3,IF($AE135="1/3",$S135*参照データ!$F$4)))</f>
        <v>0</v>
      </c>
      <c r="BG135" s="199" t="b">
        <f>IF(AG135="3/3",$O135*参照データ!$F$2,IF(AG135="2/3",$O135*参照データ!$F$3,IF(AG135="1/3",$O135*参照データ!$F$4,IF(AG135="対象外",0))))</f>
        <v>0</v>
      </c>
      <c r="BH135" s="199" t="b">
        <f>IF(AH135="3/3",$O135*参照データ!$F$2,IF(AH135="2/3",$O135*参照データ!$F$3,IF(AH135="1/3",$O135*参照データ!$F$4,IF(AH135="対象外",0))))</f>
        <v>0</v>
      </c>
      <c r="BI135" s="199" t="b">
        <f>IF(AI135="3/3",$O135*参照データ!$F$2,IF(AI135="2/3",$O135*参照データ!$F$3,IF(AI135="1/3",$O135*参照データ!$F$4,IF(AI135="対象外",0))))</f>
        <v>0</v>
      </c>
      <c r="BJ135" s="199" t="b">
        <f>IF(AJ135="3/3",$O135*参照データ!$F$2,IF(AJ135="2/3",$O135*参照データ!$F$3,IF(AJ135="1/3",$O135*参照データ!$F$4,IF(AJ135="対象外",0))))</f>
        <v>0</v>
      </c>
      <c r="BK135" s="199" t="b">
        <f>IF(AK135="3/3",$O135*参照データ!$F$2,IF(AK135="2/3",$O135*参照データ!$F$3,IF(AK135="1/3",$O135*参照データ!$F$4,IF(AK135="対象外",0))))</f>
        <v>0</v>
      </c>
      <c r="BL135" s="199" t="b">
        <f>IF(AL135="3/3",$O135*参照データ!$F$2,IF(AL135="2/3",$O135*参照データ!$F$3,IF(AL135="1/3",$O135*参照データ!$F$4,IF(AL135="対象外",0))))</f>
        <v>0</v>
      </c>
      <c r="BM135" s="199" t="b">
        <f>IF(AM135="3/3",$O135*参照データ!$F$2,IF(AM135="2/3",$O135*参照データ!$F$3,IF(AM135="1/3",$O135*参照データ!$F$4,IF(AM135="対象外",0))))</f>
        <v>0</v>
      </c>
      <c r="BN135" s="199" t="b">
        <f>IF(AN135="3/3",$O135*参照データ!$F$2,IF(AN135="2/3",$O135*参照データ!$F$3,IF(AN135="1/3",$O135*参照データ!$F$4,IF(AN135="対象外",0))))</f>
        <v>0</v>
      </c>
      <c r="BO135" s="199" t="b">
        <f>IF(AO135="3/3",$O135*参照データ!$F$2,IF(AO135="2/3",$O135*参照データ!$F$3,IF(AO135="1/3",$O135*参照データ!$F$4,IF(AO135="対象外",0))))</f>
        <v>0</v>
      </c>
      <c r="BP135" s="199" t="b">
        <f>IF(AP135="3/3",$O135*参照データ!$F$2,IF(AP135="2/3",$O135*参照データ!$F$3,IF(AP135="1/3",$O135*参照データ!$F$4,IF(AP135="対象外",0))))</f>
        <v>0</v>
      </c>
      <c r="BQ135" s="199" t="b">
        <f>IF(AQ135="3/3",$O135*参照データ!$F$2,IF(AQ135="2/3",$O135*参照データ!$F$3,IF(AQ135="1/3",$O135*参照データ!$F$4,IF(AQ135="対象外",0))))</f>
        <v>0</v>
      </c>
      <c r="BR135" s="199" t="b">
        <f>IF(AR135="3/3",$O135*参照データ!$F$2,IF(AR135="2/3",$O135*参照データ!$F$3,IF(AR135="1/3",$O135*参照データ!$F$4,IF(AR135="対象外",0))))</f>
        <v>0</v>
      </c>
      <c r="BS135" s="199">
        <f t="shared" si="71"/>
        <v>0</v>
      </c>
      <c r="BT135" s="206"/>
      <c r="BU135" s="60"/>
      <c r="BV135" s="60"/>
      <c r="BW135" s="60"/>
      <c r="BX135" s="60"/>
      <c r="BY135" s="60"/>
      <c r="BZ135" s="245"/>
      <c r="CA135" s="247"/>
      <c r="CB135" s="60"/>
      <c r="CC135" s="60"/>
      <c r="CD135" s="60"/>
      <c r="CE135" s="60"/>
      <c r="CF135" s="61"/>
      <c r="CG135" s="233">
        <f t="shared" si="72"/>
        <v>0</v>
      </c>
      <c r="CH135" s="235">
        <f t="shared" si="55"/>
        <v>0</v>
      </c>
      <c r="CI135" s="225">
        <f t="shared" si="56"/>
        <v>0</v>
      </c>
      <c r="CJ135" s="234">
        <f t="shared" si="57"/>
        <v>2</v>
      </c>
    </row>
    <row r="136" spans="1:88" s="54" customFormat="1">
      <c r="A136" s="63">
        <v>112</v>
      </c>
      <c r="B136" s="553"/>
      <c r="C136" s="554"/>
      <c r="D136" s="553"/>
      <c r="E136" s="554"/>
      <c r="F136" s="116"/>
      <c r="G136" s="147"/>
      <c r="H136" s="117"/>
      <c r="I136" s="58"/>
      <c r="J136" s="553"/>
      <c r="K136" s="554"/>
      <c r="L136" s="110">
        <v>0</v>
      </c>
      <c r="M136" s="111">
        <f>IF(F136="昼間",参照データ!$B$2,IF(F136="夜間等",参照データ!$B$3,IF(F136="通信",参照データ!$B$4,0)))</f>
        <v>0</v>
      </c>
      <c r="N136" s="112">
        <f t="shared" si="58"/>
        <v>0</v>
      </c>
      <c r="O136" s="151">
        <f t="shared" si="59"/>
        <v>0</v>
      </c>
      <c r="P136" s="110"/>
      <c r="Q136" s="113">
        <v>0</v>
      </c>
      <c r="R136" s="114">
        <f>IF(F136="昼間",参照データ!$C$2,IF(F136="夜間等",参照データ!$C$3,IF(F136="通信",参照データ!$C$4,0)))</f>
        <v>0</v>
      </c>
      <c r="S136" s="112">
        <f t="shared" si="60"/>
        <v>0</v>
      </c>
      <c r="T136" s="58"/>
      <c r="U136" s="53">
        <f t="shared" si="61"/>
        <v>0</v>
      </c>
      <c r="V136" s="241">
        <f t="shared" si="62"/>
        <v>0</v>
      </c>
      <c r="W136" s="53">
        <f t="shared" si="63"/>
        <v>0</v>
      </c>
      <c r="X136" s="183">
        <f t="shared" si="64"/>
        <v>0</v>
      </c>
      <c r="Y136" s="158" t="str">
        <f t="shared" si="45"/>
        <v>0</v>
      </c>
      <c r="Z136" s="138">
        <f t="shared" si="65"/>
        <v>0</v>
      </c>
      <c r="AA136" s="524">
        <f t="shared" si="46"/>
        <v>0</v>
      </c>
      <c r="AB136" s="525"/>
      <c r="AC136" s="359">
        <f t="shared" si="47"/>
        <v>0</v>
      </c>
      <c r="AD136" s="359">
        <f t="shared" si="48"/>
        <v>0</v>
      </c>
      <c r="AE136" s="166"/>
      <c r="AF136" s="59"/>
      <c r="AG136" s="252"/>
      <c r="AH136" s="253"/>
      <c r="AI136" s="253"/>
      <c r="AJ136" s="253"/>
      <c r="AK136" s="253"/>
      <c r="AL136" s="254"/>
      <c r="AM136" s="255"/>
      <c r="AN136" s="253"/>
      <c r="AO136" s="253"/>
      <c r="AP136" s="253"/>
      <c r="AQ136" s="253"/>
      <c r="AR136" s="253"/>
      <c r="AS136" s="238">
        <f t="shared" si="49"/>
        <v>0</v>
      </c>
      <c r="AT136" s="238">
        <f t="shared" si="50"/>
        <v>0</v>
      </c>
      <c r="AU136" s="238">
        <f t="shared" si="51"/>
        <v>0</v>
      </c>
      <c r="AV136" s="238">
        <f t="shared" si="52"/>
        <v>0</v>
      </c>
      <c r="AW136" s="238">
        <f t="shared" si="53"/>
        <v>0</v>
      </c>
      <c r="AX136" s="238">
        <f t="shared" si="54"/>
        <v>0</v>
      </c>
      <c r="AY136" s="214">
        <f t="shared" si="66"/>
        <v>0</v>
      </c>
      <c r="AZ136" s="214">
        <f t="shared" si="66"/>
        <v>0</v>
      </c>
      <c r="BA136" s="214">
        <f t="shared" si="66"/>
        <v>0</v>
      </c>
      <c r="BB136" s="194">
        <f t="shared" si="67"/>
        <v>0</v>
      </c>
      <c r="BC136" s="195">
        <f t="shared" si="68"/>
        <v>0</v>
      </c>
      <c r="BD136" s="196">
        <f t="shared" si="69"/>
        <v>0</v>
      </c>
      <c r="BE136" s="197">
        <f t="shared" si="70"/>
        <v>0</v>
      </c>
      <c r="BF136" s="198" t="b">
        <f>IF($AE136="3/3",$S136*参照データ!$F$2,IF($AE136="2/3",$S136*参照データ!$F$3,IF($AE136="1/3",$S136*参照データ!$F$4)))</f>
        <v>0</v>
      </c>
      <c r="BG136" s="199" t="b">
        <f>IF(AG136="3/3",$O136*参照データ!$F$2,IF(AG136="2/3",$O136*参照データ!$F$3,IF(AG136="1/3",$O136*参照データ!$F$4,IF(AG136="対象外",0))))</f>
        <v>0</v>
      </c>
      <c r="BH136" s="199" t="b">
        <f>IF(AH136="3/3",$O136*参照データ!$F$2,IF(AH136="2/3",$O136*参照データ!$F$3,IF(AH136="1/3",$O136*参照データ!$F$4,IF(AH136="対象外",0))))</f>
        <v>0</v>
      </c>
      <c r="BI136" s="199" t="b">
        <f>IF(AI136="3/3",$O136*参照データ!$F$2,IF(AI136="2/3",$O136*参照データ!$F$3,IF(AI136="1/3",$O136*参照データ!$F$4,IF(AI136="対象外",0))))</f>
        <v>0</v>
      </c>
      <c r="BJ136" s="199" t="b">
        <f>IF(AJ136="3/3",$O136*参照データ!$F$2,IF(AJ136="2/3",$O136*参照データ!$F$3,IF(AJ136="1/3",$O136*参照データ!$F$4,IF(AJ136="対象外",0))))</f>
        <v>0</v>
      </c>
      <c r="BK136" s="199" t="b">
        <f>IF(AK136="3/3",$O136*参照データ!$F$2,IF(AK136="2/3",$O136*参照データ!$F$3,IF(AK136="1/3",$O136*参照データ!$F$4,IF(AK136="対象外",0))))</f>
        <v>0</v>
      </c>
      <c r="BL136" s="199" t="b">
        <f>IF(AL136="3/3",$O136*参照データ!$F$2,IF(AL136="2/3",$O136*参照データ!$F$3,IF(AL136="1/3",$O136*参照データ!$F$4,IF(AL136="対象外",0))))</f>
        <v>0</v>
      </c>
      <c r="BM136" s="199" t="b">
        <f>IF(AM136="3/3",$O136*参照データ!$F$2,IF(AM136="2/3",$O136*参照データ!$F$3,IF(AM136="1/3",$O136*参照データ!$F$4,IF(AM136="対象外",0))))</f>
        <v>0</v>
      </c>
      <c r="BN136" s="199" t="b">
        <f>IF(AN136="3/3",$O136*参照データ!$F$2,IF(AN136="2/3",$O136*参照データ!$F$3,IF(AN136="1/3",$O136*参照データ!$F$4,IF(AN136="対象外",0))))</f>
        <v>0</v>
      </c>
      <c r="BO136" s="199" t="b">
        <f>IF(AO136="3/3",$O136*参照データ!$F$2,IF(AO136="2/3",$O136*参照データ!$F$3,IF(AO136="1/3",$O136*参照データ!$F$4,IF(AO136="対象外",0))))</f>
        <v>0</v>
      </c>
      <c r="BP136" s="199" t="b">
        <f>IF(AP136="3/3",$O136*参照データ!$F$2,IF(AP136="2/3",$O136*参照データ!$F$3,IF(AP136="1/3",$O136*参照データ!$F$4,IF(AP136="対象外",0))))</f>
        <v>0</v>
      </c>
      <c r="BQ136" s="199" t="b">
        <f>IF(AQ136="3/3",$O136*参照データ!$F$2,IF(AQ136="2/3",$O136*参照データ!$F$3,IF(AQ136="1/3",$O136*参照データ!$F$4,IF(AQ136="対象外",0))))</f>
        <v>0</v>
      </c>
      <c r="BR136" s="199" t="b">
        <f>IF(AR136="3/3",$O136*参照データ!$F$2,IF(AR136="2/3",$O136*参照データ!$F$3,IF(AR136="1/3",$O136*参照データ!$F$4,IF(AR136="対象外",0))))</f>
        <v>0</v>
      </c>
      <c r="BS136" s="199">
        <f t="shared" si="71"/>
        <v>0</v>
      </c>
      <c r="BT136" s="206"/>
      <c r="BU136" s="60"/>
      <c r="BV136" s="60"/>
      <c r="BW136" s="60"/>
      <c r="BX136" s="60"/>
      <c r="BY136" s="60"/>
      <c r="BZ136" s="245"/>
      <c r="CA136" s="247"/>
      <c r="CB136" s="60"/>
      <c r="CC136" s="60"/>
      <c r="CD136" s="60"/>
      <c r="CE136" s="60"/>
      <c r="CF136" s="61"/>
      <c r="CG136" s="233">
        <f t="shared" si="72"/>
        <v>0</v>
      </c>
      <c r="CH136" s="235">
        <f t="shared" si="55"/>
        <v>0</v>
      </c>
      <c r="CI136" s="225">
        <f t="shared" si="56"/>
        <v>0</v>
      </c>
      <c r="CJ136" s="234">
        <f t="shared" si="57"/>
        <v>2</v>
      </c>
    </row>
    <row r="137" spans="1:88" s="54" customFormat="1">
      <c r="A137" s="63">
        <v>113</v>
      </c>
      <c r="B137" s="553"/>
      <c r="C137" s="554"/>
      <c r="D137" s="553"/>
      <c r="E137" s="554"/>
      <c r="F137" s="116"/>
      <c r="G137" s="147"/>
      <c r="H137" s="117"/>
      <c r="I137" s="58"/>
      <c r="J137" s="553"/>
      <c r="K137" s="554"/>
      <c r="L137" s="110">
        <v>0</v>
      </c>
      <c r="M137" s="111">
        <f>IF(F137="昼間",参照データ!$B$2,IF(F137="夜間等",参照データ!$B$3,IF(F137="通信",参照データ!$B$4,0)))</f>
        <v>0</v>
      </c>
      <c r="N137" s="112">
        <f t="shared" si="58"/>
        <v>0</v>
      </c>
      <c r="O137" s="151">
        <f t="shared" si="59"/>
        <v>0</v>
      </c>
      <c r="P137" s="110"/>
      <c r="Q137" s="113">
        <v>0</v>
      </c>
      <c r="R137" s="114">
        <f>IF(F137="昼間",参照データ!$C$2,IF(F137="夜間等",参照データ!$C$3,IF(F137="通信",参照データ!$C$4,0)))</f>
        <v>0</v>
      </c>
      <c r="S137" s="112">
        <f t="shared" si="60"/>
        <v>0</v>
      </c>
      <c r="T137" s="58"/>
      <c r="U137" s="53">
        <f t="shared" si="61"/>
        <v>0</v>
      </c>
      <c r="V137" s="241">
        <f t="shared" si="62"/>
        <v>0</v>
      </c>
      <c r="W137" s="53">
        <f t="shared" si="63"/>
        <v>0</v>
      </c>
      <c r="X137" s="183">
        <f t="shared" si="64"/>
        <v>0</v>
      </c>
      <c r="Y137" s="158" t="str">
        <f t="shared" si="45"/>
        <v>0</v>
      </c>
      <c r="Z137" s="138">
        <f t="shared" si="65"/>
        <v>0</v>
      </c>
      <c r="AA137" s="524">
        <f t="shared" si="46"/>
        <v>0</v>
      </c>
      <c r="AB137" s="525"/>
      <c r="AC137" s="359">
        <f t="shared" si="47"/>
        <v>0</v>
      </c>
      <c r="AD137" s="359">
        <f t="shared" si="48"/>
        <v>0</v>
      </c>
      <c r="AE137" s="166"/>
      <c r="AF137" s="59"/>
      <c r="AG137" s="252"/>
      <c r="AH137" s="253"/>
      <c r="AI137" s="253"/>
      <c r="AJ137" s="253"/>
      <c r="AK137" s="253"/>
      <c r="AL137" s="254"/>
      <c r="AM137" s="255"/>
      <c r="AN137" s="253"/>
      <c r="AO137" s="253"/>
      <c r="AP137" s="253"/>
      <c r="AQ137" s="253"/>
      <c r="AR137" s="253"/>
      <c r="AS137" s="238">
        <f t="shared" si="49"/>
        <v>0</v>
      </c>
      <c r="AT137" s="238">
        <f t="shared" si="50"/>
        <v>0</v>
      </c>
      <c r="AU137" s="238">
        <f t="shared" si="51"/>
        <v>0</v>
      </c>
      <c r="AV137" s="238">
        <f t="shared" si="52"/>
        <v>0</v>
      </c>
      <c r="AW137" s="238">
        <f t="shared" si="53"/>
        <v>0</v>
      </c>
      <c r="AX137" s="238">
        <f t="shared" si="54"/>
        <v>0</v>
      </c>
      <c r="AY137" s="214">
        <f t="shared" si="66"/>
        <v>0</v>
      </c>
      <c r="AZ137" s="214">
        <f t="shared" si="66"/>
        <v>0</v>
      </c>
      <c r="BA137" s="214">
        <f t="shared" si="66"/>
        <v>0</v>
      </c>
      <c r="BB137" s="194">
        <f t="shared" si="67"/>
        <v>0</v>
      </c>
      <c r="BC137" s="195">
        <f t="shared" si="68"/>
        <v>0</v>
      </c>
      <c r="BD137" s="196">
        <f t="shared" si="69"/>
        <v>0</v>
      </c>
      <c r="BE137" s="197">
        <f t="shared" si="70"/>
        <v>0</v>
      </c>
      <c r="BF137" s="198" t="b">
        <f>IF($AE137="3/3",$S137*参照データ!$F$2,IF($AE137="2/3",$S137*参照データ!$F$3,IF($AE137="1/3",$S137*参照データ!$F$4)))</f>
        <v>0</v>
      </c>
      <c r="BG137" s="199" t="b">
        <f>IF(AG137="3/3",$O137*参照データ!$F$2,IF(AG137="2/3",$O137*参照データ!$F$3,IF(AG137="1/3",$O137*参照データ!$F$4,IF(AG137="対象外",0))))</f>
        <v>0</v>
      </c>
      <c r="BH137" s="199" t="b">
        <f>IF(AH137="3/3",$O137*参照データ!$F$2,IF(AH137="2/3",$O137*参照データ!$F$3,IF(AH137="1/3",$O137*参照データ!$F$4,IF(AH137="対象外",0))))</f>
        <v>0</v>
      </c>
      <c r="BI137" s="199" t="b">
        <f>IF(AI137="3/3",$O137*参照データ!$F$2,IF(AI137="2/3",$O137*参照データ!$F$3,IF(AI137="1/3",$O137*参照データ!$F$4,IF(AI137="対象外",0))))</f>
        <v>0</v>
      </c>
      <c r="BJ137" s="199" t="b">
        <f>IF(AJ137="3/3",$O137*参照データ!$F$2,IF(AJ137="2/3",$O137*参照データ!$F$3,IF(AJ137="1/3",$O137*参照データ!$F$4,IF(AJ137="対象外",0))))</f>
        <v>0</v>
      </c>
      <c r="BK137" s="199" t="b">
        <f>IF(AK137="3/3",$O137*参照データ!$F$2,IF(AK137="2/3",$O137*参照データ!$F$3,IF(AK137="1/3",$O137*参照データ!$F$4,IF(AK137="対象外",0))))</f>
        <v>0</v>
      </c>
      <c r="BL137" s="199" t="b">
        <f>IF(AL137="3/3",$O137*参照データ!$F$2,IF(AL137="2/3",$O137*参照データ!$F$3,IF(AL137="1/3",$O137*参照データ!$F$4,IF(AL137="対象外",0))))</f>
        <v>0</v>
      </c>
      <c r="BM137" s="199" t="b">
        <f>IF(AM137="3/3",$O137*参照データ!$F$2,IF(AM137="2/3",$O137*参照データ!$F$3,IF(AM137="1/3",$O137*参照データ!$F$4,IF(AM137="対象外",0))))</f>
        <v>0</v>
      </c>
      <c r="BN137" s="199" t="b">
        <f>IF(AN137="3/3",$O137*参照データ!$F$2,IF(AN137="2/3",$O137*参照データ!$F$3,IF(AN137="1/3",$O137*参照データ!$F$4,IF(AN137="対象外",0))))</f>
        <v>0</v>
      </c>
      <c r="BO137" s="199" t="b">
        <f>IF(AO137="3/3",$O137*参照データ!$F$2,IF(AO137="2/3",$O137*参照データ!$F$3,IF(AO137="1/3",$O137*参照データ!$F$4,IF(AO137="対象外",0))))</f>
        <v>0</v>
      </c>
      <c r="BP137" s="199" t="b">
        <f>IF(AP137="3/3",$O137*参照データ!$F$2,IF(AP137="2/3",$O137*参照データ!$F$3,IF(AP137="1/3",$O137*参照データ!$F$4,IF(AP137="対象外",0))))</f>
        <v>0</v>
      </c>
      <c r="BQ137" s="199" t="b">
        <f>IF(AQ137="3/3",$O137*参照データ!$F$2,IF(AQ137="2/3",$O137*参照データ!$F$3,IF(AQ137="1/3",$O137*参照データ!$F$4,IF(AQ137="対象外",0))))</f>
        <v>0</v>
      </c>
      <c r="BR137" s="199" t="b">
        <f>IF(AR137="3/3",$O137*参照データ!$F$2,IF(AR137="2/3",$O137*参照データ!$F$3,IF(AR137="1/3",$O137*参照データ!$F$4,IF(AR137="対象外",0))))</f>
        <v>0</v>
      </c>
      <c r="BS137" s="199">
        <f t="shared" si="71"/>
        <v>0</v>
      </c>
      <c r="BT137" s="206"/>
      <c r="BU137" s="60"/>
      <c r="BV137" s="60"/>
      <c r="BW137" s="60"/>
      <c r="BX137" s="60"/>
      <c r="BY137" s="60"/>
      <c r="BZ137" s="245"/>
      <c r="CA137" s="247"/>
      <c r="CB137" s="60"/>
      <c r="CC137" s="60"/>
      <c r="CD137" s="60"/>
      <c r="CE137" s="60"/>
      <c r="CF137" s="61"/>
      <c r="CG137" s="233">
        <f t="shared" si="72"/>
        <v>0</v>
      </c>
      <c r="CH137" s="235">
        <f t="shared" si="55"/>
        <v>0</v>
      </c>
      <c r="CI137" s="225">
        <f t="shared" si="56"/>
        <v>0</v>
      </c>
      <c r="CJ137" s="234">
        <f t="shared" si="57"/>
        <v>2</v>
      </c>
    </row>
    <row r="138" spans="1:88" s="54" customFormat="1">
      <c r="A138" s="63">
        <v>114</v>
      </c>
      <c r="B138" s="553"/>
      <c r="C138" s="554"/>
      <c r="D138" s="553"/>
      <c r="E138" s="554"/>
      <c r="F138" s="116"/>
      <c r="G138" s="147"/>
      <c r="H138" s="117"/>
      <c r="I138" s="58"/>
      <c r="J138" s="553"/>
      <c r="K138" s="554"/>
      <c r="L138" s="110">
        <v>0</v>
      </c>
      <c r="M138" s="111">
        <f>IF(F138="昼間",参照データ!$B$2,IF(F138="夜間等",参照データ!$B$3,IF(F138="通信",参照データ!$B$4,0)))</f>
        <v>0</v>
      </c>
      <c r="N138" s="112">
        <f t="shared" si="58"/>
        <v>0</v>
      </c>
      <c r="O138" s="151">
        <f t="shared" si="59"/>
        <v>0</v>
      </c>
      <c r="P138" s="110"/>
      <c r="Q138" s="113">
        <v>0</v>
      </c>
      <c r="R138" s="114">
        <f>IF(F138="昼間",参照データ!$C$2,IF(F138="夜間等",参照データ!$C$3,IF(F138="通信",参照データ!$C$4,0)))</f>
        <v>0</v>
      </c>
      <c r="S138" s="112">
        <f t="shared" si="60"/>
        <v>0</v>
      </c>
      <c r="T138" s="58"/>
      <c r="U138" s="53">
        <f t="shared" si="61"/>
        <v>0</v>
      </c>
      <c r="V138" s="241">
        <f t="shared" si="62"/>
        <v>0</v>
      </c>
      <c r="W138" s="53">
        <f t="shared" si="63"/>
        <v>0</v>
      </c>
      <c r="X138" s="183">
        <f t="shared" si="64"/>
        <v>0</v>
      </c>
      <c r="Y138" s="158" t="str">
        <f t="shared" si="45"/>
        <v>0</v>
      </c>
      <c r="Z138" s="138">
        <f t="shared" si="65"/>
        <v>0</v>
      </c>
      <c r="AA138" s="524">
        <f t="shared" si="46"/>
        <v>0</v>
      </c>
      <c r="AB138" s="525"/>
      <c r="AC138" s="359">
        <f t="shared" si="47"/>
        <v>0</v>
      </c>
      <c r="AD138" s="359">
        <f t="shared" si="48"/>
        <v>0</v>
      </c>
      <c r="AE138" s="166"/>
      <c r="AF138" s="59"/>
      <c r="AG138" s="252"/>
      <c r="AH138" s="253"/>
      <c r="AI138" s="253"/>
      <c r="AJ138" s="253"/>
      <c r="AK138" s="253"/>
      <c r="AL138" s="254"/>
      <c r="AM138" s="255"/>
      <c r="AN138" s="253"/>
      <c r="AO138" s="253"/>
      <c r="AP138" s="253"/>
      <c r="AQ138" s="253"/>
      <c r="AR138" s="253"/>
      <c r="AS138" s="238">
        <f t="shared" si="49"/>
        <v>0</v>
      </c>
      <c r="AT138" s="238">
        <f t="shared" si="50"/>
        <v>0</v>
      </c>
      <c r="AU138" s="238">
        <f t="shared" si="51"/>
        <v>0</v>
      </c>
      <c r="AV138" s="238">
        <f t="shared" si="52"/>
        <v>0</v>
      </c>
      <c r="AW138" s="238">
        <f t="shared" si="53"/>
        <v>0</v>
      </c>
      <c r="AX138" s="238">
        <f t="shared" si="54"/>
        <v>0</v>
      </c>
      <c r="AY138" s="214">
        <f t="shared" si="66"/>
        <v>0</v>
      </c>
      <c r="AZ138" s="214">
        <f t="shared" si="66"/>
        <v>0</v>
      </c>
      <c r="BA138" s="214">
        <f t="shared" si="66"/>
        <v>0</v>
      </c>
      <c r="BB138" s="194">
        <f t="shared" si="67"/>
        <v>0</v>
      </c>
      <c r="BC138" s="195">
        <f t="shared" si="68"/>
        <v>0</v>
      </c>
      <c r="BD138" s="196">
        <f t="shared" si="69"/>
        <v>0</v>
      </c>
      <c r="BE138" s="197">
        <f t="shared" si="70"/>
        <v>0</v>
      </c>
      <c r="BF138" s="198" t="b">
        <f>IF($AE138="3/3",$S138*参照データ!$F$2,IF($AE138="2/3",$S138*参照データ!$F$3,IF($AE138="1/3",$S138*参照データ!$F$4)))</f>
        <v>0</v>
      </c>
      <c r="BG138" s="199" t="b">
        <f>IF(AG138="3/3",$O138*参照データ!$F$2,IF(AG138="2/3",$O138*参照データ!$F$3,IF(AG138="1/3",$O138*参照データ!$F$4,IF(AG138="対象外",0))))</f>
        <v>0</v>
      </c>
      <c r="BH138" s="199" t="b">
        <f>IF(AH138="3/3",$O138*参照データ!$F$2,IF(AH138="2/3",$O138*参照データ!$F$3,IF(AH138="1/3",$O138*参照データ!$F$4,IF(AH138="対象外",0))))</f>
        <v>0</v>
      </c>
      <c r="BI138" s="199" t="b">
        <f>IF(AI138="3/3",$O138*参照データ!$F$2,IF(AI138="2/3",$O138*参照データ!$F$3,IF(AI138="1/3",$O138*参照データ!$F$4,IF(AI138="対象外",0))))</f>
        <v>0</v>
      </c>
      <c r="BJ138" s="199" t="b">
        <f>IF(AJ138="3/3",$O138*参照データ!$F$2,IF(AJ138="2/3",$O138*参照データ!$F$3,IF(AJ138="1/3",$O138*参照データ!$F$4,IF(AJ138="対象外",0))))</f>
        <v>0</v>
      </c>
      <c r="BK138" s="199" t="b">
        <f>IF(AK138="3/3",$O138*参照データ!$F$2,IF(AK138="2/3",$O138*参照データ!$F$3,IF(AK138="1/3",$O138*参照データ!$F$4,IF(AK138="対象外",0))))</f>
        <v>0</v>
      </c>
      <c r="BL138" s="199" t="b">
        <f>IF(AL138="3/3",$O138*参照データ!$F$2,IF(AL138="2/3",$O138*参照データ!$F$3,IF(AL138="1/3",$O138*参照データ!$F$4,IF(AL138="対象外",0))))</f>
        <v>0</v>
      </c>
      <c r="BM138" s="199" t="b">
        <f>IF(AM138="3/3",$O138*参照データ!$F$2,IF(AM138="2/3",$O138*参照データ!$F$3,IF(AM138="1/3",$O138*参照データ!$F$4,IF(AM138="対象外",0))))</f>
        <v>0</v>
      </c>
      <c r="BN138" s="199" t="b">
        <f>IF(AN138="3/3",$O138*参照データ!$F$2,IF(AN138="2/3",$O138*参照データ!$F$3,IF(AN138="1/3",$O138*参照データ!$F$4,IF(AN138="対象外",0))))</f>
        <v>0</v>
      </c>
      <c r="BO138" s="199" t="b">
        <f>IF(AO138="3/3",$O138*参照データ!$F$2,IF(AO138="2/3",$O138*参照データ!$F$3,IF(AO138="1/3",$O138*参照データ!$F$4,IF(AO138="対象外",0))))</f>
        <v>0</v>
      </c>
      <c r="BP138" s="199" t="b">
        <f>IF(AP138="3/3",$O138*参照データ!$F$2,IF(AP138="2/3",$O138*参照データ!$F$3,IF(AP138="1/3",$O138*参照データ!$F$4,IF(AP138="対象外",0))))</f>
        <v>0</v>
      </c>
      <c r="BQ138" s="199" t="b">
        <f>IF(AQ138="3/3",$O138*参照データ!$F$2,IF(AQ138="2/3",$O138*参照データ!$F$3,IF(AQ138="1/3",$O138*参照データ!$F$4,IF(AQ138="対象外",0))))</f>
        <v>0</v>
      </c>
      <c r="BR138" s="199" t="b">
        <f>IF(AR138="3/3",$O138*参照データ!$F$2,IF(AR138="2/3",$O138*参照データ!$F$3,IF(AR138="1/3",$O138*参照データ!$F$4,IF(AR138="対象外",0))))</f>
        <v>0</v>
      </c>
      <c r="BS138" s="199">
        <f t="shared" si="71"/>
        <v>0</v>
      </c>
      <c r="BT138" s="206"/>
      <c r="BU138" s="60"/>
      <c r="BV138" s="60"/>
      <c r="BW138" s="60"/>
      <c r="BX138" s="60"/>
      <c r="BY138" s="60"/>
      <c r="BZ138" s="245"/>
      <c r="CA138" s="247"/>
      <c r="CB138" s="60"/>
      <c r="CC138" s="60"/>
      <c r="CD138" s="60"/>
      <c r="CE138" s="60"/>
      <c r="CF138" s="61"/>
      <c r="CG138" s="233">
        <f t="shared" si="72"/>
        <v>0</v>
      </c>
      <c r="CH138" s="235">
        <f t="shared" si="55"/>
        <v>0</v>
      </c>
      <c r="CI138" s="225">
        <f t="shared" si="56"/>
        <v>0</v>
      </c>
      <c r="CJ138" s="234">
        <f t="shared" si="57"/>
        <v>2</v>
      </c>
    </row>
    <row r="139" spans="1:88" s="54" customFormat="1">
      <c r="A139" s="63">
        <v>115</v>
      </c>
      <c r="B139" s="553"/>
      <c r="C139" s="554"/>
      <c r="D139" s="553"/>
      <c r="E139" s="554"/>
      <c r="F139" s="116"/>
      <c r="G139" s="147"/>
      <c r="H139" s="117"/>
      <c r="I139" s="58"/>
      <c r="J139" s="553"/>
      <c r="K139" s="554"/>
      <c r="L139" s="110">
        <v>0</v>
      </c>
      <c r="M139" s="111">
        <f>IF(F139="昼間",参照データ!$B$2,IF(F139="夜間等",参照データ!$B$3,IF(F139="通信",参照データ!$B$4,0)))</f>
        <v>0</v>
      </c>
      <c r="N139" s="112">
        <f t="shared" si="58"/>
        <v>0</v>
      </c>
      <c r="O139" s="151">
        <f t="shared" si="59"/>
        <v>0</v>
      </c>
      <c r="P139" s="110"/>
      <c r="Q139" s="113">
        <v>0</v>
      </c>
      <c r="R139" s="114">
        <f>IF(F139="昼間",参照データ!$C$2,IF(F139="夜間等",参照データ!$C$3,IF(F139="通信",参照データ!$C$4,0)))</f>
        <v>0</v>
      </c>
      <c r="S139" s="112">
        <f t="shared" si="60"/>
        <v>0</v>
      </c>
      <c r="T139" s="58"/>
      <c r="U139" s="53">
        <f t="shared" si="61"/>
        <v>0</v>
      </c>
      <c r="V139" s="241">
        <f t="shared" si="62"/>
        <v>0</v>
      </c>
      <c r="W139" s="53">
        <f t="shared" si="63"/>
        <v>0</v>
      </c>
      <c r="X139" s="183">
        <f t="shared" si="64"/>
        <v>0</v>
      </c>
      <c r="Y139" s="158" t="str">
        <f t="shared" si="45"/>
        <v>0</v>
      </c>
      <c r="Z139" s="138">
        <f t="shared" si="65"/>
        <v>0</v>
      </c>
      <c r="AA139" s="524">
        <f t="shared" si="46"/>
        <v>0</v>
      </c>
      <c r="AB139" s="525"/>
      <c r="AC139" s="359">
        <f t="shared" si="47"/>
        <v>0</v>
      </c>
      <c r="AD139" s="359">
        <f t="shared" si="48"/>
        <v>0</v>
      </c>
      <c r="AE139" s="166"/>
      <c r="AF139" s="59"/>
      <c r="AG139" s="252"/>
      <c r="AH139" s="253"/>
      <c r="AI139" s="253"/>
      <c r="AJ139" s="253"/>
      <c r="AK139" s="253"/>
      <c r="AL139" s="254"/>
      <c r="AM139" s="255"/>
      <c r="AN139" s="253"/>
      <c r="AO139" s="253"/>
      <c r="AP139" s="253"/>
      <c r="AQ139" s="253"/>
      <c r="AR139" s="253"/>
      <c r="AS139" s="238">
        <f t="shared" si="49"/>
        <v>0</v>
      </c>
      <c r="AT139" s="238">
        <f t="shared" si="50"/>
        <v>0</v>
      </c>
      <c r="AU139" s="238">
        <f t="shared" si="51"/>
        <v>0</v>
      </c>
      <c r="AV139" s="238">
        <f t="shared" si="52"/>
        <v>0</v>
      </c>
      <c r="AW139" s="238">
        <f t="shared" si="53"/>
        <v>0</v>
      </c>
      <c r="AX139" s="238">
        <f t="shared" si="54"/>
        <v>0</v>
      </c>
      <c r="AY139" s="214">
        <f t="shared" si="66"/>
        <v>0</v>
      </c>
      <c r="AZ139" s="214">
        <f t="shared" si="66"/>
        <v>0</v>
      </c>
      <c r="BA139" s="214">
        <f t="shared" si="66"/>
        <v>0</v>
      </c>
      <c r="BB139" s="194">
        <f t="shared" si="67"/>
        <v>0</v>
      </c>
      <c r="BC139" s="195">
        <f t="shared" si="68"/>
        <v>0</v>
      </c>
      <c r="BD139" s="196">
        <f t="shared" si="69"/>
        <v>0</v>
      </c>
      <c r="BE139" s="197">
        <f t="shared" si="70"/>
        <v>0</v>
      </c>
      <c r="BF139" s="198" t="b">
        <f>IF($AE139="3/3",$S139*参照データ!$F$2,IF($AE139="2/3",$S139*参照データ!$F$3,IF($AE139="1/3",$S139*参照データ!$F$4)))</f>
        <v>0</v>
      </c>
      <c r="BG139" s="199" t="b">
        <f>IF(AG139="3/3",$O139*参照データ!$F$2,IF(AG139="2/3",$O139*参照データ!$F$3,IF(AG139="1/3",$O139*参照データ!$F$4,IF(AG139="対象外",0))))</f>
        <v>0</v>
      </c>
      <c r="BH139" s="199" t="b">
        <f>IF(AH139="3/3",$O139*参照データ!$F$2,IF(AH139="2/3",$O139*参照データ!$F$3,IF(AH139="1/3",$O139*参照データ!$F$4,IF(AH139="対象外",0))))</f>
        <v>0</v>
      </c>
      <c r="BI139" s="199" t="b">
        <f>IF(AI139="3/3",$O139*参照データ!$F$2,IF(AI139="2/3",$O139*参照データ!$F$3,IF(AI139="1/3",$O139*参照データ!$F$4,IF(AI139="対象外",0))))</f>
        <v>0</v>
      </c>
      <c r="BJ139" s="199" t="b">
        <f>IF(AJ139="3/3",$O139*参照データ!$F$2,IF(AJ139="2/3",$O139*参照データ!$F$3,IF(AJ139="1/3",$O139*参照データ!$F$4,IF(AJ139="対象外",0))))</f>
        <v>0</v>
      </c>
      <c r="BK139" s="199" t="b">
        <f>IF(AK139="3/3",$O139*参照データ!$F$2,IF(AK139="2/3",$O139*参照データ!$F$3,IF(AK139="1/3",$O139*参照データ!$F$4,IF(AK139="対象外",0))))</f>
        <v>0</v>
      </c>
      <c r="BL139" s="199" t="b">
        <f>IF(AL139="3/3",$O139*参照データ!$F$2,IF(AL139="2/3",$O139*参照データ!$F$3,IF(AL139="1/3",$O139*参照データ!$F$4,IF(AL139="対象外",0))))</f>
        <v>0</v>
      </c>
      <c r="BM139" s="199" t="b">
        <f>IF(AM139="3/3",$O139*参照データ!$F$2,IF(AM139="2/3",$O139*参照データ!$F$3,IF(AM139="1/3",$O139*参照データ!$F$4,IF(AM139="対象外",0))))</f>
        <v>0</v>
      </c>
      <c r="BN139" s="199" t="b">
        <f>IF(AN139="3/3",$O139*参照データ!$F$2,IF(AN139="2/3",$O139*参照データ!$F$3,IF(AN139="1/3",$O139*参照データ!$F$4,IF(AN139="対象外",0))))</f>
        <v>0</v>
      </c>
      <c r="BO139" s="199" t="b">
        <f>IF(AO139="3/3",$O139*参照データ!$F$2,IF(AO139="2/3",$O139*参照データ!$F$3,IF(AO139="1/3",$O139*参照データ!$F$4,IF(AO139="対象外",0))))</f>
        <v>0</v>
      </c>
      <c r="BP139" s="199" t="b">
        <f>IF(AP139="3/3",$O139*参照データ!$F$2,IF(AP139="2/3",$O139*参照データ!$F$3,IF(AP139="1/3",$O139*参照データ!$F$4,IF(AP139="対象外",0))))</f>
        <v>0</v>
      </c>
      <c r="BQ139" s="199" t="b">
        <f>IF(AQ139="3/3",$O139*参照データ!$F$2,IF(AQ139="2/3",$O139*参照データ!$F$3,IF(AQ139="1/3",$O139*参照データ!$F$4,IF(AQ139="対象外",0))))</f>
        <v>0</v>
      </c>
      <c r="BR139" s="199" t="b">
        <f>IF(AR139="3/3",$O139*参照データ!$F$2,IF(AR139="2/3",$O139*参照データ!$F$3,IF(AR139="1/3",$O139*参照データ!$F$4,IF(AR139="対象外",0))))</f>
        <v>0</v>
      </c>
      <c r="BS139" s="199">
        <f t="shared" si="71"/>
        <v>0</v>
      </c>
      <c r="BT139" s="206"/>
      <c r="BU139" s="60"/>
      <c r="BV139" s="60"/>
      <c r="BW139" s="60"/>
      <c r="BX139" s="60"/>
      <c r="BY139" s="60"/>
      <c r="BZ139" s="245"/>
      <c r="CA139" s="247"/>
      <c r="CB139" s="60"/>
      <c r="CC139" s="60"/>
      <c r="CD139" s="60"/>
      <c r="CE139" s="60"/>
      <c r="CF139" s="61"/>
      <c r="CG139" s="233">
        <f t="shared" si="72"/>
        <v>0</v>
      </c>
      <c r="CH139" s="235">
        <f t="shared" si="55"/>
        <v>0</v>
      </c>
      <c r="CI139" s="225">
        <f t="shared" si="56"/>
        <v>0</v>
      </c>
      <c r="CJ139" s="234">
        <f t="shared" si="57"/>
        <v>2</v>
      </c>
    </row>
    <row r="140" spans="1:88" s="54" customFormat="1">
      <c r="A140" s="63">
        <v>116</v>
      </c>
      <c r="B140" s="553"/>
      <c r="C140" s="554"/>
      <c r="D140" s="553"/>
      <c r="E140" s="554"/>
      <c r="F140" s="116"/>
      <c r="G140" s="147"/>
      <c r="H140" s="117"/>
      <c r="I140" s="58"/>
      <c r="J140" s="553"/>
      <c r="K140" s="554"/>
      <c r="L140" s="110">
        <v>0</v>
      </c>
      <c r="M140" s="111">
        <f>IF(F140="昼間",参照データ!$B$2,IF(F140="夜間等",参照データ!$B$3,IF(F140="通信",参照データ!$B$4,0)))</f>
        <v>0</v>
      </c>
      <c r="N140" s="112">
        <f t="shared" si="58"/>
        <v>0</v>
      </c>
      <c r="O140" s="151">
        <f t="shared" si="59"/>
        <v>0</v>
      </c>
      <c r="P140" s="110"/>
      <c r="Q140" s="113">
        <v>0</v>
      </c>
      <c r="R140" s="114">
        <f>IF(F140="昼間",参照データ!$C$2,IF(F140="夜間等",参照データ!$C$3,IF(F140="通信",参照データ!$C$4,0)))</f>
        <v>0</v>
      </c>
      <c r="S140" s="112">
        <f t="shared" si="60"/>
        <v>0</v>
      </c>
      <c r="T140" s="58"/>
      <c r="U140" s="53">
        <f t="shared" si="61"/>
        <v>0</v>
      </c>
      <c r="V140" s="241">
        <f t="shared" si="62"/>
        <v>0</v>
      </c>
      <c r="W140" s="53">
        <f t="shared" si="63"/>
        <v>0</v>
      </c>
      <c r="X140" s="183">
        <f t="shared" si="64"/>
        <v>0</v>
      </c>
      <c r="Y140" s="158" t="str">
        <f t="shared" si="45"/>
        <v>0</v>
      </c>
      <c r="Z140" s="138">
        <f t="shared" si="65"/>
        <v>0</v>
      </c>
      <c r="AA140" s="524">
        <f t="shared" si="46"/>
        <v>0</v>
      </c>
      <c r="AB140" s="525"/>
      <c r="AC140" s="359">
        <f t="shared" si="47"/>
        <v>0</v>
      </c>
      <c r="AD140" s="359">
        <f t="shared" si="48"/>
        <v>0</v>
      </c>
      <c r="AE140" s="166"/>
      <c r="AF140" s="59"/>
      <c r="AG140" s="252"/>
      <c r="AH140" s="253"/>
      <c r="AI140" s="253"/>
      <c r="AJ140" s="253"/>
      <c r="AK140" s="253"/>
      <c r="AL140" s="254"/>
      <c r="AM140" s="255"/>
      <c r="AN140" s="253"/>
      <c r="AO140" s="253"/>
      <c r="AP140" s="253"/>
      <c r="AQ140" s="253"/>
      <c r="AR140" s="253"/>
      <c r="AS140" s="238">
        <f t="shared" si="49"/>
        <v>0</v>
      </c>
      <c r="AT140" s="238">
        <f t="shared" si="50"/>
        <v>0</v>
      </c>
      <c r="AU140" s="238">
        <f t="shared" si="51"/>
        <v>0</v>
      </c>
      <c r="AV140" s="238">
        <f t="shared" si="52"/>
        <v>0</v>
      </c>
      <c r="AW140" s="238">
        <f t="shared" si="53"/>
        <v>0</v>
      </c>
      <c r="AX140" s="238">
        <f t="shared" si="54"/>
        <v>0</v>
      </c>
      <c r="AY140" s="214">
        <f t="shared" si="66"/>
        <v>0</v>
      </c>
      <c r="AZ140" s="214">
        <f t="shared" si="66"/>
        <v>0</v>
      </c>
      <c r="BA140" s="214">
        <f t="shared" si="66"/>
        <v>0</v>
      </c>
      <c r="BB140" s="194">
        <f t="shared" si="67"/>
        <v>0</v>
      </c>
      <c r="BC140" s="195">
        <f t="shared" si="68"/>
        <v>0</v>
      </c>
      <c r="BD140" s="196">
        <f t="shared" si="69"/>
        <v>0</v>
      </c>
      <c r="BE140" s="197">
        <f t="shared" si="70"/>
        <v>0</v>
      </c>
      <c r="BF140" s="198" t="b">
        <f>IF($AE140="3/3",$S140*参照データ!$F$2,IF($AE140="2/3",$S140*参照データ!$F$3,IF($AE140="1/3",$S140*参照データ!$F$4)))</f>
        <v>0</v>
      </c>
      <c r="BG140" s="199" t="b">
        <f>IF(AG140="3/3",$O140*参照データ!$F$2,IF(AG140="2/3",$O140*参照データ!$F$3,IF(AG140="1/3",$O140*参照データ!$F$4,IF(AG140="対象外",0))))</f>
        <v>0</v>
      </c>
      <c r="BH140" s="199" t="b">
        <f>IF(AH140="3/3",$O140*参照データ!$F$2,IF(AH140="2/3",$O140*参照データ!$F$3,IF(AH140="1/3",$O140*参照データ!$F$4,IF(AH140="対象外",0))))</f>
        <v>0</v>
      </c>
      <c r="BI140" s="199" t="b">
        <f>IF(AI140="3/3",$O140*参照データ!$F$2,IF(AI140="2/3",$O140*参照データ!$F$3,IF(AI140="1/3",$O140*参照データ!$F$4,IF(AI140="対象外",0))))</f>
        <v>0</v>
      </c>
      <c r="BJ140" s="199" t="b">
        <f>IF(AJ140="3/3",$O140*参照データ!$F$2,IF(AJ140="2/3",$O140*参照データ!$F$3,IF(AJ140="1/3",$O140*参照データ!$F$4,IF(AJ140="対象外",0))))</f>
        <v>0</v>
      </c>
      <c r="BK140" s="199" t="b">
        <f>IF(AK140="3/3",$O140*参照データ!$F$2,IF(AK140="2/3",$O140*参照データ!$F$3,IF(AK140="1/3",$O140*参照データ!$F$4,IF(AK140="対象外",0))))</f>
        <v>0</v>
      </c>
      <c r="BL140" s="199" t="b">
        <f>IF(AL140="3/3",$O140*参照データ!$F$2,IF(AL140="2/3",$O140*参照データ!$F$3,IF(AL140="1/3",$O140*参照データ!$F$4,IF(AL140="対象外",0))))</f>
        <v>0</v>
      </c>
      <c r="BM140" s="199" t="b">
        <f>IF(AM140="3/3",$O140*参照データ!$F$2,IF(AM140="2/3",$O140*参照データ!$F$3,IF(AM140="1/3",$O140*参照データ!$F$4,IF(AM140="対象外",0))))</f>
        <v>0</v>
      </c>
      <c r="BN140" s="199" t="b">
        <f>IF(AN140="3/3",$O140*参照データ!$F$2,IF(AN140="2/3",$O140*参照データ!$F$3,IF(AN140="1/3",$O140*参照データ!$F$4,IF(AN140="対象外",0))))</f>
        <v>0</v>
      </c>
      <c r="BO140" s="199" t="b">
        <f>IF(AO140="3/3",$O140*参照データ!$F$2,IF(AO140="2/3",$O140*参照データ!$F$3,IF(AO140="1/3",$O140*参照データ!$F$4,IF(AO140="対象外",0))))</f>
        <v>0</v>
      </c>
      <c r="BP140" s="199" t="b">
        <f>IF(AP140="3/3",$O140*参照データ!$F$2,IF(AP140="2/3",$O140*参照データ!$F$3,IF(AP140="1/3",$O140*参照データ!$F$4,IF(AP140="対象外",0))))</f>
        <v>0</v>
      </c>
      <c r="BQ140" s="199" t="b">
        <f>IF(AQ140="3/3",$O140*参照データ!$F$2,IF(AQ140="2/3",$O140*参照データ!$F$3,IF(AQ140="1/3",$O140*参照データ!$F$4,IF(AQ140="対象外",0))))</f>
        <v>0</v>
      </c>
      <c r="BR140" s="199" t="b">
        <f>IF(AR140="3/3",$O140*参照データ!$F$2,IF(AR140="2/3",$O140*参照データ!$F$3,IF(AR140="1/3",$O140*参照データ!$F$4,IF(AR140="対象外",0))))</f>
        <v>0</v>
      </c>
      <c r="BS140" s="199">
        <f t="shared" si="71"/>
        <v>0</v>
      </c>
      <c r="BT140" s="206"/>
      <c r="BU140" s="60"/>
      <c r="BV140" s="60"/>
      <c r="BW140" s="60"/>
      <c r="BX140" s="60"/>
      <c r="BY140" s="60"/>
      <c r="BZ140" s="245"/>
      <c r="CA140" s="247"/>
      <c r="CB140" s="60"/>
      <c r="CC140" s="60"/>
      <c r="CD140" s="60"/>
      <c r="CE140" s="60"/>
      <c r="CF140" s="61"/>
      <c r="CG140" s="233">
        <f t="shared" si="72"/>
        <v>0</v>
      </c>
      <c r="CH140" s="235">
        <f t="shared" si="55"/>
        <v>0</v>
      </c>
      <c r="CI140" s="225">
        <f t="shared" si="56"/>
        <v>0</v>
      </c>
      <c r="CJ140" s="234">
        <f t="shared" si="57"/>
        <v>2</v>
      </c>
    </row>
    <row r="141" spans="1:88" s="54" customFormat="1">
      <c r="A141" s="63">
        <v>117</v>
      </c>
      <c r="B141" s="553"/>
      <c r="C141" s="554"/>
      <c r="D141" s="553"/>
      <c r="E141" s="554"/>
      <c r="F141" s="116"/>
      <c r="G141" s="147"/>
      <c r="H141" s="117"/>
      <c r="I141" s="58"/>
      <c r="J141" s="553"/>
      <c r="K141" s="554"/>
      <c r="L141" s="110">
        <v>0</v>
      </c>
      <c r="M141" s="111">
        <f>IF(F141="昼間",参照データ!$B$2,IF(F141="夜間等",参照データ!$B$3,IF(F141="通信",参照データ!$B$4,0)))</f>
        <v>0</v>
      </c>
      <c r="N141" s="112">
        <f t="shared" si="58"/>
        <v>0</v>
      </c>
      <c r="O141" s="151">
        <f t="shared" si="59"/>
        <v>0</v>
      </c>
      <c r="P141" s="110"/>
      <c r="Q141" s="113">
        <v>0</v>
      </c>
      <c r="R141" s="114">
        <f>IF(F141="昼間",参照データ!$C$2,IF(F141="夜間等",参照データ!$C$3,IF(F141="通信",参照データ!$C$4,0)))</f>
        <v>0</v>
      </c>
      <c r="S141" s="112">
        <f t="shared" si="60"/>
        <v>0</v>
      </c>
      <c r="T141" s="58"/>
      <c r="U141" s="53">
        <f t="shared" si="61"/>
        <v>0</v>
      </c>
      <c r="V141" s="241">
        <f t="shared" si="62"/>
        <v>0</v>
      </c>
      <c r="W141" s="53">
        <f t="shared" si="63"/>
        <v>0</v>
      </c>
      <c r="X141" s="183">
        <f t="shared" si="64"/>
        <v>0</v>
      </c>
      <c r="Y141" s="158" t="str">
        <f t="shared" si="45"/>
        <v>0</v>
      </c>
      <c r="Z141" s="138">
        <f t="shared" si="65"/>
        <v>0</v>
      </c>
      <c r="AA141" s="524">
        <f t="shared" si="46"/>
        <v>0</v>
      </c>
      <c r="AB141" s="525"/>
      <c r="AC141" s="359">
        <f t="shared" si="47"/>
        <v>0</v>
      </c>
      <c r="AD141" s="359">
        <f t="shared" si="48"/>
        <v>0</v>
      </c>
      <c r="AE141" s="166"/>
      <c r="AF141" s="59"/>
      <c r="AG141" s="252"/>
      <c r="AH141" s="253"/>
      <c r="AI141" s="253"/>
      <c r="AJ141" s="253"/>
      <c r="AK141" s="253"/>
      <c r="AL141" s="254"/>
      <c r="AM141" s="255"/>
      <c r="AN141" s="253"/>
      <c r="AO141" s="253"/>
      <c r="AP141" s="253"/>
      <c r="AQ141" s="253"/>
      <c r="AR141" s="253"/>
      <c r="AS141" s="238">
        <f t="shared" si="49"/>
        <v>0</v>
      </c>
      <c r="AT141" s="238">
        <f t="shared" si="50"/>
        <v>0</v>
      </c>
      <c r="AU141" s="238">
        <f t="shared" si="51"/>
        <v>0</v>
      </c>
      <c r="AV141" s="238">
        <f t="shared" si="52"/>
        <v>0</v>
      </c>
      <c r="AW141" s="238">
        <f t="shared" si="53"/>
        <v>0</v>
      </c>
      <c r="AX141" s="238">
        <f t="shared" si="54"/>
        <v>0</v>
      </c>
      <c r="AY141" s="214">
        <f t="shared" si="66"/>
        <v>0</v>
      </c>
      <c r="AZ141" s="214">
        <f t="shared" si="66"/>
        <v>0</v>
      </c>
      <c r="BA141" s="214">
        <f t="shared" si="66"/>
        <v>0</v>
      </c>
      <c r="BB141" s="194">
        <f t="shared" si="67"/>
        <v>0</v>
      </c>
      <c r="BC141" s="195">
        <f t="shared" si="68"/>
        <v>0</v>
      </c>
      <c r="BD141" s="196">
        <f t="shared" si="69"/>
        <v>0</v>
      </c>
      <c r="BE141" s="197">
        <f t="shared" si="70"/>
        <v>0</v>
      </c>
      <c r="BF141" s="198" t="b">
        <f>IF($AE141="3/3",$S141*参照データ!$F$2,IF($AE141="2/3",$S141*参照データ!$F$3,IF($AE141="1/3",$S141*参照データ!$F$4)))</f>
        <v>0</v>
      </c>
      <c r="BG141" s="199" t="b">
        <f>IF(AG141="3/3",$O141*参照データ!$F$2,IF(AG141="2/3",$O141*参照データ!$F$3,IF(AG141="1/3",$O141*参照データ!$F$4,IF(AG141="対象外",0))))</f>
        <v>0</v>
      </c>
      <c r="BH141" s="199" t="b">
        <f>IF(AH141="3/3",$O141*参照データ!$F$2,IF(AH141="2/3",$O141*参照データ!$F$3,IF(AH141="1/3",$O141*参照データ!$F$4,IF(AH141="対象外",0))))</f>
        <v>0</v>
      </c>
      <c r="BI141" s="199" t="b">
        <f>IF(AI141="3/3",$O141*参照データ!$F$2,IF(AI141="2/3",$O141*参照データ!$F$3,IF(AI141="1/3",$O141*参照データ!$F$4,IF(AI141="対象外",0))))</f>
        <v>0</v>
      </c>
      <c r="BJ141" s="199" t="b">
        <f>IF(AJ141="3/3",$O141*参照データ!$F$2,IF(AJ141="2/3",$O141*参照データ!$F$3,IF(AJ141="1/3",$O141*参照データ!$F$4,IF(AJ141="対象外",0))))</f>
        <v>0</v>
      </c>
      <c r="BK141" s="199" t="b">
        <f>IF(AK141="3/3",$O141*参照データ!$F$2,IF(AK141="2/3",$O141*参照データ!$F$3,IF(AK141="1/3",$O141*参照データ!$F$4,IF(AK141="対象外",0))))</f>
        <v>0</v>
      </c>
      <c r="BL141" s="199" t="b">
        <f>IF(AL141="3/3",$O141*参照データ!$F$2,IF(AL141="2/3",$O141*参照データ!$F$3,IF(AL141="1/3",$O141*参照データ!$F$4,IF(AL141="対象外",0))))</f>
        <v>0</v>
      </c>
      <c r="BM141" s="199" t="b">
        <f>IF(AM141="3/3",$O141*参照データ!$F$2,IF(AM141="2/3",$O141*参照データ!$F$3,IF(AM141="1/3",$O141*参照データ!$F$4,IF(AM141="対象外",0))))</f>
        <v>0</v>
      </c>
      <c r="BN141" s="199" t="b">
        <f>IF(AN141="3/3",$O141*参照データ!$F$2,IF(AN141="2/3",$O141*参照データ!$F$3,IF(AN141="1/3",$O141*参照データ!$F$4,IF(AN141="対象外",0))))</f>
        <v>0</v>
      </c>
      <c r="BO141" s="199" t="b">
        <f>IF(AO141="3/3",$O141*参照データ!$F$2,IF(AO141="2/3",$O141*参照データ!$F$3,IF(AO141="1/3",$O141*参照データ!$F$4,IF(AO141="対象外",0))))</f>
        <v>0</v>
      </c>
      <c r="BP141" s="199" t="b">
        <f>IF(AP141="3/3",$O141*参照データ!$F$2,IF(AP141="2/3",$O141*参照データ!$F$3,IF(AP141="1/3",$O141*参照データ!$F$4,IF(AP141="対象外",0))))</f>
        <v>0</v>
      </c>
      <c r="BQ141" s="199" t="b">
        <f>IF(AQ141="3/3",$O141*参照データ!$F$2,IF(AQ141="2/3",$O141*参照データ!$F$3,IF(AQ141="1/3",$O141*参照データ!$F$4,IF(AQ141="対象外",0))))</f>
        <v>0</v>
      </c>
      <c r="BR141" s="199" t="b">
        <f>IF(AR141="3/3",$O141*参照データ!$F$2,IF(AR141="2/3",$O141*参照データ!$F$3,IF(AR141="1/3",$O141*参照データ!$F$4,IF(AR141="対象外",0))))</f>
        <v>0</v>
      </c>
      <c r="BS141" s="199">
        <f t="shared" si="71"/>
        <v>0</v>
      </c>
      <c r="BT141" s="206"/>
      <c r="BU141" s="60"/>
      <c r="BV141" s="60"/>
      <c r="BW141" s="60"/>
      <c r="BX141" s="60"/>
      <c r="BY141" s="60"/>
      <c r="BZ141" s="245"/>
      <c r="CA141" s="247"/>
      <c r="CB141" s="60"/>
      <c r="CC141" s="60"/>
      <c r="CD141" s="60"/>
      <c r="CE141" s="60"/>
      <c r="CF141" s="61"/>
      <c r="CG141" s="233">
        <f t="shared" si="72"/>
        <v>0</v>
      </c>
      <c r="CH141" s="235">
        <f t="shared" si="55"/>
        <v>0</v>
      </c>
      <c r="CI141" s="225">
        <f t="shared" si="56"/>
        <v>0</v>
      </c>
      <c r="CJ141" s="234">
        <f t="shared" si="57"/>
        <v>2</v>
      </c>
    </row>
    <row r="142" spans="1:88" s="54" customFormat="1">
      <c r="A142" s="63">
        <v>118</v>
      </c>
      <c r="B142" s="553"/>
      <c r="C142" s="554"/>
      <c r="D142" s="553"/>
      <c r="E142" s="554"/>
      <c r="F142" s="116"/>
      <c r="G142" s="147"/>
      <c r="H142" s="117"/>
      <c r="I142" s="58"/>
      <c r="J142" s="553"/>
      <c r="K142" s="554"/>
      <c r="L142" s="110">
        <v>0</v>
      </c>
      <c r="M142" s="111">
        <f>IF(F142="昼間",参照データ!$B$2,IF(F142="夜間等",参照データ!$B$3,IF(F142="通信",参照データ!$B$4,0)))</f>
        <v>0</v>
      </c>
      <c r="N142" s="112">
        <f t="shared" si="58"/>
        <v>0</v>
      </c>
      <c r="O142" s="151">
        <f t="shared" si="59"/>
        <v>0</v>
      </c>
      <c r="P142" s="110"/>
      <c r="Q142" s="113">
        <v>0</v>
      </c>
      <c r="R142" s="114">
        <f>IF(F142="昼間",参照データ!$C$2,IF(F142="夜間等",参照データ!$C$3,IF(F142="通信",参照データ!$C$4,0)))</f>
        <v>0</v>
      </c>
      <c r="S142" s="112">
        <f t="shared" si="60"/>
        <v>0</v>
      </c>
      <c r="T142" s="58"/>
      <c r="U142" s="53">
        <f t="shared" si="61"/>
        <v>0</v>
      </c>
      <c r="V142" s="241">
        <f t="shared" si="62"/>
        <v>0</v>
      </c>
      <c r="W142" s="53">
        <f t="shared" si="63"/>
        <v>0</v>
      </c>
      <c r="X142" s="183">
        <f t="shared" si="64"/>
        <v>0</v>
      </c>
      <c r="Y142" s="158" t="str">
        <f t="shared" si="45"/>
        <v>0</v>
      </c>
      <c r="Z142" s="138">
        <f t="shared" si="65"/>
        <v>0</v>
      </c>
      <c r="AA142" s="524">
        <f t="shared" si="46"/>
        <v>0</v>
      </c>
      <c r="AB142" s="525"/>
      <c r="AC142" s="359">
        <f t="shared" si="47"/>
        <v>0</v>
      </c>
      <c r="AD142" s="359">
        <f t="shared" si="48"/>
        <v>0</v>
      </c>
      <c r="AE142" s="166"/>
      <c r="AF142" s="59"/>
      <c r="AG142" s="252"/>
      <c r="AH142" s="253"/>
      <c r="AI142" s="253"/>
      <c r="AJ142" s="253"/>
      <c r="AK142" s="253"/>
      <c r="AL142" s="254"/>
      <c r="AM142" s="255"/>
      <c r="AN142" s="253"/>
      <c r="AO142" s="253"/>
      <c r="AP142" s="253"/>
      <c r="AQ142" s="253"/>
      <c r="AR142" s="253"/>
      <c r="AS142" s="238">
        <f t="shared" si="49"/>
        <v>0</v>
      </c>
      <c r="AT142" s="238">
        <f t="shared" si="50"/>
        <v>0</v>
      </c>
      <c r="AU142" s="238">
        <f t="shared" si="51"/>
        <v>0</v>
      </c>
      <c r="AV142" s="238">
        <f t="shared" si="52"/>
        <v>0</v>
      </c>
      <c r="AW142" s="238">
        <f t="shared" si="53"/>
        <v>0</v>
      </c>
      <c r="AX142" s="238">
        <f t="shared" si="54"/>
        <v>0</v>
      </c>
      <c r="AY142" s="214">
        <f t="shared" si="66"/>
        <v>0</v>
      </c>
      <c r="AZ142" s="214">
        <f t="shared" si="66"/>
        <v>0</v>
      </c>
      <c r="BA142" s="214">
        <f t="shared" si="66"/>
        <v>0</v>
      </c>
      <c r="BB142" s="194">
        <f t="shared" si="67"/>
        <v>0</v>
      </c>
      <c r="BC142" s="195">
        <f t="shared" si="68"/>
        <v>0</v>
      </c>
      <c r="BD142" s="196">
        <f t="shared" si="69"/>
        <v>0</v>
      </c>
      <c r="BE142" s="197">
        <f t="shared" si="70"/>
        <v>0</v>
      </c>
      <c r="BF142" s="198" t="b">
        <f>IF($AE142="3/3",$S142*参照データ!$F$2,IF($AE142="2/3",$S142*参照データ!$F$3,IF($AE142="1/3",$S142*参照データ!$F$4)))</f>
        <v>0</v>
      </c>
      <c r="BG142" s="199" t="b">
        <f>IF(AG142="3/3",$O142*参照データ!$F$2,IF(AG142="2/3",$O142*参照データ!$F$3,IF(AG142="1/3",$O142*参照データ!$F$4,IF(AG142="対象外",0))))</f>
        <v>0</v>
      </c>
      <c r="BH142" s="199" t="b">
        <f>IF(AH142="3/3",$O142*参照データ!$F$2,IF(AH142="2/3",$O142*参照データ!$F$3,IF(AH142="1/3",$O142*参照データ!$F$4,IF(AH142="対象外",0))))</f>
        <v>0</v>
      </c>
      <c r="BI142" s="199" t="b">
        <f>IF(AI142="3/3",$O142*参照データ!$F$2,IF(AI142="2/3",$O142*参照データ!$F$3,IF(AI142="1/3",$O142*参照データ!$F$4,IF(AI142="対象外",0))))</f>
        <v>0</v>
      </c>
      <c r="BJ142" s="199" t="b">
        <f>IF(AJ142="3/3",$O142*参照データ!$F$2,IF(AJ142="2/3",$O142*参照データ!$F$3,IF(AJ142="1/3",$O142*参照データ!$F$4,IF(AJ142="対象外",0))))</f>
        <v>0</v>
      </c>
      <c r="BK142" s="199" t="b">
        <f>IF(AK142="3/3",$O142*参照データ!$F$2,IF(AK142="2/3",$O142*参照データ!$F$3,IF(AK142="1/3",$O142*参照データ!$F$4,IF(AK142="対象外",0))))</f>
        <v>0</v>
      </c>
      <c r="BL142" s="199" t="b">
        <f>IF(AL142="3/3",$O142*参照データ!$F$2,IF(AL142="2/3",$O142*参照データ!$F$3,IF(AL142="1/3",$O142*参照データ!$F$4,IF(AL142="対象外",0))))</f>
        <v>0</v>
      </c>
      <c r="BM142" s="199" t="b">
        <f>IF(AM142="3/3",$O142*参照データ!$F$2,IF(AM142="2/3",$O142*参照データ!$F$3,IF(AM142="1/3",$O142*参照データ!$F$4,IF(AM142="対象外",0))))</f>
        <v>0</v>
      </c>
      <c r="BN142" s="199" t="b">
        <f>IF(AN142="3/3",$O142*参照データ!$F$2,IF(AN142="2/3",$O142*参照データ!$F$3,IF(AN142="1/3",$O142*参照データ!$F$4,IF(AN142="対象外",0))))</f>
        <v>0</v>
      </c>
      <c r="BO142" s="199" t="b">
        <f>IF(AO142="3/3",$O142*参照データ!$F$2,IF(AO142="2/3",$O142*参照データ!$F$3,IF(AO142="1/3",$O142*参照データ!$F$4,IF(AO142="対象外",0))))</f>
        <v>0</v>
      </c>
      <c r="BP142" s="199" t="b">
        <f>IF(AP142="3/3",$O142*参照データ!$F$2,IF(AP142="2/3",$O142*参照データ!$F$3,IF(AP142="1/3",$O142*参照データ!$F$4,IF(AP142="対象外",0))))</f>
        <v>0</v>
      </c>
      <c r="BQ142" s="199" t="b">
        <f>IF(AQ142="3/3",$O142*参照データ!$F$2,IF(AQ142="2/3",$O142*参照データ!$F$3,IF(AQ142="1/3",$O142*参照データ!$F$4,IF(AQ142="対象外",0))))</f>
        <v>0</v>
      </c>
      <c r="BR142" s="199" t="b">
        <f>IF(AR142="3/3",$O142*参照データ!$F$2,IF(AR142="2/3",$O142*参照データ!$F$3,IF(AR142="1/3",$O142*参照データ!$F$4,IF(AR142="対象外",0))))</f>
        <v>0</v>
      </c>
      <c r="BS142" s="199">
        <f t="shared" si="71"/>
        <v>0</v>
      </c>
      <c r="BT142" s="206"/>
      <c r="BU142" s="60"/>
      <c r="BV142" s="60"/>
      <c r="BW142" s="60"/>
      <c r="BX142" s="60"/>
      <c r="BY142" s="60"/>
      <c r="BZ142" s="245"/>
      <c r="CA142" s="247"/>
      <c r="CB142" s="60"/>
      <c r="CC142" s="60"/>
      <c r="CD142" s="60"/>
      <c r="CE142" s="60"/>
      <c r="CF142" s="61"/>
      <c r="CG142" s="233">
        <f t="shared" si="72"/>
        <v>0</v>
      </c>
      <c r="CH142" s="235">
        <f t="shared" si="55"/>
        <v>0</v>
      </c>
      <c r="CI142" s="225">
        <f t="shared" si="56"/>
        <v>0</v>
      </c>
      <c r="CJ142" s="234">
        <f t="shared" si="57"/>
        <v>2</v>
      </c>
    </row>
    <row r="143" spans="1:88" s="54" customFormat="1">
      <c r="A143" s="63">
        <v>119</v>
      </c>
      <c r="B143" s="553"/>
      <c r="C143" s="554"/>
      <c r="D143" s="553"/>
      <c r="E143" s="554"/>
      <c r="F143" s="116"/>
      <c r="G143" s="147"/>
      <c r="H143" s="117"/>
      <c r="I143" s="58"/>
      <c r="J143" s="553"/>
      <c r="K143" s="554"/>
      <c r="L143" s="110">
        <v>0</v>
      </c>
      <c r="M143" s="111">
        <f>IF(F143="昼間",参照データ!$B$2,IF(F143="夜間等",参照データ!$B$3,IF(F143="通信",参照データ!$B$4,0)))</f>
        <v>0</v>
      </c>
      <c r="N143" s="112">
        <f t="shared" si="58"/>
        <v>0</v>
      </c>
      <c r="O143" s="151">
        <f t="shared" si="59"/>
        <v>0</v>
      </c>
      <c r="P143" s="110"/>
      <c r="Q143" s="113">
        <v>0</v>
      </c>
      <c r="R143" s="114">
        <f>IF(F143="昼間",参照データ!$C$2,IF(F143="夜間等",参照データ!$C$3,IF(F143="通信",参照データ!$C$4,0)))</f>
        <v>0</v>
      </c>
      <c r="S143" s="112">
        <f t="shared" si="60"/>
        <v>0</v>
      </c>
      <c r="T143" s="58"/>
      <c r="U143" s="53">
        <f t="shared" si="61"/>
        <v>0</v>
      </c>
      <c r="V143" s="241">
        <f t="shared" si="62"/>
        <v>0</v>
      </c>
      <c r="W143" s="53">
        <f t="shared" si="63"/>
        <v>0</v>
      </c>
      <c r="X143" s="183">
        <f t="shared" si="64"/>
        <v>0</v>
      </c>
      <c r="Y143" s="158" t="str">
        <f t="shared" si="45"/>
        <v>0</v>
      </c>
      <c r="Z143" s="138">
        <f t="shared" si="65"/>
        <v>0</v>
      </c>
      <c r="AA143" s="524">
        <f t="shared" si="46"/>
        <v>0</v>
      </c>
      <c r="AB143" s="525"/>
      <c r="AC143" s="359">
        <f t="shared" si="47"/>
        <v>0</v>
      </c>
      <c r="AD143" s="359">
        <f t="shared" si="48"/>
        <v>0</v>
      </c>
      <c r="AE143" s="166"/>
      <c r="AF143" s="59"/>
      <c r="AG143" s="252"/>
      <c r="AH143" s="253"/>
      <c r="AI143" s="253"/>
      <c r="AJ143" s="253"/>
      <c r="AK143" s="253"/>
      <c r="AL143" s="254"/>
      <c r="AM143" s="255"/>
      <c r="AN143" s="253"/>
      <c r="AO143" s="253"/>
      <c r="AP143" s="253"/>
      <c r="AQ143" s="253"/>
      <c r="AR143" s="253"/>
      <c r="AS143" s="238">
        <f t="shared" si="49"/>
        <v>0</v>
      </c>
      <c r="AT143" s="238">
        <f t="shared" si="50"/>
        <v>0</v>
      </c>
      <c r="AU143" s="238">
        <f t="shared" si="51"/>
        <v>0</v>
      </c>
      <c r="AV143" s="238">
        <f t="shared" si="52"/>
        <v>0</v>
      </c>
      <c r="AW143" s="238">
        <f t="shared" si="53"/>
        <v>0</v>
      </c>
      <c r="AX143" s="238">
        <f t="shared" si="54"/>
        <v>0</v>
      </c>
      <c r="AY143" s="214">
        <f t="shared" si="66"/>
        <v>0</v>
      </c>
      <c r="AZ143" s="214">
        <f t="shared" si="66"/>
        <v>0</v>
      </c>
      <c r="BA143" s="214">
        <f t="shared" si="66"/>
        <v>0</v>
      </c>
      <c r="BB143" s="194">
        <f t="shared" si="67"/>
        <v>0</v>
      </c>
      <c r="BC143" s="195">
        <f t="shared" si="68"/>
        <v>0</v>
      </c>
      <c r="BD143" s="196">
        <f t="shared" si="69"/>
        <v>0</v>
      </c>
      <c r="BE143" s="197">
        <f t="shared" si="70"/>
        <v>0</v>
      </c>
      <c r="BF143" s="198" t="b">
        <f>IF($AE143="3/3",$S143*参照データ!$F$2,IF($AE143="2/3",$S143*参照データ!$F$3,IF($AE143="1/3",$S143*参照データ!$F$4)))</f>
        <v>0</v>
      </c>
      <c r="BG143" s="199" t="b">
        <f>IF(AG143="3/3",$O143*参照データ!$F$2,IF(AG143="2/3",$O143*参照データ!$F$3,IF(AG143="1/3",$O143*参照データ!$F$4,IF(AG143="対象外",0))))</f>
        <v>0</v>
      </c>
      <c r="BH143" s="199" t="b">
        <f>IF(AH143="3/3",$O143*参照データ!$F$2,IF(AH143="2/3",$O143*参照データ!$F$3,IF(AH143="1/3",$O143*参照データ!$F$4,IF(AH143="対象外",0))))</f>
        <v>0</v>
      </c>
      <c r="BI143" s="199" t="b">
        <f>IF(AI143="3/3",$O143*参照データ!$F$2,IF(AI143="2/3",$O143*参照データ!$F$3,IF(AI143="1/3",$O143*参照データ!$F$4,IF(AI143="対象外",0))))</f>
        <v>0</v>
      </c>
      <c r="BJ143" s="199" t="b">
        <f>IF(AJ143="3/3",$O143*参照データ!$F$2,IF(AJ143="2/3",$O143*参照データ!$F$3,IF(AJ143="1/3",$O143*参照データ!$F$4,IF(AJ143="対象外",0))))</f>
        <v>0</v>
      </c>
      <c r="BK143" s="199" t="b">
        <f>IF(AK143="3/3",$O143*参照データ!$F$2,IF(AK143="2/3",$O143*参照データ!$F$3,IF(AK143="1/3",$O143*参照データ!$F$4,IF(AK143="対象外",0))))</f>
        <v>0</v>
      </c>
      <c r="BL143" s="199" t="b">
        <f>IF(AL143="3/3",$O143*参照データ!$F$2,IF(AL143="2/3",$O143*参照データ!$F$3,IF(AL143="1/3",$O143*参照データ!$F$4,IF(AL143="対象外",0))))</f>
        <v>0</v>
      </c>
      <c r="BM143" s="199" t="b">
        <f>IF(AM143="3/3",$O143*参照データ!$F$2,IF(AM143="2/3",$O143*参照データ!$F$3,IF(AM143="1/3",$O143*参照データ!$F$4,IF(AM143="対象外",0))))</f>
        <v>0</v>
      </c>
      <c r="BN143" s="199" t="b">
        <f>IF(AN143="3/3",$O143*参照データ!$F$2,IF(AN143="2/3",$O143*参照データ!$F$3,IF(AN143="1/3",$O143*参照データ!$F$4,IF(AN143="対象外",0))))</f>
        <v>0</v>
      </c>
      <c r="BO143" s="199" t="b">
        <f>IF(AO143="3/3",$O143*参照データ!$F$2,IF(AO143="2/3",$O143*参照データ!$F$3,IF(AO143="1/3",$O143*参照データ!$F$4,IF(AO143="対象外",0))))</f>
        <v>0</v>
      </c>
      <c r="BP143" s="199" t="b">
        <f>IF(AP143="3/3",$O143*参照データ!$F$2,IF(AP143="2/3",$O143*参照データ!$F$3,IF(AP143="1/3",$O143*参照データ!$F$4,IF(AP143="対象外",0))))</f>
        <v>0</v>
      </c>
      <c r="BQ143" s="199" t="b">
        <f>IF(AQ143="3/3",$O143*参照データ!$F$2,IF(AQ143="2/3",$O143*参照データ!$F$3,IF(AQ143="1/3",$O143*参照データ!$F$4,IF(AQ143="対象外",0))))</f>
        <v>0</v>
      </c>
      <c r="BR143" s="199" t="b">
        <f>IF(AR143="3/3",$O143*参照データ!$F$2,IF(AR143="2/3",$O143*参照データ!$F$3,IF(AR143="1/3",$O143*参照データ!$F$4,IF(AR143="対象外",0))))</f>
        <v>0</v>
      </c>
      <c r="BS143" s="199">
        <f t="shared" si="71"/>
        <v>0</v>
      </c>
      <c r="BT143" s="206"/>
      <c r="BU143" s="60"/>
      <c r="BV143" s="60"/>
      <c r="BW143" s="60"/>
      <c r="BX143" s="60"/>
      <c r="BY143" s="60"/>
      <c r="BZ143" s="245"/>
      <c r="CA143" s="247"/>
      <c r="CB143" s="60"/>
      <c r="CC143" s="60"/>
      <c r="CD143" s="60"/>
      <c r="CE143" s="60"/>
      <c r="CF143" s="61"/>
      <c r="CG143" s="233">
        <f t="shared" si="72"/>
        <v>0</v>
      </c>
      <c r="CH143" s="235">
        <f t="shared" si="55"/>
        <v>0</v>
      </c>
      <c r="CI143" s="225">
        <f t="shared" si="56"/>
        <v>0</v>
      </c>
      <c r="CJ143" s="234">
        <f t="shared" si="57"/>
        <v>2</v>
      </c>
    </row>
    <row r="144" spans="1:88" s="54" customFormat="1">
      <c r="A144" s="63">
        <v>120</v>
      </c>
      <c r="B144" s="553"/>
      <c r="C144" s="554"/>
      <c r="D144" s="553"/>
      <c r="E144" s="554"/>
      <c r="F144" s="116"/>
      <c r="G144" s="147"/>
      <c r="H144" s="117"/>
      <c r="I144" s="58"/>
      <c r="J144" s="553"/>
      <c r="K144" s="554"/>
      <c r="L144" s="110">
        <v>0</v>
      </c>
      <c r="M144" s="111">
        <f>IF(F144="昼間",参照データ!$B$2,IF(F144="夜間等",参照データ!$B$3,IF(F144="通信",参照データ!$B$4,0)))</f>
        <v>0</v>
      </c>
      <c r="N144" s="112">
        <f t="shared" si="58"/>
        <v>0</v>
      </c>
      <c r="O144" s="151">
        <f t="shared" si="59"/>
        <v>0</v>
      </c>
      <c r="P144" s="110"/>
      <c r="Q144" s="113">
        <v>0</v>
      </c>
      <c r="R144" s="114">
        <f>IF(F144="昼間",参照データ!$C$2,IF(F144="夜間等",参照データ!$C$3,IF(F144="通信",参照データ!$C$4,0)))</f>
        <v>0</v>
      </c>
      <c r="S144" s="112">
        <f t="shared" si="60"/>
        <v>0</v>
      </c>
      <c r="T144" s="58"/>
      <c r="U144" s="53">
        <f t="shared" si="61"/>
        <v>0</v>
      </c>
      <c r="V144" s="241">
        <f t="shared" si="62"/>
        <v>0</v>
      </c>
      <c r="W144" s="53">
        <f t="shared" si="63"/>
        <v>0</v>
      </c>
      <c r="X144" s="183">
        <f t="shared" si="64"/>
        <v>0</v>
      </c>
      <c r="Y144" s="158" t="str">
        <f t="shared" si="45"/>
        <v>0</v>
      </c>
      <c r="Z144" s="138">
        <f t="shared" si="65"/>
        <v>0</v>
      </c>
      <c r="AA144" s="524">
        <f t="shared" si="46"/>
        <v>0</v>
      </c>
      <c r="AB144" s="525"/>
      <c r="AC144" s="359">
        <f t="shared" si="47"/>
        <v>0</v>
      </c>
      <c r="AD144" s="359">
        <f t="shared" si="48"/>
        <v>0</v>
      </c>
      <c r="AE144" s="166"/>
      <c r="AF144" s="59"/>
      <c r="AG144" s="252"/>
      <c r="AH144" s="253"/>
      <c r="AI144" s="253"/>
      <c r="AJ144" s="253"/>
      <c r="AK144" s="253"/>
      <c r="AL144" s="254"/>
      <c r="AM144" s="255"/>
      <c r="AN144" s="253"/>
      <c r="AO144" s="253"/>
      <c r="AP144" s="253"/>
      <c r="AQ144" s="253"/>
      <c r="AR144" s="253"/>
      <c r="AS144" s="238">
        <f t="shared" si="49"/>
        <v>0</v>
      </c>
      <c r="AT144" s="238">
        <f t="shared" si="50"/>
        <v>0</v>
      </c>
      <c r="AU144" s="238">
        <f t="shared" si="51"/>
        <v>0</v>
      </c>
      <c r="AV144" s="238">
        <f t="shared" si="52"/>
        <v>0</v>
      </c>
      <c r="AW144" s="238">
        <f t="shared" si="53"/>
        <v>0</v>
      </c>
      <c r="AX144" s="238">
        <f t="shared" si="54"/>
        <v>0</v>
      </c>
      <c r="AY144" s="214">
        <f t="shared" si="66"/>
        <v>0</v>
      </c>
      <c r="AZ144" s="214">
        <f t="shared" si="66"/>
        <v>0</v>
      </c>
      <c r="BA144" s="214">
        <f t="shared" si="66"/>
        <v>0</v>
      </c>
      <c r="BB144" s="194">
        <f t="shared" si="67"/>
        <v>0</v>
      </c>
      <c r="BC144" s="195">
        <f t="shared" si="68"/>
        <v>0</v>
      </c>
      <c r="BD144" s="196">
        <f t="shared" si="69"/>
        <v>0</v>
      </c>
      <c r="BE144" s="197">
        <f t="shared" si="70"/>
        <v>0</v>
      </c>
      <c r="BF144" s="198" t="b">
        <f>IF($AE144="3/3",$S144*参照データ!$F$2,IF($AE144="2/3",$S144*参照データ!$F$3,IF($AE144="1/3",$S144*参照データ!$F$4)))</f>
        <v>0</v>
      </c>
      <c r="BG144" s="199" t="b">
        <f>IF(AG144="3/3",$O144*参照データ!$F$2,IF(AG144="2/3",$O144*参照データ!$F$3,IF(AG144="1/3",$O144*参照データ!$F$4,IF(AG144="対象外",0))))</f>
        <v>0</v>
      </c>
      <c r="BH144" s="199" t="b">
        <f>IF(AH144="3/3",$O144*参照データ!$F$2,IF(AH144="2/3",$O144*参照データ!$F$3,IF(AH144="1/3",$O144*参照データ!$F$4,IF(AH144="対象外",0))))</f>
        <v>0</v>
      </c>
      <c r="BI144" s="199" t="b">
        <f>IF(AI144="3/3",$O144*参照データ!$F$2,IF(AI144="2/3",$O144*参照データ!$F$3,IF(AI144="1/3",$O144*参照データ!$F$4,IF(AI144="対象外",0))))</f>
        <v>0</v>
      </c>
      <c r="BJ144" s="199" t="b">
        <f>IF(AJ144="3/3",$O144*参照データ!$F$2,IF(AJ144="2/3",$O144*参照データ!$F$3,IF(AJ144="1/3",$O144*参照データ!$F$4,IF(AJ144="対象外",0))))</f>
        <v>0</v>
      </c>
      <c r="BK144" s="199" t="b">
        <f>IF(AK144="3/3",$O144*参照データ!$F$2,IF(AK144="2/3",$O144*参照データ!$F$3,IF(AK144="1/3",$O144*参照データ!$F$4,IF(AK144="対象外",0))))</f>
        <v>0</v>
      </c>
      <c r="BL144" s="199" t="b">
        <f>IF(AL144="3/3",$O144*参照データ!$F$2,IF(AL144="2/3",$O144*参照データ!$F$3,IF(AL144="1/3",$O144*参照データ!$F$4,IF(AL144="対象外",0))))</f>
        <v>0</v>
      </c>
      <c r="BM144" s="199" t="b">
        <f>IF(AM144="3/3",$O144*参照データ!$F$2,IF(AM144="2/3",$O144*参照データ!$F$3,IF(AM144="1/3",$O144*参照データ!$F$4,IF(AM144="対象外",0))))</f>
        <v>0</v>
      </c>
      <c r="BN144" s="199" t="b">
        <f>IF(AN144="3/3",$O144*参照データ!$F$2,IF(AN144="2/3",$O144*参照データ!$F$3,IF(AN144="1/3",$O144*参照データ!$F$4,IF(AN144="対象外",0))))</f>
        <v>0</v>
      </c>
      <c r="BO144" s="199" t="b">
        <f>IF(AO144="3/3",$O144*参照データ!$F$2,IF(AO144="2/3",$O144*参照データ!$F$3,IF(AO144="1/3",$O144*参照データ!$F$4,IF(AO144="対象外",0))))</f>
        <v>0</v>
      </c>
      <c r="BP144" s="199" t="b">
        <f>IF(AP144="3/3",$O144*参照データ!$F$2,IF(AP144="2/3",$O144*参照データ!$F$3,IF(AP144="1/3",$O144*参照データ!$F$4,IF(AP144="対象外",0))))</f>
        <v>0</v>
      </c>
      <c r="BQ144" s="199" t="b">
        <f>IF(AQ144="3/3",$O144*参照データ!$F$2,IF(AQ144="2/3",$O144*参照データ!$F$3,IF(AQ144="1/3",$O144*参照データ!$F$4,IF(AQ144="対象外",0))))</f>
        <v>0</v>
      </c>
      <c r="BR144" s="199" t="b">
        <f>IF(AR144="3/3",$O144*参照データ!$F$2,IF(AR144="2/3",$O144*参照データ!$F$3,IF(AR144="1/3",$O144*参照データ!$F$4,IF(AR144="対象外",0))))</f>
        <v>0</v>
      </c>
      <c r="BS144" s="199">
        <f t="shared" si="71"/>
        <v>0</v>
      </c>
      <c r="BT144" s="206"/>
      <c r="BU144" s="60"/>
      <c r="BV144" s="60"/>
      <c r="BW144" s="60"/>
      <c r="BX144" s="60"/>
      <c r="BY144" s="60"/>
      <c r="BZ144" s="245"/>
      <c r="CA144" s="247"/>
      <c r="CB144" s="60"/>
      <c r="CC144" s="60"/>
      <c r="CD144" s="60"/>
      <c r="CE144" s="60"/>
      <c r="CF144" s="61"/>
      <c r="CG144" s="233">
        <f t="shared" si="72"/>
        <v>0</v>
      </c>
      <c r="CH144" s="235">
        <f t="shared" si="55"/>
        <v>0</v>
      </c>
      <c r="CI144" s="225">
        <f t="shared" si="56"/>
        <v>0</v>
      </c>
      <c r="CJ144" s="234">
        <f t="shared" si="57"/>
        <v>2</v>
      </c>
    </row>
    <row r="145" spans="1:88" s="54" customFormat="1">
      <c r="A145" s="63">
        <v>121</v>
      </c>
      <c r="B145" s="553"/>
      <c r="C145" s="554"/>
      <c r="D145" s="553"/>
      <c r="E145" s="554"/>
      <c r="F145" s="116"/>
      <c r="G145" s="147"/>
      <c r="H145" s="117"/>
      <c r="I145" s="58"/>
      <c r="J145" s="553"/>
      <c r="K145" s="554"/>
      <c r="L145" s="110">
        <v>0</v>
      </c>
      <c r="M145" s="111">
        <f>IF(F145="昼間",参照データ!$B$2,IF(F145="夜間等",参照データ!$B$3,IF(F145="通信",参照データ!$B$4,0)))</f>
        <v>0</v>
      </c>
      <c r="N145" s="112">
        <f t="shared" si="58"/>
        <v>0</v>
      </c>
      <c r="O145" s="151">
        <f t="shared" si="59"/>
        <v>0</v>
      </c>
      <c r="P145" s="110"/>
      <c r="Q145" s="113">
        <v>0</v>
      </c>
      <c r="R145" s="114">
        <f>IF(F145="昼間",参照データ!$C$2,IF(F145="夜間等",参照データ!$C$3,IF(F145="通信",参照データ!$C$4,0)))</f>
        <v>0</v>
      </c>
      <c r="S145" s="112">
        <f t="shared" si="60"/>
        <v>0</v>
      </c>
      <c r="T145" s="58"/>
      <c r="U145" s="53">
        <f t="shared" si="61"/>
        <v>0</v>
      </c>
      <c r="V145" s="241">
        <f t="shared" si="62"/>
        <v>0</v>
      </c>
      <c r="W145" s="53">
        <f t="shared" si="63"/>
        <v>0</v>
      </c>
      <c r="X145" s="183">
        <f t="shared" si="64"/>
        <v>0</v>
      </c>
      <c r="Y145" s="158" t="str">
        <f t="shared" si="45"/>
        <v>0</v>
      </c>
      <c r="Z145" s="138">
        <f t="shared" si="65"/>
        <v>0</v>
      </c>
      <c r="AA145" s="524">
        <f t="shared" si="46"/>
        <v>0</v>
      </c>
      <c r="AB145" s="525"/>
      <c r="AC145" s="359">
        <f t="shared" si="47"/>
        <v>0</v>
      </c>
      <c r="AD145" s="359">
        <f t="shared" si="48"/>
        <v>0</v>
      </c>
      <c r="AE145" s="166"/>
      <c r="AF145" s="59"/>
      <c r="AG145" s="252"/>
      <c r="AH145" s="253"/>
      <c r="AI145" s="253"/>
      <c r="AJ145" s="253"/>
      <c r="AK145" s="253"/>
      <c r="AL145" s="254"/>
      <c r="AM145" s="255"/>
      <c r="AN145" s="253"/>
      <c r="AO145" s="253"/>
      <c r="AP145" s="253"/>
      <c r="AQ145" s="253"/>
      <c r="AR145" s="253"/>
      <c r="AS145" s="238">
        <f t="shared" si="49"/>
        <v>0</v>
      </c>
      <c r="AT145" s="238">
        <f t="shared" si="50"/>
        <v>0</v>
      </c>
      <c r="AU145" s="238">
        <f t="shared" si="51"/>
        <v>0</v>
      </c>
      <c r="AV145" s="238">
        <f t="shared" si="52"/>
        <v>0</v>
      </c>
      <c r="AW145" s="238">
        <f t="shared" si="53"/>
        <v>0</v>
      </c>
      <c r="AX145" s="238">
        <f t="shared" si="54"/>
        <v>0</v>
      </c>
      <c r="AY145" s="214">
        <f t="shared" si="66"/>
        <v>0</v>
      </c>
      <c r="AZ145" s="214">
        <f t="shared" si="66"/>
        <v>0</v>
      </c>
      <c r="BA145" s="214">
        <f t="shared" si="66"/>
        <v>0</v>
      </c>
      <c r="BB145" s="194">
        <f t="shared" si="67"/>
        <v>0</v>
      </c>
      <c r="BC145" s="195">
        <f t="shared" si="68"/>
        <v>0</v>
      </c>
      <c r="BD145" s="196">
        <f t="shared" si="69"/>
        <v>0</v>
      </c>
      <c r="BE145" s="197">
        <f t="shared" si="70"/>
        <v>0</v>
      </c>
      <c r="BF145" s="198" t="b">
        <f>IF($AE145="3/3",$S145*参照データ!$F$2,IF($AE145="2/3",$S145*参照データ!$F$3,IF($AE145="1/3",$S145*参照データ!$F$4)))</f>
        <v>0</v>
      </c>
      <c r="BG145" s="199" t="b">
        <f>IF(AG145="3/3",$O145*参照データ!$F$2,IF(AG145="2/3",$O145*参照データ!$F$3,IF(AG145="1/3",$O145*参照データ!$F$4,IF(AG145="対象外",0))))</f>
        <v>0</v>
      </c>
      <c r="BH145" s="199" t="b">
        <f>IF(AH145="3/3",$O145*参照データ!$F$2,IF(AH145="2/3",$O145*参照データ!$F$3,IF(AH145="1/3",$O145*参照データ!$F$4,IF(AH145="対象外",0))))</f>
        <v>0</v>
      </c>
      <c r="BI145" s="199" t="b">
        <f>IF(AI145="3/3",$O145*参照データ!$F$2,IF(AI145="2/3",$O145*参照データ!$F$3,IF(AI145="1/3",$O145*参照データ!$F$4,IF(AI145="対象外",0))))</f>
        <v>0</v>
      </c>
      <c r="BJ145" s="199" t="b">
        <f>IF(AJ145="3/3",$O145*参照データ!$F$2,IF(AJ145="2/3",$O145*参照データ!$F$3,IF(AJ145="1/3",$O145*参照データ!$F$4,IF(AJ145="対象外",0))))</f>
        <v>0</v>
      </c>
      <c r="BK145" s="199" t="b">
        <f>IF(AK145="3/3",$O145*参照データ!$F$2,IF(AK145="2/3",$O145*参照データ!$F$3,IF(AK145="1/3",$O145*参照データ!$F$4,IF(AK145="対象外",0))))</f>
        <v>0</v>
      </c>
      <c r="BL145" s="199" t="b">
        <f>IF(AL145="3/3",$O145*参照データ!$F$2,IF(AL145="2/3",$O145*参照データ!$F$3,IF(AL145="1/3",$O145*参照データ!$F$4,IF(AL145="対象外",0))))</f>
        <v>0</v>
      </c>
      <c r="BM145" s="199" t="b">
        <f>IF(AM145="3/3",$O145*参照データ!$F$2,IF(AM145="2/3",$O145*参照データ!$F$3,IF(AM145="1/3",$O145*参照データ!$F$4,IF(AM145="対象外",0))))</f>
        <v>0</v>
      </c>
      <c r="BN145" s="199" t="b">
        <f>IF(AN145="3/3",$O145*参照データ!$F$2,IF(AN145="2/3",$O145*参照データ!$F$3,IF(AN145="1/3",$O145*参照データ!$F$4,IF(AN145="対象外",0))))</f>
        <v>0</v>
      </c>
      <c r="BO145" s="199" t="b">
        <f>IF(AO145="3/3",$O145*参照データ!$F$2,IF(AO145="2/3",$O145*参照データ!$F$3,IF(AO145="1/3",$O145*参照データ!$F$4,IF(AO145="対象外",0))))</f>
        <v>0</v>
      </c>
      <c r="BP145" s="199" t="b">
        <f>IF(AP145="3/3",$O145*参照データ!$F$2,IF(AP145="2/3",$O145*参照データ!$F$3,IF(AP145="1/3",$O145*参照データ!$F$4,IF(AP145="対象外",0))))</f>
        <v>0</v>
      </c>
      <c r="BQ145" s="199" t="b">
        <f>IF(AQ145="3/3",$O145*参照データ!$F$2,IF(AQ145="2/3",$O145*参照データ!$F$3,IF(AQ145="1/3",$O145*参照データ!$F$4,IF(AQ145="対象外",0))))</f>
        <v>0</v>
      </c>
      <c r="BR145" s="199" t="b">
        <f>IF(AR145="3/3",$O145*参照データ!$F$2,IF(AR145="2/3",$O145*参照データ!$F$3,IF(AR145="1/3",$O145*参照データ!$F$4,IF(AR145="対象外",0))))</f>
        <v>0</v>
      </c>
      <c r="BS145" s="199">
        <f t="shared" si="71"/>
        <v>0</v>
      </c>
      <c r="BT145" s="206"/>
      <c r="BU145" s="60"/>
      <c r="BV145" s="60"/>
      <c r="BW145" s="60"/>
      <c r="BX145" s="60"/>
      <c r="BY145" s="60"/>
      <c r="BZ145" s="245"/>
      <c r="CA145" s="247"/>
      <c r="CB145" s="60"/>
      <c r="CC145" s="60"/>
      <c r="CD145" s="60"/>
      <c r="CE145" s="60"/>
      <c r="CF145" s="61"/>
      <c r="CG145" s="233">
        <f t="shared" si="72"/>
        <v>0</v>
      </c>
      <c r="CH145" s="235">
        <f t="shared" si="55"/>
        <v>0</v>
      </c>
      <c r="CI145" s="225">
        <f t="shared" si="56"/>
        <v>0</v>
      </c>
      <c r="CJ145" s="234">
        <f t="shared" si="57"/>
        <v>2</v>
      </c>
    </row>
    <row r="146" spans="1:88" s="54" customFormat="1">
      <c r="A146" s="63">
        <v>122</v>
      </c>
      <c r="B146" s="553"/>
      <c r="C146" s="554"/>
      <c r="D146" s="553"/>
      <c r="E146" s="554"/>
      <c r="F146" s="116"/>
      <c r="G146" s="147"/>
      <c r="H146" s="117"/>
      <c r="I146" s="58"/>
      <c r="J146" s="553"/>
      <c r="K146" s="554"/>
      <c r="L146" s="110">
        <v>0</v>
      </c>
      <c r="M146" s="111">
        <f>IF(F146="昼間",参照データ!$B$2,IF(F146="夜間等",参照データ!$B$3,IF(F146="通信",参照データ!$B$4,0)))</f>
        <v>0</v>
      </c>
      <c r="N146" s="112">
        <f t="shared" si="58"/>
        <v>0</v>
      </c>
      <c r="O146" s="151">
        <f t="shared" si="59"/>
        <v>0</v>
      </c>
      <c r="P146" s="110"/>
      <c r="Q146" s="113">
        <v>0</v>
      </c>
      <c r="R146" s="114">
        <f>IF(F146="昼間",参照データ!$C$2,IF(F146="夜間等",参照データ!$C$3,IF(F146="通信",参照データ!$C$4,0)))</f>
        <v>0</v>
      </c>
      <c r="S146" s="112">
        <f t="shared" si="60"/>
        <v>0</v>
      </c>
      <c r="T146" s="58"/>
      <c r="U146" s="53">
        <f t="shared" si="61"/>
        <v>0</v>
      </c>
      <c r="V146" s="241">
        <f t="shared" si="62"/>
        <v>0</v>
      </c>
      <c r="W146" s="53">
        <f t="shared" si="63"/>
        <v>0</v>
      </c>
      <c r="X146" s="183">
        <f t="shared" si="64"/>
        <v>0</v>
      </c>
      <c r="Y146" s="158" t="str">
        <f t="shared" si="45"/>
        <v>0</v>
      </c>
      <c r="Z146" s="138">
        <f t="shared" si="65"/>
        <v>0</v>
      </c>
      <c r="AA146" s="524">
        <f t="shared" si="46"/>
        <v>0</v>
      </c>
      <c r="AB146" s="525"/>
      <c r="AC146" s="359">
        <f t="shared" si="47"/>
        <v>0</v>
      </c>
      <c r="AD146" s="359">
        <f t="shared" si="48"/>
        <v>0</v>
      </c>
      <c r="AE146" s="166"/>
      <c r="AF146" s="59"/>
      <c r="AG146" s="252"/>
      <c r="AH146" s="253"/>
      <c r="AI146" s="253"/>
      <c r="AJ146" s="253"/>
      <c r="AK146" s="253"/>
      <c r="AL146" s="254"/>
      <c r="AM146" s="255"/>
      <c r="AN146" s="253"/>
      <c r="AO146" s="253"/>
      <c r="AP146" s="253"/>
      <c r="AQ146" s="253"/>
      <c r="AR146" s="253"/>
      <c r="AS146" s="238">
        <f t="shared" si="49"/>
        <v>0</v>
      </c>
      <c r="AT146" s="238">
        <f t="shared" si="50"/>
        <v>0</v>
      </c>
      <c r="AU146" s="238">
        <f t="shared" si="51"/>
        <v>0</v>
      </c>
      <c r="AV146" s="238">
        <f t="shared" si="52"/>
        <v>0</v>
      </c>
      <c r="AW146" s="238">
        <f t="shared" si="53"/>
        <v>0</v>
      </c>
      <c r="AX146" s="238">
        <f t="shared" si="54"/>
        <v>0</v>
      </c>
      <c r="AY146" s="214">
        <f t="shared" si="66"/>
        <v>0</v>
      </c>
      <c r="AZ146" s="214">
        <f t="shared" si="66"/>
        <v>0</v>
      </c>
      <c r="BA146" s="214">
        <f t="shared" si="66"/>
        <v>0</v>
      </c>
      <c r="BB146" s="194">
        <f t="shared" si="67"/>
        <v>0</v>
      </c>
      <c r="BC146" s="195">
        <f t="shared" si="68"/>
        <v>0</v>
      </c>
      <c r="BD146" s="196">
        <f t="shared" si="69"/>
        <v>0</v>
      </c>
      <c r="BE146" s="197">
        <f t="shared" si="70"/>
        <v>0</v>
      </c>
      <c r="BF146" s="198" t="b">
        <f>IF($AE146="3/3",$S146*参照データ!$F$2,IF($AE146="2/3",$S146*参照データ!$F$3,IF($AE146="1/3",$S146*参照データ!$F$4)))</f>
        <v>0</v>
      </c>
      <c r="BG146" s="199" t="b">
        <f>IF(AG146="3/3",$O146*参照データ!$F$2,IF(AG146="2/3",$O146*参照データ!$F$3,IF(AG146="1/3",$O146*参照データ!$F$4,IF(AG146="対象外",0))))</f>
        <v>0</v>
      </c>
      <c r="BH146" s="199" t="b">
        <f>IF(AH146="3/3",$O146*参照データ!$F$2,IF(AH146="2/3",$O146*参照データ!$F$3,IF(AH146="1/3",$O146*参照データ!$F$4,IF(AH146="対象外",0))))</f>
        <v>0</v>
      </c>
      <c r="BI146" s="199" t="b">
        <f>IF(AI146="3/3",$O146*参照データ!$F$2,IF(AI146="2/3",$O146*参照データ!$F$3,IF(AI146="1/3",$O146*参照データ!$F$4,IF(AI146="対象外",0))))</f>
        <v>0</v>
      </c>
      <c r="BJ146" s="199" t="b">
        <f>IF(AJ146="3/3",$O146*参照データ!$F$2,IF(AJ146="2/3",$O146*参照データ!$F$3,IF(AJ146="1/3",$O146*参照データ!$F$4,IF(AJ146="対象外",0))))</f>
        <v>0</v>
      </c>
      <c r="BK146" s="199" t="b">
        <f>IF(AK146="3/3",$O146*参照データ!$F$2,IF(AK146="2/3",$O146*参照データ!$F$3,IF(AK146="1/3",$O146*参照データ!$F$4,IF(AK146="対象外",0))))</f>
        <v>0</v>
      </c>
      <c r="BL146" s="199" t="b">
        <f>IF(AL146="3/3",$O146*参照データ!$F$2,IF(AL146="2/3",$O146*参照データ!$F$3,IF(AL146="1/3",$O146*参照データ!$F$4,IF(AL146="対象外",0))))</f>
        <v>0</v>
      </c>
      <c r="BM146" s="199" t="b">
        <f>IF(AM146="3/3",$O146*参照データ!$F$2,IF(AM146="2/3",$O146*参照データ!$F$3,IF(AM146="1/3",$O146*参照データ!$F$4,IF(AM146="対象外",0))))</f>
        <v>0</v>
      </c>
      <c r="BN146" s="199" t="b">
        <f>IF(AN146="3/3",$O146*参照データ!$F$2,IF(AN146="2/3",$O146*参照データ!$F$3,IF(AN146="1/3",$O146*参照データ!$F$4,IF(AN146="対象外",0))))</f>
        <v>0</v>
      </c>
      <c r="BO146" s="199" t="b">
        <f>IF(AO146="3/3",$O146*参照データ!$F$2,IF(AO146="2/3",$O146*参照データ!$F$3,IF(AO146="1/3",$O146*参照データ!$F$4,IF(AO146="対象外",0))))</f>
        <v>0</v>
      </c>
      <c r="BP146" s="199" t="b">
        <f>IF(AP146="3/3",$O146*参照データ!$F$2,IF(AP146="2/3",$O146*参照データ!$F$3,IF(AP146="1/3",$O146*参照データ!$F$4,IF(AP146="対象外",0))))</f>
        <v>0</v>
      </c>
      <c r="BQ146" s="199" t="b">
        <f>IF(AQ146="3/3",$O146*参照データ!$F$2,IF(AQ146="2/3",$O146*参照データ!$F$3,IF(AQ146="1/3",$O146*参照データ!$F$4,IF(AQ146="対象外",0))))</f>
        <v>0</v>
      </c>
      <c r="BR146" s="199" t="b">
        <f>IF(AR146="3/3",$O146*参照データ!$F$2,IF(AR146="2/3",$O146*参照データ!$F$3,IF(AR146="1/3",$O146*参照データ!$F$4,IF(AR146="対象外",0))))</f>
        <v>0</v>
      </c>
      <c r="BS146" s="199">
        <f t="shared" si="71"/>
        <v>0</v>
      </c>
      <c r="BT146" s="206"/>
      <c r="BU146" s="60"/>
      <c r="BV146" s="60"/>
      <c r="BW146" s="60"/>
      <c r="BX146" s="60"/>
      <c r="BY146" s="60"/>
      <c r="BZ146" s="245"/>
      <c r="CA146" s="247"/>
      <c r="CB146" s="60"/>
      <c r="CC146" s="60"/>
      <c r="CD146" s="60"/>
      <c r="CE146" s="60"/>
      <c r="CF146" s="61"/>
      <c r="CG146" s="233">
        <f t="shared" si="72"/>
        <v>0</v>
      </c>
      <c r="CH146" s="235">
        <f t="shared" si="55"/>
        <v>0</v>
      </c>
      <c r="CI146" s="225">
        <f t="shared" si="56"/>
        <v>0</v>
      </c>
      <c r="CJ146" s="234">
        <f t="shared" si="57"/>
        <v>2</v>
      </c>
    </row>
    <row r="147" spans="1:88" s="54" customFormat="1">
      <c r="A147" s="63">
        <v>123</v>
      </c>
      <c r="B147" s="553"/>
      <c r="C147" s="554"/>
      <c r="D147" s="553"/>
      <c r="E147" s="554"/>
      <c r="F147" s="116"/>
      <c r="G147" s="147"/>
      <c r="H147" s="117"/>
      <c r="I147" s="58"/>
      <c r="J147" s="553"/>
      <c r="K147" s="554"/>
      <c r="L147" s="110">
        <v>0</v>
      </c>
      <c r="M147" s="111">
        <f>IF(F147="昼間",参照データ!$B$2,IF(F147="夜間等",参照データ!$B$3,IF(F147="通信",参照データ!$B$4,0)))</f>
        <v>0</v>
      </c>
      <c r="N147" s="112">
        <f t="shared" si="58"/>
        <v>0</v>
      </c>
      <c r="O147" s="151">
        <f t="shared" si="59"/>
        <v>0</v>
      </c>
      <c r="P147" s="110"/>
      <c r="Q147" s="113">
        <v>0</v>
      </c>
      <c r="R147" s="114">
        <f>IF(F147="昼間",参照データ!$C$2,IF(F147="夜間等",参照データ!$C$3,IF(F147="通信",参照データ!$C$4,0)))</f>
        <v>0</v>
      </c>
      <c r="S147" s="112">
        <f t="shared" si="60"/>
        <v>0</v>
      </c>
      <c r="T147" s="58"/>
      <c r="U147" s="53">
        <f t="shared" si="61"/>
        <v>0</v>
      </c>
      <c r="V147" s="241">
        <f t="shared" si="62"/>
        <v>0</v>
      </c>
      <c r="W147" s="53">
        <f t="shared" si="63"/>
        <v>0</v>
      </c>
      <c r="X147" s="183">
        <f t="shared" si="64"/>
        <v>0</v>
      </c>
      <c r="Y147" s="158" t="str">
        <f t="shared" si="45"/>
        <v>0</v>
      </c>
      <c r="Z147" s="138">
        <f t="shared" si="65"/>
        <v>0</v>
      </c>
      <c r="AA147" s="524">
        <f t="shared" si="46"/>
        <v>0</v>
      </c>
      <c r="AB147" s="525"/>
      <c r="AC147" s="359">
        <f t="shared" si="47"/>
        <v>0</v>
      </c>
      <c r="AD147" s="359">
        <f t="shared" si="48"/>
        <v>0</v>
      </c>
      <c r="AE147" s="166"/>
      <c r="AF147" s="59"/>
      <c r="AG147" s="252"/>
      <c r="AH147" s="253"/>
      <c r="AI147" s="253"/>
      <c r="AJ147" s="253"/>
      <c r="AK147" s="253"/>
      <c r="AL147" s="254"/>
      <c r="AM147" s="255"/>
      <c r="AN147" s="253"/>
      <c r="AO147" s="253"/>
      <c r="AP147" s="253"/>
      <c r="AQ147" s="253"/>
      <c r="AR147" s="253"/>
      <c r="AS147" s="238">
        <f t="shared" si="49"/>
        <v>0</v>
      </c>
      <c r="AT147" s="238">
        <f t="shared" si="50"/>
        <v>0</v>
      </c>
      <c r="AU147" s="238">
        <f t="shared" si="51"/>
        <v>0</v>
      </c>
      <c r="AV147" s="238">
        <f t="shared" si="52"/>
        <v>0</v>
      </c>
      <c r="AW147" s="238">
        <f t="shared" si="53"/>
        <v>0</v>
      </c>
      <c r="AX147" s="238">
        <f t="shared" si="54"/>
        <v>0</v>
      </c>
      <c r="AY147" s="214">
        <f t="shared" si="66"/>
        <v>0</v>
      </c>
      <c r="AZ147" s="214">
        <f t="shared" si="66"/>
        <v>0</v>
      </c>
      <c r="BA147" s="214">
        <f t="shared" si="66"/>
        <v>0</v>
      </c>
      <c r="BB147" s="194">
        <f t="shared" si="67"/>
        <v>0</v>
      </c>
      <c r="BC147" s="195">
        <f t="shared" si="68"/>
        <v>0</v>
      </c>
      <c r="BD147" s="196">
        <f t="shared" si="69"/>
        <v>0</v>
      </c>
      <c r="BE147" s="197">
        <f t="shared" si="70"/>
        <v>0</v>
      </c>
      <c r="BF147" s="198" t="b">
        <f>IF($AE147="3/3",$S147*参照データ!$F$2,IF($AE147="2/3",$S147*参照データ!$F$3,IF($AE147="1/3",$S147*参照データ!$F$4)))</f>
        <v>0</v>
      </c>
      <c r="BG147" s="199" t="b">
        <f>IF(AG147="3/3",$O147*参照データ!$F$2,IF(AG147="2/3",$O147*参照データ!$F$3,IF(AG147="1/3",$O147*参照データ!$F$4,IF(AG147="対象外",0))))</f>
        <v>0</v>
      </c>
      <c r="BH147" s="199" t="b">
        <f>IF(AH147="3/3",$O147*参照データ!$F$2,IF(AH147="2/3",$O147*参照データ!$F$3,IF(AH147="1/3",$O147*参照データ!$F$4,IF(AH147="対象外",0))))</f>
        <v>0</v>
      </c>
      <c r="BI147" s="199" t="b">
        <f>IF(AI147="3/3",$O147*参照データ!$F$2,IF(AI147="2/3",$O147*参照データ!$F$3,IF(AI147="1/3",$O147*参照データ!$F$4,IF(AI147="対象外",0))))</f>
        <v>0</v>
      </c>
      <c r="BJ147" s="199" t="b">
        <f>IF(AJ147="3/3",$O147*参照データ!$F$2,IF(AJ147="2/3",$O147*参照データ!$F$3,IF(AJ147="1/3",$O147*参照データ!$F$4,IF(AJ147="対象外",0))))</f>
        <v>0</v>
      </c>
      <c r="BK147" s="199" t="b">
        <f>IF(AK147="3/3",$O147*参照データ!$F$2,IF(AK147="2/3",$O147*参照データ!$F$3,IF(AK147="1/3",$O147*参照データ!$F$4,IF(AK147="対象外",0))))</f>
        <v>0</v>
      </c>
      <c r="BL147" s="199" t="b">
        <f>IF(AL147="3/3",$O147*参照データ!$F$2,IF(AL147="2/3",$O147*参照データ!$F$3,IF(AL147="1/3",$O147*参照データ!$F$4,IF(AL147="対象外",0))))</f>
        <v>0</v>
      </c>
      <c r="BM147" s="199" t="b">
        <f>IF(AM147="3/3",$O147*参照データ!$F$2,IF(AM147="2/3",$O147*参照データ!$F$3,IF(AM147="1/3",$O147*参照データ!$F$4,IF(AM147="対象外",0))))</f>
        <v>0</v>
      </c>
      <c r="BN147" s="199" t="b">
        <f>IF(AN147="3/3",$O147*参照データ!$F$2,IF(AN147="2/3",$O147*参照データ!$F$3,IF(AN147="1/3",$O147*参照データ!$F$4,IF(AN147="対象外",0))))</f>
        <v>0</v>
      </c>
      <c r="BO147" s="199" t="b">
        <f>IF(AO147="3/3",$O147*参照データ!$F$2,IF(AO147="2/3",$O147*参照データ!$F$3,IF(AO147="1/3",$O147*参照データ!$F$4,IF(AO147="対象外",0))))</f>
        <v>0</v>
      </c>
      <c r="BP147" s="199" t="b">
        <f>IF(AP147="3/3",$O147*参照データ!$F$2,IF(AP147="2/3",$O147*参照データ!$F$3,IF(AP147="1/3",$O147*参照データ!$F$4,IF(AP147="対象外",0))))</f>
        <v>0</v>
      </c>
      <c r="BQ147" s="199" t="b">
        <f>IF(AQ147="3/3",$O147*参照データ!$F$2,IF(AQ147="2/3",$O147*参照データ!$F$3,IF(AQ147="1/3",$O147*参照データ!$F$4,IF(AQ147="対象外",0))))</f>
        <v>0</v>
      </c>
      <c r="BR147" s="199" t="b">
        <f>IF(AR147="3/3",$O147*参照データ!$F$2,IF(AR147="2/3",$O147*参照データ!$F$3,IF(AR147="1/3",$O147*参照データ!$F$4,IF(AR147="対象外",0))))</f>
        <v>0</v>
      </c>
      <c r="BS147" s="199">
        <f t="shared" si="71"/>
        <v>0</v>
      </c>
      <c r="BT147" s="206"/>
      <c r="BU147" s="60"/>
      <c r="BV147" s="60"/>
      <c r="BW147" s="60"/>
      <c r="BX147" s="60"/>
      <c r="BY147" s="60"/>
      <c r="BZ147" s="245"/>
      <c r="CA147" s="247"/>
      <c r="CB147" s="60"/>
      <c r="CC147" s="60"/>
      <c r="CD147" s="60"/>
      <c r="CE147" s="60"/>
      <c r="CF147" s="61"/>
      <c r="CG147" s="233">
        <f t="shared" si="72"/>
        <v>0</v>
      </c>
      <c r="CH147" s="235">
        <f t="shared" si="55"/>
        <v>0</v>
      </c>
      <c r="CI147" s="225">
        <f t="shared" si="56"/>
        <v>0</v>
      </c>
      <c r="CJ147" s="234">
        <f t="shared" si="57"/>
        <v>2</v>
      </c>
    </row>
    <row r="148" spans="1:88" s="54" customFormat="1">
      <c r="A148" s="63">
        <v>124</v>
      </c>
      <c r="B148" s="553"/>
      <c r="C148" s="554"/>
      <c r="D148" s="553"/>
      <c r="E148" s="554"/>
      <c r="F148" s="116"/>
      <c r="G148" s="147"/>
      <c r="H148" s="117"/>
      <c r="I148" s="58"/>
      <c r="J148" s="553"/>
      <c r="K148" s="554"/>
      <c r="L148" s="110">
        <v>0</v>
      </c>
      <c r="M148" s="111">
        <f>IF(F148="昼間",参照データ!$B$2,IF(F148="夜間等",参照データ!$B$3,IF(F148="通信",参照データ!$B$4,0)))</f>
        <v>0</v>
      </c>
      <c r="N148" s="112">
        <f t="shared" si="58"/>
        <v>0</v>
      </c>
      <c r="O148" s="151">
        <f t="shared" si="59"/>
        <v>0</v>
      </c>
      <c r="P148" s="110"/>
      <c r="Q148" s="113">
        <v>0</v>
      </c>
      <c r="R148" s="114">
        <f>IF(F148="昼間",参照データ!$C$2,IF(F148="夜間等",参照データ!$C$3,IF(F148="通信",参照データ!$C$4,0)))</f>
        <v>0</v>
      </c>
      <c r="S148" s="112">
        <f t="shared" si="60"/>
        <v>0</v>
      </c>
      <c r="T148" s="58"/>
      <c r="U148" s="53">
        <f t="shared" si="61"/>
        <v>0</v>
      </c>
      <c r="V148" s="241">
        <f t="shared" si="62"/>
        <v>0</v>
      </c>
      <c r="W148" s="53">
        <f t="shared" si="63"/>
        <v>0</v>
      </c>
      <c r="X148" s="183">
        <f t="shared" si="64"/>
        <v>0</v>
      </c>
      <c r="Y148" s="158" t="str">
        <f t="shared" si="45"/>
        <v>0</v>
      </c>
      <c r="Z148" s="138">
        <f t="shared" si="65"/>
        <v>0</v>
      </c>
      <c r="AA148" s="524">
        <f t="shared" si="46"/>
        <v>0</v>
      </c>
      <c r="AB148" s="525"/>
      <c r="AC148" s="359">
        <f t="shared" si="47"/>
        <v>0</v>
      </c>
      <c r="AD148" s="359">
        <f t="shared" si="48"/>
        <v>0</v>
      </c>
      <c r="AE148" s="166"/>
      <c r="AF148" s="59"/>
      <c r="AG148" s="252"/>
      <c r="AH148" s="253"/>
      <c r="AI148" s="253"/>
      <c r="AJ148" s="253"/>
      <c r="AK148" s="253"/>
      <c r="AL148" s="254"/>
      <c r="AM148" s="255"/>
      <c r="AN148" s="253"/>
      <c r="AO148" s="253"/>
      <c r="AP148" s="253"/>
      <c r="AQ148" s="253"/>
      <c r="AR148" s="253"/>
      <c r="AS148" s="238">
        <f t="shared" si="49"/>
        <v>0</v>
      </c>
      <c r="AT148" s="238">
        <f t="shared" si="50"/>
        <v>0</v>
      </c>
      <c r="AU148" s="238">
        <f t="shared" si="51"/>
        <v>0</v>
      </c>
      <c r="AV148" s="238">
        <f t="shared" si="52"/>
        <v>0</v>
      </c>
      <c r="AW148" s="238">
        <f t="shared" si="53"/>
        <v>0</v>
      </c>
      <c r="AX148" s="238">
        <f t="shared" si="54"/>
        <v>0</v>
      </c>
      <c r="AY148" s="214">
        <f t="shared" si="66"/>
        <v>0</v>
      </c>
      <c r="AZ148" s="214">
        <f t="shared" si="66"/>
        <v>0</v>
      </c>
      <c r="BA148" s="214">
        <f t="shared" si="66"/>
        <v>0</v>
      </c>
      <c r="BB148" s="194">
        <f t="shared" si="67"/>
        <v>0</v>
      </c>
      <c r="BC148" s="195">
        <f t="shared" si="68"/>
        <v>0</v>
      </c>
      <c r="BD148" s="196">
        <f t="shared" si="69"/>
        <v>0</v>
      </c>
      <c r="BE148" s="197">
        <f t="shared" si="70"/>
        <v>0</v>
      </c>
      <c r="BF148" s="198" t="b">
        <f>IF($AE148="3/3",$S148*参照データ!$F$2,IF($AE148="2/3",$S148*参照データ!$F$3,IF($AE148="1/3",$S148*参照データ!$F$4)))</f>
        <v>0</v>
      </c>
      <c r="BG148" s="199" t="b">
        <f>IF(AG148="3/3",$O148*参照データ!$F$2,IF(AG148="2/3",$O148*参照データ!$F$3,IF(AG148="1/3",$O148*参照データ!$F$4,IF(AG148="対象外",0))))</f>
        <v>0</v>
      </c>
      <c r="BH148" s="199" t="b">
        <f>IF(AH148="3/3",$O148*参照データ!$F$2,IF(AH148="2/3",$O148*参照データ!$F$3,IF(AH148="1/3",$O148*参照データ!$F$4,IF(AH148="対象外",0))))</f>
        <v>0</v>
      </c>
      <c r="BI148" s="199" t="b">
        <f>IF(AI148="3/3",$O148*参照データ!$F$2,IF(AI148="2/3",$O148*参照データ!$F$3,IF(AI148="1/3",$O148*参照データ!$F$4,IF(AI148="対象外",0))))</f>
        <v>0</v>
      </c>
      <c r="BJ148" s="199" t="b">
        <f>IF(AJ148="3/3",$O148*参照データ!$F$2,IF(AJ148="2/3",$O148*参照データ!$F$3,IF(AJ148="1/3",$O148*参照データ!$F$4,IF(AJ148="対象外",0))))</f>
        <v>0</v>
      </c>
      <c r="BK148" s="199" t="b">
        <f>IF(AK148="3/3",$O148*参照データ!$F$2,IF(AK148="2/3",$O148*参照データ!$F$3,IF(AK148="1/3",$O148*参照データ!$F$4,IF(AK148="対象外",0))))</f>
        <v>0</v>
      </c>
      <c r="BL148" s="199" t="b">
        <f>IF(AL148="3/3",$O148*参照データ!$F$2,IF(AL148="2/3",$O148*参照データ!$F$3,IF(AL148="1/3",$O148*参照データ!$F$4,IF(AL148="対象外",0))))</f>
        <v>0</v>
      </c>
      <c r="BM148" s="199" t="b">
        <f>IF(AM148="3/3",$O148*参照データ!$F$2,IF(AM148="2/3",$O148*参照データ!$F$3,IF(AM148="1/3",$O148*参照データ!$F$4,IF(AM148="対象外",0))))</f>
        <v>0</v>
      </c>
      <c r="BN148" s="199" t="b">
        <f>IF(AN148="3/3",$O148*参照データ!$F$2,IF(AN148="2/3",$O148*参照データ!$F$3,IF(AN148="1/3",$O148*参照データ!$F$4,IF(AN148="対象外",0))))</f>
        <v>0</v>
      </c>
      <c r="BO148" s="199" t="b">
        <f>IF(AO148="3/3",$O148*参照データ!$F$2,IF(AO148="2/3",$O148*参照データ!$F$3,IF(AO148="1/3",$O148*参照データ!$F$4,IF(AO148="対象外",0))))</f>
        <v>0</v>
      </c>
      <c r="BP148" s="199" t="b">
        <f>IF(AP148="3/3",$O148*参照データ!$F$2,IF(AP148="2/3",$O148*参照データ!$F$3,IF(AP148="1/3",$O148*参照データ!$F$4,IF(AP148="対象外",0))))</f>
        <v>0</v>
      </c>
      <c r="BQ148" s="199" t="b">
        <f>IF(AQ148="3/3",$O148*参照データ!$F$2,IF(AQ148="2/3",$O148*参照データ!$F$3,IF(AQ148="1/3",$O148*参照データ!$F$4,IF(AQ148="対象外",0))))</f>
        <v>0</v>
      </c>
      <c r="BR148" s="199" t="b">
        <f>IF(AR148="3/3",$O148*参照データ!$F$2,IF(AR148="2/3",$O148*参照データ!$F$3,IF(AR148="1/3",$O148*参照データ!$F$4,IF(AR148="対象外",0))))</f>
        <v>0</v>
      </c>
      <c r="BS148" s="199">
        <f t="shared" si="71"/>
        <v>0</v>
      </c>
      <c r="BT148" s="206"/>
      <c r="BU148" s="60"/>
      <c r="BV148" s="60"/>
      <c r="BW148" s="60"/>
      <c r="BX148" s="60"/>
      <c r="BY148" s="60"/>
      <c r="BZ148" s="245"/>
      <c r="CA148" s="247"/>
      <c r="CB148" s="60"/>
      <c r="CC148" s="60"/>
      <c r="CD148" s="60"/>
      <c r="CE148" s="60"/>
      <c r="CF148" s="61"/>
      <c r="CG148" s="233">
        <f t="shared" si="72"/>
        <v>0</v>
      </c>
      <c r="CH148" s="235">
        <f t="shared" si="55"/>
        <v>0</v>
      </c>
      <c r="CI148" s="225">
        <f t="shared" si="56"/>
        <v>0</v>
      </c>
      <c r="CJ148" s="234">
        <f t="shared" si="57"/>
        <v>2</v>
      </c>
    </row>
    <row r="149" spans="1:88" s="54" customFormat="1">
      <c r="A149" s="63">
        <v>125</v>
      </c>
      <c r="B149" s="553"/>
      <c r="C149" s="554"/>
      <c r="D149" s="553"/>
      <c r="E149" s="554"/>
      <c r="F149" s="116"/>
      <c r="G149" s="147"/>
      <c r="H149" s="117"/>
      <c r="I149" s="58"/>
      <c r="J149" s="553"/>
      <c r="K149" s="554"/>
      <c r="L149" s="110">
        <v>0</v>
      </c>
      <c r="M149" s="111">
        <f>IF(F149="昼間",参照データ!$B$2,IF(F149="夜間等",参照データ!$B$3,IF(F149="通信",参照データ!$B$4,0)))</f>
        <v>0</v>
      </c>
      <c r="N149" s="112">
        <f t="shared" si="58"/>
        <v>0</v>
      </c>
      <c r="O149" s="151">
        <f t="shared" si="59"/>
        <v>0</v>
      </c>
      <c r="P149" s="110"/>
      <c r="Q149" s="113">
        <v>0</v>
      </c>
      <c r="R149" s="114">
        <f>IF(F149="昼間",参照データ!$C$2,IF(F149="夜間等",参照データ!$C$3,IF(F149="通信",参照データ!$C$4,0)))</f>
        <v>0</v>
      </c>
      <c r="S149" s="112">
        <f t="shared" si="60"/>
        <v>0</v>
      </c>
      <c r="T149" s="58"/>
      <c r="U149" s="53">
        <f t="shared" si="61"/>
        <v>0</v>
      </c>
      <c r="V149" s="241">
        <f t="shared" si="62"/>
        <v>0</v>
      </c>
      <c r="W149" s="53">
        <f t="shared" si="63"/>
        <v>0</v>
      </c>
      <c r="X149" s="183">
        <f t="shared" si="64"/>
        <v>0</v>
      </c>
      <c r="Y149" s="158" t="str">
        <f t="shared" si="45"/>
        <v>0</v>
      </c>
      <c r="Z149" s="138">
        <f t="shared" si="65"/>
        <v>0</v>
      </c>
      <c r="AA149" s="524">
        <f t="shared" si="46"/>
        <v>0</v>
      </c>
      <c r="AB149" s="525"/>
      <c r="AC149" s="359">
        <f t="shared" si="47"/>
        <v>0</v>
      </c>
      <c r="AD149" s="359">
        <f t="shared" si="48"/>
        <v>0</v>
      </c>
      <c r="AE149" s="166"/>
      <c r="AF149" s="59"/>
      <c r="AG149" s="252"/>
      <c r="AH149" s="253"/>
      <c r="AI149" s="253"/>
      <c r="AJ149" s="253"/>
      <c r="AK149" s="253"/>
      <c r="AL149" s="254"/>
      <c r="AM149" s="255"/>
      <c r="AN149" s="253"/>
      <c r="AO149" s="253"/>
      <c r="AP149" s="253"/>
      <c r="AQ149" s="253"/>
      <c r="AR149" s="253"/>
      <c r="AS149" s="238">
        <f t="shared" si="49"/>
        <v>0</v>
      </c>
      <c r="AT149" s="238">
        <f t="shared" si="50"/>
        <v>0</v>
      </c>
      <c r="AU149" s="238">
        <f t="shared" si="51"/>
        <v>0</v>
      </c>
      <c r="AV149" s="238">
        <f t="shared" si="52"/>
        <v>0</v>
      </c>
      <c r="AW149" s="238">
        <f t="shared" si="53"/>
        <v>0</v>
      </c>
      <c r="AX149" s="238">
        <f t="shared" si="54"/>
        <v>0</v>
      </c>
      <c r="AY149" s="214">
        <f t="shared" si="66"/>
        <v>0</v>
      </c>
      <c r="AZ149" s="214">
        <f t="shared" si="66"/>
        <v>0</v>
      </c>
      <c r="BA149" s="214">
        <f t="shared" si="66"/>
        <v>0</v>
      </c>
      <c r="BB149" s="194">
        <f t="shared" si="67"/>
        <v>0</v>
      </c>
      <c r="BC149" s="195">
        <f t="shared" si="68"/>
        <v>0</v>
      </c>
      <c r="BD149" s="196">
        <f t="shared" si="69"/>
        <v>0</v>
      </c>
      <c r="BE149" s="197">
        <f t="shared" si="70"/>
        <v>0</v>
      </c>
      <c r="BF149" s="198" t="b">
        <f>IF($AE149="3/3",$S149*参照データ!$F$2,IF($AE149="2/3",$S149*参照データ!$F$3,IF($AE149="1/3",$S149*参照データ!$F$4)))</f>
        <v>0</v>
      </c>
      <c r="BG149" s="199" t="b">
        <f>IF(AG149="3/3",$O149*参照データ!$F$2,IF(AG149="2/3",$O149*参照データ!$F$3,IF(AG149="1/3",$O149*参照データ!$F$4,IF(AG149="対象外",0))))</f>
        <v>0</v>
      </c>
      <c r="BH149" s="199" t="b">
        <f>IF(AH149="3/3",$O149*参照データ!$F$2,IF(AH149="2/3",$O149*参照データ!$F$3,IF(AH149="1/3",$O149*参照データ!$F$4,IF(AH149="対象外",0))))</f>
        <v>0</v>
      </c>
      <c r="BI149" s="199" t="b">
        <f>IF(AI149="3/3",$O149*参照データ!$F$2,IF(AI149="2/3",$O149*参照データ!$F$3,IF(AI149="1/3",$O149*参照データ!$F$4,IF(AI149="対象外",0))))</f>
        <v>0</v>
      </c>
      <c r="BJ149" s="199" t="b">
        <f>IF(AJ149="3/3",$O149*参照データ!$F$2,IF(AJ149="2/3",$O149*参照データ!$F$3,IF(AJ149="1/3",$O149*参照データ!$F$4,IF(AJ149="対象外",0))))</f>
        <v>0</v>
      </c>
      <c r="BK149" s="199" t="b">
        <f>IF(AK149="3/3",$O149*参照データ!$F$2,IF(AK149="2/3",$O149*参照データ!$F$3,IF(AK149="1/3",$O149*参照データ!$F$4,IF(AK149="対象外",0))))</f>
        <v>0</v>
      </c>
      <c r="BL149" s="199" t="b">
        <f>IF(AL149="3/3",$O149*参照データ!$F$2,IF(AL149="2/3",$O149*参照データ!$F$3,IF(AL149="1/3",$O149*参照データ!$F$4,IF(AL149="対象外",0))))</f>
        <v>0</v>
      </c>
      <c r="BM149" s="199" t="b">
        <f>IF(AM149="3/3",$O149*参照データ!$F$2,IF(AM149="2/3",$O149*参照データ!$F$3,IF(AM149="1/3",$O149*参照データ!$F$4,IF(AM149="対象外",0))))</f>
        <v>0</v>
      </c>
      <c r="BN149" s="199" t="b">
        <f>IF(AN149="3/3",$O149*参照データ!$F$2,IF(AN149="2/3",$O149*参照データ!$F$3,IF(AN149="1/3",$O149*参照データ!$F$4,IF(AN149="対象外",0))))</f>
        <v>0</v>
      </c>
      <c r="BO149" s="199" t="b">
        <f>IF(AO149="3/3",$O149*参照データ!$F$2,IF(AO149="2/3",$O149*参照データ!$F$3,IF(AO149="1/3",$O149*参照データ!$F$4,IF(AO149="対象外",0))))</f>
        <v>0</v>
      </c>
      <c r="BP149" s="199" t="b">
        <f>IF(AP149="3/3",$O149*参照データ!$F$2,IF(AP149="2/3",$O149*参照データ!$F$3,IF(AP149="1/3",$O149*参照データ!$F$4,IF(AP149="対象外",0))))</f>
        <v>0</v>
      </c>
      <c r="BQ149" s="199" t="b">
        <f>IF(AQ149="3/3",$O149*参照データ!$F$2,IF(AQ149="2/3",$O149*参照データ!$F$3,IF(AQ149="1/3",$O149*参照データ!$F$4,IF(AQ149="対象外",0))))</f>
        <v>0</v>
      </c>
      <c r="BR149" s="199" t="b">
        <f>IF(AR149="3/3",$O149*参照データ!$F$2,IF(AR149="2/3",$O149*参照データ!$F$3,IF(AR149="1/3",$O149*参照データ!$F$4,IF(AR149="対象外",0))))</f>
        <v>0</v>
      </c>
      <c r="BS149" s="199">
        <f t="shared" si="71"/>
        <v>0</v>
      </c>
      <c r="BT149" s="206"/>
      <c r="BU149" s="60"/>
      <c r="BV149" s="60"/>
      <c r="BW149" s="60"/>
      <c r="BX149" s="60"/>
      <c r="BY149" s="60"/>
      <c r="BZ149" s="245"/>
      <c r="CA149" s="247"/>
      <c r="CB149" s="60"/>
      <c r="CC149" s="60"/>
      <c r="CD149" s="60"/>
      <c r="CE149" s="60"/>
      <c r="CF149" s="61"/>
      <c r="CG149" s="233">
        <f t="shared" si="72"/>
        <v>0</v>
      </c>
      <c r="CH149" s="235">
        <f t="shared" si="55"/>
        <v>0</v>
      </c>
      <c r="CI149" s="225">
        <f t="shared" si="56"/>
        <v>0</v>
      </c>
      <c r="CJ149" s="234">
        <f t="shared" si="57"/>
        <v>2</v>
      </c>
    </row>
    <row r="150" spans="1:88" s="54" customFormat="1">
      <c r="A150" s="63">
        <v>126</v>
      </c>
      <c r="B150" s="553"/>
      <c r="C150" s="554"/>
      <c r="D150" s="553"/>
      <c r="E150" s="554"/>
      <c r="F150" s="116"/>
      <c r="G150" s="147"/>
      <c r="H150" s="117"/>
      <c r="I150" s="58"/>
      <c r="J150" s="553"/>
      <c r="K150" s="554"/>
      <c r="L150" s="110">
        <v>0</v>
      </c>
      <c r="M150" s="111">
        <f>IF(F150="昼間",参照データ!$B$2,IF(F150="夜間等",参照データ!$B$3,IF(F150="通信",参照データ!$B$4,0)))</f>
        <v>0</v>
      </c>
      <c r="N150" s="112">
        <f t="shared" si="58"/>
        <v>0</v>
      </c>
      <c r="O150" s="151">
        <f t="shared" si="59"/>
        <v>0</v>
      </c>
      <c r="P150" s="110"/>
      <c r="Q150" s="113">
        <v>0</v>
      </c>
      <c r="R150" s="114">
        <f>IF(F150="昼間",参照データ!$C$2,IF(F150="夜間等",参照データ!$C$3,IF(F150="通信",参照データ!$C$4,0)))</f>
        <v>0</v>
      </c>
      <c r="S150" s="112">
        <f t="shared" si="60"/>
        <v>0</v>
      </c>
      <c r="T150" s="58"/>
      <c r="U150" s="53">
        <f t="shared" si="61"/>
        <v>0</v>
      </c>
      <c r="V150" s="241">
        <f t="shared" si="62"/>
        <v>0</v>
      </c>
      <c r="W150" s="53">
        <f t="shared" si="63"/>
        <v>0</v>
      </c>
      <c r="X150" s="183">
        <f t="shared" si="64"/>
        <v>0</v>
      </c>
      <c r="Y150" s="158" t="str">
        <f t="shared" si="45"/>
        <v>0</v>
      </c>
      <c r="Z150" s="138">
        <f t="shared" si="65"/>
        <v>0</v>
      </c>
      <c r="AA150" s="524">
        <f t="shared" si="46"/>
        <v>0</v>
      </c>
      <c r="AB150" s="525"/>
      <c r="AC150" s="359">
        <f t="shared" si="47"/>
        <v>0</v>
      </c>
      <c r="AD150" s="359">
        <f t="shared" si="48"/>
        <v>0</v>
      </c>
      <c r="AE150" s="166"/>
      <c r="AF150" s="59"/>
      <c r="AG150" s="252"/>
      <c r="AH150" s="253"/>
      <c r="AI150" s="253"/>
      <c r="AJ150" s="253"/>
      <c r="AK150" s="253"/>
      <c r="AL150" s="254"/>
      <c r="AM150" s="255"/>
      <c r="AN150" s="253"/>
      <c r="AO150" s="253"/>
      <c r="AP150" s="253"/>
      <c r="AQ150" s="253"/>
      <c r="AR150" s="253"/>
      <c r="AS150" s="238">
        <f t="shared" si="49"/>
        <v>0</v>
      </c>
      <c r="AT150" s="238">
        <f t="shared" si="50"/>
        <v>0</v>
      </c>
      <c r="AU150" s="238">
        <f t="shared" si="51"/>
        <v>0</v>
      </c>
      <c r="AV150" s="238">
        <f t="shared" si="52"/>
        <v>0</v>
      </c>
      <c r="AW150" s="238">
        <f t="shared" si="53"/>
        <v>0</v>
      </c>
      <c r="AX150" s="238">
        <f t="shared" si="54"/>
        <v>0</v>
      </c>
      <c r="AY150" s="214">
        <f t="shared" si="66"/>
        <v>0</v>
      </c>
      <c r="AZ150" s="214">
        <f t="shared" si="66"/>
        <v>0</v>
      </c>
      <c r="BA150" s="214">
        <f t="shared" si="66"/>
        <v>0</v>
      </c>
      <c r="BB150" s="194">
        <f t="shared" si="67"/>
        <v>0</v>
      </c>
      <c r="BC150" s="195">
        <f t="shared" si="68"/>
        <v>0</v>
      </c>
      <c r="BD150" s="196">
        <f t="shared" si="69"/>
        <v>0</v>
      </c>
      <c r="BE150" s="197">
        <f t="shared" si="70"/>
        <v>0</v>
      </c>
      <c r="BF150" s="198" t="b">
        <f>IF($AE150="3/3",$S150*参照データ!$F$2,IF($AE150="2/3",$S150*参照データ!$F$3,IF($AE150="1/3",$S150*参照データ!$F$4)))</f>
        <v>0</v>
      </c>
      <c r="BG150" s="199" t="b">
        <f>IF(AG150="3/3",$O150*参照データ!$F$2,IF(AG150="2/3",$O150*参照データ!$F$3,IF(AG150="1/3",$O150*参照データ!$F$4,IF(AG150="対象外",0))))</f>
        <v>0</v>
      </c>
      <c r="BH150" s="199" t="b">
        <f>IF(AH150="3/3",$O150*参照データ!$F$2,IF(AH150="2/3",$O150*参照データ!$F$3,IF(AH150="1/3",$O150*参照データ!$F$4,IF(AH150="対象外",0))))</f>
        <v>0</v>
      </c>
      <c r="BI150" s="199" t="b">
        <f>IF(AI150="3/3",$O150*参照データ!$F$2,IF(AI150="2/3",$O150*参照データ!$F$3,IF(AI150="1/3",$O150*参照データ!$F$4,IF(AI150="対象外",0))))</f>
        <v>0</v>
      </c>
      <c r="BJ150" s="199" t="b">
        <f>IF(AJ150="3/3",$O150*参照データ!$F$2,IF(AJ150="2/3",$O150*参照データ!$F$3,IF(AJ150="1/3",$O150*参照データ!$F$4,IF(AJ150="対象外",0))))</f>
        <v>0</v>
      </c>
      <c r="BK150" s="199" t="b">
        <f>IF(AK150="3/3",$O150*参照データ!$F$2,IF(AK150="2/3",$O150*参照データ!$F$3,IF(AK150="1/3",$O150*参照データ!$F$4,IF(AK150="対象外",0))))</f>
        <v>0</v>
      </c>
      <c r="BL150" s="199" t="b">
        <f>IF(AL150="3/3",$O150*参照データ!$F$2,IF(AL150="2/3",$O150*参照データ!$F$3,IF(AL150="1/3",$O150*参照データ!$F$4,IF(AL150="対象外",0))))</f>
        <v>0</v>
      </c>
      <c r="BM150" s="199" t="b">
        <f>IF(AM150="3/3",$O150*参照データ!$F$2,IF(AM150="2/3",$O150*参照データ!$F$3,IF(AM150="1/3",$O150*参照データ!$F$4,IF(AM150="対象外",0))))</f>
        <v>0</v>
      </c>
      <c r="BN150" s="199" t="b">
        <f>IF(AN150="3/3",$O150*参照データ!$F$2,IF(AN150="2/3",$O150*参照データ!$F$3,IF(AN150="1/3",$O150*参照データ!$F$4,IF(AN150="対象外",0))))</f>
        <v>0</v>
      </c>
      <c r="BO150" s="199" t="b">
        <f>IF(AO150="3/3",$O150*参照データ!$F$2,IF(AO150="2/3",$O150*参照データ!$F$3,IF(AO150="1/3",$O150*参照データ!$F$4,IF(AO150="対象外",0))))</f>
        <v>0</v>
      </c>
      <c r="BP150" s="199" t="b">
        <f>IF(AP150="3/3",$O150*参照データ!$F$2,IF(AP150="2/3",$O150*参照データ!$F$3,IF(AP150="1/3",$O150*参照データ!$F$4,IF(AP150="対象外",0))))</f>
        <v>0</v>
      </c>
      <c r="BQ150" s="199" t="b">
        <f>IF(AQ150="3/3",$O150*参照データ!$F$2,IF(AQ150="2/3",$O150*参照データ!$F$3,IF(AQ150="1/3",$O150*参照データ!$F$4,IF(AQ150="対象外",0))))</f>
        <v>0</v>
      </c>
      <c r="BR150" s="199" t="b">
        <f>IF(AR150="3/3",$O150*参照データ!$F$2,IF(AR150="2/3",$O150*参照データ!$F$3,IF(AR150="1/3",$O150*参照データ!$F$4,IF(AR150="対象外",0))))</f>
        <v>0</v>
      </c>
      <c r="BS150" s="199">
        <f t="shared" si="71"/>
        <v>0</v>
      </c>
      <c r="BT150" s="206"/>
      <c r="BU150" s="60"/>
      <c r="BV150" s="60"/>
      <c r="BW150" s="60"/>
      <c r="BX150" s="60"/>
      <c r="BY150" s="60"/>
      <c r="BZ150" s="245"/>
      <c r="CA150" s="247"/>
      <c r="CB150" s="60"/>
      <c r="CC150" s="60"/>
      <c r="CD150" s="60"/>
      <c r="CE150" s="60"/>
      <c r="CF150" s="61"/>
      <c r="CG150" s="233">
        <f t="shared" si="72"/>
        <v>0</v>
      </c>
      <c r="CH150" s="235">
        <f t="shared" si="55"/>
        <v>0</v>
      </c>
      <c r="CI150" s="225">
        <f t="shared" si="56"/>
        <v>0</v>
      </c>
      <c r="CJ150" s="234">
        <f t="shared" si="57"/>
        <v>2</v>
      </c>
    </row>
    <row r="151" spans="1:88" s="54" customFormat="1">
      <c r="A151" s="63">
        <v>127</v>
      </c>
      <c r="B151" s="553"/>
      <c r="C151" s="554"/>
      <c r="D151" s="553"/>
      <c r="E151" s="554"/>
      <c r="F151" s="116"/>
      <c r="G151" s="147"/>
      <c r="H151" s="117"/>
      <c r="I151" s="58"/>
      <c r="J151" s="553"/>
      <c r="K151" s="554"/>
      <c r="L151" s="110">
        <v>0</v>
      </c>
      <c r="M151" s="111">
        <f>IF(F151="昼間",参照データ!$B$2,IF(F151="夜間等",参照データ!$B$3,IF(F151="通信",参照データ!$B$4,0)))</f>
        <v>0</v>
      </c>
      <c r="N151" s="112">
        <f t="shared" si="58"/>
        <v>0</v>
      </c>
      <c r="O151" s="151">
        <f t="shared" si="59"/>
        <v>0</v>
      </c>
      <c r="P151" s="110"/>
      <c r="Q151" s="113">
        <v>0</v>
      </c>
      <c r="R151" s="114">
        <f>IF(F151="昼間",参照データ!$C$2,IF(F151="夜間等",参照データ!$C$3,IF(F151="通信",参照データ!$C$4,0)))</f>
        <v>0</v>
      </c>
      <c r="S151" s="112">
        <f t="shared" si="60"/>
        <v>0</v>
      </c>
      <c r="T151" s="58"/>
      <c r="U151" s="53">
        <f t="shared" si="61"/>
        <v>0</v>
      </c>
      <c r="V151" s="241">
        <f t="shared" si="62"/>
        <v>0</v>
      </c>
      <c r="W151" s="53">
        <f t="shared" si="63"/>
        <v>0</v>
      </c>
      <c r="X151" s="183">
        <f t="shared" si="64"/>
        <v>0</v>
      </c>
      <c r="Y151" s="158" t="str">
        <f t="shared" si="45"/>
        <v>0</v>
      </c>
      <c r="Z151" s="138">
        <f t="shared" si="65"/>
        <v>0</v>
      </c>
      <c r="AA151" s="524">
        <f t="shared" si="46"/>
        <v>0</v>
      </c>
      <c r="AB151" s="525"/>
      <c r="AC151" s="359">
        <f t="shared" si="47"/>
        <v>0</v>
      </c>
      <c r="AD151" s="359">
        <f t="shared" si="48"/>
        <v>0</v>
      </c>
      <c r="AE151" s="166"/>
      <c r="AF151" s="59"/>
      <c r="AG151" s="252"/>
      <c r="AH151" s="253"/>
      <c r="AI151" s="253"/>
      <c r="AJ151" s="253"/>
      <c r="AK151" s="253"/>
      <c r="AL151" s="254"/>
      <c r="AM151" s="255"/>
      <c r="AN151" s="253"/>
      <c r="AO151" s="253"/>
      <c r="AP151" s="253"/>
      <c r="AQ151" s="253"/>
      <c r="AR151" s="253"/>
      <c r="AS151" s="238">
        <f t="shared" si="49"/>
        <v>0</v>
      </c>
      <c r="AT151" s="238">
        <f t="shared" si="50"/>
        <v>0</v>
      </c>
      <c r="AU151" s="238">
        <f t="shared" si="51"/>
        <v>0</v>
      </c>
      <c r="AV151" s="238">
        <f t="shared" si="52"/>
        <v>0</v>
      </c>
      <c r="AW151" s="238">
        <f t="shared" si="53"/>
        <v>0</v>
      </c>
      <c r="AX151" s="238">
        <f t="shared" si="54"/>
        <v>0</v>
      </c>
      <c r="AY151" s="214">
        <f t="shared" si="66"/>
        <v>0</v>
      </c>
      <c r="AZ151" s="214">
        <f t="shared" si="66"/>
        <v>0</v>
      </c>
      <c r="BA151" s="214">
        <f t="shared" si="66"/>
        <v>0</v>
      </c>
      <c r="BB151" s="194">
        <f t="shared" si="67"/>
        <v>0</v>
      </c>
      <c r="BC151" s="195">
        <f t="shared" si="68"/>
        <v>0</v>
      </c>
      <c r="BD151" s="196">
        <f t="shared" si="69"/>
        <v>0</v>
      </c>
      <c r="BE151" s="197">
        <f t="shared" si="70"/>
        <v>0</v>
      </c>
      <c r="BF151" s="198" t="b">
        <f>IF($AE151="3/3",$S151*参照データ!$F$2,IF($AE151="2/3",$S151*参照データ!$F$3,IF($AE151="1/3",$S151*参照データ!$F$4)))</f>
        <v>0</v>
      </c>
      <c r="BG151" s="199" t="b">
        <f>IF(AG151="3/3",$O151*参照データ!$F$2,IF(AG151="2/3",$O151*参照データ!$F$3,IF(AG151="1/3",$O151*参照データ!$F$4,IF(AG151="対象外",0))))</f>
        <v>0</v>
      </c>
      <c r="BH151" s="199" t="b">
        <f>IF(AH151="3/3",$O151*参照データ!$F$2,IF(AH151="2/3",$O151*参照データ!$F$3,IF(AH151="1/3",$O151*参照データ!$F$4,IF(AH151="対象外",0))))</f>
        <v>0</v>
      </c>
      <c r="BI151" s="199" t="b">
        <f>IF(AI151="3/3",$O151*参照データ!$F$2,IF(AI151="2/3",$O151*参照データ!$F$3,IF(AI151="1/3",$O151*参照データ!$F$4,IF(AI151="対象外",0))))</f>
        <v>0</v>
      </c>
      <c r="BJ151" s="199" t="b">
        <f>IF(AJ151="3/3",$O151*参照データ!$F$2,IF(AJ151="2/3",$O151*参照データ!$F$3,IF(AJ151="1/3",$O151*参照データ!$F$4,IF(AJ151="対象外",0))))</f>
        <v>0</v>
      </c>
      <c r="BK151" s="199" t="b">
        <f>IF(AK151="3/3",$O151*参照データ!$F$2,IF(AK151="2/3",$O151*参照データ!$F$3,IF(AK151="1/3",$O151*参照データ!$F$4,IF(AK151="対象外",0))))</f>
        <v>0</v>
      </c>
      <c r="BL151" s="199" t="b">
        <f>IF(AL151="3/3",$O151*参照データ!$F$2,IF(AL151="2/3",$O151*参照データ!$F$3,IF(AL151="1/3",$O151*参照データ!$F$4,IF(AL151="対象外",0))))</f>
        <v>0</v>
      </c>
      <c r="BM151" s="199" t="b">
        <f>IF(AM151="3/3",$O151*参照データ!$F$2,IF(AM151="2/3",$O151*参照データ!$F$3,IF(AM151="1/3",$O151*参照データ!$F$4,IF(AM151="対象外",0))))</f>
        <v>0</v>
      </c>
      <c r="BN151" s="199" t="b">
        <f>IF(AN151="3/3",$O151*参照データ!$F$2,IF(AN151="2/3",$O151*参照データ!$F$3,IF(AN151="1/3",$O151*参照データ!$F$4,IF(AN151="対象外",0))))</f>
        <v>0</v>
      </c>
      <c r="BO151" s="199" t="b">
        <f>IF(AO151="3/3",$O151*参照データ!$F$2,IF(AO151="2/3",$O151*参照データ!$F$3,IF(AO151="1/3",$O151*参照データ!$F$4,IF(AO151="対象外",0))))</f>
        <v>0</v>
      </c>
      <c r="BP151" s="199" t="b">
        <f>IF(AP151="3/3",$O151*参照データ!$F$2,IF(AP151="2/3",$O151*参照データ!$F$3,IF(AP151="1/3",$O151*参照データ!$F$4,IF(AP151="対象外",0))))</f>
        <v>0</v>
      </c>
      <c r="BQ151" s="199" t="b">
        <f>IF(AQ151="3/3",$O151*参照データ!$F$2,IF(AQ151="2/3",$O151*参照データ!$F$3,IF(AQ151="1/3",$O151*参照データ!$F$4,IF(AQ151="対象外",0))))</f>
        <v>0</v>
      </c>
      <c r="BR151" s="199" t="b">
        <f>IF(AR151="3/3",$O151*参照データ!$F$2,IF(AR151="2/3",$O151*参照データ!$F$3,IF(AR151="1/3",$O151*参照データ!$F$4,IF(AR151="対象外",0))))</f>
        <v>0</v>
      </c>
      <c r="BS151" s="199">
        <f t="shared" si="71"/>
        <v>0</v>
      </c>
      <c r="BT151" s="206"/>
      <c r="BU151" s="60"/>
      <c r="BV151" s="60"/>
      <c r="BW151" s="60"/>
      <c r="BX151" s="60"/>
      <c r="BY151" s="60"/>
      <c r="BZ151" s="245"/>
      <c r="CA151" s="247"/>
      <c r="CB151" s="60"/>
      <c r="CC151" s="60"/>
      <c r="CD151" s="60"/>
      <c r="CE151" s="60"/>
      <c r="CF151" s="61"/>
      <c r="CG151" s="233">
        <f t="shared" si="72"/>
        <v>0</v>
      </c>
      <c r="CH151" s="235">
        <f t="shared" si="55"/>
        <v>0</v>
      </c>
      <c r="CI151" s="225">
        <f t="shared" si="56"/>
        <v>0</v>
      </c>
      <c r="CJ151" s="234">
        <f t="shared" si="57"/>
        <v>2</v>
      </c>
    </row>
    <row r="152" spans="1:88" s="54" customFormat="1">
      <c r="A152" s="63">
        <v>128</v>
      </c>
      <c r="B152" s="553"/>
      <c r="C152" s="554"/>
      <c r="D152" s="553"/>
      <c r="E152" s="554"/>
      <c r="F152" s="116"/>
      <c r="G152" s="147"/>
      <c r="H152" s="117"/>
      <c r="I152" s="58"/>
      <c r="J152" s="553"/>
      <c r="K152" s="554"/>
      <c r="L152" s="110">
        <v>0</v>
      </c>
      <c r="M152" s="111">
        <f>IF(F152="昼間",参照データ!$B$2,IF(F152="夜間等",参照データ!$B$3,IF(F152="通信",参照データ!$B$4,0)))</f>
        <v>0</v>
      </c>
      <c r="N152" s="112">
        <f t="shared" si="58"/>
        <v>0</v>
      </c>
      <c r="O152" s="151">
        <f t="shared" si="59"/>
        <v>0</v>
      </c>
      <c r="P152" s="110"/>
      <c r="Q152" s="113">
        <v>0</v>
      </c>
      <c r="R152" s="114">
        <f>IF(F152="昼間",参照データ!$C$2,IF(F152="夜間等",参照データ!$C$3,IF(F152="通信",参照データ!$C$4,0)))</f>
        <v>0</v>
      </c>
      <c r="S152" s="112">
        <f t="shared" si="60"/>
        <v>0</v>
      </c>
      <c r="T152" s="58"/>
      <c r="U152" s="53">
        <f t="shared" si="61"/>
        <v>0</v>
      </c>
      <c r="V152" s="241">
        <f t="shared" si="62"/>
        <v>0</v>
      </c>
      <c r="W152" s="53">
        <f t="shared" si="63"/>
        <v>0</v>
      </c>
      <c r="X152" s="183">
        <f t="shared" si="64"/>
        <v>0</v>
      </c>
      <c r="Y152" s="158" t="str">
        <f t="shared" si="45"/>
        <v>0</v>
      </c>
      <c r="Z152" s="138">
        <f t="shared" si="65"/>
        <v>0</v>
      </c>
      <c r="AA152" s="524">
        <f t="shared" si="46"/>
        <v>0</v>
      </c>
      <c r="AB152" s="525"/>
      <c r="AC152" s="359">
        <f t="shared" si="47"/>
        <v>0</v>
      </c>
      <c r="AD152" s="359">
        <f t="shared" si="48"/>
        <v>0</v>
      </c>
      <c r="AE152" s="166"/>
      <c r="AF152" s="59"/>
      <c r="AG152" s="252"/>
      <c r="AH152" s="253"/>
      <c r="AI152" s="253"/>
      <c r="AJ152" s="253"/>
      <c r="AK152" s="253"/>
      <c r="AL152" s="254"/>
      <c r="AM152" s="255"/>
      <c r="AN152" s="253"/>
      <c r="AO152" s="253"/>
      <c r="AP152" s="253"/>
      <c r="AQ152" s="253"/>
      <c r="AR152" s="253"/>
      <c r="AS152" s="238">
        <f t="shared" si="49"/>
        <v>0</v>
      </c>
      <c r="AT152" s="238">
        <f t="shared" si="50"/>
        <v>0</v>
      </c>
      <c r="AU152" s="238">
        <f t="shared" si="51"/>
        <v>0</v>
      </c>
      <c r="AV152" s="238">
        <f t="shared" si="52"/>
        <v>0</v>
      </c>
      <c r="AW152" s="238">
        <f t="shared" si="53"/>
        <v>0</v>
      </c>
      <c r="AX152" s="238">
        <f t="shared" si="54"/>
        <v>0</v>
      </c>
      <c r="AY152" s="214">
        <f t="shared" si="66"/>
        <v>0</v>
      </c>
      <c r="AZ152" s="214">
        <f t="shared" si="66"/>
        <v>0</v>
      </c>
      <c r="BA152" s="214">
        <f t="shared" si="66"/>
        <v>0</v>
      </c>
      <c r="BB152" s="194">
        <f t="shared" si="67"/>
        <v>0</v>
      </c>
      <c r="BC152" s="195">
        <f t="shared" si="68"/>
        <v>0</v>
      </c>
      <c r="BD152" s="196">
        <f t="shared" si="69"/>
        <v>0</v>
      </c>
      <c r="BE152" s="197">
        <f t="shared" si="70"/>
        <v>0</v>
      </c>
      <c r="BF152" s="198" t="b">
        <f>IF($AE152="3/3",$S152*参照データ!$F$2,IF($AE152="2/3",$S152*参照データ!$F$3,IF($AE152="1/3",$S152*参照データ!$F$4)))</f>
        <v>0</v>
      </c>
      <c r="BG152" s="199" t="b">
        <f>IF(AG152="3/3",$O152*参照データ!$F$2,IF(AG152="2/3",$O152*参照データ!$F$3,IF(AG152="1/3",$O152*参照データ!$F$4,IF(AG152="対象外",0))))</f>
        <v>0</v>
      </c>
      <c r="BH152" s="199" t="b">
        <f>IF(AH152="3/3",$O152*参照データ!$F$2,IF(AH152="2/3",$O152*参照データ!$F$3,IF(AH152="1/3",$O152*参照データ!$F$4,IF(AH152="対象外",0))))</f>
        <v>0</v>
      </c>
      <c r="BI152" s="199" t="b">
        <f>IF(AI152="3/3",$O152*参照データ!$F$2,IF(AI152="2/3",$O152*参照データ!$F$3,IF(AI152="1/3",$O152*参照データ!$F$4,IF(AI152="対象外",0))))</f>
        <v>0</v>
      </c>
      <c r="BJ152" s="199" t="b">
        <f>IF(AJ152="3/3",$O152*参照データ!$F$2,IF(AJ152="2/3",$O152*参照データ!$F$3,IF(AJ152="1/3",$O152*参照データ!$F$4,IF(AJ152="対象外",0))))</f>
        <v>0</v>
      </c>
      <c r="BK152" s="199" t="b">
        <f>IF(AK152="3/3",$O152*参照データ!$F$2,IF(AK152="2/3",$O152*参照データ!$F$3,IF(AK152="1/3",$O152*参照データ!$F$4,IF(AK152="対象外",0))))</f>
        <v>0</v>
      </c>
      <c r="BL152" s="199" t="b">
        <f>IF(AL152="3/3",$O152*参照データ!$F$2,IF(AL152="2/3",$O152*参照データ!$F$3,IF(AL152="1/3",$O152*参照データ!$F$4,IF(AL152="対象外",0))))</f>
        <v>0</v>
      </c>
      <c r="BM152" s="199" t="b">
        <f>IF(AM152="3/3",$O152*参照データ!$F$2,IF(AM152="2/3",$O152*参照データ!$F$3,IF(AM152="1/3",$O152*参照データ!$F$4,IF(AM152="対象外",0))))</f>
        <v>0</v>
      </c>
      <c r="BN152" s="199" t="b">
        <f>IF(AN152="3/3",$O152*参照データ!$F$2,IF(AN152="2/3",$O152*参照データ!$F$3,IF(AN152="1/3",$O152*参照データ!$F$4,IF(AN152="対象外",0))))</f>
        <v>0</v>
      </c>
      <c r="BO152" s="199" t="b">
        <f>IF(AO152="3/3",$O152*参照データ!$F$2,IF(AO152="2/3",$O152*参照データ!$F$3,IF(AO152="1/3",$O152*参照データ!$F$4,IF(AO152="対象外",0))))</f>
        <v>0</v>
      </c>
      <c r="BP152" s="199" t="b">
        <f>IF(AP152="3/3",$O152*参照データ!$F$2,IF(AP152="2/3",$O152*参照データ!$F$3,IF(AP152="1/3",$O152*参照データ!$F$4,IF(AP152="対象外",0))))</f>
        <v>0</v>
      </c>
      <c r="BQ152" s="199" t="b">
        <f>IF(AQ152="3/3",$O152*参照データ!$F$2,IF(AQ152="2/3",$O152*参照データ!$F$3,IF(AQ152="1/3",$O152*参照データ!$F$4,IF(AQ152="対象外",0))))</f>
        <v>0</v>
      </c>
      <c r="BR152" s="199" t="b">
        <f>IF(AR152="3/3",$O152*参照データ!$F$2,IF(AR152="2/3",$O152*参照データ!$F$3,IF(AR152="1/3",$O152*参照データ!$F$4,IF(AR152="対象外",0))))</f>
        <v>0</v>
      </c>
      <c r="BS152" s="199">
        <f t="shared" si="71"/>
        <v>0</v>
      </c>
      <c r="BT152" s="206"/>
      <c r="BU152" s="60"/>
      <c r="BV152" s="60"/>
      <c r="BW152" s="60"/>
      <c r="BX152" s="60"/>
      <c r="BY152" s="60"/>
      <c r="BZ152" s="245"/>
      <c r="CA152" s="247"/>
      <c r="CB152" s="60"/>
      <c r="CC152" s="60"/>
      <c r="CD152" s="60"/>
      <c r="CE152" s="60"/>
      <c r="CF152" s="61"/>
      <c r="CG152" s="233">
        <f t="shared" si="72"/>
        <v>0</v>
      </c>
      <c r="CH152" s="235">
        <f t="shared" si="55"/>
        <v>0</v>
      </c>
      <c r="CI152" s="225">
        <f t="shared" si="56"/>
        <v>0</v>
      </c>
      <c r="CJ152" s="234">
        <f t="shared" si="57"/>
        <v>2</v>
      </c>
    </row>
    <row r="153" spans="1:88" s="54" customFormat="1">
      <c r="A153" s="63">
        <v>129</v>
      </c>
      <c r="B153" s="553"/>
      <c r="C153" s="554"/>
      <c r="D153" s="553"/>
      <c r="E153" s="554"/>
      <c r="F153" s="116"/>
      <c r="G153" s="147"/>
      <c r="H153" s="117"/>
      <c r="I153" s="58"/>
      <c r="J153" s="553"/>
      <c r="K153" s="554"/>
      <c r="L153" s="110">
        <v>0</v>
      </c>
      <c r="M153" s="111">
        <f>IF(F153="昼間",参照データ!$B$2,IF(F153="夜間等",参照データ!$B$3,IF(F153="通信",参照データ!$B$4,0)))</f>
        <v>0</v>
      </c>
      <c r="N153" s="112">
        <f t="shared" si="58"/>
        <v>0</v>
      </c>
      <c r="O153" s="151">
        <f t="shared" si="59"/>
        <v>0</v>
      </c>
      <c r="P153" s="110"/>
      <c r="Q153" s="113">
        <v>0</v>
      </c>
      <c r="R153" s="114">
        <f>IF(F153="昼間",参照データ!$C$2,IF(F153="夜間等",参照データ!$C$3,IF(F153="通信",参照データ!$C$4,0)))</f>
        <v>0</v>
      </c>
      <c r="S153" s="112">
        <f t="shared" si="60"/>
        <v>0</v>
      </c>
      <c r="T153" s="58"/>
      <c r="U153" s="53">
        <f t="shared" si="61"/>
        <v>0</v>
      </c>
      <c r="V153" s="241">
        <f t="shared" si="62"/>
        <v>0</v>
      </c>
      <c r="W153" s="53">
        <f t="shared" si="63"/>
        <v>0</v>
      </c>
      <c r="X153" s="183">
        <f t="shared" si="64"/>
        <v>0</v>
      </c>
      <c r="Y153" s="158" t="str">
        <f t="shared" ref="Y153:Y216" si="73">IF(G153="1年",X153,"0")</f>
        <v>0</v>
      </c>
      <c r="Z153" s="138">
        <f t="shared" si="65"/>
        <v>0</v>
      </c>
      <c r="AA153" s="524">
        <f t="shared" ref="AA153:AA216" si="74">J153</f>
        <v>0</v>
      </c>
      <c r="AB153" s="525"/>
      <c r="AC153" s="359">
        <f t="shared" ref="AC153:AC216" si="75">G153</f>
        <v>0</v>
      </c>
      <c r="AD153" s="359">
        <f t="shared" ref="AD153:AD216" si="76">H153</f>
        <v>0</v>
      </c>
      <c r="AE153" s="166"/>
      <c r="AF153" s="59"/>
      <c r="AG153" s="252"/>
      <c r="AH153" s="253"/>
      <c r="AI153" s="253"/>
      <c r="AJ153" s="253"/>
      <c r="AK153" s="253"/>
      <c r="AL153" s="254"/>
      <c r="AM153" s="255"/>
      <c r="AN153" s="253"/>
      <c r="AO153" s="253"/>
      <c r="AP153" s="253"/>
      <c r="AQ153" s="253"/>
      <c r="AR153" s="253"/>
      <c r="AS153" s="238">
        <f t="shared" ref="AS153:AS216" si="77">IF(U153=0,0,IF(COUNTIF($AG153:$AL153,"3/3")&gt;0,"1","0"))</f>
        <v>0</v>
      </c>
      <c r="AT153" s="238">
        <f t="shared" ref="AT153:AT216" si="78">IF(U153=0,0,IF(COUNTIF($AG153:$AL153,"2/3")&gt;0,"1","0"))</f>
        <v>0</v>
      </c>
      <c r="AU153" s="238">
        <f t="shared" ref="AU153:AU216" si="79">IF(U153=0,0,IF(COUNTIF($AG153:$AL153,"1/3")&gt;0,"1","0"))</f>
        <v>0</v>
      </c>
      <c r="AV153" s="238">
        <f t="shared" ref="AV153:AV216" si="80">IF(U153=0,0,IF(COUNTIF($AM153:$AR153,"3/3")&gt;0,"1","0"))</f>
        <v>0</v>
      </c>
      <c r="AW153" s="238">
        <f t="shared" ref="AW153:AW216" si="81">IF(U153=0,0,IF(COUNTIF($AM153:$AR153,"2/3")&gt;0,"1","0"))</f>
        <v>0</v>
      </c>
      <c r="AX153" s="238">
        <f t="shared" ref="AX153:AX216" si="82">IF(U153=0,0,IF(COUNTIF($AM153:$AR153,"1/3")&gt;0,"1","0"))</f>
        <v>0</v>
      </c>
      <c r="AY153" s="214">
        <f t="shared" si="66"/>
        <v>0</v>
      </c>
      <c r="AZ153" s="214">
        <f t="shared" si="66"/>
        <v>0</v>
      </c>
      <c r="BA153" s="214">
        <f t="shared" si="66"/>
        <v>0</v>
      </c>
      <c r="BB153" s="194">
        <f t="shared" si="67"/>
        <v>0</v>
      </c>
      <c r="BC153" s="195">
        <f t="shared" si="68"/>
        <v>0</v>
      </c>
      <c r="BD153" s="196">
        <f t="shared" si="69"/>
        <v>0</v>
      </c>
      <c r="BE153" s="197">
        <f t="shared" si="70"/>
        <v>0</v>
      </c>
      <c r="BF153" s="198" t="b">
        <f>IF($AE153="3/3",$S153*参照データ!$F$2,IF($AE153="2/3",$S153*参照データ!$F$3,IF($AE153="1/3",$S153*参照データ!$F$4)))</f>
        <v>0</v>
      </c>
      <c r="BG153" s="199" t="b">
        <f>IF(AG153="3/3",$O153*参照データ!$F$2,IF(AG153="2/3",$O153*参照データ!$F$3,IF(AG153="1/3",$O153*参照データ!$F$4,IF(AG153="対象外",0))))</f>
        <v>0</v>
      </c>
      <c r="BH153" s="199" t="b">
        <f>IF(AH153="3/3",$O153*参照データ!$F$2,IF(AH153="2/3",$O153*参照データ!$F$3,IF(AH153="1/3",$O153*参照データ!$F$4,IF(AH153="対象外",0))))</f>
        <v>0</v>
      </c>
      <c r="BI153" s="199" t="b">
        <f>IF(AI153="3/3",$O153*参照データ!$F$2,IF(AI153="2/3",$O153*参照データ!$F$3,IF(AI153="1/3",$O153*参照データ!$F$4,IF(AI153="対象外",0))))</f>
        <v>0</v>
      </c>
      <c r="BJ153" s="199" t="b">
        <f>IF(AJ153="3/3",$O153*参照データ!$F$2,IF(AJ153="2/3",$O153*参照データ!$F$3,IF(AJ153="1/3",$O153*参照データ!$F$4,IF(AJ153="対象外",0))))</f>
        <v>0</v>
      </c>
      <c r="BK153" s="199" t="b">
        <f>IF(AK153="3/3",$O153*参照データ!$F$2,IF(AK153="2/3",$O153*参照データ!$F$3,IF(AK153="1/3",$O153*参照データ!$F$4,IF(AK153="対象外",0))))</f>
        <v>0</v>
      </c>
      <c r="BL153" s="199" t="b">
        <f>IF(AL153="3/3",$O153*参照データ!$F$2,IF(AL153="2/3",$O153*参照データ!$F$3,IF(AL153="1/3",$O153*参照データ!$F$4,IF(AL153="対象外",0))))</f>
        <v>0</v>
      </c>
      <c r="BM153" s="199" t="b">
        <f>IF(AM153="3/3",$O153*参照データ!$F$2,IF(AM153="2/3",$O153*参照データ!$F$3,IF(AM153="1/3",$O153*参照データ!$F$4,IF(AM153="対象外",0))))</f>
        <v>0</v>
      </c>
      <c r="BN153" s="199" t="b">
        <f>IF(AN153="3/3",$O153*参照データ!$F$2,IF(AN153="2/3",$O153*参照データ!$F$3,IF(AN153="1/3",$O153*参照データ!$F$4,IF(AN153="対象外",0))))</f>
        <v>0</v>
      </c>
      <c r="BO153" s="199" t="b">
        <f>IF(AO153="3/3",$O153*参照データ!$F$2,IF(AO153="2/3",$O153*参照データ!$F$3,IF(AO153="1/3",$O153*参照データ!$F$4,IF(AO153="対象外",0))))</f>
        <v>0</v>
      </c>
      <c r="BP153" s="199" t="b">
        <f>IF(AP153="3/3",$O153*参照データ!$F$2,IF(AP153="2/3",$O153*参照データ!$F$3,IF(AP153="1/3",$O153*参照データ!$F$4,IF(AP153="対象外",0))))</f>
        <v>0</v>
      </c>
      <c r="BQ153" s="199" t="b">
        <f>IF(AQ153="3/3",$O153*参照データ!$F$2,IF(AQ153="2/3",$O153*参照データ!$F$3,IF(AQ153="1/3",$O153*参照データ!$F$4,IF(AQ153="対象外",0))))</f>
        <v>0</v>
      </c>
      <c r="BR153" s="199" t="b">
        <f>IF(AR153="3/3",$O153*参照データ!$F$2,IF(AR153="2/3",$O153*参照データ!$F$3,IF(AR153="1/3",$O153*参照データ!$F$4,IF(AR153="対象外",0))))</f>
        <v>0</v>
      </c>
      <c r="BS153" s="199">
        <f t="shared" si="71"/>
        <v>0</v>
      </c>
      <c r="BT153" s="206"/>
      <c r="BU153" s="60"/>
      <c r="BV153" s="60"/>
      <c r="BW153" s="60"/>
      <c r="BX153" s="60"/>
      <c r="BY153" s="60"/>
      <c r="BZ153" s="245"/>
      <c r="CA153" s="247"/>
      <c r="CB153" s="60"/>
      <c r="CC153" s="60"/>
      <c r="CD153" s="60"/>
      <c r="CE153" s="60"/>
      <c r="CF153" s="61"/>
      <c r="CG153" s="233">
        <f t="shared" si="72"/>
        <v>0</v>
      </c>
      <c r="CH153" s="235">
        <f t="shared" ref="CH153:CH216" si="83">IF(BE153=0,0,(ROUNDUP(P153*(BB153*$CL$5+BC153*$CL$6+BD153*$CL$15)/BE153,-2)))</f>
        <v>0</v>
      </c>
      <c r="CI153" s="225">
        <f t="shared" ref="CI153:CI216" si="84">IF(CH153&gt;M153, U153, CH153)</f>
        <v>0</v>
      </c>
      <c r="CJ153" s="234">
        <f t="shared" ref="CJ153:CJ216" si="85">IF(CH153&lt;U153,1,2)</f>
        <v>2</v>
      </c>
    </row>
    <row r="154" spans="1:88" s="54" customFormat="1">
      <c r="A154" s="63">
        <v>130</v>
      </c>
      <c r="B154" s="553"/>
      <c r="C154" s="554"/>
      <c r="D154" s="553"/>
      <c r="E154" s="554"/>
      <c r="F154" s="116"/>
      <c r="G154" s="147"/>
      <c r="H154" s="117"/>
      <c r="I154" s="58"/>
      <c r="J154" s="553"/>
      <c r="K154" s="554"/>
      <c r="L154" s="110">
        <v>0</v>
      </c>
      <c r="M154" s="111">
        <f>IF(F154="昼間",参照データ!$B$2,IF(F154="夜間等",参照データ!$B$3,IF(F154="通信",参照データ!$B$4,0)))</f>
        <v>0</v>
      </c>
      <c r="N154" s="112">
        <f t="shared" ref="N154:N217" si="86">ROUNDDOWN(MIN(L154:M154),-2)</f>
        <v>0</v>
      </c>
      <c r="O154" s="151">
        <f t="shared" ref="O154:O217" si="87">N154/12</f>
        <v>0</v>
      </c>
      <c r="P154" s="110"/>
      <c r="Q154" s="113">
        <v>0</v>
      </c>
      <c r="R154" s="114">
        <f>IF(F154="昼間",参照データ!$C$2,IF(F154="夜間等",参照データ!$C$3,IF(F154="通信",参照データ!$C$4,0)))</f>
        <v>0</v>
      </c>
      <c r="S154" s="112">
        <f t="shared" ref="S154:S217" si="88">ROUNDDOWN(MIN(Q154:R154),-2)</f>
        <v>0</v>
      </c>
      <c r="T154" s="58"/>
      <c r="U154" s="53">
        <f t="shared" ref="U154:U217" si="89">ROUNDUP(BS154,-2)</f>
        <v>0</v>
      </c>
      <c r="V154" s="241">
        <f t="shared" ref="V154:V217" si="90">IF(P154="",0,IF(P154=0,U154,IF(CH154&lt;U154,U154-CH154,0)))</f>
        <v>0</v>
      </c>
      <c r="W154" s="53">
        <f t="shared" ref="W154:W217" si="91">U154-V154</f>
        <v>0</v>
      </c>
      <c r="X154" s="183">
        <f t="shared" ref="X154:X217" si="92">ROUNDUP(BF154,-2)</f>
        <v>0</v>
      </c>
      <c r="Y154" s="158" t="str">
        <f t="shared" si="73"/>
        <v>0</v>
      </c>
      <c r="Z154" s="138">
        <f t="shared" ref="Z154:Z217" si="93">U154+Y154</f>
        <v>0</v>
      </c>
      <c r="AA154" s="524">
        <f t="shared" si="74"/>
        <v>0</v>
      </c>
      <c r="AB154" s="525"/>
      <c r="AC154" s="359">
        <f t="shared" si="75"/>
        <v>0</v>
      </c>
      <c r="AD154" s="359">
        <f t="shared" si="76"/>
        <v>0</v>
      </c>
      <c r="AE154" s="166"/>
      <c r="AF154" s="59"/>
      <c r="AG154" s="252"/>
      <c r="AH154" s="253"/>
      <c r="AI154" s="253"/>
      <c r="AJ154" s="253"/>
      <c r="AK154" s="253"/>
      <c r="AL154" s="254"/>
      <c r="AM154" s="255"/>
      <c r="AN154" s="253"/>
      <c r="AO154" s="253"/>
      <c r="AP154" s="253"/>
      <c r="AQ154" s="253"/>
      <c r="AR154" s="253"/>
      <c r="AS154" s="238">
        <f t="shared" si="77"/>
        <v>0</v>
      </c>
      <c r="AT154" s="238">
        <f t="shared" si="78"/>
        <v>0</v>
      </c>
      <c r="AU154" s="238">
        <f t="shared" si="79"/>
        <v>0</v>
      </c>
      <c r="AV154" s="238">
        <f t="shared" si="80"/>
        <v>0</v>
      </c>
      <c r="AW154" s="238">
        <f t="shared" si="81"/>
        <v>0</v>
      </c>
      <c r="AX154" s="238">
        <f t="shared" si="82"/>
        <v>0</v>
      </c>
      <c r="AY154" s="214">
        <f t="shared" ref="AY154:BA217" si="94">IF((COUNTIF(AS154,"1")&gt;0)+COUNTIF(AV154,"1")&gt;0,1,0)</f>
        <v>0</v>
      </c>
      <c r="AZ154" s="214">
        <f t="shared" si="94"/>
        <v>0</v>
      </c>
      <c r="BA154" s="214">
        <f t="shared" si="94"/>
        <v>0</v>
      </c>
      <c r="BB154" s="194">
        <f t="shared" ref="BB154:BB217" si="95">COUNTIF($AG154:$AR154,"3/3")</f>
        <v>0</v>
      </c>
      <c r="BC154" s="195">
        <f t="shared" ref="BC154:BC217" si="96">COUNTIF($AG154:$AR154,"2/3")</f>
        <v>0</v>
      </c>
      <c r="BD154" s="196">
        <f t="shared" ref="BD154:BD217" si="97">COUNTIF($AG154:$AR154,"1/3")</f>
        <v>0</v>
      </c>
      <c r="BE154" s="197">
        <f t="shared" ref="BE154:BE217" si="98">SUM(BB154:BD154)</f>
        <v>0</v>
      </c>
      <c r="BF154" s="198" t="b">
        <f>IF($AE154="3/3",$S154*参照データ!$F$2,IF($AE154="2/3",$S154*参照データ!$F$3,IF($AE154="1/3",$S154*参照データ!$F$4)))</f>
        <v>0</v>
      </c>
      <c r="BG154" s="199" t="b">
        <f>IF(AG154="3/3",$O154*参照データ!$F$2,IF(AG154="2/3",$O154*参照データ!$F$3,IF(AG154="1/3",$O154*参照データ!$F$4,IF(AG154="対象外",0))))</f>
        <v>0</v>
      </c>
      <c r="BH154" s="199" t="b">
        <f>IF(AH154="3/3",$O154*参照データ!$F$2,IF(AH154="2/3",$O154*参照データ!$F$3,IF(AH154="1/3",$O154*参照データ!$F$4,IF(AH154="対象外",0))))</f>
        <v>0</v>
      </c>
      <c r="BI154" s="199" t="b">
        <f>IF(AI154="3/3",$O154*参照データ!$F$2,IF(AI154="2/3",$O154*参照データ!$F$3,IF(AI154="1/3",$O154*参照データ!$F$4,IF(AI154="対象外",0))))</f>
        <v>0</v>
      </c>
      <c r="BJ154" s="199" t="b">
        <f>IF(AJ154="3/3",$O154*参照データ!$F$2,IF(AJ154="2/3",$O154*参照データ!$F$3,IF(AJ154="1/3",$O154*参照データ!$F$4,IF(AJ154="対象外",0))))</f>
        <v>0</v>
      </c>
      <c r="BK154" s="199" t="b">
        <f>IF(AK154="3/3",$O154*参照データ!$F$2,IF(AK154="2/3",$O154*参照データ!$F$3,IF(AK154="1/3",$O154*参照データ!$F$4,IF(AK154="対象外",0))))</f>
        <v>0</v>
      </c>
      <c r="BL154" s="199" t="b">
        <f>IF(AL154="3/3",$O154*参照データ!$F$2,IF(AL154="2/3",$O154*参照データ!$F$3,IF(AL154="1/3",$O154*参照データ!$F$4,IF(AL154="対象外",0))))</f>
        <v>0</v>
      </c>
      <c r="BM154" s="199" t="b">
        <f>IF(AM154="3/3",$O154*参照データ!$F$2,IF(AM154="2/3",$O154*参照データ!$F$3,IF(AM154="1/3",$O154*参照データ!$F$4,IF(AM154="対象外",0))))</f>
        <v>0</v>
      </c>
      <c r="BN154" s="199" t="b">
        <f>IF(AN154="3/3",$O154*参照データ!$F$2,IF(AN154="2/3",$O154*参照データ!$F$3,IF(AN154="1/3",$O154*参照データ!$F$4,IF(AN154="対象外",0))))</f>
        <v>0</v>
      </c>
      <c r="BO154" s="199" t="b">
        <f>IF(AO154="3/3",$O154*参照データ!$F$2,IF(AO154="2/3",$O154*参照データ!$F$3,IF(AO154="1/3",$O154*参照データ!$F$4,IF(AO154="対象外",0))))</f>
        <v>0</v>
      </c>
      <c r="BP154" s="199" t="b">
        <f>IF(AP154="3/3",$O154*参照データ!$F$2,IF(AP154="2/3",$O154*参照データ!$F$3,IF(AP154="1/3",$O154*参照データ!$F$4,IF(AP154="対象外",0))))</f>
        <v>0</v>
      </c>
      <c r="BQ154" s="199" t="b">
        <f>IF(AQ154="3/3",$O154*参照データ!$F$2,IF(AQ154="2/3",$O154*参照データ!$F$3,IF(AQ154="1/3",$O154*参照データ!$F$4,IF(AQ154="対象外",0))))</f>
        <v>0</v>
      </c>
      <c r="BR154" s="199" t="b">
        <f>IF(AR154="3/3",$O154*参照データ!$F$2,IF(AR154="2/3",$O154*参照データ!$F$3,IF(AR154="1/3",$O154*参照データ!$F$4,IF(AR154="対象外",0))))</f>
        <v>0</v>
      </c>
      <c r="BS154" s="199">
        <f t="shared" ref="BS154:BS217" si="99">SUM(BG154:BR154)</f>
        <v>0</v>
      </c>
      <c r="BT154" s="206"/>
      <c r="BU154" s="60"/>
      <c r="BV154" s="60"/>
      <c r="BW154" s="60"/>
      <c r="BX154" s="60"/>
      <c r="BY154" s="60"/>
      <c r="BZ154" s="245"/>
      <c r="CA154" s="247"/>
      <c r="CB154" s="60"/>
      <c r="CC154" s="60"/>
      <c r="CD154" s="60"/>
      <c r="CE154" s="60"/>
      <c r="CF154" s="61"/>
      <c r="CG154" s="233">
        <f t="shared" ref="CG154:CG217" si="100">IF(COUNTIF(BU154:CF154,"家計急変")&gt;0,1,0)</f>
        <v>0</v>
      </c>
      <c r="CH154" s="235">
        <f t="shared" si="83"/>
        <v>0</v>
      </c>
      <c r="CI154" s="225">
        <f t="shared" si="84"/>
        <v>0</v>
      </c>
      <c r="CJ154" s="234">
        <f t="shared" si="85"/>
        <v>2</v>
      </c>
    </row>
    <row r="155" spans="1:88" s="54" customFormat="1">
      <c r="A155" s="63">
        <v>131</v>
      </c>
      <c r="B155" s="553"/>
      <c r="C155" s="554"/>
      <c r="D155" s="553"/>
      <c r="E155" s="554"/>
      <c r="F155" s="116"/>
      <c r="G155" s="147"/>
      <c r="H155" s="117"/>
      <c r="I155" s="58"/>
      <c r="J155" s="553"/>
      <c r="K155" s="554"/>
      <c r="L155" s="110">
        <v>0</v>
      </c>
      <c r="M155" s="111">
        <f>IF(F155="昼間",参照データ!$B$2,IF(F155="夜間等",参照データ!$B$3,IF(F155="通信",参照データ!$B$4,0)))</f>
        <v>0</v>
      </c>
      <c r="N155" s="112">
        <f t="shared" si="86"/>
        <v>0</v>
      </c>
      <c r="O155" s="151">
        <f t="shared" si="87"/>
        <v>0</v>
      </c>
      <c r="P155" s="110"/>
      <c r="Q155" s="113">
        <v>0</v>
      </c>
      <c r="R155" s="114">
        <f>IF(F155="昼間",参照データ!$C$2,IF(F155="夜間等",参照データ!$C$3,IF(F155="通信",参照データ!$C$4,0)))</f>
        <v>0</v>
      </c>
      <c r="S155" s="112">
        <f t="shared" si="88"/>
        <v>0</v>
      </c>
      <c r="T155" s="58"/>
      <c r="U155" s="53">
        <f t="shared" si="89"/>
        <v>0</v>
      </c>
      <c r="V155" s="241">
        <f t="shared" si="90"/>
        <v>0</v>
      </c>
      <c r="W155" s="53">
        <f t="shared" si="91"/>
        <v>0</v>
      </c>
      <c r="X155" s="183">
        <f t="shared" si="92"/>
        <v>0</v>
      </c>
      <c r="Y155" s="158" t="str">
        <f t="shared" si="73"/>
        <v>0</v>
      </c>
      <c r="Z155" s="138">
        <f t="shared" si="93"/>
        <v>0</v>
      </c>
      <c r="AA155" s="524">
        <f t="shared" si="74"/>
        <v>0</v>
      </c>
      <c r="AB155" s="525"/>
      <c r="AC155" s="359">
        <f t="shared" si="75"/>
        <v>0</v>
      </c>
      <c r="AD155" s="359">
        <f t="shared" si="76"/>
        <v>0</v>
      </c>
      <c r="AE155" s="166"/>
      <c r="AF155" s="59"/>
      <c r="AG155" s="252"/>
      <c r="AH155" s="253"/>
      <c r="AI155" s="253"/>
      <c r="AJ155" s="253"/>
      <c r="AK155" s="253"/>
      <c r="AL155" s="254"/>
      <c r="AM155" s="255"/>
      <c r="AN155" s="253"/>
      <c r="AO155" s="253"/>
      <c r="AP155" s="253"/>
      <c r="AQ155" s="253"/>
      <c r="AR155" s="253"/>
      <c r="AS155" s="238">
        <f t="shared" si="77"/>
        <v>0</v>
      </c>
      <c r="AT155" s="238">
        <f t="shared" si="78"/>
        <v>0</v>
      </c>
      <c r="AU155" s="238">
        <f t="shared" si="79"/>
        <v>0</v>
      </c>
      <c r="AV155" s="238">
        <f t="shared" si="80"/>
        <v>0</v>
      </c>
      <c r="AW155" s="238">
        <f t="shared" si="81"/>
        <v>0</v>
      </c>
      <c r="AX155" s="238">
        <f t="shared" si="82"/>
        <v>0</v>
      </c>
      <c r="AY155" s="214">
        <f t="shared" si="94"/>
        <v>0</v>
      </c>
      <c r="AZ155" s="214">
        <f t="shared" si="94"/>
        <v>0</v>
      </c>
      <c r="BA155" s="214">
        <f t="shared" si="94"/>
        <v>0</v>
      </c>
      <c r="BB155" s="194">
        <f t="shared" si="95"/>
        <v>0</v>
      </c>
      <c r="BC155" s="195">
        <f t="shared" si="96"/>
        <v>0</v>
      </c>
      <c r="BD155" s="196">
        <f t="shared" si="97"/>
        <v>0</v>
      </c>
      <c r="BE155" s="197">
        <f t="shared" si="98"/>
        <v>0</v>
      </c>
      <c r="BF155" s="198" t="b">
        <f>IF($AE155="3/3",$S155*参照データ!$F$2,IF($AE155="2/3",$S155*参照データ!$F$3,IF($AE155="1/3",$S155*参照データ!$F$4)))</f>
        <v>0</v>
      </c>
      <c r="BG155" s="199" t="b">
        <f>IF(AG155="3/3",$O155*参照データ!$F$2,IF(AG155="2/3",$O155*参照データ!$F$3,IF(AG155="1/3",$O155*参照データ!$F$4,IF(AG155="対象外",0))))</f>
        <v>0</v>
      </c>
      <c r="BH155" s="199" t="b">
        <f>IF(AH155="3/3",$O155*参照データ!$F$2,IF(AH155="2/3",$O155*参照データ!$F$3,IF(AH155="1/3",$O155*参照データ!$F$4,IF(AH155="対象外",0))))</f>
        <v>0</v>
      </c>
      <c r="BI155" s="199" t="b">
        <f>IF(AI155="3/3",$O155*参照データ!$F$2,IF(AI155="2/3",$O155*参照データ!$F$3,IF(AI155="1/3",$O155*参照データ!$F$4,IF(AI155="対象外",0))))</f>
        <v>0</v>
      </c>
      <c r="BJ155" s="199" t="b">
        <f>IF(AJ155="3/3",$O155*参照データ!$F$2,IF(AJ155="2/3",$O155*参照データ!$F$3,IF(AJ155="1/3",$O155*参照データ!$F$4,IF(AJ155="対象外",0))))</f>
        <v>0</v>
      </c>
      <c r="BK155" s="199" t="b">
        <f>IF(AK155="3/3",$O155*参照データ!$F$2,IF(AK155="2/3",$O155*参照データ!$F$3,IF(AK155="1/3",$O155*参照データ!$F$4,IF(AK155="対象外",0))))</f>
        <v>0</v>
      </c>
      <c r="BL155" s="199" t="b">
        <f>IF(AL155="3/3",$O155*参照データ!$F$2,IF(AL155="2/3",$O155*参照データ!$F$3,IF(AL155="1/3",$O155*参照データ!$F$4,IF(AL155="対象外",0))))</f>
        <v>0</v>
      </c>
      <c r="BM155" s="199" t="b">
        <f>IF(AM155="3/3",$O155*参照データ!$F$2,IF(AM155="2/3",$O155*参照データ!$F$3,IF(AM155="1/3",$O155*参照データ!$F$4,IF(AM155="対象外",0))))</f>
        <v>0</v>
      </c>
      <c r="BN155" s="199" t="b">
        <f>IF(AN155="3/3",$O155*参照データ!$F$2,IF(AN155="2/3",$O155*参照データ!$F$3,IF(AN155="1/3",$O155*参照データ!$F$4,IF(AN155="対象外",0))))</f>
        <v>0</v>
      </c>
      <c r="BO155" s="199" t="b">
        <f>IF(AO155="3/3",$O155*参照データ!$F$2,IF(AO155="2/3",$O155*参照データ!$F$3,IF(AO155="1/3",$O155*参照データ!$F$4,IF(AO155="対象外",0))))</f>
        <v>0</v>
      </c>
      <c r="BP155" s="199" t="b">
        <f>IF(AP155="3/3",$O155*参照データ!$F$2,IF(AP155="2/3",$O155*参照データ!$F$3,IF(AP155="1/3",$O155*参照データ!$F$4,IF(AP155="対象外",0))))</f>
        <v>0</v>
      </c>
      <c r="BQ155" s="199" t="b">
        <f>IF(AQ155="3/3",$O155*参照データ!$F$2,IF(AQ155="2/3",$O155*参照データ!$F$3,IF(AQ155="1/3",$O155*参照データ!$F$4,IF(AQ155="対象外",0))))</f>
        <v>0</v>
      </c>
      <c r="BR155" s="199" t="b">
        <f>IF(AR155="3/3",$O155*参照データ!$F$2,IF(AR155="2/3",$O155*参照データ!$F$3,IF(AR155="1/3",$O155*参照データ!$F$4,IF(AR155="対象外",0))))</f>
        <v>0</v>
      </c>
      <c r="BS155" s="199">
        <f t="shared" si="99"/>
        <v>0</v>
      </c>
      <c r="BT155" s="206"/>
      <c r="BU155" s="60"/>
      <c r="BV155" s="60"/>
      <c r="BW155" s="60"/>
      <c r="BX155" s="60"/>
      <c r="BY155" s="60"/>
      <c r="BZ155" s="245"/>
      <c r="CA155" s="247"/>
      <c r="CB155" s="60"/>
      <c r="CC155" s="60"/>
      <c r="CD155" s="60"/>
      <c r="CE155" s="60"/>
      <c r="CF155" s="61"/>
      <c r="CG155" s="233">
        <f t="shared" si="100"/>
        <v>0</v>
      </c>
      <c r="CH155" s="235">
        <f t="shared" si="83"/>
        <v>0</v>
      </c>
      <c r="CI155" s="225">
        <f t="shared" si="84"/>
        <v>0</v>
      </c>
      <c r="CJ155" s="234">
        <f t="shared" si="85"/>
        <v>2</v>
      </c>
    </row>
    <row r="156" spans="1:88" s="54" customFormat="1">
      <c r="A156" s="63">
        <v>132</v>
      </c>
      <c r="B156" s="553"/>
      <c r="C156" s="554"/>
      <c r="D156" s="553"/>
      <c r="E156" s="554"/>
      <c r="F156" s="116"/>
      <c r="G156" s="147"/>
      <c r="H156" s="117"/>
      <c r="I156" s="58"/>
      <c r="J156" s="553"/>
      <c r="K156" s="554"/>
      <c r="L156" s="110">
        <v>0</v>
      </c>
      <c r="M156" s="111">
        <f>IF(F156="昼間",参照データ!$B$2,IF(F156="夜間等",参照データ!$B$3,IF(F156="通信",参照データ!$B$4,0)))</f>
        <v>0</v>
      </c>
      <c r="N156" s="112">
        <f t="shared" si="86"/>
        <v>0</v>
      </c>
      <c r="O156" s="151">
        <f t="shared" si="87"/>
        <v>0</v>
      </c>
      <c r="P156" s="110"/>
      <c r="Q156" s="113">
        <v>0</v>
      </c>
      <c r="R156" s="114">
        <f>IF(F156="昼間",参照データ!$C$2,IF(F156="夜間等",参照データ!$C$3,IF(F156="通信",参照データ!$C$4,0)))</f>
        <v>0</v>
      </c>
      <c r="S156" s="112">
        <f t="shared" si="88"/>
        <v>0</v>
      </c>
      <c r="T156" s="58"/>
      <c r="U156" s="53">
        <f t="shared" si="89"/>
        <v>0</v>
      </c>
      <c r="V156" s="241">
        <f t="shared" si="90"/>
        <v>0</v>
      </c>
      <c r="W156" s="53">
        <f t="shared" si="91"/>
        <v>0</v>
      </c>
      <c r="X156" s="183">
        <f t="shared" si="92"/>
        <v>0</v>
      </c>
      <c r="Y156" s="158" t="str">
        <f t="shared" si="73"/>
        <v>0</v>
      </c>
      <c r="Z156" s="138">
        <f t="shared" si="93"/>
        <v>0</v>
      </c>
      <c r="AA156" s="524">
        <f t="shared" si="74"/>
        <v>0</v>
      </c>
      <c r="AB156" s="525"/>
      <c r="AC156" s="359">
        <f t="shared" si="75"/>
        <v>0</v>
      </c>
      <c r="AD156" s="359">
        <f t="shared" si="76"/>
        <v>0</v>
      </c>
      <c r="AE156" s="166"/>
      <c r="AF156" s="59"/>
      <c r="AG156" s="252"/>
      <c r="AH156" s="253"/>
      <c r="AI156" s="253"/>
      <c r="AJ156" s="253"/>
      <c r="AK156" s="253"/>
      <c r="AL156" s="254"/>
      <c r="AM156" s="255"/>
      <c r="AN156" s="253"/>
      <c r="AO156" s="253"/>
      <c r="AP156" s="253"/>
      <c r="AQ156" s="253"/>
      <c r="AR156" s="253"/>
      <c r="AS156" s="238">
        <f t="shared" si="77"/>
        <v>0</v>
      </c>
      <c r="AT156" s="238">
        <f t="shared" si="78"/>
        <v>0</v>
      </c>
      <c r="AU156" s="238">
        <f t="shared" si="79"/>
        <v>0</v>
      </c>
      <c r="AV156" s="238">
        <f t="shared" si="80"/>
        <v>0</v>
      </c>
      <c r="AW156" s="238">
        <f t="shared" si="81"/>
        <v>0</v>
      </c>
      <c r="AX156" s="238">
        <f t="shared" si="82"/>
        <v>0</v>
      </c>
      <c r="AY156" s="214">
        <f t="shared" si="94"/>
        <v>0</v>
      </c>
      <c r="AZ156" s="214">
        <f t="shared" si="94"/>
        <v>0</v>
      </c>
      <c r="BA156" s="214">
        <f t="shared" si="94"/>
        <v>0</v>
      </c>
      <c r="BB156" s="194">
        <f t="shared" si="95"/>
        <v>0</v>
      </c>
      <c r="BC156" s="195">
        <f t="shared" si="96"/>
        <v>0</v>
      </c>
      <c r="BD156" s="196">
        <f t="shared" si="97"/>
        <v>0</v>
      </c>
      <c r="BE156" s="197">
        <f t="shared" si="98"/>
        <v>0</v>
      </c>
      <c r="BF156" s="198" t="b">
        <f>IF($AE156="3/3",$S156*参照データ!$F$2,IF($AE156="2/3",$S156*参照データ!$F$3,IF($AE156="1/3",$S156*参照データ!$F$4)))</f>
        <v>0</v>
      </c>
      <c r="BG156" s="199" t="b">
        <f>IF(AG156="3/3",$O156*参照データ!$F$2,IF(AG156="2/3",$O156*参照データ!$F$3,IF(AG156="1/3",$O156*参照データ!$F$4,IF(AG156="対象外",0))))</f>
        <v>0</v>
      </c>
      <c r="BH156" s="199" t="b">
        <f>IF(AH156="3/3",$O156*参照データ!$F$2,IF(AH156="2/3",$O156*参照データ!$F$3,IF(AH156="1/3",$O156*参照データ!$F$4,IF(AH156="対象外",0))))</f>
        <v>0</v>
      </c>
      <c r="BI156" s="199" t="b">
        <f>IF(AI156="3/3",$O156*参照データ!$F$2,IF(AI156="2/3",$O156*参照データ!$F$3,IF(AI156="1/3",$O156*参照データ!$F$4,IF(AI156="対象外",0))))</f>
        <v>0</v>
      </c>
      <c r="BJ156" s="199" t="b">
        <f>IF(AJ156="3/3",$O156*参照データ!$F$2,IF(AJ156="2/3",$O156*参照データ!$F$3,IF(AJ156="1/3",$O156*参照データ!$F$4,IF(AJ156="対象外",0))))</f>
        <v>0</v>
      </c>
      <c r="BK156" s="199" t="b">
        <f>IF(AK156="3/3",$O156*参照データ!$F$2,IF(AK156="2/3",$O156*参照データ!$F$3,IF(AK156="1/3",$O156*参照データ!$F$4,IF(AK156="対象外",0))))</f>
        <v>0</v>
      </c>
      <c r="BL156" s="199" t="b">
        <f>IF(AL156="3/3",$O156*参照データ!$F$2,IF(AL156="2/3",$O156*参照データ!$F$3,IF(AL156="1/3",$O156*参照データ!$F$4,IF(AL156="対象外",0))))</f>
        <v>0</v>
      </c>
      <c r="BM156" s="199" t="b">
        <f>IF(AM156="3/3",$O156*参照データ!$F$2,IF(AM156="2/3",$O156*参照データ!$F$3,IF(AM156="1/3",$O156*参照データ!$F$4,IF(AM156="対象外",0))))</f>
        <v>0</v>
      </c>
      <c r="BN156" s="199" t="b">
        <f>IF(AN156="3/3",$O156*参照データ!$F$2,IF(AN156="2/3",$O156*参照データ!$F$3,IF(AN156="1/3",$O156*参照データ!$F$4,IF(AN156="対象外",0))))</f>
        <v>0</v>
      </c>
      <c r="BO156" s="199" t="b">
        <f>IF(AO156="3/3",$O156*参照データ!$F$2,IF(AO156="2/3",$O156*参照データ!$F$3,IF(AO156="1/3",$O156*参照データ!$F$4,IF(AO156="対象外",0))))</f>
        <v>0</v>
      </c>
      <c r="BP156" s="199" t="b">
        <f>IF(AP156="3/3",$O156*参照データ!$F$2,IF(AP156="2/3",$O156*参照データ!$F$3,IF(AP156="1/3",$O156*参照データ!$F$4,IF(AP156="対象外",0))))</f>
        <v>0</v>
      </c>
      <c r="BQ156" s="199" t="b">
        <f>IF(AQ156="3/3",$O156*参照データ!$F$2,IF(AQ156="2/3",$O156*参照データ!$F$3,IF(AQ156="1/3",$O156*参照データ!$F$4,IF(AQ156="対象外",0))))</f>
        <v>0</v>
      </c>
      <c r="BR156" s="199" t="b">
        <f>IF(AR156="3/3",$O156*参照データ!$F$2,IF(AR156="2/3",$O156*参照データ!$F$3,IF(AR156="1/3",$O156*参照データ!$F$4,IF(AR156="対象外",0))))</f>
        <v>0</v>
      </c>
      <c r="BS156" s="199">
        <f t="shared" si="99"/>
        <v>0</v>
      </c>
      <c r="BT156" s="206"/>
      <c r="BU156" s="60"/>
      <c r="BV156" s="60"/>
      <c r="BW156" s="60"/>
      <c r="BX156" s="60"/>
      <c r="BY156" s="60"/>
      <c r="BZ156" s="245"/>
      <c r="CA156" s="247"/>
      <c r="CB156" s="60"/>
      <c r="CC156" s="60"/>
      <c r="CD156" s="60"/>
      <c r="CE156" s="60"/>
      <c r="CF156" s="61"/>
      <c r="CG156" s="233">
        <f t="shared" si="100"/>
        <v>0</v>
      </c>
      <c r="CH156" s="235">
        <f t="shared" si="83"/>
        <v>0</v>
      </c>
      <c r="CI156" s="225">
        <f t="shared" si="84"/>
        <v>0</v>
      </c>
      <c r="CJ156" s="234">
        <f t="shared" si="85"/>
        <v>2</v>
      </c>
    </row>
    <row r="157" spans="1:88" s="54" customFormat="1">
      <c r="A157" s="63">
        <v>133</v>
      </c>
      <c r="B157" s="553"/>
      <c r="C157" s="554"/>
      <c r="D157" s="553"/>
      <c r="E157" s="554"/>
      <c r="F157" s="116"/>
      <c r="G157" s="147"/>
      <c r="H157" s="117"/>
      <c r="I157" s="58"/>
      <c r="J157" s="553"/>
      <c r="K157" s="554"/>
      <c r="L157" s="110">
        <v>0</v>
      </c>
      <c r="M157" s="111">
        <f>IF(F157="昼間",参照データ!$B$2,IF(F157="夜間等",参照データ!$B$3,IF(F157="通信",参照データ!$B$4,0)))</f>
        <v>0</v>
      </c>
      <c r="N157" s="112">
        <f t="shared" si="86"/>
        <v>0</v>
      </c>
      <c r="O157" s="151">
        <f t="shared" si="87"/>
        <v>0</v>
      </c>
      <c r="P157" s="110"/>
      <c r="Q157" s="113">
        <v>0</v>
      </c>
      <c r="R157" s="114">
        <f>IF(F157="昼間",参照データ!$C$2,IF(F157="夜間等",参照データ!$C$3,IF(F157="通信",参照データ!$C$4,0)))</f>
        <v>0</v>
      </c>
      <c r="S157" s="112">
        <f t="shared" si="88"/>
        <v>0</v>
      </c>
      <c r="T157" s="58"/>
      <c r="U157" s="53">
        <f t="shared" si="89"/>
        <v>0</v>
      </c>
      <c r="V157" s="241">
        <f t="shared" si="90"/>
        <v>0</v>
      </c>
      <c r="W157" s="53">
        <f t="shared" si="91"/>
        <v>0</v>
      </c>
      <c r="X157" s="183">
        <f t="shared" si="92"/>
        <v>0</v>
      </c>
      <c r="Y157" s="158" t="str">
        <f t="shared" si="73"/>
        <v>0</v>
      </c>
      <c r="Z157" s="138">
        <f t="shared" si="93"/>
        <v>0</v>
      </c>
      <c r="AA157" s="524">
        <f t="shared" si="74"/>
        <v>0</v>
      </c>
      <c r="AB157" s="525"/>
      <c r="AC157" s="359">
        <f t="shared" si="75"/>
        <v>0</v>
      </c>
      <c r="AD157" s="359">
        <f t="shared" si="76"/>
        <v>0</v>
      </c>
      <c r="AE157" s="166"/>
      <c r="AF157" s="59"/>
      <c r="AG157" s="252"/>
      <c r="AH157" s="253"/>
      <c r="AI157" s="253"/>
      <c r="AJ157" s="253"/>
      <c r="AK157" s="253"/>
      <c r="AL157" s="254"/>
      <c r="AM157" s="255"/>
      <c r="AN157" s="253"/>
      <c r="AO157" s="253"/>
      <c r="AP157" s="253"/>
      <c r="AQ157" s="253"/>
      <c r="AR157" s="253"/>
      <c r="AS157" s="238">
        <f t="shared" si="77"/>
        <v>0</v>
      </c>
      <c r="AT157" s="238">
        <f t="shared" si="78"/>
        <v>0</v>
      </c>
      <c r="AU157" s="238">
        <f t="shared" si="79"/>
        <v>0</v>
      </c>
      <c r="AV157" s="238">
        <f t="shared" si="80"/>
        <v>0</v>
      </c>
      <c r="AW157" s="238">
        <f t="shared" si="81"/>
        <v>0</v>
      </c>
      <c r="AX157" s="238">
        <f t="shared" si="82"/>
        <v>0</v>
      </c>
      <c r="AY157" s="214">
        <f t="shared" si="94"/>
        <v>0</v>
      </c>
      <c r="AZ157" s="214">
        <f t="shared" si="94"/>
        <v>0</v>
      </c>
      <c r="BA157" s="214">
        <f t="shared" si="94"/>
        <v>0</v>
      </c>
      <c r="BB157" s="194">
        <f t="shared" si="95"/>
        <v>0</v>
      </c>
      <c r="BC157" s="195">
        <f t="shared" si="96"/>
        <v>0</v>
      </c>
      <c r="BD157" s="196">
        <f t="shared" si="97"/>
        <v>0</v>
      </c>
      <c r="BE157" s="197">
        <f t="shared" si="98"/>
        <v>0</v>
      </c>
      <c r="BF157" s="198" t="b">
        <f>IF($AE157="3/3",$S157*参照データ!$F$2,IF($AE157="2/3",$S157*参照データ!$F$3,IF($AE157="1/3",$S157*参照データ!$F$4)))</f>
        <v>0</v>
      </c>
      <c r="BG157" s="199" t="b">
        <f>IF(AG157="3/3",$O157*参照データ!$F$2,IF(AG157="2/3",$O157*参照データ!$F$3,IF(AG157="1/3",$O157*参照データ!$F$4,IF(AG157="対象外",0))))</f>
        <v>0</v>
      </c>
      <c r="BH157" s="199" t="b">
        <f>IF(AH157="3/3",$O157*参照データ!$F$2,IF(AH157="2/3",$O157*参照データ!$F$3,IF(AH157="1/3",$O157*参照データ!$F$4,IF(AH157="対象外",0))))</f>
        <v>0</v>
      </c>
      <c r="BI157" s="199" t="b">
        <f>IF(AI157="3/3",$O157*参照データ!$F$2,IF(AI157="2/3",$O157*参照データ!$F$3,IF(AI157="1/3",$O157*参照データ!$F$4,IF(AI157="対象外",0))))</f>
        <v>0</v>
      </c>
      <c r="BJ157" s="199" t="b">
        <f>IF(AJ157="3/3",$O157*参照データ!$F$2,IF(AJ157="2/3",$O157*参照データ!$F$3,IF(AJ157="1/3",$O157*参照データ!$F$4,IF(AJ157="対象外",0))))</f>
        <v>0</v>
      </c>
      <c r="BK157" s="199" t="b">
        <f>IF(AK157="3/3",$O157*参照データ!$F$2,IF(AK157="2/3",$O157*参照データ!$F$3,IF(AK157="1/3",$O157*参照データ!$F$4,IF(AK157="対象外",0))))</f>
        <v>0</v>
      </c>
      <c r="BL157" s="199" t="b">
        <f>IF(AL157="3/3",$O157*参照データ!$F$2,IF(AL157="2/3",$O157*参照データ!$F$3,IF(AL157="1/3",$O157*参照データ!$F$4,IF(AL157="対象外",0))))</f>
        <v>0</v>
      </c>
      <c r="BM157" s="199" t="b">
        <f>IF(AM157="3/3",$O157*参照データ!$F$2,IF(AM157="2/3",$O157*参照データ!$F$3,IF(AM157="1/3",$O157*参照データ!$F$4,IF(AM157="対象外",0))))</f>
        <v>0</v>
      </c>
      <c r="BN157" s="199" t="b">
        <f>IF(AN157="3/3",$O157*参照データ!$F$2,IF(AN157="2/3",$O157*参照データ!$F$3,IF(AN157="1/3",$O157*参照データ!$F$4,IF(AN157="対象外",0))))</f>
        <v>0</v>
      </c>
      <c r="BO157" s="199" t="b">
        <f>IF(AO157="3/3",$O157*参照データ!$F$2,IF(AO157="2/3",$O157*参照データ!$F$3,IF(AO157="1/3",$O157*参照データ!$F$4,IF(AO157="対象外",0))))</f>
        <v>0</v>
      </c>
      <c r="BP157" s="199" t="b">
        <f>IF(AP157="3/3",$O157*参照データ!$F$2,IF(AP157="2/3",$O157*参照データ!$F$3,IF(AP157="1/3",$O157*参照データ!$F$4,IF(AP157="対象外",0))))</f>
        <v>0</v>
      </c>
      <c r="BQ157" s="199" t="b">
        <f>IF(AQ157="3/3",$O157*参照データ!$F$2,IF(AQ157="2/3",$O157*参照データ!$F$3,IF(AQ157="1/3",$O157*参照データ!$F$4,IF(AQ157="対象外",0))))</f>
        <v>0</v>
      </c>
      <c r="BR157" s="199" t="b">
        <f>IF(AR157="3/3",$O157*参照データ!$F$2,IF(AR157="2/3",$O157*参照データ!$F$3,IF(AR157="1/3",$O157*参照データ!$F$4,IF(AR157="対象外",0))))</f>
        <v>0</v>
      </c>
      <c r="BS157" s="199">
        <f t="shared" si="99"/>
        <v>0</v>
      </c>
      <c r="BT157" s="206"/>
      <c r="BU157" s="60"/>
      <c r="BV157" s="60"/>
      <c r="BW157" s="60"/>
      <c r="BX157" s="60"/>
      <c r="BY157" s="60"/>
      <c r="BZ157" s="245"/>
      <c r="CA157" s="247"/>
      <c r="CB157" s="60"/>
      <c r="CC157" s="60"/>
      <c r="CD157" s="60"/>
      <c r="CE157" s="60"/>
      <c r="CF157" s="61"/>
      <c r="CG157" s="233">
        <f t="shared" si="100"/>
        <v>0</v>
      </c>
      <c r="CH157" s="235">
        <f t="shared" si="83"/>
        <v>0</v>
      </c>
      <c r="CI157" s="225">
        <f t="shared" si="84"/>
        <v>0</v>
      </c>
      <c r="CJ157" s="234">
        <f t="shared" si="85"/>
        <v>2</v>
      </c>
    </row>
    <row r="158" spans="1:88" s="54" customFormat="1">
      <c r="A158" s="63">
        <v>134</v>
      </c>
      <c r="B158" s="553"/>
      <c r="C158" s="554"/>
      <c r="D158" s="553"/>
      <c r="E158" s="554"/>
      <c r="F158" s="116"/>
      <c r="G158" s="147"/>
      <c r="H158" s="117"/>
      <c r="I158" s="58"/>
      <c r="J158" s="553"/>
      <c r="K158" s="554"/>
      <c r="L158" s="110">
        <v>0</v>
      </c>
      <c r="M158" s="111">
        <f>IF(F158="昼間",参照データ!$B$2,IF(F158="夜間等",参照データ!$B$3,IF(F158="通信",参照データ!$B$4,0)))</f>
        <v>0</v>
      </c>
      <c r="N158" s="112">
        <f t="shared" si="86"/>
        <v>0</v>
      </c>
      <c r="O158" s="151">
        <f t="shared" si="87"/>
        <v>0</v>
      </c>
      <c r="P158" s="110"/>
      <c r="Q158" s="113">
        <v>0</v>
      </c>
      <c r="R158" s="114">
        <f>IF(F158="昼間",参照データ!$C$2,IF(F158="夜間等",参照データ!$C$3,IF(F158="通信",参照データ!$C$4,0)))</f>
        <v>0</v>
      </c>
      <c r="S158" s="112">
        <f t="shared" si="88"/>
        <v>0</v>
      </c>
      <c r="T158" s="58"/>
      <c r="U158" s="53">
        <f t="shared" si="89"/>
        <v>0</v>
      </c>
      <c r="V158" s="241">
        <f t="shared" si="90"/>
        <v>0</v>
      </c>
      <c r="W158" s="53">
        <f t="shared" si="91"/>
        <v>0</v>
      </c>
      <c r="X158" s="183">
        <f t="shared" si="92"/>
        <v>0</v>
      </c>
      <c r="Y158" s="158" t="str">
        <f t="shared" si="73"/>
        <v>0</v>
      </c>
      <c r="Z158" s="138">
        <f t="shared" si="93"/>
        <v>0</v>
      </c>
      <c r="AA158" s="524">
        <f t="shared" si="74"/>
        <v>0</v>
      </c>
      <c r="AB158" s="525"/>
      <c r="AC158" s="359">
        <f t="shared" si="75"/>
        <v>0</v>
      </c>
      <c r="AD158" s="359">
        <f t="shared" si="76"/>
        <v>0</v>
      </c>
      <c r="AE158" s="166"/>
      <c r="AF158" s="59"/>
      <c r="AG158" s="252"/>
      <c r="AH158" s="253"/>
      <c r="AI158" s="253"/>
      <c r="AJ158" s="253"/>
      <c r="AK158" s="253"/>
      <c r="AL158" s="254"/>
      <c r="AM158" s="255"/>
      <c r="AN158" s="253"/>
      <c r="AO158" s="253"/>
      <c r="AP158" s="253"/>
      <c r="AQ158" s="253"/>
      <c r="AR158" s="253"/>
      <c r="AS158" s="238">
        <f t="shared" si="77"/>
        <v>0</v>
      </c>
      <c r="AT158" s="238">
        <f t="shared" si="78"/>
        <v>0</v>
      </c>
      <c r="AU158" s="238">
        <f t="shared" si="79"/>
        <v>0</v>
      </c>
      <c r="AV158" s="238">
        <f t="shared" si="80"/>
        <v>0</v>
      </c>
      <c r="AW158" s="238">
        <f t="shared" si="81"/>
        <v>0</v>
      </c>
      <c r="AX158" s="238">
        <f t="shared" si="82"/>
        <v>0</v>
      </c>
      <c r="AY158" s="214">
        <f t="shared" si="94"/>
        <v>0</v>
      </c>
      <c r="AZ158" s="214">
        <f t="shared" si="94"/>
        <v>0</v>
      </c>
      <c r="BA158" s="214">
        <f t="shared" si="94"/>
        <v>0</v>
      </c>
      <c r="BB158" s="194">
        <f t="shared" si="95"/>
        <v>0</v>
      </c>
      <c r="BC158" s="195">
        <f t="shared" si="96"/>
        <v>0</v>
      </c>
      <c r="BD158" s="196">
        <f t="shared" si="97"/>
        <v>0</v>
      </c>
      <c r="BE158" s="197">
        <f t="shared" si="98"/>
        <v>0</v>
      </c>
      <c r="BF158" s="198" t="b">
        <f>IF($AE158="3/3",$S158*参照データ!$F$2,IF($AE158="2/3",$S158*参照データ!$F$3,IF($AE158="1/3",$S158*参照データ!$F$4)))</f>
        <v>0</v>
      </c>
      <c r="BG158" s="199" t="b">
        <f>IF(AG158="3/3",$O158*参照データ!$F$2,IF(AG158="2/3",$O158*参照データ!$F$3,IF(AG158="1/3",$O158*参照データ!$F$4,IF(AG158="対象外",0))))</f>
        <v>0</v>
      </c>
      <c r="BH158" s="199" t="b">
        <f>IF(AH158="3/3",$O158*参照データ!$F$2,IF(AH158="2/3",$O158*参照データ!$F$3,IF(AH158="1/3",$O158*参照データ!$F$4,IF(AH158="対象外",0))))</f>
        <v>0</v>
      </c>
      <c r="BI158" s="199" t="b">
        <f>IF(AI158="3/3",$O158*参照データ!$F$2,IF(AI158="2/3",$O158*参照データ!$F$3,IF(AI158="1/3",$O158*参照データ!$F$4,IF(AI158="対象外",0))))</f>
        <v>0</v>
      </c>
      <c r="BJ158" s="199" t="b">
        <f>IF(AJ158="3/3",$O158*参照データ!$F$2,IF(AJ158="2/3",$O158*参照データ!$F$3,IF(AJ158="1/3",$O158*参照データ!$F$4,IF(AJ158="対象外",0))))</f>
        <v>0</v>
      </c>
      <c r="BK158" s="199" t="b">
        <f>IF(AK158="3/3",$O158*参照データ!$F$2,IF(AK158="2/3",$O158*参照データ!$F$3,IF(AK158="1/3",$O158*参照データ!$F$4,IF(AK158="対象外",0))))</f>
        <v>0</v>
      </c>
      <c r="BL158" s="199" t="b">
        <f>IF(AL158="3/3",$O158*参照データ!$F$2,IF(AL158="2/3",$O158*参照データ!$F$3,IF(AL158="1/3",$O158*参照データ!$F$4,IF(AL158="対象外",0))))</f>
        <v>0</v>
      </c>
      <c r="BM158" s="199" t="b">
        <f>IF(AM158="3/3",$O158*参照データ!$F$2,IF(AM158="2/3",$O158*参照データ!$F$3,IF(AM158="1/3",$O158*参照データ!$F$4,IF(AM158="対象外",0))))</f>
        <v>0</v>
      </c>
      <c r="BN158" s="199" t="b">
        <f>IF(AN158="3/3",$O158*参照データ!$F$2,IF(AN158="2/3",$O158*参照データ!$F$3,IF(AN158="1/3",$O158*参照データ!$F$4,IF(AN158="対象外",0))))</f>
        <v>0</v>
      </c>
      <c r="BO158" s="199" t="b">
        <f>IF(AO158="3/3",$O158*参照データ!$F$2,IF(AO158="2/3",$O158*参照データ!$F$3,IF(AO158="1/3",$O158*参照データ!$F$4,IF(AO158="対象外",0))))</f>
        <v>0</v>
      </c>
      <c r="BP158" s="199" t="b">
        <f>IF(AP158="3/3",$O158*参照データ!$F$2,IF(AP158="2/3",$O158*参照データ!$F$3,IF(AP158="1/3",$O158*参照データ!$F$4,IF(AP158="対象外",0))))</f>
        <v>0</v>
      </c>
      <c r="BQ158" s="199" t="b">
        <f>IF(AQ158="3/3",$O158*参照データ!$F$2,IF(AQ158="2/3",$O158*参照データ!$F$3,IF(AQ158="1/3",$O158*参照データ!$F$4,IF(AQ158="対象外",0))))</f>
        <v>0</v>
      </c>
      <c r="BR158" s="199" t="b">
        <f>IF(AR158="3/3",$O158*参照データ!$F$2,IF(AR158="2/3",$O158*参照データ!$F$3,IF(AR158="1/3",$O158*参照データ!$F$4,IF(AR158="対象外",0))))</f>
        <v>0</v>
      </c>
      <c r="BS158" s="199">
        <f t="shared" si="99"/>
        <v>0</v>
      </c>
      <c r="BT158" s="206"/>
      <c r="BU158" s="60"/>
      <c r="BV158" s="60"/>
      <c r="BW158" s="60"/>
      <c r="BX158" s="60"/>
      <c r="BY158" s="60"/>
      <c r="BZ158" s="245"/>
      <c r="CA158" s="247"/>
      <c r="CB158" s="60"/>
      <c r="CC158" s="60"/>
      <c r="CD158" s="60"/>
      <c r="CE158" s="60"/>
      <c r="CF158" s="61"/>
      <c r="CG158" s="233">
        <f t="shared" si="100"/>
        <v>0</v>
      </c>
      <c r="CH158" s="235">
        <f t="shared" si="83"/>
        <v>0</v>
      </c>
      <c r="CI158" s="225">
        <f t="shared" si="84"/>
        <v>0</v>
      </c>
      <c r="CJ158" s="234">
        <f t="shared" si="85"/>
        <v>2</v>
      </c>
    </row>
    <row r="159" spans="1:88" s="54" customFormat="1">
      <c r="A159" s="63">
        <v>135</v>
      </c>
      <c r="B159" s="553"/>
      <c r="C159" s="554"/>
      <c r="D159" s="553"/>
      <c r="E159" s="554"/>
      <c r="F159" s="116"/>
      <c r="G159" s="147"/>
      <c r="H159" s="117"/>
      <c r="I159" s="58"/>
      <c r="J159" s="553"/>
      <c r="K159" s="554"/>
      <c r="L159" s="110">
        <v>0</v>
      </c>
      <c r="M159" s="111">
        <f>IF(F159="昼間",参照データ!$B$2,IF(F159="夜間等",参照データ!$B$3,IF(F159="通信",参照データ!$B$4,0)))</f>
        <v>0</v>
      </c>
      <c r="N159" s="112">
        <f t="shared" si="86"/>
        <v>0</v>
      </c>
      <c r="O159" s="151">
        <f t="shared" si="87"/>
        <v>0</v>
      </c>
      <c r="P159" s="110"/>
      <c r="Q159" s="113">
        <v>0</v>
      </c>
      <c r="R159" s="114">
        <f>IF(F159="昼間",参照データ!$C$2,IF(F159="夜間等",参照データ!$C$3,IF(F159="通信",参照データ!$C$4,0)))</f>
        <v>0</v>
      </c>
      <c r="S159" s="112">
        <f t="shared" si="88"/>
        <v>0</v>
      </c>
      <c r="T159" s="58"/>
      <c r="U159" s="53">
        <f t="shared" si="89"/>
        <v>0</v>
      </c>
      <c r="V159" s="241">
        <f t="shared" si="90"/>
        <v>0</v>
      </c>
      <c r="W159" s="53">
        <f t="shared" si="91"/>
        <v>0</v>
      </c>
      <c r="X159" s="183">
        <f t="shared" si="92"/>
        <v>0</v>
      </c>
      <c r="Y159" s="158" t="str">
        <f t="shared" si="73"/>
        <v>0</v>
      </c>
      <c r="Z159" s="138">
        <f t="shared" si="93"/>
        <v>0</v>
      </c>
      <c r="AA159" s="524">
        <f t="shared" si="74"/>
        <v>0</v>
      </c>
      <c r="AB159" s="525"/>
      <c r="AC159" s="359">
        <f t="shared" si="75"/>
        <v>0</v>
      </c>
      <c r="AD159" s="359">
        <f t="shared" si="76"/>
        <v>0</v>
      </c>
      <c r="AE159" s="166"/>
      <c r="AF159" s="59"/>
      <c r="AG159" s="252"/>
      <c r="AH159" s="253"/>
      <c r="AI159" s="253"/>
      <c r="AJ159" s="253"/>
      <c r="AK159" s="253"/>
      <c r="AL159" s="254"/>
      <c r="AM159" s="255"/>
      <c r="AN159" s="253"/>
      <c r="AO159" s="253"/>
      <c r="AP159" s="253"/>
      <c r="AQ159" s="253"/>
      <c r="AR159" s="253"/>
      <c r="AS159" s="238">
        <f t="shared" si="77"/>
        <v>0</v>
      </c>
      <c r="AT159" s="238">
        <f t="shared" si="78"/>
        <v>0</v>
      </c>
      <c r="AU159" s="238">
        <f t="shared" si="79"/>
        <v>0</v>
      </c>
      <c r="AV159" s="238">
        <f t="shared" si="80"/>
        <v>0</v>
      </c>
      <c r="AW159" s="238">
        <f t="shared" si="81"/>
        <v>0</v>
      </c>
      <c r="AX159" s="238">
        <f t="shared" si="82"/>
        <v>0</v>
      </c>
      <c r="AY159" s="214">
        <f t="shared" si="94"/>
        <v>0</v>
      </c>
      <c r="AZ159" s="214">
        <f t="shared" si="94"/>
        <v>0</v>
      </c>
      <c r="BA159" s="214">
        <f t="shared" si="94"/>
        <v>0</v>
      </c>
      <c r="BB159" s="194">
        <f t="shared" si="95"/>
        <v>0</v>
      </c>
      <c r="BC159" s="195">
        <f t="shared" si="96"/>
        <v>0</v>
      </c>
      <c r="BD159" s="196">
        <f t="shared" si="97"/>
        <v>0</v>
      </c>
      <c r="BE159" s="197">
        <f t="shared" si="98"/>
        <v>0</v>
      </c>
      <c r="BF159" s="198" t="b">
        <f>IF($AE159="3/3",$S159*参照データ!$F$2,IF($AE159="2/3",$S159*参照データ!$F$3,IF($AE159="1/3",$S159*参照データ!$F$4)))</f>
        <v>0</v>
      </c>
      <c r="BG159" s="199" t="b">
        <f>IF(AG159="3/3",$O159*参照データ!$F$2,IF(AG159="2/3",$O159*参照データ!$F$3,IF(AG159="1/3",$O159*参照データ!$F$4,IF(AG159="対象外",0))))</f>
        <v>0</v>
      </c>
      <c r="BH159" s="199" t="b">
        <f>IF(AH159="3/3",$O159*参照データ!$F$2,IF(AH159="2/3",$O159*参照データ!$F$3,IF(AH159="1/3",$O159*参照データ!$F$4,IF(AH159="対象外",0))))</f>
        <v>0</v>
      </c>
      <c r="BI159" s="199" t="b">
        <f>IF(AI159="3/3",$O159*参照データ!$F$2,IF(AI159="2/3",$O159*参照データ!$F$3,IF(AI159="1/3",$O159*参照データ!$F$4,IF(AI159="対象外",0))))</f>
        <v>0</v>
      </c>
      <c r="BJ159" s="199" t="b">
        <f>IF(AJ159="3/3",$O159*参照データ!$F$2,IF(AJ159="2/3",$O159*参照データ!$F$3,IF(AJ159="1/3",$O159*参照データ!$F$4,IF(AJ159="対象外",0))))</f>
        <v>0</v>
      </c>
      <c r="BK159" s="199" t="b">
        <f>IF(AK159="3/3",$O159*参照データ!$F$2,IF(AK159="2/3",$O159*参照データ!$F$3,IF(AK159="1/3",$O159*参照データ!$F$4,IF(AK159="対象外",0))))</f>
        <v>0</v>
      </c>
      <c r="BL159" s="199" t="b">
        <f>IF(AL159="3/3",$O159*参照データ!$F$2,IF(AL159="2/3",$O159*参照データ!$F$3,IF(AL159="1/3",$O159*参照データ!$F$4,IF(AL159="対象外",0))))</f>
        <v>0</v>
      </c>
      <c r="BM159" s="199" t="b">
        <f>IF(AM159="3/3",$O159*参照データ!$F$2,IF(AM159="2/3",$O159*参照データ!$F$3,IF(AM159="1/3",$O159*参照データ!$F$4,IF(AM159="対象外",0))))</f>
        <v>0</v>
      </c>
      <c r="BN159" s="199" t="b">
        <f>IF(AN159="3/3",$O159*参照データ!$F$2,IF(AN159="2/3",$O159*参照データ!$F$3,IF(AN159="1/3",$O159*参照データ!$F$4,IF(AN159="対象外",0))))</f>
        <v>0</v>
      </c>
      <c r="BO159" s="199" t="b">
        <f>IF(AO159="3/3",$O159*参照データ!$F$2,IF(AO159="2/3",$O159*参照データ!$F$3,IF(AO159="1/3",$O159*参照データ!$F$4,IF(AO159="対象外",0))))</f>
        <v>0</v>
      </c>
      <c r="BP159" s="199" t="b">
        <f>IF(AP159="3/3",$O159*参照データ!$F$2,IF(AP159="2/3",$O159*参照データ!$F$3,IF(AP159="1/3",$O159*参照データ!$F$4,IF(AP159="対象外",0))))</f>
        <v>0</v>
      </c>
      <c r="BQ159" s="199" t="b">
        <f>IF(AQ159="3/3",$O159*参照データ!$F$2,IF(AQ159="2/3",$O159*参照データ!$F$3,IF(AQ159="1/3",$O159*参照データ!$F$4,IF(AQ159="対象外",0))))</f>
        <v>0</v>
      </c>
      <c r="BR159" s="199" t="b">
        <f>IF(AR159="3/3",$O159*参照データ!$F$2,IF(AR159="2/3",$O159*参照データ!$F$3,IF(AR159="1/3",$O159*参照データ!$F$4,IF(AR159="対象外",0))))</f>
        <v>0</v>
      </c>
      <c r="BS159" s="199">
        <f t="shared" si="99"/>
        <v>0</v>
      </c>
      <c r="BT159" s="206"/>
      <c r="BU159" s="60"/>
      <c r="BV159" s="60"/>
      <c r="BW159" s="60"/>
      <c r="BX159" s="60"/>
      <c r="BY159" s="60"/>
      <c r="BZ159" s="245"/>
      <c r="CA159" s="247"/>
      <c r="CB159" s="60"/>
      <c r="CC159" s="60"/>
      <c r="CD159" s="60"/>
      <c r="CE159" s="60"/>
      <c r="CF159" s="61"/>
      <c r="CG159" s="233">
        <f t="shared" si="100"/>
        <v>0</v>
      </c>
      <c r="CH159" s="235">
        <f t="shared" si="83"/>
        <v>0</v>
      </c>
      <c r="CI159" s="225">
        <f t="shared" si="84"/>
        <v>0</v>
      </c>
      <c r="CJ159" s="234">
        <f t="shared" si="85"/>
        <v>2</v>
      </c>
    </row>
    <row r="160" spans="1:88" s="54" customFormat="1">
      <c r="A160" s="63">
        <v>136</v>
      </c>
      <c r="B160" s="553"/>
      <c r="C160" s="554"/>
      <c r="D160" s="553"/>
      <c r="E160" s="554"/>
      <c r="F160" s="116"/>
      <c r="G160" s="147"/>
      <c r="H160" s="117"/>
      <c r="I160" s="58"/>
      <c r="J160" s="553"/>
      <c r="K160" s="554"/>
      <c r="L160" s="110">
        <v>0</v>
      </c>
      <c r="M160" s="111">
        <f>IF(F160="昼間",参照データ!$B$2,IF(F160="夜間等",参照データ!$B$3,IF(F160="通信",参照データ!$B$4,0)))</f>
        <v>0</v>
      </c>
      <c r="N160" s="112">
        <f t="shared" si="86"/>
        <v>0</v>
      </c>
      <c r="O160" s="151">
        <f t="shared" si="87"/>
        <v>0</v>
      </c>
      <c r="P160" s="110"/>
      <c r="Q160" s="113">
        <v>0</v>
      </c>
      <c r="R160" s="114">
        <f>IF(F160="昼間",参照データ!$C$2,IF(F160="夜間等",参照データ!$C$3,IF(F160="通信",参照データ!$C$4,0)))</f>
        <v>0</v>
      </c>
      <c r="S160" s="112">
        <f t="shared" si="88"/>
        <v>0</v>
      </c>
      <c r="T160" s="58"/>
      <c r="U160" s="53">
        <f t="shared" si="89"/>
        <v>0</v>
      </c>
      <c r="V160" s="241">
        <f t="shared" si="90"/>
        <v>0</v>
      </c>
      <c r="W160" s="53">
        <f t="shared" si="91"/>
        <v>0</v>
      </c>
      <c r="X160" s="183">
        <f t="shared" si="92"/>
        <v>0</v>
      </c>
      <c r="Y160" s="158" t="str">
        <f t="shared" si="73"/>
        <v>0</v>
      </c>
      <c r="Z160" s="138">
        <f t="shared" si="93"/>
        <v>0</v>
      </c>
      <c r="AA160" s="524">
        <f t="shared" si="74"/>
        <v>0</v>
      </c>
      <c r="AB160" s="525"/>
      <c r="AC160" s="359">
        <f t="shared" si="75"/>
        <v>0</v>
      </c>
      <c r="AD160" s="359">
        <f t="shared" si="76"/>
        <v>0</v>
      </c>
      <c r="AE160" s="166"/>
      <c r="AF160" s="59"/>
      <c r="AG160" s="252"/>
      <c r="AH160" s="253"/>
      <c r="AI160" s="253"/>
      <c r="AJ160" s="253"/>
      <c r="AK160" s="253"/>
      <c r="AL160" s="254"/>
      <c r="AM160" s="255"/>
      <c r="AN160" s="253"/>
      <c r="AO160" s="253"/>
      <c r="AP160" s="253"/>
      <c r="AQ160" s="253"/>
      <c r="AR160" s="253"/>
      <c r="AS160" s="238">
        <f t="shared" si="77"/>
        <v>0</v>
      </c>
      <c r="AT160" s="238">
        <f t="shared" si="78"/>
        <v>0</v>
      </c>
      <c r="AU160" s="238">
        <f t="shared" si="79"/>
        <v>0</v>
      </c>
      <c r="AV160" s="238">
        <f t="shared" si="80"/>
        <v>0</v>
      </c>
      <c r="AW160" s="238">
        <f t="shared" si="81"/>
        <v>0</v>
      </c>
      <c r="AX160" s="238">
        <f t="shared" si="82"/>
        <v>0</v>
      </c>
      <c r="AY160" s="214">
        <f t="shared" si="94"/>
        <v>0</v>
      </c>
      <c r="AZ160" s="214">
        <f t="shared" si="94"/>
        <v>0</v>
      </c>
      <c r="BA160" s="214">
        <f t="shared" si="94"/>
        <v>0</v>
      </c>
      <c r="BB160" s="194">
        <f t="shared" si="95"/>
        <v>0</v>
      </c>
      <c r="BC160" s="195">
        <f t="shared" si="96"/>
        <v>0</v>
      </c>
      <c r="BD160" s="196">
        <f t="shared" si="97"/>
        <v>0</v>
      </c>
      <c r="BE160" s="197">
        <f t="shared" si="98"/>
        <v>0</v>
      </c>
      <c r="BF160" s="198" t="b">
        <f>IF($AE160="3/3",$S160*参照データ!$F$2,IF($AE160="2/3",$S160*参照データ!$F$3,IF($AE160="1/3",$S160*参照データ!$F$4)))</f>
        <v>0</v>
      </c>
      <c r="BG160" s="199" t="b">
        <f>IF(AG160="3/3",$O160*参照データ!$F$2,IF(AG160="2/3",$O160*参照データ!$F$3,IF(AG160="1/3",$O160*参照データ!$F$4,IF(AG160="対象外",0))))</f>
        <v>0</v>
      </c>
      <c r="BH160" s="199" t="b">
        <f>IF(AH160="3/3",$O160*参照データ!$F$2,IF(AH160="2/3",$O160*参照データ!$F$3,IF(AH160="1/3",$O160*参照データ!$F$4,IF(AH160="対象外",0))))</f>
        <v>0</v>
      </c>
      <c r="BI160" s="199" t="b">
        <f>IF(AI160="3/3",$O160*参照データ!$F$2,IF(AI160="2/3",$O160*参照データ!$F$3,IF(AI160="1/3",$O160*参照データ!$F$4,IF(AI160="対象外",0))))</f>
        <v>0</v>
      </c>
      <c r="BJ160" s="199" t="b">
        <f>IF(AJ160="3/3",$O160*参照データ!$F$2,IF(AJ160="2/3",$O160*参照データ!$F$3,IF(AJ160="1/3",$O160*参照データ!$F$4,IF(AJ160="対象外",0))))</f>
        <v>0</v>
      </c>
      <c r="BK160" s="199" t="b">
        <f>IF(AK160="3/3",$O160*参照データ!$F$2,IF(AK160="2/3",$O160*参照データ!$F$3,IF(AK160="1/3",$O160*参照データ!$F$4,IF(AK160="対象外",0))))</f>
        <v>0</v>
      </c>
      <c r="BL160" s="199" t="b">
        <f>IF(AL160="3/3",$O160*参照データ!$F$2,IF(AL160="2/3",$O160*参照データ!$F$3,IF(AL160="1/3",$O160*参照データ!$F$4,IF(AL160="対象外",0))))</f>
        <v>0</v>
      </c>
      <c r="BM160" s="199" t="b">
        <f>IF(AM160="3/3",$O160*参照データ!$F$2,IF(AM160="2/3",$O160*参照データ!$F$3,IF(AM160="1/3",$O160*参照データ!$F$4,IF(AM160="対象外",0))))</f>
        <v>0</v>
      </c>
      <c r="BN160" s="199" t="b">
        <f>IF(AN160="3/3",$O160*参照データ!$F$2,IF(AN160="2/3",$O160*参照データ!$F$3,IF(AN160="1/3",$O160*参照データ!$F$4,IF(AN160="対象外",0))))</f>
        <v>0</v>
      </c>
      <c r="BO160" s="199" t="b">
        <f>IF(AO160="3/3",$O160*参照データ!$F$2,IF(AO160="2/3",$O160*参照データ!$F$3,IF(AO160="1/3",$O160*参照データ!$F$4,IF(AO160="対象外",0))))</f>
        <v>0</v>
      </c>
      <c r="BP160" s="199" t="b">
        <f>IF(AP160="3/3",$O160*参照データ!$F$2,IF(AP160="2/3",$O160*参照データ!$F$3,IF(AP160="1/3",$O160*参照データ!$F$4,IF(AP160="対象外",0))))</f>
        <v>0</v>
      </c>
      <c r="BQ160" s="199" t="b">
        <f>IF(AQ160="3/3",$O160*参照データ!$F$2,IF(AQ160="2/3",$O160*参照データ!$F$3,IF(AQ160="1/3",$O160*参照データ!$F$4,IF(AQ160="対象外",0))))</f>
        <v>0</v>
      </c>
      <c r="BR160" s="199" t="b">
        <f>IF(AR160="3/3",$O160*参照データ!$F$2,IF(AR160="2/3",$O160*参照データ!$F$3,IF(AR160="1/3",$O160*参照データ!$F$4,IF(AR160="対象外",0))))</f>
        <v>0</v>
      </c>
      <c r="BS160" s="199">
        <f t="shared" si="99"/>
        <v>0</v>
      </c>
      <c r="BT160" s="206"/>
      <c r="BU160" s="60"/>
      <c r="BV160" s="60"/>
      <c r="BW160" s="60"/>
      <c r="BX160" s="60"/>
      <c r="BY160" s="60"/>
      <c r="BZ160" s="245"/>
      <c r="CA160" s="247"/>
      <c r="CB160" s="60"/>
      <c r="CC160" s="60"/>
      <c r="CD160" s="60"/>
      <c r="CE160" s="60"/>
      <c r="CF160" s="61"/>
      <c r="CG160" s="233">
        <f t="shared" si="100"/>
        <v>0</v>
      </c>
      <c r="CH160" s="235">
        <f t="shared" si="83"/>
        <v>0</v>
      </c>
      <c r="CI160" s="225">
        <f t="shared" si="84"/>
        <v>0</v>
      </c>
      <c r="CJ160" s="234">
        <f t="shared" si="85"/>
        <v>2</v>
      </c>
    </row>
    <row r="161" spans="1:88" s="54" customFormat="1">
      <c r="A161" s="63">
        <v>137</v>
      </c>
      <c r="B161" s="553"/>
      <c r="C161" s="554"/>
      <c r="D161" s="553"/>
      <c r="E161" s="554"/>
      <c r="F161" s="116"/>
      <c r="G161" s="147"/>
      <c r="H161" s="117"/>
      <c r="I161" s="58"/>
      <c r="J161" s="553"/>
      <c r="K161" s="554"/>
      <c r="L161" s="110">
        <v>0</v>
      </c>
      <c r="M161" s="111">
        <f>IF(F161="昼間",参照データ!$B$2,IF(F161="夜間等",参照データ!$B$3,IF(F161="通信",参照データ!$B$4,0)))</f>
        <v>0</v>
      </c>
      <c r="N161" s="112">
        <f t="shared" si="86"/>
        <v>0</v>
      </c>
      <c r="O161" s="151">
        <f t="shared" si="87"/>
        <v>0</v>
      </c>
      <c r="P161" s="110"/>
      <c r="Q161" s="113">
        <v>0</v>
      </c>
      <c r="R161" s="114">
        <f>IF(F161="昼間",参照データ!$C$2,IF(F161="夜間等",参照データ!$C$3,IF(F161="通信",参照データ!$C$4,0)))</f>
        <v>0</v>
      </c>
      <c r="S161" s="112">
        <f t="shared" si="88"/>
        <v>0</v>
      </c>
      <c r="T161" s="58"/>
      <c r="U161" s="53">
        <f t="shared" si="89"/>
        <v>0</v>
      </c>
      <c r="V161" s="241">
        <f t="shared" si="90"/>
        <v>0</v>
      </c>
      <c r="W161" s="53">
        <f t="shared" si="91"/>
        <v>0</v>
      </c>
      <c r="X161" s="183">
        <f t="shared" si="92"/>
        <v>0</v>
      </c>
      <c r="Y161" s="158" t="str">
        <f t="shared" si="73"/>
        <v>0</v>
      </c>
      <c r="Z161" s="138">
        <f t="shared" si="93"/>
        <v>0</v>
      </c>
      <c r="AA161" s="524">
        <f t="shared" si="74"/>
        <v>0</v>
      </c>
      <c r="AB161" s="525"/>
      <c r="AC161" s="359">
        <f t="shared" si="75"/>
        <v>0</v>
      </c>
      <c r="AD161" s="359">
        <f t="shared" si="76"/>
        <v>0</v>
      </c>
      <c r="AE161" s="166"/>
      <c r="AF161" s="59"/>
      <c r="AG161" s="252"/>
      <c r="AH161" s="253"/>
      <c r="AI161" s="253"/>
      <c r="AJ161" s="253"/>
      <c r="AK161" s="253"/>
      <c r="AL161" s="254"/>
      <c r="AM161" s="255"/>
      <c r="AN161" s="253"/>
      <c r="AO161" s="253"/>
      <c r="AP161" s="253"/>
      <c r="AQ161" s="253"/>
      <c r="AR161" s="253"/>
      <c r="AS161" s="238">
        <f t="shared" si="77"/>
        <v>0</v>
      </c>
      <c r="AT161" s="238">
        <f t="shared" si="78"/>
        <v>0</v>
      </c>
      <c r="AU161" s="238">
        <f t="shared" si="79"/>
        <v>0</v>
      </c>
      <c r="AV161" s="238">
        <f t="shared" si="80"/>
        <v>0</v>
      </c>
      <c r="AW161" s="238">
        <f t="shared" si="81"/>
        <v>0</v>
      </c>
      <c r="AX161" s="238">
        <f t="shared" si="82"/>
        <v>0</v>
      </c>
      <c r="AY161" s="214">
        <f t="shared" si="94"/>
        <v>0</v>
      </c>
      <c r="AZ161" s="214">
        <f t="shared" si="94"/>
        <v>0</v>
      </c>
      <c r="BA161" s="214">
        <f t="shared" si="94"/>
        <v>0</v>
      </c>
      <c r="BB161" s="194">
        <f t="shared" si="95"/>
        <v>0</v>
      </c>
      <c r="BC161" s="195">
        <f t="shared" si="96"/>
        <v>0</v>
      </c>
      <c r="BD161" s="196">
        <f t="shared" si="97"/>
        <v>0</v>
      </c>
      <c r="BE161" s="197">
        <f t="shared" si="98"/>
        <v>0</v>
      </c>
      <c r="BF161" s="198" t="b">
        <f>IF($AE161="3/3",$S161*参照データ!$F$2,IF($AE161="2/3",$S161*参照データ!$F$3,IF($AE161="1/3",$S161*参照データ!$F$4)))</f>
        <v>0</v>
      </c>
      <c r="BG161" s="199" t="b">
        <f>IF(AG161="3/3",$O161*参照データ!$F$2,IF(AG161="2/3",$O161*参照データ!$F$3,IF(AG161="1/3",$O161*参照データ!$F$4,IF(AG161="対象外",0))))</f>
        <v>0</v>
      </c>
      <c r="BH161" s="199" t="b">
        <f>IF(AH161="3/3",$O161*参照データ!$F$2,IF(AH161="2/3",$O161*参照データ!$F$3,IF(AH161="1/3",$O161*参照データ!$F$4,IF(AH161="対象外",0))))</f>
        <v>0</v>
      </c>
      <c r="BI161" s="199" t="b">
        <f>IF(AI161="3/3",$O161*参照データ!$F$2,IF(AI161="2/3",$O161*参照データ!$F$3,IF(AI161="1/3",$O161*参照データ!$F$4,IF(AI161="対象外",0))))</f>
        <v>0</v>
      </c>
      <c r="BJ161" s="199" t="b">
        <f>IF(AJ161="3/3",$O161*参照データ!$F$2,IF(AJ161="2/3",$O161*参照データ!$F$3,IF(AJ161="1/3",$O161*参照データ!$F$4,IF(AJ161="対象外",0))))</f>
        <v>0</v>
      </c>
      <c r="BK161" s="199" t="b">
        <f>IF(AK161="3/3",$O161*参照データ!$F$2,IF(AK161="2/3",$O161*参照データ!$F$3,IF(AK161="1/3",$O161*参照データ!$F$4,IF(AK161="対象外",0))))</f>
        <v>0</v>
      </c>
      <c r="BL161" s="199" t="b">
        <f>IF(AL161="3/3",$O161*参照データ!$F$2,IF(AL161="2/3",$O161*参照データ!$F$3,IF(AL161="1/3",$O161*参照データ!$F$4,IF(AL161="対象外",0))))</f>
        <v>0</v>
      </c>
      <c r="BM161" s="199" t="b">
        <f>IF(AM161="3/3",$O161*参照データ!$F$2,IF(AM161="2/3",$O161*参照データ!$F$3,IF(AM161="1/3",$O161*参照データ!$F$4,IF(AM161="対象外",0))))</f>
        <v>0</v>
      </c>
      <c r="BN161" s="199" t="b">
        <f>IF(AN161="3/3",$O161*参照データ!$F$2,IF(AN161="2/3",$O161*参照データ!$F$3,IF(AN161="1/3",$O161*参照データ!$F$4,IF(AN161="対象外",0))))</f>
        <v>0</v>
      </c>
      <c r="BO161" s="199" t="b">
        <f>IF(AO161="3/3",$O161*参照データ!$F$2,IF(AO161="2/3",$O161*参照データ!$F$3,IF(AO161="1/3",$O161*参照データ!$F$4,IF(AO161="対象外",0))))</f>
        <v>0</v>
      </c>
      <c r="BP161" s="199" t="b">
        <f>IF(AP161="3/3",$O161*参照データ!$F$2,IF(AP161="2/3",$O161*参照データ!$F$3,IF(AP161="1/3",$O161*参照データ!$F$4,IF(AP161="対象外",0))))</f>
        <v>0</v>
      </c>
      <c r="BQ161" s="199" t="b">
        <f>IF(AQ161="3/3",$O161*参照データ!$F$2,IF(AQ161="2/3",$O161*参照データ!$F$3,IF(AQ161="1/3",$O161*参照データ!$F$4,IF(AQ161="対象外",0))))</f>
        <v>0</v>
      </c>
      <c r="BR161" s="199" t="b">
        <f>IF(AR161="3/3",$O161*参照データ!$F$2,IF(AR161="2/3",$O161*参照データ!$F$3,IF(AR161="1/3",$O161*参照データ!$F$4,IF(AR161="対象外",0))))</f>
        <v>0</v>
      </c>
      <c r="BS161" s="199">
        <f t="shared" si="99"/>
        <v>0</v>
      </c>
      <c r="BT161" s="206"/>
      <c r="BU161" s="60"/>
      <c r="BV161" s="60"/>
      <c r="BW161" s="60"/>
      <c r="BX161" s="60"/>
      <c r="BY161" s="60"/>
      <c r="BZ161" s="245"/>
      <c r="CA161" s="247"/>
      <c r="CB161" s="60"/>
      <c r="CC161" s="60"/>
      <c r="CD161" s="60"/>
      <c r="CE161" s="60"/>
      <c r="CF161" s="61"/>
      <c r="CG161" s="233">
        <f t="shared" si="100"/>
        <v>0</v>
      </c>
      <c r="CH161" s="235">
        <f t="shared" si="83"/>
        <v>0</v>
      </c>
      <c r="CI161" s="225">
        <f t="shared" si="84"/>
        <v>0</v>
      </c>
      <c r="CJ161" s="234">
        <f t="shared" si="85"/>
        <v>2</v>
      </c>
    </row>
    <row r="162" spans="1:88" s="54" customFormat="1">
      <c r="A162" s="63">
        <v>138</v>
      </c>
      <c r="B162" s="553"/>
      <c r="C162" s="554"/>
      <c r="D162" s="553"/>
      <c r="E162" s="554"/>
      <c r="F162" s="116"/>
      <c r="G162" s="147"/>
      <c r="H162" s="117"/>
      <c r="I162" s="58"/>
      <c r="J162" s="553"/>
      <c r="K162" s="554"/>
      <c r="L162" s="110">
        <v>0</v>
      </c>
      <c r="M162" s="111">
        <f>IF(F162="昼間",参照データ!$B$2,IF(F162="夜間等",参照データ!$B$3,IF(F162="通信",参照データ!$B$4,0)))</f>
        <v>0</v>
      </c>
      <c r="N162" s="112">
        <f t="shared" si="86"/>
        <v>0</v>
      </c>
      <c r="O162" s="151">
        <f t="shared" si="87"/>
        <v>0</v>
      </c>
      <c r="P162" s="110"/>
      <c r="Q162" s="113">
        <v>0</v>
      </c>
      <c r="R162" s="114">
        <f>IF(F162="昼間",参照データ!$C$2,IF(F162="夜間等",参照データ!$C$3,IF(F162="通信",参照データ!$C$4,0)))</f>
        <v>0</v>
      </c>
      <c r="S162" s="112">
        <f t="shared" si="88"/>
        <v>0</v>
      </c>
      <c r="T162" s="58"/>
      <c r="U162" s="53">
        <f t="shared" si="89"/>
        <v>0</v>
      </c>
      <c r="V162" s="241">
        <f t="shared" si="90"/>
        <v>0</v>
      </c>
      <c r="W162" s="53">
        <f t="shared" si="91"/>
        <v>0</v>
      </c>
      <c r="X162" s="183">
        <f t="shared" si="92"/>
        <v>0</v>
      </c>
      <c r="Y162" s="158" t="str">
        <f t="shared" si="73"/>
        <v>0</v>
      </c>
      <c r="Z162" s="138">
        <f t="shared" si="93"/>
        <v>0</v>
      </c>
      <c r="AA162" s="524">
        <f t="shared" si="74"/>
        <v>0</v>
      </c>
      <c r="AB162" s="525"/>
      <c r="AC162" s="359">
        <f t="shared" si="75"/>
        <v>0</v>
      </c>
      <c r="AD162" s="359">
        <f t="shared" si="76"/>
        <v>0</v>
      </c>
      <c r="AE162" s="166"/>
      <c r="AF162" s="59"/>
      <c r="AG162" s="252"/>
      <c r="AH162" s="253"/>
      <c r="AI162" s="253"/>
      <c r="AJ162" s="253"/>
      <c r="AK162" s="253"/>
      <c r="AL162" s="254"/>
      <c r="AM162" s="255"/>
      <c r="AN162" s="253"/>
      <c r="AO162" s="253"/>
      <c r="AP162" s="253"/>
      <c r="AQ162" s="253"/>
      <c r="AR162" s="253"/>
      <c r="AS162" s="238">
        <f t="shared" si="77"/>
        <v>0</v>
      </c>
      <c r="AT162" s="238">
        <f t="shared" si="78"/>
        <v>0</v>
      </c>
      <c r="AU162" s="238">
        <f t="shared" si="79"/>
        <v>0</v>
      </c>
      <c r="AV162" s="238">
        <f t="shared" si="80"/>
        <v>0</v>
      </c>
      <c r="AW162" s="238">
        <f t="shared" si="81"/>
        <v>0</v>
      </c>
      <c r="AX162" s="238">
        <f t="shared" si="82"/>
        <v>0</v>
      </c>
      <c r="AY162" s="214">
        <f t="shared" si="94"/>
        <v>0</v>
      </c>
      <c r="AZ162" s="214">
        <f t="shared" si="94"/>
        <v>0</v>
      </c>
      <c r="BA162" s="214">
        <f t="shared" si="94"/>
        <v>0</v>
      </c>
      <c r="BB162" s="194">
        <f t="shared" si="95"/>
        <v>0</v>
      </c>
      <c r="BC162" s="195">
        <f t="shared" si="96"/>
        <v>0</v>
      </c>
      <c r="BD162" s="196">
        <f t="shared" si="97"/>
        <v>0</v>
      </c>
      <c r="BE162" s="197">
        <f t="shared" si="98"/>
        <v>0</v>
      </c>
      <c r="BF162" s="198" t="b">
        <f>IF($AE162="3/3",$S162*参照データ!$F$2,IF($AE162="2/3",$S162*参照データ!$F$3,IF($AE162="1/3",$S162*参照データ!$F$4)))</f>
        <v>0</v>
      </c>
      <c r="BG162" s="199" t="b">
        <f>IF(AG162="3/3",$O162*参照データ!$F$2,IF(AG162="2/3",$O162*参照データ!$F$3,IF(AG162="1/3",$O162*参照データ!$F$4,IF(AG162="対象外",0))))</f>
        <v>0</v>
      </c>
      <c r="BH162" s="199" t="b">
        <f>IF(AH162="3/3",$O162*参照データ!$F$2,IF(AH162="2/3",$O162*参照データ!$F$3,IF(AH162="1/3",$O162*参照データ!$F$4,IF(AH162="対象外",0))))</f>
        <v>0</v>
      </c>
      <c r="BI162" s="199" t="b">
        <f>IF(AI162="3/3",$O162*参照データ!$F$2,IF(AI162="2/3",$O162*参照データ!$F$3,IF(AI162="1/3",$O162*参照データ!$F$4,IF(AI162="対象外",0))))</f>
        <v>0</v>
      </c>
      <c r="BJ162" s="199" t="b">
        <f>IF(AJ162="3/3",$O162*参照データ!$F$2,IF(AJ162="2/3",$O162*参照データ!$F$3,IF(AJ162="1/3",$O162*参照データ!$F$4,IF(AJ162="対象外",0))))</f>
        <v>0</v>
      </c>
      <c r="BK162" s="199" t="b">
        <f>IF(AK162="3/3",$O162*参照データ!$F$2,IF(AK162="2/3",$O162*参照データ!$F$3,IF(AK162="1/3",$O162*参照データ!$F$4,IF(AK162="対象外",0))))</f>
        <v>0</v>
      </c>
      <c r="BL162" s="199" t="b">
        <f>IF(AL162="3/3",$O162*参照データ!$F$2,IF(AL162="2/3",$O162*参照データ!$F$3,IF(AL162="1/3",$O162*参照データ!$F$4,IF(AL162="対象外",0))))</f>
        <v>0</v>
      </c>
      <c r="BM162" s="199" t="b">
        <f>IF(AM162="3/3",$O162*参照データ!$F$2,IF(AM162="2/3",$O162*参照データ!$F$3,IF(AM162="1/3",$O162*参照データ!$F$4,IF(AM162="対象外",0))))</f>
        <v>0</v>
      </c>
      <c r="BN162" s="199" t="b">
        <f>IF(AN162="3/3",$O162*参照データ!$F$2,IF(AN162="2/3",$O162*参照データ!$F$3,IF(AN162="1/3",$O162*参照データ!$F$4,IF(AN162="対象外",0))))</f>
        <v>0</v>
      </c>
      <c r="BO162" s="199" t="b">
        <f>IF(AO162="3/3",$O162*参照データ!$F$2,IF(AO162="2/3",$O162*参照データ!$F$3,IF(AO162="1/3",$O162*参照データ!$F$4,IF(AO162="対象外",0))))</f>
        <v>0</v>
      </c>
      <c r="BP162" s="199" t="b">
        <f>IF(AP162="3/3",$O162*参照データ!$F$2,IF(AP162="2/3",$O162*参照データ!$F$3,IF(AP162="1/3",$O162*参照データ!$F$4,IF(AP162="対象外",0))))</f>
        <v>0</v>
      </c>
      <c r="BQ162" s="199" t="b">
        <f>IF(AQ162="3/3",$O162*参照データ!$F$2,IF(AQ162="2/3",$O162*参照データ!$F$3,IF(AQ162="1/3",$O162*参照データ!$F$4,IF(AQ162="対象外",0))))</f>
        <v>0</v>
      </c>
      <c r="BR162" s="199" t="b">
        <f>IF(AR162="3/3",$O162*参照データ!$F$2,IF(AR162="2/3",$O162*参照データ!$F$3,IF(AR162="1/3",$O162*参照データ!$F$4,IF(AR162="対象外",0))))</f>
        <v>0</v>
      </c>
      <c r="BS162" s="199">
        <f t="shared" si="99"/>
        <v>0</v>
      </c>
      <c r="BT162" s="206"/>
      <c r="BU162" s="60"/>
      <c r="BV162" s="60"/>
      <c r="BW162" s="60"/>
      <c r="BX162" s="60"/>
      <c r="BY162" s="60"/>
      <c r="BZ162" s="245"/>
      <c r="CA162" s="247"/>
      <c r="CB162" s="60"/>
      <c r="CC162" s="60"/>
      <c r="CD162" s="60"/>
      <c r="CE162" s="60"/>
      <c r="CF162" s="61"/>
      <c r="CG162" s="233">
        <f t="shared" si="100"/>
        <v>0</v>
      </c>
      <c r="CH162" s="235">
        <f t="shared" si="83"/>
        <v>0</v>
      </c>
      <c r="CI162" s="225">
        <f t="shared" si="84"/>
        <v>0</v>
      </c>
      <c r="CJ162" s="234">
        <f t="shared" si="85"/>
        <v>2</v>
      </c>
    </row>
    <row r="163" spans="1:88" s="54" customFormat="1">
      <c r="A163" s="63">
        <v>139</v>
      </c>
      <c r="B163" s="553"/>
      <c r="C163" s="554"/>
      <c r="D163" s="553"/>
      <c r="E163" s="554"/>
      <c r="F163" s="116"/>
      <c r="G163" s="147"/>
      <c r="H163" s="117"/>
      <c r="I163" s="58"/>
      <c r="J163" s="553"/>
      <c r="K163" s="554"/>
      <c r="L163" s="110">
        <v>0</v>
      </c>
      <c r="M163" s="111">
        <f>IF(F163="昼間",参照データ!$B$2,IF(F163="夜間等",参照データ!$B$3,IF(F163="通信",参照データ!$B$4,0)))</f>
        <v>0</v>
      </c>
      <c r="N163" s="112">
        <f t="shared" si="86"/>
        <v>0</v>
      </c>
      <c r="O163" s="151">
        <f t="shared" si="87"/>
        <v>0</v>
      </c>
      <c r="P163" s="110"/>
      <c r="Q163" s="113">
        <v>0</v>
      </c>
      <c r="R163" s="114">
        <f>IF(F163="昼間",参照データ!$C$2,IF(F163="夜間等",参照データ!$C$3,IF(F163="通信",参照データ!$C$4,0)))</f>
        <v>0</v>
      </c>
      <c r="S163" s="112">
        <f t="shared" si="88"/>
        <v>0</v>
      </c>
      <c r="T163" s="58"/>
      <c r="U163" s="53">
        <f t="shared" si="89"/>
        <v>0</v>
      </c>
      <c r="V163" s="241">
        <f t="shared" si="90"/>
        <v>0</v>
      </c>
      <c r="W163" s="53">
        <f t="shared" si="91"/>
        <v>0</v>
      </c>
      <c r="X163" s="183">
        <f t="shared" si="92"/>
        <v>0</v>
      </c>
      <c r="Y163" s="158" t="str">
        <f t="shared" si="73"/>
        <v>0</v>
      </c>
      <c r="Z163" s="138">
        <f t="shared" si="93"/>
        <v>0</v>
      </c>
      <c r="AA163" s="524">
        <f t="shared" si="74"/>
        <v>0</v>
      </c>
      <c r="AB163" s="525"/>
      <c r="AC163" s="359">
        <f t="shared" si="75"/>
        <v>0</v>
      </c>
      <c r="AD163" s="359">
        <f t="shared" si="76"/>
        <v>0</v>
      </c>
      <c r="AE163" s="166"/>
      <c r="AF163" s="59"/>
      <c r="AG163" s="252"/>
      <c r="AH163" s="253"/>
      <c r="AI163" s="253"/>
      <c r="AJ163" s="253"/>
      <c r="AK163" s="253"/>
      <c r="AL163" s="254"/>
      <c r="AM163" s="255"/>
      <c r="AN163" s="253"/>
      <c r="AO163" s="253"/>
      <c r="AP163" s="253"/>
      <c r="AQ163" s="253"/>
      <c r="AR163" s="253"/>
      <c r="AS163" s="238">
        <f t="shared" si="77"/>
        <v>0</v>
      </c>
      <c r="AT163" s="238">
        <f t="shared" si="78"/>
        <v>0</v>
      </c>
      <c r="AU163" s="238">
        <f t="shared" si="79"/>
        <v>0</v>
      </c>
      <c r="AV163" s="238">
        <f t="shared" si="80"/>
        <v>0</v>
      </c>
      <c r="AW163" s="238">
        <f t="shared" si="81"/>
        <v>0</v>
      </c>
      <c r="AX163" s="238">
        <f t="shared" si="82"/>
        <v>0</v>
      </c>
      <c r="AY163" s="214">
        <f t="shared" si="94"/>
        <v>0</v>
      </c>
      <c r="AZ163" s="214">
        <f t="shared" si="94"/>
        <v>0</v>
      </c>
      <c r="BA163" s="214">
        <f t="shared" si="94"/>
        <v>0</v>
      </c>
      <c r="BB163" s="194">
        <f t="shared" si="95"/>
        <v>0</v>
      </c>
      <c r="BC163" s="195">
        <f t="shared" si="96"/>
        <v>0</v>
      </c>
      <c r="BD163" s="196">
        <f t="shared" si="97"/>
        <v>0</v>
      </c>
      <c r="BE163" s="197">
        <f t="shared" si="98"/>
        <v>0</v>
      </c>
      <c r="BF163" s="198" t="b">
        <f>IF($AE163="3/3",$S163*参照データ!$F$2,IF($AE163="2/3",$S163*参照データ!$F$3,IF($AE163="1/3",$S163*参照データ!$F$4)))</f>
        <v>0</v>
      </c>
      <c r="BG163" s="199" t="b">
        <f>IF(AG163="3/3",$O163*参照データ!$F$2,IF(AG163="2/3",$O163*参照データ!$F$3,IF(AG163="1/3",$O163*参照データ!$F$4,IF(AG163="対象外",0))))</f>
        <v>0</v>
      </c>
      <c r="BH163" s="199" t="b">
        <f>IF(AH163="3/3",$O163*参照データ!$F$2,IF(AH163="2/3",$O163*参照データ!$F$3,IF(AH163="1/3",$O163*参照データ!$F$4,IF(AH163="対象外",0))))</f>
        <v>0</v>
      </c>
      <c r="BI163" s="199" t="b">
        <f>IF(AI163="3/3",$O163*参照データ!$F$2,IF(AI163="2/3",$O163*参照データ!$F$3,IF(AI163="1/3",$O163*参照データ!$F$4,IF(AI163="対象外",0))))</f>
        <v>0</v>
      </c>
      <c r="BJ163" s="199" t="b">
        <f>IF(AJ163="3/3",$O163*参照データ!$F$2,IF(AJ163="2/3",$O163*参照データ!$F$3,IF(AJ163="1/3",$O163*参照データ!$F$4,IF(AJ163="対象外",0))))</f>
        <v>0</v>
      </c>
      <c r="BK163" s="199" t="b">
        <f>IF(AK163="3/3",$O163*参照データ!$F$2,IF(AK163="2/3",$O163*参照データ!$F$3,IF(AK163="1/3",$O163*参照データ!$F$4,IF(AK163="対象外",0))))</f>
        <v>0</v>
      </c>
      <c r="BL163" s="199" t="b">
        <f>IF(AL163="3/3",$O163*参照データ!$F$2,IF(AL163="2/3",$O163*参照データ!$F$3,IF(AL163="1/3",$O163*参照データ!$F$4,IF(AL163="対象外",0))))</f>
        <v>0</v>
      </c>
      <c r="BM163" s="199" t="b">
        <f>IF(AM163="3/3",$O163*参照データ!$F$2,IF(AM163="2/3",$O163*参照データ!$F$3,IF(AM163="1/3",$O163*参照データ!$F$4,IF(AM163="対象外",0))))</f>
        <v>0</v>
      </c>
      <c r="BN163" s="199" t="b">
        <f>IF(AN163="3/3",$O163*参照データ!$F$2,IF(AN163="2/3",$O163*参照データ!$F$3,IF(AN163="1/3",$O163*参照データ!$F$4,IF(AN163="対象外",0))))</f>
        <v>0</v>
      </c>
      <c r="BO163" s="199" t="b">
        <f>IF(AO163="3/3",$O163*参照データ!$F$2,IF(AO163="2/3",$O163*参照データ!$F$3,IF(AO163="1/3",$O163*参照データ!$F$4,IF(AO163="対象外",0))))</f>
        <v>0</v>
      </c>
      <c r="BP163" s="199" t="b">
        <f>IF(AP163="3/3",$O163*参照データ!$F$2,IF(AP163="2/3",$O163*参照データ!$F$3,IF(AP163="1/3",$O163*参照データ!$F$4,IF(AP163="対象外",0))))</f>
        <v>0</v>
      </c>
      <c r="BQ163" s="199" t="b">
        <f>IF(AQ163="3/3",$O163*参照データ!$F$2,IF(AQ163="2/3",$O163*参照データ!$F$3,IF(AQ163="1/3",$O163*参照データ!$F$4,IF(AQ163="対象外",0))))</f>
        <v>0</v>
      </c>
      <c r="BR163" s="199" t="b">
        <f>IF(AR163="3/3",$O163*参照データ!$F$2,IF(AR163="2/3",$O163*参照データ!$F$3,IF(AR163="1/3",$O163*参照データ!$F$4,IF(AR163="対象外",0))))</f>
        <v>0</v>
      </c>
      <c r="BS163" s="199">
        <f t="shared" si="99"/>
        <v>0</v>
      </c>
      <c r="BT163" s="206"/>
      <c r="BU163" s="60"/>
      <c r="BV163" s="60"/>
      <c r="BW163" s="60"/>
      <c r="BX163" s="60"/>
      <c r="BY163" s="60"/>
      <c r="BZ163" s="245"/>
      <c r="CA163" s="247"/>
      <c r="CB163" s="60"/>
      <c r="CC163" s="60"/>
      <c r="CD163" s="60"/>
      <c r="CE163" s="60"/>
      <c r="CF163" s="61"/>
      <c r="CG163" s="233">
        <f t="shared" si="100"/>
        <v>0</v>
      </c>
      <c r="CH163" s="235">
        <f t="shared" si="83"/>
        <v>0</v>
      </c>
      <c r="CI163" s="225">
        <f t="shared" si="84"/>
        <v>0</v>
      </c>
      <c r="CJ163" s="234">
        <f t="shared" si="85"/>
        <v>2</v>
      </c>
    </row>
    <row r="164" spans="1:88" s="54" customFormat="1">
      <c r="A164" s="63">
        <v>140</v>
      </c>
      <c r="B164" s="553"/>
      <c r="C164" s="554"/>
      <c r="D164" s="553"/>
      <c r="E164" s="554"/>
      <c r="F164" s="116"/>
      <c r="G164" s="147"/>
      <c r="H164" s="117"/>
      <c r="I164" s="58"/>
      <c r="J164" s="553"/>
      <c r="K164" s="554"/>
      <c r="L164" s="110">
        <v>0</v>
      </c>
      <c r="M164" s="111">
        <f>IF(F164="昼間",参照データ!$B$2,IF(F164="夜間等",参照データ!$B$3,IF(F164="通信",参照データ!$B$4,0)))</f>
        <v>0</v>
      </c>
      <c r="N164" s="112">
        <f t="shared" si="86"/>
        <v>0</v>
      </c>
      <c r="O164" s="151">
        <f t="shared" si="87"/>
        <v>0</v>
      </c>
      <c r="P164" s="110"/>
      <c r="Q164" s="113">
        <v>0</v>
      </c>
      <c r="R164" s="114">
        <f>IF(F164="昼間",参照データ!$C$2,IF(F164="夜間等",参照データ!$C$3,IF(F164="通信",参照データ!$C$4,0)))</f>
        <v>0</v>
      </c>
      <c r="S164" s="112">
        <f t="shared" si="88"/>
        <v>0</v>
      </c>
      <c r="T164" s="58"/>
      <c r="U164" s="53">
        <f t="shared" si="89"/>
        <v>0</v>
      </c>
      <c r="V164" s="241">
        <f t="shared" si="90"/>
        <v>0</v>
      </c>
      <c r="W164" s="53">
        <f t="shared" si="91"/>
        <v>0</v>
      </c>
      <c r="X164" s="183">
        <f t="shared" si="92"/>
        <v>0</v>
      </c>
      <c r="Y164" s="158" t="str">
        <f t="shared" si="73"/>
        <v>0</v>
      </c>
      <c r="Z164" s="138">
        <f t="shared" si="93"/>
        <v>0</v>
      </c>
      <c r="AA164" s="524">
        <f t="shared" si="74"/>
        <v>0</v>
      </c>
      <c r="AB164" s="525"/>
      <c r="AC164" s="359">
        <f t="shared" si="75"/>
        <v>0</v>
      </c>
      <c r="AD164" s="359">
        <f t="shared" si="76"/>
        <v>0</v>
      </c>
      <c r="AE164" s="166"/>
      <c r="AF164" s="59"/>
      <c r="AG164" s="252"/>
      <c r="AH164" s="253"/>
      <c r="AI164" s="253"/>
      <c r="AJ164" s="253"/>
      <c r="AK164" s="253"/>
      <c r="AL164" s="254"/>
      <c r="AM164" s="255"/>
      <c r="AN164" s="253"/>
      <c r="AO164" s="253"/>
      <c r="AP164" s="253"/>
      <c r="AQ164" s="253"/>
      <c r="AR164" s="253"/>
      <c r="AS164" s="238">
        <f t="shared" si="77"/>
        <v>0</v>
      </c>
      <c r="AT164" s="238">
        <f t="shared" si="78"/>
        <v>0</v>
      </c>
      <c r="AU164" s="238">
        <f t="shared" si="79"/>
        <v>0</v>
      </c>
      <c r="AV164" s="238">
        <f t="shared" si="80"/>
        <v>0</v>
      </c>
      <c r="AW164" s="238">
        <f t="shared" si="81"/>
        <v>0</v>
      </c>
      <c r="AX164" s="238">
        <f t="shared" si="82"/>
        <v>0</v>
      </c>
      <c r="AY164" s="214">
        <f t="shared" si="94"/>
        <v>0</v>
      </c>
      <c r="AZ164" s="214">
        <f t="shared" si="94"/>
        <v>0</v>
      </c>
      <c r="BA164" s="214">
        <f t="shared" si="94"/>
        <v>0</v>
      </c>
      <c r="BB164" s="194">
        <f t="shared" si="95"/>
        <v>0</v>
      </c>
      <c r="BC164" s="195">
        <f t="shared" si="96"/>
        <v>0</v>
      </c>
      <c r="BD164" s="196">
        <f t="shared" si="97"/>
        <v>0</v>
      </c>
      <c r="BE164" s="197">
        <f t="shared" si="98"/>
        <v>0</v>
      </c>
      <c r="BF164" s="198" t="b">
        <f>IF($AE164="3/3",$S164*参照データ!$F$2,IF($AE164="2/3",$S164*参照データ!$F$3,IF($AE164="1/3",$S164*参照データ!$F$4)))</f>
        <v>0</v>
      </c>
      <c r="BG164" s="199" t="b">
        <f>IF(AG164="3/3",$O164*参照データ!$F$2,IF(AG164="2/3",$O164*参照データ!$F$3,IF(AG164="1/3",$O164*参照データ!$F$4,IF(AG164="対象外",0))))</f>
        <v>0</v>
      </c>
      <c r="BH164" s="199" t="b">
        <f>IF(AH164="3/3",$O164*参照データ!$F$2,IF(AH164="2/3",$O164*参照データ!$F$3,IF(AH164="1/3",$O164*参照データ!$F$4,IF(AH164="対象外",0))))</f>
        <v>0</v>
      </c>
      <c r="BI164" s="199" t="b">
        <f>IF(AI164="3/3",$O164*参照データ!$F$2,IF(AI164="2/3",$O164*参照データ!$F$3,IF(AI164="1/3",$O164*参照データ!$F$4,IF(AI164="対象外",0))))</f>
        <v>0</v>
      </c>
      <c r="BJ164" s="199" t="b">
        <f>IF(AJ164="3/3",$O164*参照データ!$F$2,IF(AJ164="2/3",$O164*参照データ!$F$3,IF(AJ164="1/3",$O164*参照データ!$F$4,IF(AJ164="対象外",0))))</f>
        <v>0</v>
      </c>
      <c r="BK164" s="199" t="b">
        <f>IF(AK164="3/3",$O164*参照データ!$F$2,IF(AK164="2/3",$O164*参照データ!$F$3,IF(AK164="1/3",$O164*参照データ!$F$4,IF(AK164="対象外",0))))</f>
        <v>0</v>
      </c>
      <c r="BL164" s="199" t="b">
        <f>IF(AL164="3/3",$O164*参照データ!$F$2,IF(AL164="2/3",$O164*参照データ!$F$3,IF(AL164="1/3",$O164*参照データ!$F$4,IF(AL164="対象外",0))))</f>
        <v>0</v>
      </c>
      <c r="BM164" s="199" t="b">
        <f>IF(AM164="3/3",$O164*参照データ!$F$2,IF(AM164="2/3",$O164*参照データ!$F$3,IF(AM164="1/3",$O164*参照データ!$F$4,IF(AM164="対象外",0))))</f>
        <v>0</v>
      </c>
      <c r="BN164" s="199" t="b">
        <f>IF(AN164="3/3",$O164*参照データ!$F$2,IF(AN164="2/3",$O164*参照データ!$F$3,IF(AN164="1/3",$O164*参照データ!$F$4,IF(AN164="対象外",0))))</f>
        <v>0</v>
      </c>
      <c r="BO164" s="199" t="b">
        <f>IF(AO164="3/3",$O164*参照データ!$F$2,IF(AO164="2/3",$O164*参照データ!$F$3,IF(AO164="1/3",$O164*参照データ!$F$4,IF(AO164="対象外",0))))</f>
        <v>0</v>
      </c>
      <c r="BP164" s="199" t="b">
        <f>IF(AP164="3/3",$O164*参照データ!$F$2,IF(AP164="2/3",$O164*参照データ!$F$3,IF(AP164="1/3",$O164*参照データ!$F$4,IF(AP164="対象外",0))))</f>
        <v>0</v>
      </c>
      <c r="BQ164" s="199" t="b">
        <f>IF(AQ164="3/3",$O164*参照データ!$F$2,IF(AQ164="2/3",$O164*参照データ!$F$3,IF(AQ164="1/3",$O164*参照データ!$F$4,IF(AQ164="対象外",0))))</f>
        <v>0</v>
      </c>
      <c r="BR164" s="199" t="b">
        <f>IF(AR164="3/3",$O164*参照データ!$F$2,IF(AR164="2/3",$O164*参照データ!$F$3,IF(AR164="1/3",$O164*参照データ!$F$4,IF(AR164="対象外",0))))</f>
        <v>0</v>
      </c>
      <c r="BS164" s="199">
        <f t="shared" si="99"/>
        <v>0</v>
      </c>
      <c r="BT164" s="206"/>
      <c r="BU164" s="60"/>
      <c r="BV164" s="60"/>
      <c r="BW164" s="60"/>
      <c r="BX164" s="60"/>
      <c r="BY164" s="60"/>
      <c r="BZ164" s="245"/>
      <c r="CA164" s="247"/>
      <c r="CB164" s="60"/>
      <c r="CC164" s="60"/>
      <c r="CD164" s="60"/>
      <c r="CE164" s="60"/>
      <c r="CF164" s="61"/>
      <c r="CG164" s="233">
        <f t="shared" si="100"/>
        <v>0</v>
      </c>
      <c r="CH164" s="235">
        <f t="shared" si="83"/>
        <v>0</v>
      </c>
      <c r="CI164" s="225">
        <f t="shared" si="84"/>
        <v>0</v>
      </c>
      <c r="CJ164" s="234">
        <f t="shared" si="85"/>
        <v>2</v>
      </c>
    </row>
    <row r="165" spans="1:88" s="54" customFormat="1">
      <c r="A165" s="63">
        <v>141</v>
      </c>
      <c r="B165" s="553"/>
      <c r="C165" s="554"/>
      <c r="D165" s="553"/>
      <c r="E165" s="554"/>
      <c r="F165" s="116"/>
      <c r="G165" s="147"/>
      <c r="H165" s="117"/>
      <c r="I165" s="58"/>
      <c r="J165" s="553"/>
      <c r="K165" s="554"/>
      <c r="L165" s="110">
        <v>0</v>
      </c>
      <c r="M165" s="111">
        <f>IF(F165="昼間",参照データ!$B$2,IF(F165="夜間等",参照データ!$B$3,IF(F165="通信",参照データ!$B$4,0)))</f>
        <v>0</v>
      </c>
      <c r="N165" s="112">
        <f t="shared" si="86"/>
        <v>0</v>
      </c>
      <c r="O165" s="151">
        <f t="shared" si="87"/>
        <v>0</v>
      </c>
      <c r="P165" s="110"/>
      <c r="Q165" s="113">
        <v>0</v>
      </c>
      <c r="R165" s="114">
        <f>IF(F165="昼間",参照データ!$C$2,IF(F165="夜間等",参照データ!$C$3,IF(F165="通信",参照データ!$C$4,0)))</f>
        <v>0</v>
      </c>
      <c r="S165" s="112">
        <f t="shared" si="88"/>
        <v>0</v>
      </c>
      <c r="T165" s="58"/>
      <c r="U165" s="53">
        <f t="shared" si="89"/>
        <v>0</v>
      </c>
      <c r="V165" s="241">
        <f t="shared" si="90"/>
        <v>0</v>
      </c>
      <c r="W165" s="53">
        <f t="shared" si="91"/>
        <v>0</v>
      </c>
      <c r="X165" s="183">
        <f t="shared" si="92"/>
        <v>0</v>
      </c>
      <c r="Y165" s="158" t="str">
        <f t="shared" si="73"/>
        <v>0</v>
      </c>
      <c r="Z165" s="138">
        <f t="shared" si="93"/>
        <v>0</v>
      </c>
      <c r="AA165" s="524">
        <f t="shared" si="74"/>
        <v>0</v>
      </c>
      <c r="AB165" s="525"/>
      <c r="AC165" s="359">
        <f t="shared" si="75"/>
        <v>0</v>
      </c>
      <c r="AD165" s="359">
        <f t="shared" si="76"/>
        <v>0</v>
      </c>
      <c r="AE165" s="166"/>
      <c r="AF165" s="59"/>
      <c r="AG165" s="252"/>
      <c r="AH165" s="253"/>
      <c r="AI165" s="253"/>
      <c r="AJ165" s="253"/>
      <c r="AK165" s="253"/>
      <c r="AL165" s="254"/>
      <c r="AM165" s="255"/>
      <c r="AN165" s="253"/>
      <c r="AO165" s="253"/>
      <c r="AP165" s="253"/>
      <c r="AQ165" s="253"/>
      <c r="AR165" s="253"/>
      <c r="AS165" s="238">
        <f t="shared" si="77"/>
        <v>0</v>
      </c>
      <c r="AT165" s="238">
        <f t="shared" si="78"/>
        <v>0</v>
      </c>
      <c r="AU165" s="238">
        <f t="shared" si="79"/>
        <v>0</v>
      </c>
      <c r="AV165" s="238">
        <f t="shared" si="80"/>
        <v>0</v>
      </c>
      <c r="AW165" s="238">
        <f t="shared" si="81"/>
        <v>0</v>
      </c>
      <c r="AX165" s="238">
        <f t="shared" si="82"/>
        <v>0</v>
      </c>
      <c r="AY165" s="214">
        <f t="shared" si="94"/>
        <v>0</v>
      </c>
      <c r="AZ165" s="214">
        <f t="shared" si="94"/>
        <v>0</v>
      </c>
      <c r="BA165" s="214">
        <f t="shared" si="94"/>
        <v>0</v>
      </c>
      <c r="BB165" s="194">
        <f t="shared" si="95"/>
        <v>0</v>
      </c>
      <c r="BC165" s="195">
        <f t="shared" si="96"/>
        <v>0</v>
      </c>
      <c r="BD165" s="196">
        <f t="shared" si="97"/>
        <v>0</v>
      </c>
      <c r="BE165" s="197">
        <f t="shared" si="98"/>
        <v>0</v>
      </c>
      <c r="BF165" s="198" t="b">
        <f>IF($AE165="3/3",$S165*参照データ!$F$2,IF($AE165="2/3",$S165*参照データ!$F$3,IF($AE165="1/3",$S165*参照データ!$F$4)))</f>
        <v>0</v>
      </c>
      <c r="BG165" s="199" t="b">
        <f>IF(AG165="3/3",$O165*参照データ!$F$2,IF(AG165="2/3",$O165*参照データ!$F$3,IF(AG165="1/3",$O165*参照データ!$F$4,IF(AG165="対象外",0))))</f>
        <v>0</v>
      </c>
      <c r="BH165" s="199" t="b">
        <f>IF(AH165="3/3",$O165*参照データ!$F$2,IF(AH165="2/3",$O165*参照データ!$F$3,IF(AH165="1/3",$O165*参照データ!$F$4,IF(AH165="対象外",0))))</f>
        <v>0</v>
      </c>
      <c r="BI165" s="199" t="b">
        <f>IF(AI165="3/3",$O165*参照データ!$F$2,IF(AI165="2/3",$O165*参照データ!$F$3,IF(AI165="1/3",$O165*参照データ!$F$4,IF(AI165="対象外",0))))</f>
        <v>0</v>
      </c>
      <c r="BJ165" s="199" t="b">
        <f>IF(AJ165="3/3",$O165*参照データ!$F$2,IF(AJ165="2/3",$O165*参照データ!$F$3,IF(AJ165="1/3",$O165*参照データ!$F$4,IF(AJ165="対象外",0))))</f>
        <v>0</v>
      </c>
      <c r="BK165" s="199" t="b">
        <f>IF(AK165="3/3",$O165*参照データ!$F$2,IF(AK165="2/3",$O165*参照データ!$F$3,IF(AK165="1/3",$O165*参照データ!$F$4,IF(AK165="対象外",0))))</f>
        <v>0</v>
      </c>
      <c r="BL165" s="199" t="b">
        <f>IF(AL165="3/3",$O165*参照データ!$F$2,IF(AL165="2/3",$O165*参照データ!$F$3,IF(AL165="1/3",$O165*参照データ!$F$4,IF(AL165="対象外",0))))</f>
        <v>0</v>
      </c>
      <c r="BM165" s="199" t="b">
        <f>IF(AM165="3/3",$O165*参照データ!$F$2,IF(AM165="2/3",$O165*参照データ!$F$3,IF(AM165="1/3",$O165*参照データ!$F$4,IF(AM165="対象外",0))))</f>
        <v>0</v>
      </c>
      <c r="BN165" s="199" t="b">
        <f>IF(AN165="3/3",$O165*参照データ!$F$2,IF(AN165="2/3",$O165*参照データ!$F$3,IF(AN165="1/3",$O165*参照データ!$F$4,IF(AN165="対象外",0))))</f>
        <v>0</v>
      </c>
      <c r="BO165" s="199" t="b">
        <f>IF(AO165="3/3",$O165*参照データ!$F$2,IF(AO165="2/3",$O165*参照データ!$F$3,IF(AO165="1/3",$O165*参照データ!$F$4,IF(AO165="対象外",0))))</f>
        <v>0</v>
      </c>
      <c r="BP165" s="199" t="b">
        <f>IF(AP165="3/3",$O165*参照データ!$F$2,IF(AP165="2/3",$O165*参照データ!$F$3,IF(AP165="1/3",$O165*参照データ!$F$4,IF(AP165="対象外",0))))</f>
        <v>0</v>
      </c>
      <c r="BQ165" s="199" t="b">
        <f>IF(AQ165="3/3",$O165*参照データ!$F$2,IF(AQ165="2/3",$O165*参照データ!$F$3,IF(AQ165="1/3",$O165*参照データ!$F$4,IF(AQ165="対象外",0))))</f>
        <v>0</v>
      </c>
      <c r="BR165" s="199" t="b">
        <f>IF(AR165="3/3",$O165*参照データ!$F$2,IF(AR165="2/3",$O165*参照データ!$F$3,IF(AR165="1/3",$O165*参照データ!$F$4,IF(AR165="対象外",0))))</f>
        <v>0</v>
      </c>
      <c r="BS165" s="199">
        <f t="shared" si="99"/>
        <v>0</v>
      </c>
      <c r="BT165" s="206"/>
      <c r="BU165" s="60"/>
      <c r="BV165" s="60"/>
      <c r="BW165" s="60"/>
      <c r="BX165" s="60"/>
      <c r="BY165" s="60"/>
      <c r="BZ165" s="245"/>
      <c r="CA165" s="247"/>
      <c r="CB165" s="60"/>
      <c r="CC165" s="60"/>
      <c r="CD165" s="60"/>
      <c r="CE165" s="60"/>
      <c r="CF165" s="61"/>
      <c r="CG165" s="233">
        <f t="shared" si="100"/>
        <v>0</v>
      </c>
      <c r="CH165" s="235">
        <f t="shared" si="83"/>
        <v>0</v>
      </c>
      <c r="CI165" s="225">
        <f t="shared" si="84"/>
        <v>0</v>
      </c>
      <c r="CJ165" s="234">
        <f t="shared" si="85"/>
        <v>2</v>
      </c>
    </row>
    <row r="166" spans="1:88" s="54" customFormat="1">
      <c r="A166" s="63">
        <v>142</v>
      </c>
      <c r="B166" s="553"/>
      <c r="C166" s="554"/>
      <c r="D166" s="553"/>
      <c r="E166" s="554"/>
      <c r="F166" s="116"/>
      <c r="G166" s="147"/>
      <c r="H166" s="117"/>
      <c r="I166" s="58"/>
      <c r="J166" s="553"/>
      <c r="K166" s="554"/>
      <c r="L166" s="110">
        <v>0</v>
      </c>
      <c r="M166" s="111">
        <f>IF(F166="昼間",参照データ!$B$2,IF(F166="夜間等",参照データ!$B$3,IF(F166="通信",参照データ!$B$4,0)))</f>
        <v>0</v>
      </c>
      <c r="N166" s="112">
        <f t="shared" si="86"/>
        <v>0</v>
      </c>
      <c r="O166" s="151">
        <f t="shared" si="87"/>
        <v>0</v>
      </c>
      <c r="P166" s="110"/>
      <c r="Q166" s="113">
        <v>0</v>
      </c>
      <c r="R166" s="114">
        <f>IF(F166="昼間",参照データ!$C$2,IF(F166="夜間等",参照データ!$C$3,IF(F166="通信",参照データ!$C$4,0)))</f>
        <v>0</v>
      </c>
      <c r="S166" s="112">
        <f t="shared" si="88"/>
        <v>0</v>
      </c>
      <c r="T166" s="58"/>
      <c r="U166" s="53">
        <f t="shared" si="89"/>
        <v>0</v>
      </c>
      <c r="V166" s="241">
        <f t="shared" si="90"/>
        <v>0</v>
      </c>
      <c r="W166" s="53">
        <f t="shared" si="91"/>
        <v>0</v>
      </c>
      <c r="X166" s="183">
        <f t="shared" si="92"/>
        <v>0</v>
      </c>
      <c r="Y166" s="158" t="str">
        <f t="shared" si="73"/>
        <v>0</v>
      </c>
      <c r="Z166" s="138">
        <f t="shared" si="93"/>
        <v>0</v>
      </c>
      <c r="AA166" s="524">
        <f t="shared" si="74"/>
        <v>0</v>
      </c>
      <c r="AB166" s="525"/>
      <c r="AC166" s="359">
        <f t="shared" si="75"/>
        <v>0</v>
      </c>
      <c r="AD166" s="359">
        <f t="shared" si="76"/>
        <v>0</v>
      </c>
      <c r="AE166" s="166"/>
      <c r="AF166" s="59"/>
      <c r="AG166" s="252"/>
      <c r="AH166" s="253"/>
      <c r="AI166" s="253"/>
      <c r="AJ166" s="253"/>
      <c r="AK166" s="253"/>
      <c r="AL166" s="254"/>
      <c r="AM166" s="255"/>
      <c r="AN166" s="253"/>
      <c r="AO166" s="253"/>
      <c r="AP166" s="253"/>
      <c r="AQ166" s="253"/>
      <c r="AR166" s="253"/>
      <c r="AS166" s="238">
        <f t="shared" si="77"/>
        <v>0</v>
      </c>
      <c r="AT166" s="238">
        <f t="shared" si="78"/>
        <v>0</v>
      </c>
      <c r="AU166" s="238">
        <f t="shared" si="79"/>
        <v>0</v>
      </c>
      <c r="AV166" s="238">
        <f t="shared" si="80"/>
        <v>0</v>
      </c>
      <c r="AW166" s="238">
        <f t="shared" si="81"/>
        <v>0</v>
      </c>
      <c r="AX166" s="238">
        <f t="shared" si="82"/>
        <v>0</v>
      </c>
      <c r="AY166" s="214">
        <f t="shared" si="94"/>
        <v>0</v>
      </c>
      <c r="AZ166" s="214">
        <f t="shared" si="94"/>
        <v>0</v>
      </c>
      <c r="BA166" s="214">
        <f t="shared" si="94"/>
        <v>0</v>
      </c>
      <c r="BB166" s="194">
        <f t="shared" si="95"/>
        <v>0</v>
      </c>
      <c r="BC166" s="195">
        <f t="shared" si="96"/>
        <v>0</v>
      </c>
      <c r="BD166" s="196">
        <f t="shared" si="97"/>
        <v>0</v>
      </c>
      <c r="BE166" s="197">
        <f t="shared" si="98"/>
        <v>0</v>
      </c>
      <c r="BF166" s="198" t="b">
        <f>IF($AE166="3/3",$S166*参照データ!$F$2,IF($AE166="2/3",$S166*参照データ!$F$3,IF($AE166="1/3",$S166*参照データ!$F$4)))</f>
        <v>0</v>
      </c>
      <c r="BG166" s="199" t="b">
        <f>IF(AG166="3/3",$O166*参照データ!$F$2,IF(AG166="2/3",$O166*参照データ!$F$3,IF(AG166="1/3",$O166*参照データ!$F$4,IF(AG166="対象外",0))))</f>
        <v>0</v>
      </c>
      <c r="BH166" s="199" t="b">
        <f>IF(AH166="3/3",$O166*参照データ!$F$2,IF(AH166="2/3",$O166*参照データ!$F$3,IF(AH166="1/3",$O166*参照データ!$F$4,IF(AH166="対象外",0))))</f>
        <v>0</v>
      </c>
      <c r="BI166" s="199" t="b">
        <f>IF(AI166="3/3",$O166*参照データ!$F$2,IF(AI166="2/3",$O166*参照データ!$F$3,IF(AI166="1/3",$O166*参照データ!$F$4,IF(AI166="対象外",0))))</f>
        <v>0</v>
      </c>
      <c r="BJ166" s="199" t="b">
        <f>IF(AJ166="3/3",$O166*参照データ!$F$2,IF(AJ166="2/3",$O166*参照データ!$F$3,IF(AJ166="1/3",$O166*参照データ!$F$4,IF(AJ166="対象外",0))))</f>
        <v>0</v>
      </c>
      <c r="BK166" s="199" t="b">
        <f>IF(AK166="3/3",$O166*参照データ!$F$2,IF(AK166="2/3",$O166*参照データ!$F$3,IF(AK166="1/3",$O166*参照データ!$F$4,IF(AK166="対象外",0))))</f>
        <v>0</v>
      </c>
      <c r="BL166" s="199" t="b">
        <f>IF(AL166="3/3",$O166*参照データ!$F$2,IF(AL166="2/3",$O166*参照データ!$F$3,IF(AL166="1/3",$O166*参照データ!$F$4,IF(AL166="対象外",0))))</f>
        <v>0</v>
      </c>
      <c r="BM166" s="199" t="b">
        <f>IF(AM166="3/3",$O166*参照データ!$F$2,IF(AM166="2/3",$O166*参照データ!$F$3,IF(AM166="1/3",$O166*参照データ!$F$4,IF(AM166="対象外",0))))</f>
        <v>0</v>
      </c>
      <c r="BN166" s="199" t="b">
        <f>IF(AN166="3/3",$O166*参照データ!$F$2,IF(AN166="2/3",$O166*参照データ!$F$3,IF(AN166="1/3",$O166*参照データ!$F$4,IF(AN166="対象外",0))))</f>
        <v>0</v>
      </c>
      <c r="BO166" s="199" t="b">
        <f>IF(AO166="3/3",$O166*参照データ!$F$2,IF(AO166="2/3",$O166*参照データ!$F$3,IF(AO166="1/3",$O166*参照データ!$F$4,IF(AO166="対象外",0))))</f>
        <v>0</v>
      </c>
      <c r="BP166" s="199" t="b">
        <f>IF(AP166="3/3",$O166*参照データ!$F$2,IF(AP166="2/3",$O166*参照データ!$F$3,IF(AP166="1/3",$O166*参照データ!$F$4,IF(AP166="対象外",0))))</f>
        <v>0</v>
      </c>
      <c r="BQ166" s="199" t="b">
        <f>IF(AQ166="3/3",$O166*参照データ!$F$2,IF(AQ166="2/3",$O166*参照データ!$F$3,IF(AQ166="1/3",$O166*参照データ!$F$4,IF(AQ166="対象外",0))))</f>
        <v>0</v>
      </c>
      <c r="BR166" s="199" t="b">
        <f>IF(AR166="3/3",$O166*参照データ!$F$2,IF(AR166="2/3",$O166*参照データ!$F$3,IF(AR166="1/3",$O166*参照データ!$F$4,IF(AR166="対象外",0))))</f>
        <v>0</v>
      </c>
      <c r="BS166" s="199">
        <f t="shared" si="99"/>
        <v>0</v>
      </c>
      <c r="BT166" s="206"/>
      <c r="BU166" s="60"/>
      <c r="BV166" s="60"/>
      <c r="BW166" s="60"/>
      <c r="BX166" s="60"/>
      <c r="BY166" s="60"/>
      <c r="BZ166" s="245"/>
      <c r="CA166" s="247"/>
      <c r="CB166" s="60"/>
      <c r="CC166" s="60"/>
      <c r="CD166" s="60"/>
      <c r="CE166" s="60"/>
      <c r="CF166" s="61"/>
      <c r="CG166" s="233">
        <f t="shared" si="100"/>
        <v>0</v>
      </c>
      <c r="CH166" s="235">
        <f t="shared" si="83"/>
        <v>0</v>
      </c>
      <c r="CI166" s="225">
        <f t="shared" si="84"/>
        <v>0</v>
      </c>
      <c r="CJ166" s="234">
        <f t="shared" si="85"/>
        <v>2</v>
      </c>
    </row>
    <row r="167" spans="1:88" s="54" customFormat="1">
      <c r="A167" s="63">
        <v>143</v>
      </c>
      <c r="B167" s="553"/>
      <c r="C167" s="554"/>
      <c r="D167" s="553"/>
      <c r="E167" s="554"/>
      <c r="F167" s="116"/>
      <c r="G167" s="147"/>
      <c r="H167" s="117"/>
      <c r="I167" s="58"/>
      <c r="J167" s="553"/>
      <c r="K167" s="554"/>
      <c r="L167" s="110">
        <v>0</v>
      </c>
      <c r="M167" s="111">
        <f>IF(F167="昼間",参照データ!$B$2,IF(F167="夜間等",参照データ!$B$3,IF(F167="通信",参照データ!$B$4,0)))</f>
        <v>0</v>
      </c>
      <c r="N167" s="112">
        <f t="shared" si="86"/>
        <v>0</v>
      </c>
      <c r="O167" s="151">
        <f t="shared" si="87"/>
        <v>0</v>
      </c>
      <c r="P167" s="110"/>
      <c r="Q167" s="113">
        <v>0</v>
      </c>
      <c r="R167" s="114">
        <f>IF(F167="昼間",参照データ!$C$2,IF(F167="夜間等",参照データ!$C$3,IF(F167="通信",参照データ!$C$4,0)))</f>
        <v>0</v>
      </c>
      <c r="S167" s="112">
        <f t="shared" si="88"/>
        <v>0</v>
      </c>
      <c r="T167" s="58"/>
      <c r="U167" s="53">
        <f t="shared" si="89"/>
        <v>0</v>
      </c>
      <c r="V167" s="241">
        <f t="shared" si="90"/>
        <v>0</v>
      </c>
      <c r="W167" s="53">
        <f t="shared" si="91"/>
        <v>0</v>
      </c>
      <c r="X167" s="183">
        <f t="shared" si="92"/>
        <v>0</v>
      </c>
      <c r="Y167" s="158" t="str">
        <f t="shared" si="73"/>
        <v>0</v>
      </c>
      <c r="Z167" s="138">
        <f t="shared" si="93"/>
        <v>0</v>
      </c>
      <c r="AA167" s="524">
        <f t="shared" si="74"/>
        <v>0</v>
      </c>
      <c r="AB167" s="525"/>
      <c r="AC167" s="359">
        <f t="shared" si="75"/>
        <v>0</v>
      </c>
      <c r="AD167" s="359">
        <f t="shared" si="76"/>
        <v>0</v>
      </c>
      <c r="AE167" s="166"/>
      <c r="AF167" s="59"/>
      <c r="AG167" s="252"/>
      <c r="AH167" s="253"/>
      <c r="AI167" s="253"/>
      <c r="AJ167" s="253"/>
      <c r="AK167" s="253"/>
      <c r="AL167" s="254"/>
      <c r="AM167" s="255"/>
      <c r="AN167" s="253"/>
      <c r="AO167" s="253"/>
      <c r="AP167" s="253"/>
      <c r="AQ167" s="253"/>
      <c r="AR167" s="253"/>
      <c r="AS167" s="238">
        <f t="shared" si="77"/>
        <v>0</v>
      </c>
      <c r="AT167" s="238">
        <f t="shared" si="78"/>
        <v>0</v>
      </c>
      <c r="AU167" s="238">
        <f t="shared" si="79"/>
        <v>0</v>
      </c>
      <c r="AV167" s="238">
        <f t="shared" si="80"/>
        <v>0</v>
      </c>
      <c r="AW167" s="238">
        <f t="shared" si="81"/>
        <v>0</v>
      </c>
      <c r="AX167" s="238">
        <f t="shared" si="82"/>
        <v>0</v>
      </c>
      <c r="AY167" s="214">
        <f t="shared" si="94"/>
        <v>0</v>
      </c>
      <c r="AZ167" s="214">
        <f t="shared" si="94"/>
        <v>0</v>
      </c>
      <c r="BA167" s="214">
        <f t="shared" si="94"/>
        <v>0</v>
      </c>
      <c r="BB167" s="194">
        <f t="shared" si="95"/>
        <v>0</v>
      </c>
      <c r="BC167" s="195">
        <f t="shared" si="96"/>
        <v>0</v>
      </c>
      <c r="BD167" s="196">
        <f t="shared" si="97"/>
        <v>0</v>
      </c>
      <c r="BE167" s="197">
        <f t="shared" si="98"/>
        <v>0</v>
      </c>
      <c r="BF167" s="198" t="b">
        <f>IF($AE167="3/3",$S167*参照データ!$F$2,IF($AE167="2/3",$S167*参照データ!$F$3,IF($AE167="1/3",$S167*参照データ!$F$4)))</f>
        <v>0</v>
      </c>
      <c r="BG167" s="199" t="b">
        <f>IF(AG167="3/3",$O167*参照データ!$F$2,IF(AG167="2/3",$O167*参照データ!$F$3,IF(AG167="1/3",$O167*参照データ!$F$4,IF(AG167="対象外",0))))</f>
        <v>0</v>
      </c>
      <c r="BH167" s="199" t="b">
        <f>IF(AH167="3/3",$O167*参照データ!$F$2,IF(AH167="2/3",$O167*参照データ!$F$3,IF(AH167="1/3",$O167*参照データ!$F$4,IF(AH167="対象外",0))))</f>
        <v>0</v>
      </c>
      <c r="BI167" s="199" t="b">
        <f>IF(AI167="3/3",$O167*参照データ!$F$2,IF(AI167="2/3",$O167*参照データ!$F$3,IF(AI167="1/3",$O167*参照データ!$F$4,IF(AI167="対象外",0))))</f>
        <v>0</v>
      </c>
      <c r="BJ167" s="199" t="b">
        <f>IF(AJ167="3/3",$O167*参照データ!$F$2,IF(AJ167="2/3",$O167*参照データ!$F$3,IF(AJ167="1/3",$O167*参照データ!$F$4,IF(AJ167="対象外",0))))</f>
        <v>0</v>
      </c>
      <c r="BK167" s="199" t="b">
        <f>IF(AK167="3/3",$O167*参照データ!$F$2,IF(AK167="2/3",$O167*参照データ!$F$3,IF(AK167="1/3",$O167*参照データ!$F$4,IF(AK167="対象外",0))))</f>
        <v>0</v>
      </c>
      <c r="BL167" s="199" t="b">
        <f>IF(AL167="3/3",$O167*参照データ!$F$2,IF(AL167="2/3",$O167*参照データ!$F$3,IF(AL167="1/3",$O167*参照データ!$F$4,IF(AL167="対象外",0))))</f>
        <v>0</v>
      </c>
      <c r="BM167" s="199" t="b">
        <f>IF(AM167="3/3",$O167*参照データ!$F$2,IF(AM167="2/3",$O167*参照データ!$F$3,IF(AM167="1/3",$O167*参照データ!$F$4,IF(AM167="対象外",0))))</f>
        <v>0</v>
      </c>
      <c r="BN167" s="199" t="b">
        <f>IF(AN167="3/3",$O167*参照データ!$F$2,IF(AN167="2/3",$O167*参照データ!$F$3,IF(AN167="1/3",$O167*参照データ!$F$4,IF(AN167="対象外",0))))</f>
        <v>0</v>
      </c>
      <c r="BO167" s="199" t="b">
        <f>IF(AO167="3/3",$O167*参照データ!$F$2,IF(AO167="2/3",$O167*参照データ!$F$3,IF(AO167="1/3",$O167*参照データ!$F$4,IF(AO167="対象外",0))))</f>
        <v>0</v>
      </c>
      <c r="BP167" s="199" t="b">
        <f>IF(AP167="3/3",$O167*参照データ!$F$2,IF(AP167="2/3",$O167*参照データ!$F$3,IF(AP167="1/3",$O167*参照データ!$F$4,IF(AP167="対象外",0))))</f>
        <v>0</v>
      </c>
      <c r="BQ167" s="199" t="b">
        <f>IF(AQ167="3/3",$O167*参照データ!$F$2,IF(AQ167="2/3",$O167*参照データ!$F$3,IF(AQ167="1/3",$O167*参照データ!$F$4,IF(AQ167="対象外",0))))</f>
        <v>0</v>
      </c>
      <c r="BR167" s="199" t="b">
        <f>IF(AR167="3/3",$O167*参照データ!$F$2,IF(AR167="2/3",$O167*参照データ!$F$3,IF(AR167="1/3",$O167*参照データ!$F$4,IF(AR167="対象外",0))))</f>
        <v>0</v>
      </c>
      <c r="BS167" s="199">
        <f t="shared" si="99"/>
        <v>0</v>
      </c>
      <c r="BT167" s="206"/>
      <c r="BU167" s="60"/>
      <c r="BV167" s="60"/>
      <c r="BW167" s="60"/>
      <c r="BX167" s="60"/>
      <c r="BY167" s="60"/>
      <c r="BZ167" s="245"/>
      <c r="CA167" s="247"/>
      <c r="CB167" s="60"/>
      <c r="CC167" s="60"/>
      <c r="CD167" s="60"/>
      <c r="CE167" s="60"/>
      <c r="CF167" s="61"/>
      <c r="CG167" s="233">
        <f t="shared" si="100"/>
        <v>0</v>
      </c>
      <c r="CH167" s="235">
        <f t="shared" si="83"/>
        <v>0</v>
      </c>
      <c r="CI167" s="225">
        <f t="shared" si="84"/>
        <v>0</v>
      </c>
      <c r="CJ167" s="234">
        <f t="shared" si="85"/>
        <v>2</v>
      </c>
    </row>
    <row r="168" spans="1:88" s="54" customFormat="1">
      <c r="A168" s="63">
        <v>144</v>
      </c>
      <c r="B168" s="553"/>
      <c r="C168" s="554"/>
      <c r="D168" s="553"/>
      <c r="E168" s="554"/>
      <c r="F168" s="116"/>
      <c r="G168" s="147"/>
      <c r="H168" s="117"/>
      <c r="I168" s="58"/>
      <c r="J168" s="553"/>
      <c r="K168" s="554"/>
      <c r="L168" s="110">
        <v>0</v>
      </c>
      <c r="M168" s="111">
        <f>IF(F168="昼間",参照データ!$B$2,IF(F168="夜間等",参照データ!$B$3,IF(F168="通信",参照データ!$B$4,0)))</f>
        <v>0</v>
      </c>
      <c r="N168" s="112">
        <f t="shared" si="86"/>
        <v>0</v>
      </c>
      <c r="O168" s="151">
        <f t="shared" si="87"/>
        <v>0</v>
      </c>
      <c r="P168" s="110"/>
      <c r="Q168" s="113">
        <v>0</v>
      </c>
      <c r="R168" s="114">
        <f>IF(F168="昼間",参照データ!$C$2,IF(F168="夜間等",参照データ!$C$3,IF(F168="通信",参照データ!$C$4,0)))</f>
        <v>0</v>
      </c>
      <c r="S168" s="112">
        <f t="shared" si="88"/>
        <v>0</v>
      </c>
      <c r="T168" s="58"/>
      <c r="U168" s="53">
        <f t="shared" si="89"/>
        <v>0</v>
      </c>
      <c r="V168" s="241">
        <f t="shared" si="90"/>
        <v>0</v>
      </c>
      <c r="W168" s="53">
        <f t="shared" si="91"/>
        <v>0</v>
      </c>
      <c r="X168" s="183">
        <f t="shared" si="92"/>
        <v>0</v>
      </c>
      <c r="Y168" s="158" t="str">
        <f t="shared" si="73"/>
        <v>0</v>
      </c>
      <c r="Z168" s="138">
        <f t="shared" si="93"/>
        <v>0</v>
      </c>
      <c r="AA168" s="524">
        <f t="shared" si="74"/>
        <v>0</v>
      </c>
      <c r="AB168" s="525"/>
      <c r="AC168" s="359">
        <f t="shared" si="75"/>
        <v>0</v>
      </c>
      <c r="AD168" s="359">
        <f t="shared" si="76"/>
        <v>0</v>
      </c>
      <c r="AE168" s="166"/>
      <c r="AF168" s="59"/>
      <c r="AG168" s="252"/>
      <c r="AH168" s="253"/>
      <c r="AI168" s="253"/>
      <c r="AJ168" s="253"/>
      <c r="AK168" s="253"/>
      <c r="AL168" s="254"/>
      <c r="AM168" s="255"/>
      <c r="AN168" s="253"/>
      <c r="AO168" s="253"/>
      <c r="AP168" s="253"/>
      <c r="AQ168" s="253"/>
      <c r="AR168" s="253"/>
      <c r="AS168" s="238">
        <f t="shared" si="77"/>
        <v>0</v>
      </c>
      <c r="AT168" s="238">
        <f t="shared" si="78"/>
        <v>0</v>
      </c>
      <c r="AU168" s="238">
        <f t="shared" si="79"/>
        <v>0</v>
      </c>
      <c r="AV168" s="238">
        <f t="shared" si="80"/>
        <v>0</v>
      </c>
      <c r="AW168" s="238">
        <f t="shared" si="81"/>
        <v>0</v>
      </c>
      <c r="AX168" s="238">
        <f t="shared" si="82"/>
        <v>0</v>
      </c>
      <c r="AY168" s="214">
        <f t="shared" si="94"/>
        <v>0</v>
      </c>
      <c r="AZ168" s="214">
        <f t="shared" si="94"/>
        <v>0</v>
      </c>
      <c r="BA168" s="214">
        <f t="shared" si="94"/>
        <v>0</v>
      </c>
      <c r="BB168" s="194">
        <f t="shared" si="95"/>
        <v>0</v>
      </c>
      <c r="BC168" s="195">
        <f t="shared" si="96"/>
        <v>0</v>
      </c>
      <c r="BD168" s="196">
        <f t="shared" si="97"/>
        <v>0</v>
      </c>
      <c r="BE168" s="197">
        <f t="shared" si="98"/>
        <v>0</v>
      </c>
      <c r="BF168" s="198" t="b">
        <f>IF($AE168="3/3",$S168*参照データ!$F$2,IF($AE168="2/3",$S168*参照データ!$F$3,IF($AE168="1/3",$S168*参照データ!$F$4)))</f>
        <v>0</v>
      </c>
      <c r="BG168" s="199" t="b">
        <f>IF(AG168="3/3",$O168*参照データ!$F$2,IF(AG168="2/3",$O168*参照データ!$F$3,IF(AG168="1/3",$O168*参照データ!$F$4,IF(AG168="対象外",0))))</f>
        <v>0</v>
      </c>
      <c r="BH168" s="199" t="b">
        <f>IF(AH168="3/3",$O168*参照データ!$F$2,IF(AH168="2/3",$O168*参照データ!$F$3,IF(AH168="1/3",$O168*参照データ!$F$4,IF(AH168="対象外",0))))</f>
        <v>0</v>
      </c>
      <c r="BI168" s="199" t="b">
        <f>IF(AI168="3/3",$O168*参照データ!$F$2,IF(AI168="2/3",$O168*参照データ!$F$3,IF(AI168="1/3",$O168*参照データ!$F$4,IF(AI168="対象外",0))))</f>
        <v>0</v>
      </c>
      <c r="BJ168" s="199" t="b">
        <f>IF(AJ168="3/3",$O168*参照データ!$F$2,IF(AJ168="2/3",$O168*参照データ!$F$3,IF(AJ168="1/3",$O168*参照データ!$F$4,IF(AJ168="対象外",0))))</f>
        <v>0</v>
      </c>
      <c r="BK168" s="199" t="b">
        <f>IF(AK168="3/3",$O168*参照データ!$F$2,IF(AK168="2/3",$O168*参照データ!$F$3,IF(AK168="1/3",$O168*参照データ!$F$4,IF(AK168="対象外",0))))</f>
        <v>0</v>
      </c>
      <c r="BL168" s="199" t="b">
        <f>IF(AL168="3/3",$O168*参照データ!$F$2,IF(AL168="2/3",$O168*参照データ!$F$3,IF(AL168="1/3",$O168*参照データ!$F$4,IF(AL168="対象外",0))))</f>
        <v>0</v>
      </c>
      <c r="BM168" s="199" t="b">
        <f>IF(AM168="3/3",$O168*参照データ!$F$2,IF(AM168="2/3",$O168*参照データ!$F$3,IF(AM168="1/3",$O168*参照データ!$F$4,IF(AM168="対象外",0))))</f>
        <v>0</v>
      </c>
      <c r="BN168" s="199" t="b">
        <f>IF(AN168="3/3",$O168*参照データ!$F$2,IF(AN168="2/3",$O168*参照データ!$F$3,IF(AN168="1/3",$O168*参照データ!$F$4,IF(AN168="対象外",0))))</f>
        <v>0</v>
      </c>
      <c r="BO168" s="199" t="b">
        <f>IF(AO168="3/3",$O168*参照データ!$F$2,IF(AO168="2/3",$O168*参照データ!$F$3,IF(AO168="1/3",$O168*参照データ!$F$4,IF(AO168="対象外",0))))</f>
        <v>0</v>
      </c>
      <c r="BP168" s="199" t="b">
        <f>IF(AP168="3/3",$O168*参照データ!$F$2,IF(AP168="2/3",$O168*参照データ!$F$3,IF(AP168="1/3",$O168*参照データ!$F$4,IF(AP168="対象外",0))))</f>
        <v>0</v>
      </c>
      <c r="BQ168" s="199" t="b">
        <f>IF(AQ168="3/3",$O168*参照データ!$F$2,IF(AQ168="2/3",$O168*参照データ!$F$3,IF(AQ168="1/3",$O168*参照データ!$F$4,IF(AQ168="対象外",0))))</f>
        <v>0</v>
      </c>
      <c r="BR168" s="199" t="b">
        <f>IF(AR168="3/3",$O168*参照データ!$F$2,IF(AR168="2/3",$O168*参照データ!$F$3,IF(AR168="1/3",$O168*参照データ!$F$4,IF(AR168="対象外",0))))</f>
        <v>0</v>
      </c>
      <c r="BS168" s="199">
        <f t="shared" si="99"/>
        <v>0</v>
      </c>
      <c r="BT168" s="206"/>
      <c r="BU168" s="60"/>
      <c r="BV168" s="60"/>
      <c r="BW168" s="60"/>
      <c r="BX168" s="60"/>
      <c r="BY168" s="60"/>
      <c r="BZ168" s="245"/>
      <c r="CA168" s="247"/>
      <c r="CB168" s="60"/>
      <c r="CC168" s="60"/>
      <c r="CD168" s="60"/>
      <c r="CE168" s="60"/>
      <c r="CF168" s="61"/>
      <c r="CG168" s="233">
        <f t="shared" si="100"/>
        <v>0</v>
      </c>
      <c r="CH168" s="235">
        <f t="shared" si="83"/>
        <v>0</v>
      </c>
      <c r="CI168" s="225">
        <f t="shared" si="84"/>
        <v>0</v>
      </c>
      <c r="CJ168" s="234">
        <f t="shared" si="85"/>
        <v>2</v>
      </c>
    </row>
    <row r="169" spans="1:88" s="54" customFormat="1">
      <c r="A169" s="63">
        <v>145</v>
      </c>
      <c r="B169" s="553"/>
      <c r="C169" s="554"/>
      <c r="D169" s="553"/>
      <c r="E169" s="554"/>
      <c r="F169" s="116"/>
      <c r="G169" s="147"/>
      <c r="H169" s="117"/>
      <c r="I169" s="58"/>
      <c r="J169" s="553"/>
      <c r="K169" s="554"/>
      <c r="L169" s="110">
        <v>0</v>
      </c>
      <c r="M169" s="111">
        <f>IF(F169="昼間",参照データ!$B$2,IF(F169="夜間等",参照データ!$B$3,IF(F169="通信",参照データ!$B$4,0)))</f>
        <v>0</v>
      </c>
      <c r="N169" s="112">
        <f t="shared" si="86"/>
        <v>0</v>
      </c>
      <c r="O169" s="151">
        <f t="shared" si="87"/>
        <v>0</v>
      </c>
      <c r="P169" s="110"/>
      <c r="Q169" s="113">
        <v>0</v>
      </c>
      <c r="R169" s="114">
        <f>IF(F169="昼間",参照データ!$C$2,IF(F169="夜間等",参照データ!$C$3,IF(F169="通信",参照データ!$C$4,0)))</f>
        <v>0</v>
      </c>
      <c r="S169" s="112">
        <f t="shared" si="88"/>
        <v>0</v>
      </c>
      <c r="T169" s="58"/>
      <c r="U169" s="53">
        <f t="shared" si="89"/>
        <v>0</v>
      </c>
      <c r="V169" s="241">
        <f t="shared" si="90"/>
        <v>0</v>
      </c>
      <c r="W169" s="53">
        <f t="shared" si="91"/>
        <v>0</v>
      </c>
      <c r="X169" s="183">
        <f t="shared" si="92"/>
        <v>0</v>
      </c>
      <c r="Y169" s="158" t="str">
        <f t="shared" si="73"/>
        <v>0</v>
      </c>
      <c r="Z169" s="138">
        <f t="shared" si="93"/>
        <v>0</v>
      </c>
      <c r="AA169" s="524">
        <f t="shared" si="74"/>
        <v>0</v>
      </c>
      <c r="AB169" s="525"/>
      <c r="AC169" s="359">
        <f t="shared" si="75"/>
        <v>0</v>
      </c>
      <c r="AD169" s="359">
        <f t="shared" si="76"/>
        <v>0</v>
      </c>
      <c r="AE169" s="166"/>
      <c r="AF169" s="59"/>
      <c r="AG169" s="252"/>
      <c r="AH169" s="253"/>
      <c r="AI169" s="253"/>
      <c r="AJ169" s="253"/>
      <c r="AK169" s="253"/>
      <c r="AL169" s="254"/>
      <c r="AM169" s="255"/>
      <c r="AN169" s="253"/>
      <c r="AO169" s="253"/>
      <c r="AP169" s="253"/>
      <c r="AQ169" s="253"/>
      <c r="AR169" s="253"/>
      <c r="AS169" s="238">
        <f t="shared" si="77"/>
        <v>0</v>
      </c>
      <c r="AT169" s="238">
        <f t="shared" si="78"/>
        <v>0</v>
      </c>
      <c r="AU169" s="238">
        <f t="shared" si="79"/>
        <v>0</v>
      </c>
      <c r="AV169" s="238">
        <f t="shared" si="80"/>
        <v>0</v>
      </c>
      <c r="AW169" s="238">
        <f t="shared" si="81"/>
        <v>0</v>
      </c>
      <c r="AX169" s="238">
        <f t="shared" si="82"/>
        <v>0</v>
      </c>
      <c r="AY169" s="214">
        <f t="shared" si="94"/>
        <v>0</v>
      </c>
      <c r="AZ169" s="214">
        <f t="shared" si="94"/>
        <v>0</v>
      </c>
      <c r="BA169" s="214">
        <f t="shared" si="94"/>
        <v>0</v>
      </c>
      <c r="BB169" s="194">
        <f t="shared" si="95"/>
        <v>0</v>
      </c>
      <c r="BC169" s="195">
        <f t="shared" si="96"/>
        <v>0</v>
      </c>
      <c r="BD169" s="196">
        <f t="shared" si="97"/>
        <v>0</v>
      </c>
      <c r="BE169" s="197">
        <f t="shared" si="98"/>
        <v>0</v>
      </c>
      <c r="BF169" s="198" t="b">
        <f>IF($AE169="3/3",$S169*参照データ!$F$2,IF($AE169="2/3",$S169*参照データ!$F$3,IF($AE169="1/3",$S169*参照データ!$F$4)))</f>
        <v>0</v>
      </c>
      <c r="BG169" s="199" t="b">
        <f>IF(AG169="3/3",$O169*参照データ!$F$2,IF(AG169="2/3",$O169*参照データ!$F$3,IF(AG169="1/3",$O169*参照データ!$F$4,IF(AG169="対象外",0))))</f>
        <v>0</v>
      </c>
      <c r="BH169" s="199" t="b">
        <f>IF(AH169="3/3",$O169*参照データ!$F$2,IF(AH169="2/3",$O169*参照データ!$F$3,IF(AH169="1/3",$O169*参照データ!$F$4,IF(AH169="対象外",0))))</f>
        <v>0</v>
      </c>
      <c r="BI169" s="199" t="b">
        <f>IF(AI169="3/3",$O169*参照データ!$F$2,IF(AI169="2/3",$O169*参照データ!$F$3,IF(AI169="1/3",$O169*参照データ!$F$4,IF(AI169="対象外",0))))</f>
        <v>0</v>
      </c>
      <c r="BJ169" s="199" t="b">
        <f>IF(AJ169="3/3",$O169*参照データ!$F$2,IF(AJ169="2/3",$O169*参照データ!$F$3,IF(AJ169="1/3",$O169*参照データ!$F$4,IF(AJ169="対象外",0))))</f>
        <v>0</v>
      </c>
      <c r="BK169" s="199" t="b">
        <f>IF(AK169="3/3",$O169*参照データ!$F$2,IF(AK169="2/3",$O169*参照データ!$F$3,IF(AK169="1/3",$O169*参照データ!$F$4,IF(AK169="対象外",0))))</f>
        <v>0</v>
      </c>
      <c r="BL169" s="199" t="b">
        <f>IF(AL169="3/3",$O169*参照データ!$F$2,IF(AL169="2/3",$O169*参照データ!$F$3,IF(AL169="1/3",$O169*参照データ!$F$4,IF(AL169="対象外",0))))</f>
        <v>0</v>
      </c>
      <c r="BM169" s="199" t="b">
        <f>IF(AM169="3/3",$O169*参照データ!$F$2,IF(AM169="2/3",$O169*参照データ!$F$3,IF(AM169="1/3",$O169*参照データ!$F$4,IF(AM169="対象外",0))))</f>
        <v>0</v>
      </c>
      <c r="BN169" s="199" t="b">
        <f>IF(AN169="3/3",$O169*参照データ!$F$2,IF(AN169="2/3",$O169*参照データ!$F$3,IF(AN169="1/3",$O169*参照データ!$F$4,IF(AN169="対象外",0))))</f>
        <v>0</v>
      </c>
      <c r="BO169" s="199" t="b">
        <f>IF(AO169="3/3",$O169*参照データ!$F$2,IF(AO169="2/3",$O169*参照データ!$F$3,IF(AO169="1/3",$O169*参照データ!$F$4,IF(AO169="対象外",0))))</f>
        <v>0</v>
      </c>
      <c r="BP169" s="199" t="b">
        <f>IF(AP169="3/3",$O169*参照データ!$F$2,IF(AP169="2/3",$O169*参照データ!$F$3,IF(AP169="1/3",$O169*参照データ!$F$4,IF(AP169="対象外",0))))</f>
        <v>0</v>
      </c>
      <c r="BQ169" s="199" t="b">
        <f>IF(AQ169="3/3",$O169*参照データ!$F$2,IF(AQ169="2/3",$O169*参照データ!$F$3,IF(AQ169="1/3",$O169*参照データ!$F$4,IF(AQ169="対象外",0))))</f>
        <v>0</v>
      </c>
      <c r="BR169" s="199" t="b">
        <f>IF(AR169="3/3",$O169*参照データ!$F$2,IF(AR169="2/3",$O169*参照データ!$F$3,IF(AR169="1/3",$O169*参照データ!$F$4,IF(AR169="対象外",0))))</f>
        <v>0</v>
      </c>
      <c r="BS169" s="199">
        <f t="shared" si="99"/>
        <v>0</v>
      </c>
      <c r="BT169" s="206"/>
      <c r="BU169" s="60"/>
      <c r="BV169" s="60"/>
      <c r="BW169" s="60"/>
      <c r="BX169" s="60"/>
      <c r="BY169" s="60"/>
      <c r="BZ169" s="245"/>
      <c r="CA169" s="247"/>
      <c r="CB169" s="60"/>
      <c r="CC169" s="60"/>
      <c r="CD169" s="60"/>
      <c r="CE169" s="60"/>
      <c r="CF169" s="61"/>
      <c r="CG169" s="233">
        <f t="shared" si="100"/>
        <v>0</v>
      </c>
      <c r="CH169" s="235">
        <f t="shared" si="83"/>
        <v>0</v>
      </c>
      <c r="CI169" s="225">
        <f t="shared" si="84"/>
        <v>0</v>
      </c>
      <c r="CJ169" s="234">
        <f t="shared" si="85"/>
        <v>2</v>
      </c>
    </row>
    <row r="170" spans="1:88" s="54" customFormat="1">
      <c r="A170" s="63">
        <v>146</v>
      </c>
      <c r="B170" s="553"/>
      <c r="C170" s="554"/>
      <c r="D170" s="553"/>
      <c r="E170" s="554"/>
      <c r="F170" s="116"/>
      <c r="G170" s="147"/>
      <c r="H170" s="117"/>
      <c r="I170" s="58"/>
      <c r="J170" s="553"/>
      <c r="K170" s="554"/>
      <c r="L170" s="110">
        <v>0</v>
      </c>
      <c r="M170" s="111">
        <f>IF(F170="昼間",参照データ!$B$2,IF(F170="夜間等",参照データ!$B$3,IF(F170="通信",参照データ!$B$4,0)))</f>
        <v>0</v>
      </c>
      <c r="N170" s="112">
        <f t="shared" si="86"/>
        <v>0</v>
      </c>
      <c r="O170" s="151">
        <f t="shared" si="87"/>
        <v>0</v>
      </c>
      <c r="P170" s="110"/>
      <c r="Q170" s="113">
        <v>0</v>
      </c>
      <c r="R170" s="114">
        <f>IF(F170="昼間",参照データ!$C$2,IF(F170="夜間等",参照データ!$C$3,IF(F170="通信",参照データ!$C$4,0)))</f>
        <v>0</v>
      </c>
      <c r="S170" s="112">
        <f t="shared" si="88"/>
        <v>0</v>
      </c>
      <c r="T170" s="58"/>
      <c r="U170" s="53">
        <f t="shared" si="89"/>
        <v>0</v>
      </c>
      <c r="V170" s="241">
        <f t="shared" si="90"/>
        <v>0</v>
      </c>
      <c r="W170" s="53">
        <f t="shared" si="91"/>
        <v>0</v>
      </c>
      <c r="X170" s="183">
        <f t="shared" si="92"/>
        <v>0</v>
      </c>
      <c r="Y170" s="158" t="str">
        <f t="shared" si="73"/>
        <v>0</v>
      </c>
      <c r="Z170" s="138">
        <f t="shared" si="93"/>
        <v>0</v>
      </c>
      <c r="AA170" s="524">
        <f t="shared" si="74"/>
        <v>0</v>
      </c>
      <c r="AB170" s="525"/>
      <c r="AC170" s="359">
        <f t="shared" si="75"/>
        <v>0</v>
      </c>
      <c r="AD170" s="359">
        <f t="shared" si="76"/>
        <v>0</v>
      </c>
      <c r="AE170" s="166"/>
      <c r="AF170" s="59"/>
      <c r="AG170" s="252"/>
      <c r="AH170" s="253"/>
      <c r="AI170" s="253"/>
      <c r="AJ170" s="253"/>
      <c r="AK170" s="253"/>
      <c r="AL170" s="254"/>
      <c r="AM170" s="255"/>
      <c r="AN170" s="253"/>
      <c r="AO170" s="253"/>
      <c r="AP170" s="253"/>
      <c r="AQ170" s="253"/>
      <c r="AR170" s="253"/>
      <c r="AS170" s="238">
        <f t="shared" si="77"/>
        <v>0</v>
      </c>
      <c r="AT170" s="238">
        <f t="shared" si="78"/>
        <v>0</v>
      </c>
      <c r="AU170" s="238">
        <f t="shared" si="79"/>
        <v>0</v>
      </c>
      <c r="AV170" s="238">
        <f t="shared" si="80"/>
        <v>0</v>
      </c>
      <c r="AW170" s="238">
        <f t="shared" si="81"/>
        <v>0</v>
      </c>
      <c r="AX170" s="238">
        <f t="shared" si="82"/>
        <v>0</v>
      </c>
      <c r="AY170" s="214">
        <f t="shared" si="94"/>
        <v>0</v>
      </c>
      <c r="AZ170" s="214">
        <f t="shared" si="94"/>
        <v>0</v>
      </c>
      <c r="BA170" s="214">
        <f t="shared" si="94"/>
        <v>0</v>
      </c>
      <c r="BB170" s="194">
        <f t="shared" si="95"/>
        <v>0</v>
      </c>
      <c r="BC170" s="195">
        <f t="shared" si="96"/>
        <v>0</v>
      </c>
      <c r="BD170" s="196">
        <f t="shared" si="97"/>
        <v>0</v>
      </c>
      <c r="BE170" s="197">
        <f t="shared" si="98"/>
        <v>0</v>
      </c>
      <c r="BF170" s="198" t="b">
        <f>IF($AE170="3/3",$S170*参照データ!$F$2,IF($AE170="2/3",$S170*参照データ!$F$3,IF($AE170="1/3",$S170*参照データ!$F$4)))</f>
        <v>0</v>
      </c>
      <c r="BG170" s="199" t="b">
        <f>IF(AG170="3/3",$O170*参照データ!$F$2,IF(AG170="2/3",$O170*参照データ!$F$3,IF(AG170="1/3",$O170*参照データ!$F$4,IF(AG170="対象外",0))))</f>
        <v>0</v>
      </c>
      <c r="BH170" s="199" t="b">
        <f>IF(AH170="3/3",$O170*参照データ!$F$2,IF(AH170="2/3",$O170*参照データ!$F$3,IF(AH170="1/3",$O170*参照データ!$F$4,IF(AH170="対象外",0))))</f>
        <v>0</v>
      </c>
      <c r="BI170" s="199" t="b">
        <f>IF(AI170="3/3",$O170*参照データ!$F$2,IF(AI170="2/3",$O170*参照データ!$F$3,IF(AI170="1/3",$O170*参照データ!$F$4,IF(AI170="対象外",0))))</f>
        <v>0</v>
      </c>
      <c r="BJ170" s="199" t="b">
        <f>IF(AJ170="3/3",$O170*参照データ!$F$2,IF(AJ170="2/3",$O170*参照データ!$F$3,IF(AJ170="1/3",$O170*参照データ!$F$4,IF(AJ170="対象外",0))))</f>
        <v>0</v>
      </c>
      <c r="BK170" s="199" t="b">
        <f>IF(AK170="3/3",$O170*参照データ!$F$2,IF(AK170="2/3",$O170*参照データ!$F$3,IF(AK170="1/3",$O170*参照データ!$F$4,IF(AK170="対象外",0))))</f>
        <v>0</v>
      </c>
      <c r="BL170" s="199" t="b">
        <f>IF(AL170="3/3",$O170*参照データ!$F$2,IF(AL170="2/3",$O170*参照データ!$F$3,IF(AL170="1/3",$O170*参照データ!$F$4,IF(AL170="対象外",0))))</f>
        <v>0</v>
      </c>
      <c r="BM170" s="199" t="b">
        <f>IF(AM170="3/3",$O170*参照データ!$F$2,IF(AM170="2/3",$O170*参照データ!$F$3,IF(AM170="1/3",$O170*参照データ!$F$4,IF(AM170="対象外",0))))</f>
        <v>0</v>
      </c>
      <c r="BN170" s="199" t="b">
        <f>IF(AN170="3/3",$O170*参照データ!$F$2,IF(AN170="2/3",$O170*参照データ!$F$3,IF(AN170="1/3",$O170*参照データ!$F$4,IF(AN170="対象外",0))))</f>
        <v>0</v>
      </c>
      <c r="BO170" s="199" t="b">
        <f>IF(AO170="3/3",$O170*参照データ!$F$2,IF(AO170="2/3",$O170*参照データ!$F$3,IF(AO170="1/3",$O170*参照データ!$F$4,IF(AO170="対象外",0))))</f>
        <v>0</v>
      </c>
      <c r="BP170" s="199" t="b">
        <f>IF(AP170="3/3",$O170*参照データ!$F$2,IF(AP170="2/3",$O170*参照データ!$F$3,IF(AP170="1/3",$O170*参照データ!$F$4,IF(AP170="対象外",0))))</f>
        <v>0</v>
      </c>
      <c r="BQ170" s="199" t="b">
        <f>IF(AQ170="3/3",$O170*参照データ!$F$2,IF(AQ170="2/3",$O170*参照データ!$F$3,IF(AQ170="1/3",$O170*参照データ!$F$4,IF(AQ170="対象外",0))))</f>
        <v>0</v>
      </c>
      <c r="BR170" s="199" t="b">
        <f>IF(AR170="3/3",$O170*参照データ!$F$2,IF(AR170="2/3",$O170*参照データ!$F$3,IF(AR170="1/3",$O170*参照データ!$F$4,IF(AR170="対象外",0))))</f>
        <v>0</v>
      </c>
      <c r="BS170" s="199">
        <f t="shared" si="99"/>
        <v>0</v>
      </c>
      <c r="BT170" s="206"/>
      <c r="BU170" s="60"/>
      <c r="BV170" s="60"/>
      <c r="BW170" s="60"/>
      <c r="BX170" s="60"/>
      <c r="BY170" s="60"/>
      <c r="BZ170" s="245"/>
      <c r="CA170" s="247"/>
      <c r="CB170" s="60"/>
      <c r="CC170" s="60"/>
      <c r="CD170" s="60"/>
      <c r="CE170" s="60"/>
      <c r="CF170" s="61"/>
      <c r="CG170" s="233">
        <f t="shared" si="100"/>
        <v>0</v>
      </c>
      <c r="CH170" s="235">
        <f t="shared" si="83"/>
        <v>0</v>
      </c>
      <c r="CI170" s="225">
        <f t="shared" si="84"/>
        <v>0</v>
      </c>
      <c r="CJ170" s="234">
        <f t="shared" si="85"/>
        <v>2</v>
      </c>
    </row>
    <row r="171" spans="1:88" s="54" customFormat="1">
      <c r="A171" s="63">
        <v>147</v>
      </c>
      <c r="B171" s="553"/>
      <c r="C171" s="554"/>
      <c r="D171" s="553"/>
      <c r="E171" s="554"/>
      <c r="F171" s="116"/>
      <c r="G171" s="147"/>
      <c r="H171" s="117"/>
      <c r="I171" s="58"/>
      <c r="J171" s="553"/>
      <c r="K171" s="554"/>
      <c r="L171" s="110">
        <v>0</v>
      </c>
      <c r="M171" s="111">
        <f>IF(F171="昼間",参照データ!$B$2,IF(F171="夜間等",参照データ!$B$3,IF(F171="通信",参照データ!$B$4,0)))</f>
        <v>0</v>
      </c>
      <c r="N171" s="112">
        <f t="shared" si="86"/>
        <v>0</v>
      </c>
      <c r="O171" s="151">
        <f t="shared" si="87"/>
        <v>0</v>
      </c>
      <c r="P171" s="110"/>
      <c r="Q171" s="113">
        <v>0</v>
      </c>
      <c r="R171" s="114">
        <f>IF(F171="昼間",参照データ!$C$2,IF(F171="夜間等",参照データ!$C$3,IF(F171="通信",参照データ!$C$4,0)))</f>
        <v>0</v>
      </c>
      <c r="S171" s="112">
        <f t="shared" si="88"/>
        <v>0</v>
      </c>
      <c r="T171" s="58"/>
      <c r="U171" s="53">
        <f t="shared" si="89"/>
        <v>0</v>
      </c>
      <c r="V171" s="241">
        <f t="shared" si="90"/>
        <v>0</v>
      </c>
      <c r="W171" s="53">
        <f t="shared" si="91"/>
        <v>0</v>
      </c>
      <c r="X171" s="183">
        <f t="shared" si="92"/>
        <v>0</v>
      </c>
      <c r="Y171" s="158" t="str">
        <f t="shared" si="73"/>
        <v>0</v>
      </c>
      <c r="Z171" s="138">
        <f t="shared" si="93"/>
        <v>0</v>
      </c>
      <c r="AA171" s="524">
        <f t="shared" si="74"/>
        <v>0</v>
      </c>
      <c r="AB171" s="525"/>
      <c r="AC171" s="359">
        <f t="shared" si="75"/>
        <v>0</v>
      </c>
      <c r="AD171" s="359">
        <f t="shared" si="76"/>
        <v>0</v>
      </c>
      <c r="AE171" s="166"/>
      <c r="AF171" s="59"/>
      <c r="AG171" s="252"/>
      <c r="AH171" s="253"/>
      <c r="AI171" s="253"/>
      <c r="AJ171" s="253"/>
      <c r="AK171" s="253"/>
      <c r="AL171" s="254"/>
      <c r="AM171" s="255"/>
      <c r="AN171" s="253"/>
      <c r="AO171" s="253"/>
      <c r="AP171" s="253"/>
      <c r="AQ171" s="253"/>
      <c r="AR171" s="253"/>
      <c r="AS171" s="238">
        <f t="shared" si="77"/>
        <v>0</v>
      </c>
      <c r="AT171" s="238">
        <f t="shared" si="78"/>
        <v>0</v>
      </c>
      <c r="AU171" s="238">
        <f t="shared" si="79"/>
        <v>0</v>
      </c>
      <c r="AV171" s="238">
        <f t="shared" si="80"/>
        <v>0</v>
      </c>
      <c r="AW171" s="238">
        <f t="shared" si="81"/>
        <v>0</v>
      </c>
      <c r="AX171" s="238">
        <f t="shared" si="82"/>
        <v>0</v>
      </c>
      <c r="AY171" s="214">
        <f t="shared" si="94"/>
        <v>0</v>
      </c>
      <c r="AZ171" s="214">
        <f t="shared" si="94"/>
        <v>0</v>
      </c>
      <c r="BA171" s="214">
        <f t="shared" si="94"/>
        <v>0</v>
      </c>
      <c r="BB171" s="194">
        <f t="shared" si="95"/>
        <v>0</v>
      </c>
      <c r="BC171" s="195">
        <f t="shared" si="96"/>
        <v>0</v>
      </c>
      <c r="BD171" s="196">
        <f t="shared" si="97"/>
        <v>0</v>
      </c>
      <c r="BE171" s="197">
        <f t="shared" si="98"/>
        <v>0</v>
      </c>
      <c r="BF171" s="198" t="b">
        <f>IF($AE171="3/3",$S171*参照データ!$F$2,IF($AE171="2/3",$S171*参照データ!$F$3,IF($AE171="1/3",$S171*参照データ!$F$4)))</f>
        <v>0</v>
      </c>
      <c r="BG171" s="199" t="b">
        <f>IF(AG171="3/3",$O171*参照データ!$F$2,IF(AG171="2/3",$O171*参照データ!$F$3,IF(AG171="1/3",$O171*参照データ!$F$4,IF(AG171="対象外",0))))</f>
        <v>0</v>
      </c>
      <c r="BH171" s="199" t="b">
        <f>IF(AH171="3/3",$O171*参照データ!$F$2,IF(AH171="2/3",$O171*参照データ!$F$3,IF(AH171="1/3",$O171*参照データ!$F$4,IF(AH171="対象外",0))))</f>
        <v>0</v>
      </c>
      <c r="BI171" s="199" t="b">
        <f>IF(AI171="3/3",$O171*参照データ!$F$2,IF(AI171="2/3",$O171*参照データ!$F$3,IF(AI171="1/3",$O171*参照データ!$F$4,IF(AI171="対象外",0))))</f>
        <v>0</v>
      </c>
      <c r="BJ171" s="199" t="b">
        <f>IF(AJ171="3/3",$O171*参照データ!$F$2,IF(AJ171="2/3",$O171*参照データ!$F$3,IF(AJ171="1/3",$O171*参照データ!$F$4,IF(AJ171="対象外",0))))</f>
        <v>0</v>
      </c>
      <c r="BK171" s="199" t="b">
        <f>IF(AK171="3/3",$O171*参照データ!$F$2,IF(AK171="2/3",$O171*参照データ!$F$3,IF(AK171="1/3",$O171*参照データ!$F$4,IF(AK171="対象外",0))))</f>
        <v>0</v>
      </c>
      <c r="BL171" s="199" t="b">
        <f>IF(AL171="3/3",$O171*参照データ!$F$2,IF(AL171="2/3",$O171*参照データ!$F$3,IF(AL171="1/3",$O171*参照データ!$F$4,IF(AL171="対象外",0))))</f>
        <v>0</v>
      </c>
      <c r="BM171" s="199" t="b">
        <f>IF(AM171="3/3",$O171*参照データ!$F$2,IF(AM171="2/3",$O171*参照データ!$F$3,IF(AM171="1/3",$O171*参照データ!$F$4,IF(AM171="対象外",0))))</f>
        <v>0</v>
      </c>
      <c r="BN171" s="199" t="b">
        <f>IF(AN171="3/3",$O171*参照データ!$F$2,IF(AN171="2/3",$O171*参照データ!$F$3,IF(AN171="1/3",$O171*参照データ!$F$4,IF(AN171="対象外",0))))</f>
        <v>0</v>
      </c>
      <c r="BO171" s="199" t="b">
        <f>IF(AO171="3/3",$O171*参照データ!$F$2,IF(AO171="2/3",$O171*参照データ!$F$3,IF(AO171="1/3",$O171*参照データ!$F$4,IF(AO171="対象外",0))))</f>
        <v>0</v>
      </c>
      <c r="BP171" s="199" t="b">
        <f>IF(AP171="3/3",$O171*参照データ!$F$2,IF(AP171="2/3",$O171*参照データ!$F$3,IF(AP171="1/3",$O171*参照データ!$F$4,IF(AP171="対象外",0))))</f>
        <v>0</v>
      </c>
      <c r="BQ171" s="199" t="b">
        <f>IF(AQ171="3/3",$O171*参照データ!$F$2,IF(AQ171="2/3",$O171*参照データ!$F$3,IF(AQ171="1/3",$O171*参照データ!$F$4,IF(AQ171="対象外",0))))</f>
        <v>0</v>
      </c>
      <c r="BR171" s="199" t="b">
        <f>IF(AR171="3/3",$O171*参照データ!$F$2,IF(AR171="2/3",$O171*参照データ!$F$3,IF(AR171="1/3",$O171*参照データ!$F$4,IF(AR171="対象外",0))))</f>
        <v>0</v>
      </c>
      <c r="BS171" s="199">
        <f t="shared" si="99"/>
        <v>0</v>
      </c>
      <c r="BT171" s="206"/>
      <c r="BU171" s="60"/>
      <c r="BV171" s="60"/>
      <c r="BW171" s="60"/>
      <c r="BX171" s="60"/>
      <c r="BY171" s="60"/>
      <c r="BZ171" s="245"/>
      <c r="CA171" s="247"/>
      <c r="CB171" s="60"/>
      <c r="CC171" s="60"/>
      <c r="CD171" s="60"/>
      <c r="CE171" s="60"/>
      <c r="CF171" s="61"/>
      <c r="CG171" s="233">
        <f t="shared" si="100"/>
        <v>0</v>
      </c>
      <c r="CH171" s="235">
        <f t="shared" si="83"/>
        <v>0</v>
      </c>
      <c r="CI171" s="225">
        <f t="shared" si="84"/>
        <v>0</v>
      </c>
      <c r="CJ171" s="234">
        <f t="shared" si="85"/>
        <v>2</v>
      </c>
    </row>
    <row r="172" spans="1:88" s="54" customFormat="1">
      <c r="A172" s="63">
        <v>148</v>
      </c>
      <c r="B172" s="553"/>
      <c r="C172" s="554"/>
      <c r="D172" s="553"/>
      <c r="E172" s="554"/>
      <c r="F172" s="116"/>
      <c r="G172" s="147"/>
      <c r="H172" s="117"/>
      <c r="I172" s="58"/>
      <c r="J172" s="553"/>
      <c r="K172" s="554"/>
      <c r="L172" s="110">
        <v>0</v>
      </c>
      <c r="M172" s="111">
        <f>IF(F172="昼間",参照データ!$B$2,IF(F172="夜間等",参照データ!$B$3,IF(F172="通信",参照データ!$B$4,0)))</f>
        <v>0</v>
      </c>
      <c r="N172" s="112">
        <f t="shared" si="86"/>
        <v>0</v>
      </c>
      <c r="O172" s="151">
        <f t="shared" si="87"/>
        <v>0</v>
      </c>
      <c r="P172" s="110"/>
      <c r="Q172" s="113">
        <v>0</v>
      </c>
      <c r="R172" s="114">
        <f>IF(F172="昼間",参照データ!$C$2,IF(F172="夜間等",参照データ!$C$3,IF(F172="通信",参照データ!$C$4,0)))</f>
        <v>0</v>
      </c>
      <c r="S172" s="112">
        <f t="shared" si="88"/>
        <v>0</v>
      </c>
      <c r="T172" s="58"/>
      <c r="U172" s="53">
        <f t="shared" si="89"/>
        <v>0</v>
      </c>
      <c r="V172" s="241">
        <f t="shared" si="90"/>
        <v>0</v>
      </c>
      <c r="W172" s="53">
        <f t="shared" si="91"/>
        <v>0</v>
      </c>
      <c r="X172" s="183">
        <f t="shared" si="92"/>
        <v>0</v>
      </c>
      <c r="Y172" s="158" t="str">
        <f t="shared" si="73"/>
        <v>0</v>
      </c>
      <c r="Z172" s="138">
        <f t="shared" si="93"/>
        <v>0</v>
      </c>
      <c r="AA172" s="524">
        <f t="shared" si="74"/>
        <v>0</v>
      </c>
      <c r="AB172" s="525"/>
      <c r="AC172" s="359">
        <f t="shared" si="75"/>
        <v>0</v>
      </c>
      <c r="AD172" s="359">
        <f t="shared" si="76"/>
        <v>0</v>
      </c>
      <c r="AE172" s="166"/>
      <c r="AF172" s="59"/>
      <c r="AG172" s="252"/>
      <c r="AH172" s="253"/>
      <c r="AI172" s="253"/>
      <c r="AJ172" s="253"/>
      <c r="AK172" s="253"/>
      <c r="AL172" s="254"/>
      <c r="AM172" s="255"/>
      <c r="AN172" s="253"/>
      <c r="AO172" s="253"/>
      <c r="AP172" s="253"/>
      <c r="AQ172" s="253"/>
      <c r="AR172" s="253"/>
      <c r="AS172" s="238">
        <f t="shared" si="77"/>
        <v>0</v>
      </c>
      <c r="AT172" s="238">
        <f t="shared" si="78"/>
        <v>0</v>
      </c>
      <c r="AU172" s="238">
        <f t="shared" si="79"/>
        <v>0</v>
      </c>
      <c r="AV172" s="238">
        <f t="shared" si="80"/>
        <v>0</v>
      </c>
      <c r="AW172" s="238">
        <f t="shared" si="81"/>
        <v>0</v>
      </c>
      <c r="AX172" s="238">
        <f t="shared" si="82"/>
        <v>0</v>
      </c>
      <c r="AY172" s="214">
        <f t="shared" si="94"/>
        <v>0</v>
      </c>
      <c r="AZ172" s="214">
        <f t="shared" si="94"/>
        <v>0</v>
      </c>
      <c r="BA172" s="214">
        <f t="shared" si="94"/>
        <v>0</v>
      </c>
      <c r="BB172" s="194">
        <f t="shared" si="95"/>
        <v>0</v>
      </c>
      <c r="BC172" s="195">
        <f t="shared" si="96"/>
        <v>0</v>
      </c>
      <c r="BD172" s="196">
        <f t="shared" si="97"/>
        <v>0</v>
      </c>
      <c r="BE172" s="197">
        <f t="shared" si="98"/>
        <v>0</v>
      </c>
      <c r="BF172" s="198" t="b">
        <f>IF($AE172="3/3",$S172*参照データ!$F$2,IF($AE172="2/3",$S172*参照データ!$F$3,IF($AE172="1/3",$S172*参照データ!$F$4)))</f>
        <v>0</v>
      </c>
      <c r="BG172" s="199" t="b">
        <f>IF(AG172="3/3",$O172*参照データ!$F$2,IF(AG172="2/3",$O172*参照データ!$F$3,IF(AG172="1/3",$O172*参照データ!$F$4,IF(AG172="対象外",0))))</f>
        <v>0</v>
      </c>
      <c r="BH172" s="199" t="b">
        <f>IF(AH172="3/3",$O172*参照データ!$F$2,IF(AH172="2/3",$O172*参照データ!$F$3,IF(AH172="1/3",$O172*参照データ!$F$4,IF(AH172="対象外",0))))</f>
        <v>0</v>
      </c>
      <c r="BI172" s="199" t="b">
        <f>IF(AI172="3/3",$O172*参照データ!$F$2,IF(AI172="2/3",$O172*参照データ!$F$3,IF(AI172="1/3",$O172*参照データ!$F$4,IF(AI172="対象外",0))))</f>
        <v>0</v>
      </c>
      <c r="BJ172" s="199" t="b">
        <f>IF(AJ172="3/3",$O172*参照データ!$F$2,IF(AJ172="2/3",$O172*参照データ!$F$3,IF(AJ172="1/3",$O172*参照データ!$F$4,IF(AJ172="対象外",0))))</f>
        <v>0</v>
      </c>
      <c r="BK172" s="199" t="b">
        <f>IF(AK172="3/3",$O172*参照データ!$F$2,IF(AK172="2/3",$O172*参照データ!$F$3,IF(AK172="1/3",$O172*参照データ!$F$4,IF(AK172="対象外",0))))</f>
        <v>0</v>
      </c>
      <c r="BL172" s="199" t="b">
        <f>IF(AL172="3/3",$O172*参照データ!$F$2,IF(AL172="2/3",$O172*参照データ!$F$3,IF(AL172="1/3",$O172*参照データ!$F$4,IF(AL172="対象外",0))))</f>
        <v>0</v>
      </c>
      <c r="BM172" s="199" t="b">
        <f>IF(AM172="3/3",$O172*参照データ!$F$2,IF(AM172="2/3",$O172*参照データ!$F$3,IF(AM172="1/3",$O172*参照データ!$F$4,IF(AM172="対象外",0))))</f>
        <v>0</v>
      </c>
      <c r="BN172" s="199" t="b">
        <f>IF(AN172="3/3",$O172*参照データ!$F$2,IF(AN172="2/3",$O172*参照データ!$F$3,IF(AN172="1/3",$O172*参照データ!$F$4,IF(AN172="対象外",0))))</f>
        <v>0</v>
      </c>
      <c r="BO172" s="199" t="b">
        <f>IF(AO172="3/3",$O172*参照データ!$F$2,IF(AO172="2/3",$O172*参照データ!$F$3,IF(AO172="1/3",$O172*参照データ!$F$4,IF(AO172="対象外",0))))</f>
        <v>0</v>
      </c>
      <c r="BP172" s="199" t="b">
        <f>IF(AP172="3/3",$O172*参照データ!$F$2,IF(AP172="2/3",$O172*参照データ!$F$3,IF(AP172="1/3",$O172*参照データ!$F$4,IF(AP172="対象外",0))))</f>
        <v>0</v>
      </c>
      <c r="BQ172" s="199" t="b">
        <f>IF(AQ172="3/3",$O172*参照データ!$F$2,IF(AQ172="2/3",$O172*参照データ!$F$3,IF(AQ172="1/3",$O172*参照データ!$F$4,IF(AQ172="対象外",0))))</f>
        <v>0</v>
      </c>
      <c r="BR172" s="199" t="b">
        <f>IF(AR172="3/3",$O172*参照データ!$F$2,IF(AR172="2/3",$O172*参照データ!$F$3,IF(AR172="1/3",$O172*参照データ!$F$4,IF(AR172="対象外",0))))</f>
        <v>0</v>
      </c>
      <c r="BS172" s="199">
        <f t="shared" si="99"/>
        <v>0</v>
      </c>
      <c r="BT172" s="206"/>
      <c r="BU172" s="60"/>
      <c r="BV172" s="60"/>
      <c r="BW172" s="60"/>
      <c r="BX172" s="60"/>
      <c r="BY172" s="60"/>
      <c r="BZ172" s="245"/>
      <c r="CA172" s="247"/>
      <c r="CB172" s="60"/>
      <c r="CC172" s="60"/>
      <c r="CD172" s="60"/>
      <c r="CE172" s="60"/>
      <c r="CF172" s="61"/>
      <c r="CG172" s="233">
        <f t="shared" si="100"/>
        <v>0</v>
      </c>
      <c r="CH172" s="235">
        <f t="shared" si="83"/>
        <v>0</v>
      </c>
      <c r="CI172" s="225">
        <f t="shared" si="84"/>
        <v>0</v>
      </c>
      <c r="CJ172" s="234">
        <f t="shared" si="85"/>
        <v>2</v>
      </c>
    </row>
    <row r="173" spans="1:88" s="54" customFormat="1">
      <c r="A173" s="63">
        <v>149</v>
      </c>
      <c r="B173" s="553"/>
      <c r="C173" s="554"/>
      <c r="D173" s="553"/>
      <c r="E173" s="554"/>
      <c r="F173" s="116"/>
      <c r="G173" s="147"/>
      <c r="H173" s="117"/>
      <c r="I173" s="58"/>
      <c r="J173" s="553"/>
      <c r="K173" s="554"/>
      <c r="L173" s="110">
        <v>0</v>
      </c>
      <c r="M173" s="111">
        <f>IF(F173="昼間",参照データ!$B$2,IF(F173="夜間等",参照データ!$B$3,IF(F173="通信",参照データ!$B$4,0)))</f>
        <v>0</v>
      </c>
      <c r="N173" s="112">
        <f t="shared" si="86"/>
        <v>0</v>
      </c>
      <c r="O173" s="151">
        <f t="shared" si="87"/>
        <v>0</v>
      </c>
      <c r="P173" s="110"/>
      <c r="Q173" s="113">
        <v>0</v>
      </c>
      <c r="R173" s="114">
        <f>IF(F173="昼間",参照データ!$C$2,IF(F173="夜間等",参照データ!$C$3,IF(F173="通信",参照データ!$C$4,0)))</f>
        <v>0</v>
      </c>
      <c r="S173" s="112">
        <f t="shared" si="88"/>
        <v>0</v>
      </c>
      <c r="T173" s="58"/>
      <c r="U173" s="53">
        <f t="shared" si="89"/>
        <v>0</v>
      </c>
      <c r="V173" s="241">
        <f t="shared" si="90"/>
        <v>0</v>
      </c>
      <c r="W173" s="53">
        <f t="shared" si="91"/>
        <v>0</v>
      </c>
      <c r="X173" s="183">
        <f t="shared" si="92"/>
        <v>0</v>
      </c>
      <c r="Y173" s="158" t="str">
        <f t="shared" si="73"/>
        <v>0</v>
      </c>
      <c r="Z173" s="138">
        <f t="shared" si="93"/>
        <v>0</v>
      </c>
      <c r="AA173" s="524">
        <f t="shared" si="74"/>
        <v>0</v>
      </c>
      <c r="AB173" s="525"/>
      <c r="AC173" s="359">
        <f t="shared" si="75"/>
        <v>0</v>
      </c>
      <c r="AD173" s="359">
        <f t="shared" si="76"/>
        <v>0</v>
      </c>
      <c r="AE173" s="166"/>
      <c r="AF173" s="59"/>
      <c r="AG173" s="252"/>
      <c r="AH173" s="253"/>
      <c r="AI173" s="253"/>
      <c r="AJ173" s="253"/>
      <c r="AK173" s="253"/>
      <c r="AL173" s="254"/>
      <c r="AM173" s="255"/>
      <c r="AN173" s="253"/>
      <c r="AO173" s="253"/>
      <c r="AP173" s="253"/>
      <c r="AQ173" s="253"/>
      <c r="AR173" s="253"/>
      <c r="AS173" s="238">
        <f t="shared" si="77"/>
        <v>0</v>
      </c>
      <c r="AT173" s="238">
        <f t="shared" si="78"/>
        <v>0</v>
      </c>
      <c r="AU173" s="238">
        <f t="shared" si="79"/>
        <v>0</v>
      </c>
      <c r="AV173" s="238">
        <f t="shared" si="80"/>
        <v>0</v>
      </c>
      <c r="AW173" s="238">
        <f t="shared" si="81"/>
        <v>0</v>
      </c>
      <c r="AX173" s="238">
        <f t="shared" si="82"/>
        <v>0</v>
      </c>
      <c r="AY173" s="214">
        <f t="shared" si="94"/>
        <v>0</v>
      </c>
      <c r="AZ173" s="214">
        <f t="shared" si="94"/>
        <v>0</v>
      </c>
      <c r="BA173" s="214">
        <f t="shared" si="94"/>
        <v>0</v>
      </c>
      <c r="BB173" s="194">
        <f t="shared" si="95"/>
        <v>0</v>
      </c>
      <c r="BC173" s="195">
        <f t="shared" si="96"/>
        <v>0</v>
      </c>
      <c r="BD173" s="196">
        <f t="shared" si="97"/>
        <v>0</v>
      </c>
      <c r="BE173" s="197">
        <f t="shared" si="98"/>
        <v>0</v>
      </c>
      <c r="BF173" s="198" t="b">
        <f>IF($AE173="3/3",$S173*参照データ!$F$2,IF($AE173="2/3",$S173*参照データ!$F$3,IF($AE173="1/3",$S173*参照データ!$F$4)))</f>
        <v>0</v>
      </c>
      <c r="BG173" s="199" t="b">
        <f>IF(AG173="3/3",$O173*参照データ!$F$2,IF(AG173="2/3",$O173*参照データ!$F$3,IF(AG173="1/3",$O173*参照データ!$F$4,IF(AG173="対象外",0))))</f>
        <v>0</v>
      </c>
      <c r="BH173" s="199" t="b">
        <f>IF(AH173="3/3",$O173*参照データ!$F$2,IF(AH173="2/3",$O173*参照データ!$F$3,IF(AH173="1/3",$O173*参照データ!$F$4,IF(AH173="対象外",0))))</f>
        <v>0</v>
      </c>
      <c r="BI173" s="199" t="b">
        <f>IF(AI173="3/3",$O173*参照データ!$F$2,IF(AI173="2/3",$O173*参照データ!$F$3,IF(AI173="1/3",$O173*参照データ!$F$4,IF(AI173="対象外",0))))</f>
        <v>0</v>
      </c>
      <c r="BJ173" s="199" t="b">
        <f>IF(AJ173="3/3",$O173*参照データ!$F$2,IF(AJ173="2/3",$O173*参照データ!$F$3,IF(AJ173="1/3",$O173*参照データ!$F$4,IF(AJ173="対象外",0))))</f>
        <v>0</v>
      </c>
      <c r="BK173" s="199" t="b">
        <f>IF(AK173="3/3",$O173*参照データ!$F$2,IF(AK173="2/3",$O173*参照データ!$F$3,IF(AK173="1/3",$O173*参照データ!$F$4,IF(AK173="対象外",0))))</f>
        <v>0</v>
      </c>
      <c r="BL173" s="199" t="b">
        <f>IF(AL173="3/3",$O173*参照データ!$F$2,IF(AL173="2/3",$O173*参照データ!$F$3,IF(AL173="1/3",$O173*参照データ!$F$4,IF(AL173="対象外",0))))</f>
        <v>0</v>
      </c>
      <c r="BM173" s="199" t="b">
        <f>IF(AM173="3/3",$O173*参照データ!$F$2,IF(AM173="2/3",$O173*参照データ!$F$3,IF(AM173="1/3",$O173*参照データ!$F$4,IF(AM173="対象外",0))))</f>
        <v>0</v>
      </c>
      <c r="BN173" s="199" t="b">
        <f>IF(AN173="3/3",$O173*参照データ!$F$2,IF(AN173="2/3",$O173*参照データ!$F$3,IF(AN173="1/3",$O173*参照データ!$F$4,IF(AN173="対象外",0))))</f>
        <v>0</v>
      </c>
      <c r="BO173" s="199" t="b">
        <f>IF(AO173="3/3",$O173*参照データ!$F$2,IF(AO173="2/3",$O173*参照データ!$F$3,IF(AO173="1/3",$O173*参照データ!$F$4,IF(AO173="対象外",0))))</f>
        <v>0</v>
      </c>
      <c r="BP173" s="199" t="b">
        <f>IF(AP173="3/3",$O173*参照データ!$F$2,IF(AP173="2/3",$O173*参照データ!$F$3,IF(AP173="1/3",$O173*参照データ!$F$4,IF(AP173="対象外",0))))</f>
        <v>0</v>
      </c>
      <c r="BQ173" s="199" t="b">
        <f>IF(AQ173="3/3",$O173*参照データ!$F$2,IF(AQ173="2/3",$O173*参照データ!$F$3,IF(AQ173="1/3",$O173*参照データ!$F$4,IF(AQ173="対象外",0))))</f>
        <v>0</v>
      </c>
      <c r="BR173" s="199" t="b">
        <f>IF(AR173="3/3",$O173*参照データ!$F$2,IF(AR173="2/3",$O173*参照データ!$F$3,IF(AR173="1/3",$O173*参照データ!$F$4,IF(AR173="対象外",0))))</f>
        <v>0</v>
      </c>
      <c r="BS173" s="199">
        <f t="shared" si="99"/>
        <v>0</v>
      </c>
      <c r="BT173" s="206"/>
      <c r="BU173" s="60"/>
      <c r="BV173" s="60"/>
      <c r="BW173" s="60"/>
      <c r="BX173" s="60"/>
      <c r="BY173" s="60"/>
      <c r="BZ173" s="245"/>
      <c r="CA173" s="247"/>
      <c r="CB173" s="60"/>
      <c r="CC173" s="60"/>
      <c r="CD173" s="60"/>
      <c r="CE173" s="60"/>
      <c r="CF173" s="61"/>
      <c r="CG173" s="233">
        <f t="shared" si="100"/>
        <v>0</v>
      </c>
      <c r="CH173" s="235">
        <f t="shared" si="83"/>
        <v>0</v>
      </c>
      <c r="CI173" s="225">
        <f t="shared" si="84"/>
        <v>0</v>
      </c>
      <c r="CJ173" s="234">
        <f t="shared" si="85"/>
        <v>2</v>
      </c>
    </row>
    <row r="174" spans="1:88" s="54" customFormat="1">
      <c r="A174" s="63">
        <v>150</v>
      </c>
      <c r="B174" s="553"/>
      <c r="C174" s="554"/>
      <c r="D174" s="553"/>
      <c r="E174" s="554"/>
      <c r="F174" s="116"/>
      <c r="G174" s="147"/>
      <c r="H174" s="117"/>
      <c r="I174" s="58"/>
      <c r="J174" s="553"/>
      <c r="K174" s="554"/>
      <c r="L174" s="110">
        <v>0</v>
      </c>
      <c r="M174" s="111">
        <f>IF(F174="昼間",参照データ!$B$2,IF(F174="夜間等",参照データ!$B$3,IF(F174="通信",参照データ!$B$4,0)))</f>
        <v>0</v>
      </c>
      <c r="N174" s="112">
        <f t="shared" si="86"/>
        <v>0</v>
      </c>
      <c r="O174" s="151">
        <f t="shared" si="87"/>
        <v>0</v>
      </c>
      <c r="P174" s="110"/>
      <c r="Q174" s="113">
        <v>0</v>
      </c>
      <c r="R174" s="114">
        <f>IF(F174="昼間",参照データ!$C$2,IF(F174="夜間等",参照データ!$C$3,IF(F174="通信",参照データ!$C$4,0)))</f>
        <v>0</v>
      </c>
      <c r="S174" s="112">
        <f t="shared" si="88"/>
        <v>0</v>
      </c>
      <c r="T174" s="58"/>
      <c r="U174" s="53">
        <f t="shared" si="89"/>
        <v>0</v>
      </c>
      <c r="V174" s="241">
        <f t="shared" si="90"/>
        <v>0</v>
      </c>
      <c r="W174" s="53">
        <f t="shared" si="91"/>
        <v>0</v>
      </c>
      <c r="X174" s="183">
        <f t="shared" si="92"/>
        <v>0</v>
      </c>
      <c r="Y174" s="158" t="str">
        <f t="shared" si="73"/>
        <v>0</v>
      </c>
      <c r="Z174" s="138">
        <f t="shared" si="93"/>
        <v>0</v>
      </c>
      <c r="AA174" s="524">
        <f t="shared" si="74"/>
        <v>0</v>
      </c>
      <c r="AB174" s="525"/>
      <c r="AC174" s="359">
        <f t="shared" si="75"/>
        <v>0</v>
      </c>
      <c r="AD174" s="359">
        <f t="shared" si="76"/>
        <v>0</v>
      </c>
      <c r="AE174" s="166"/>
      <c r="AF174" s="59"/>
      <c r="AG174" s="252"/>
      <c r="AH174" s="253"/>
      <c r="AI174" s="253"/>
      <c r="AJ174" s="253"/>
      <c r="AK174" s="253"/>
      <c r="AL174" s="254"/>
      <c r="AM174" s="255"/>
      <c r="AN174" s="253"/>
      <c r="AO174" s="253"/>
      <c r="AP174" s="253"/>
      <c r="AQ174" s="253"/>
      <c r="AR174" s="253"/>
      <c r="AS174" s="238">
        <f t="shared" si="77"/>
        <v>0</v>
      </c>
      <c r="AT174" s="238">
        <f t="shared" si="78"/>
        <v>0</v>
      </c>
      <c r="AU174" s="238">
        <f t="shared" si="79"/>
        <v>0</v>
      </c>
      <c r="AV174" s="238">
        <f t="shared" si="80"/>
        <v>0</v>
      </c>
      <c r="AW174" s="238">
        <f t="shared" si="81"/>
        <v>0</v>
      </c>
      <c r="AX174" s="238">
        <f t="shared" si="82"/>
        <v>0</v>
      </c>
      <c r="AY174" s="214">
        <f t="shared" si="94"/>
        <v>0</v>
      </c>
      <c r="AZ174" s="214">
        <f t="shared" si="94"/>
        <v>0</v>
      </c>
      <c r="BA174" s="214">
        <f t="shared" si="94"/>
        <v>0</v>
      </c>
      <c r="BB174" s="194">
        <f t="shared" si="95"/>
        <v>0</v>
      </c>
      <c r="BC174" s="195">
        <f t="shared" si="96"/>
        <v>0</v>
      </c>
      <c r="BD174" s="196">
        <f t="shared" si="97"/>
        <v>0</v>
      </c>
      <c r="BE174" s="197">
        <f t="shared" si="98"/>
        <v>0</v>
      </c>
      <c r="BF174" s="198" t="b">
        <f>IF($AE174="3/3",$S174*参照データ!$F$2,IF($AE174="2/3",$S174*参照データ!$F$3,IF($AE174="1/3",$S174*参照データ!$F$4)))</f>
        <v>0</v>
      </c>
      <c r="BG174" s="199" t="b">
        <f>IF(AG174="3/3",$O174*参照データ!$F$2,IF(AG174="2/3",$O174*参照データ!$F$3,IF(AG174="1/3",$O174*参照データ!$F$4,IF(AG174="対象外",0))))</f>
        <v>0</v>
      </c>
      <c r="BH174" s="199" t="b">
        <f>IF(AH174="3/3",$O174*参照データ!$F$2,IF(AH174="2/3",$O174*参照データ!$F$3,IF(AH174="1/3",$O174*参照データ!$F$4,IF(AH174="対象外",0))))</f>
        <v>0</v>
      </c>
      <c r="BI174" s="199" t="b">
        <f>IF(AI174="3/3",$O174*参照データ!$F$2,IF(AI174="2/3",$O174*参照データ!$F$3,IF(AI174="1/3",$O174*参照データ!$F$4,IF(AI174="対象外",0))))</f>
        <v>0</v>
      </c>
      <c r="BJ174" s="199" t="b">
        <f>IF(AJ174="3/3",$O174*参照データ!$F$2,IF(AJ174="2/3",$O174*参照データ!$F$3,IF(AJ174="1/3",$O174*参照データ!$F$4,IF(AJ174="対象外",0))))</f>
        <v>0</v>
      </c>
      <c r="BK174" s="199" t="b">
        <f>IF(AK174="3/3",$O174*参照データ!$F$2,IF(AK174="2/3",$O174*参照データ!$F$3,IF(AK174="1/3",$O174*参照データ!$F$4,IF(AK174="対象外",0))))</f>
        <v>0</v>
      </c>
      <c r="BL174" s="199" t="b">
        <f>IF(AL174="3/3",$O174*参照データ!$F$2,IF(AL174="2/3",$O174*参照データ!$F$3,IF(AL174="1/3",$O174*参照データ!$F$4,IF(AL174="対象外",0))))</f>
        <v>0</v>
      </c>
      <c r="BM174" s="199" t="b">
        <f>IF(AM174="3/3",$O174*参照データ!$F$2,IF(AM174="2/3",$O174*参照データ!$F$3,IF(AM174="1/3",$O174*参照データ!$F$4,IF(AM174="対象外",0))))</f>
        <v>0</v>
      </c>
      <c r="BN174" s="199" t="b">
        <f>IF(AN174="3/3",$O174*参照データ!$F$2,IF(AN174="2/3",$O174*参照データ!$F$3,IF(AN174="1/3",$O174*参照データ!$F$4,IF(AN174="対象外",0))))</f>
        <v>0</v>
      </c>
      <c r="BO174" s="199" t="b">
        <f>IF(AO174="3/3",$O174*参照データ!$F$2,IF(AO174="2/3",$O174*参照データ!$F$3,IF(AO174="1/3",$O174*参照データ!$F$4,IF(AO174="対象外",0))))</f>
        <v>0</v>
      </c>
      <c r="BP174" s="199" t="b">
        <f>IF(AP174="3/3",$O174*参照データ!$F$2,IF(AP174="2/3",$O174*参照データ!$F$3,IF(AP174="1/3",$O174*参照データ!$F$4,IF(AP174="対象外",0))))</f>
        <v>0</v>
      </c>
      <c r="BQ174" s="199" t="b">
        <f>IF(AQ174="3/3",$O174*参照データ!$F$2,IF(AQ174="2/3",$O174*参照データ!$F$3,IF(AQ174="1/3",$O174*参照データ!$F$4,IF(AQ174="対象外",0))))</f>
        <v>0</v>
      </c>
      <c r="BR174" s="199" t="b">
        <f>IF(AR174="3/3",$O174*参照データ!$F$2,IF(AR174="2/3",$O174*参照データ!$F$3,IF(AR174="1/3",$O174*参照データ!$F$4,IF(AR174="対象外",0))))</f>
        <v>0</v>
      </c>
      <c r="BS174" s="199">
        <f t="shared" si="99"/>
        <v>0</v>
      </c>
      <c r="BT174" s="206"/>
      <c r="BU174" s="60"/>
      <c r="BV174" s="60"/>
      <c r="BW174" s="60"/>
      <c r="BX174" s="60"/>
      <c r="BY174" s="60"/>
      <c r="BZ174" s="245"/>
      <c r="CA174" s="247"/>
      <c r="CB174" s="60"/>
      <c r="CC174" s="60"/>
      <c r="CD174" s="60"/>
      <c r="CE174" s="60"/>
      <c r="CF174" s="61"/>
      <c r="CG174" s="233">
        <f t="shared" si="100"/>
        <v>0</v>
      </c>
      <c r="CH174" s="235">
        <f t="shared" si="83"/>
        <v>0</v>
      </c>
      <c r="CI174" s="225">
        <f t="shared" si="84"/>
        <v>0</v>
      </c>
      <c r="CJ174" s="234">
        <f t="shared" si="85"/>
        <v>2</v>
      </c>
    </row>
    <row r="175" spans="1:88" s="54" customFormat="1">
      <c r="A175" s="63">
        <v>151</v>
      </c>
      <c r="B175" s="553"/>
      <c r="C175" s="554"/>
      <c r="D175" s="553"/>
      <c r="E175" s="554"/>
      <c r="F175" s="116"/>
      <c r="G175" s="147"/>
      <c r="H175" s="117"/>
      <c r="I175" s="58"/>
      <c r="J175" s="553"/>
      <c r="K175" s="554"/>
      <c r="L175" s="110">
        <v>0</v>
      </c>
      <c r="M175" s="111">
        <f>IF(F175="昼間",参照データ!$B$2,IF(F175="夜間等",参照データ!$B$3,IF(F175="通信",参照データ!$B$4,0)))</f>
        <v>0</v>
      </c>
      <c r="N175" s="112">
        <f t="shared" si="86"/>
        <v>0</v>
      </c>
      <c r="O175" s="151">
        <f t="shared" si="87"/>
        <v>0</v>
      </c>
      <c r="P175" s="110"/>
      <c r="Q175" s="113">
        <v>0</v>
      </c>
      <c r="R175" s="114">
        <f>IF(F175="昼間",参照データ!$C$2,IF(F175="夜間等",参照データ!$C$3,IF(F175="通信",参照データ!$C$4,0)))</f>
        <v>0</v>
      </c>
      <c r="S175" s="112">
        <f t="shared" si="88"/>
        <v>0</v>
      </c>
      <c r="T175" s="58"/>
      <c r="U175" s="53">
        <f t="shared" si="89"/>
        <v>0</v>
      </c>
      <c r="V175" s="241">
        <f t="shared" si="90"/>
        <v>0</v>
      </c>
      <c r="W175" s="53">
        <f t="shared" si="91"/>
        <v>0</v>
      </c>
      <c r="X175" s="183">
        <f t="shared" si="92"/>
        <v>0</v>
      </c>
      <c r="Y175" s="158" t="str">
        <f t="shared" si="73"/>
        <v>0</v>
      </c>
      <c r="Z175" s="138">
        <f t="shared" si="93"/>
        <v>0</v>
      </c>
      <c r="AA175" s="524">
        <f t="shared" si="74"/>
        <v>0</v>
      </c>
      <c r="AB175" s="525"/>
      <c r="AC175" s="359">
        <f t="shared" si="75"/>
        <v>0</v>
      </c>
      <c r="AD175" s="359">
        <f t="shared" si="76"/>
        <v>0</v>
      </c>
      <c r="AE175" s="166"/>
      <c r="AF175" s="59"/>
      <c r="AG175" s="252"/>
      <c r="AH175" s="253"/>
      <c r="AI175" s="253"/>
      <c r="AJ175" s="253"/>
      <c r="AK175" s="253"/>
      <c r="AL175" s="254"/>
      <c r="AM175" s="255"/>
      <c r="AN175" s="253"/>
      <c r="AO175" s="253"/>
      <c r="AP175" s="253"/>
      <c r="AQ175" s="253"/>
      <c r="AR175" s="253"/>
      <c r="AS175" s="238">
        <f t="shared" si="77"/>
        <v>0</v>
      </c>
      <c r="AT175" s="238">
        <f t="shared" si="78"/>
        <v>0</v>
      </c>
      <c r="AU175" s="238">
        <f t="shared" si="79"/>
        <v>0</v>
      </c>
      <c r="AV175" s="238">
        <f t="shared" si="80"/>
        <v>0</v>
      </c>
      <c r="AW175" s="238">
        <f t="shared" si="81"/>
        <v>0</v>
      </c>
      <c r="AX175" s="238">
        <f t="shared" si="82"/>
        <v>0</v>
      </c>
      <c r="AY175" s="214">
        <f t="shared" si="94"/>
        <v>0</v>
      </c>
      <c r="AZ175" s="214">
        <f t="shared" si="94"/>
        <v>0</v>
      </c>
      <c r="BA175" s="214">
        <f t="shared" si="94"/>
        <v>0</v>
      </c>
      <c r="BB175" s="194">
        <f t="shared" si="95"/>
        <v>0</v>
      </c>
      <c r="BC175" s="195">
        <f t="shared" si="96"/>
        <v>0</v>
      </c>
      <c r="BD175" s="196">
        <f t="shared" si="97"/>
        <v>0</v>
      </c>
      <c r="BE175" s="197">
        <f t="shared" si="98"/>
        <v>0</v>
      </c>
      <c r="BF175" s="198" t="b">
        <f>IF($AE175="3/3",$S175*参照データ!$F$2,IF($AE175="2/3",$S175*参照データ!$F$3,IF($AE175="1/3",$S175*参照データ!$F$4)))</f>
        <v>0</v>
      </c>
      <c r="BG175" s="199" t="b">
        <f>IF(AG175="3/3",$O175*参照データ!$F$2,IF(AG175="2/3",$O175*参照データ!$F$3,IF(AG175="1/3",$O175*参照データ!$F$4,IF(AG175="対象外",0))))</f>
        <v>0</v>
      </c>
      <c r="BH175" s="199" t="b">
        <f>IF(AH175="3/3",$O175*参照データ!$F$2,IF(AH175="2/3",$O175*参照データ!$F$3,IF(AH175="1/3",$O175*参照データ!$F$4,IF(AH175="対象外",0))))</f>
        <v>0</v>
      </c>
      <c r="BI175" s="199" t="b">
        <f>IF(AI175="3/3",$O175*参照データ!$F$2,IF(AI175="2/3",$O175*参照データ!$F$3,IF(AI175="1/3",$O175*参照データ!$F$4,IF(AI175="対象外",0))))</f>
        <v>0</v>
      </c>
      <c r="BJ175" s="199" t="b">
        <f>IF(AJ175="3/3",$O175*参照データ!$F$2,IF(AJ175="2/3",$O175*参照データ!$F$3,IF(AJ175="1/3",$O175*参照データ!$F$4,IF(AJ175="対象外",0))))</f>
        <v>0</v>
      </c>
      <c r="BK175" s="199" t="b">
        <f>IF(AK175="3/3",$O175*参照データ!$F$2,IF(AK175="2/3",$O175*参照データ!$F$3,IF(AK175="1/3",$O175*参照データ!$F$4,IF(AK175="対象外",0))))</f>
        <v>0</v>
      </c>
      <c r="BL175" s="199" t="b">
        <f>IF(AL175="3/3",$O175*参照データ!$F$2,IF(AL175="2/3",$O175*参照データ!$F$3,IF(AL175="1/3",$O175*参照データ!$F$4,IF(AL175="対象外",0))))</f>
        <v>0</v>
      </c>
      <c r="BM175" s="199" t="b">
        <f>IF(AM175="3/3",$O175*参照データ!$F$2,IF(AM175="2/3",$O175*参照データ!$F$3,IF(AM175="1/3",$O175*参照データ!$F$4,IF(AM175="対象外",0))))</f>
        <v>0</v>
      </c>
      <c r="BN175" s="199" t="b">
        <f>IF(AN175="3/3",$O175*参照データ!$F$2,IF(AN175="2/3",$O175*参照データ!$F$3,IF(AN175="1/3",$O175*参照データ!$F$4,IF(AN175="対象外",0))))</f>
        <v>0</v>
      </c>
      <c r="BO175" s="199" t="b">
        <f>IF(AO175="3/3",$O175*参照データ!$F$2,IF(AO175="2/3",$O175*参照データ!$F$3,IF(AO175="1/3",$O175*参照データ!$F$4,IF(AO175="対象外",0))))</f>
        <v>0</v>
      </c>
      <c r="BP175" s="199" t="b">
        <f>IF(AP175="3/3",$O175*参照データ!$F$2,IF(AP175="2/3",$O175*参照データ!$F$3,IF(AP175="1/3",$O175*参照データ!$F$4,IF(AP175="対象外",0))))</f>
        <v>0</v>
      </c>
      <c r="BQ175" s="199" t="b">
        <f>IF(AQ175="3/3",$O175*参照データ!$F$2,IF(AQ175="2/3",$O175*参照データ!$F$3,IF(AQ175="1/3",$O175*参照データ!$F$4,IF(AQ175="対象外",0))))</f>
        <v>0</v>
      </c>
      <c r="BR175" s="199" t="b">
        <f>IF(AR175="3/3",$O175*参照データ!$F$2,IF(AR175="2/3",$O175*参照データ!$F$3,IF(AR175="1/3",$O175*参照データ!$F$4,IF(AR175="対象外",0))))</f>
        <v>0</v>
      </c>
      <c r="BS175" s="199">
        <f t="shared" si="99"/>
        <v>0</v>
      </c>
      <c r="BT175" s="206"/>
      <c r="BU175" s="60"/>
      <c r="BV175" s="60"/>
      <c r="BW175" s="60"/>
      <c r="BX175" s="60"/>
      <c r="BY175" s="60"/>
      <c r="BZ175" s="245"/>
      <c r="CA175" s="247"/>
      <c r="CB175" s="60"/>
      <c r="CC175" s="60"/>
      <c r="CD175" s="60"/>
      <c r="CE175" s="60"/>
      <c r="CF175" s="61"/>
      <c r="CG175" s="233">
        <f t="shared" si="100"/>
        <v>0</v>
      </c>
      <c r="CH175" s="235">
        <f t="shared" si="83"/>
        <v>0</v>
      </c>
      <c r="CI175" s="225">
        <f t="shared" si="84"/>
        <v>0</v>
      </c>
      <c r="CJ175" s="234">
        <f t="shared" si="85"/>
        <v>2</v>
      </c>
    </row>
    <row r="176" spans="1:88" s="54" customFormat="1">
      <c r="A176" s="63">
        <v>152</v>
      </c>
      <c r="B176" s="553"/>
      <c r="C176" s="554"/>
      <c r="D176" s="553"/>
      <c r="E176" s="554"/>
      <c r="F176" s="116"/>
      <c r="G176" s="147"/>
      <c r="H176" s="117"/>
      <c r="I176" s="58"/>
      <c r="J176" s="553"/>
      <c r="K176" s="554"/>
      <c r="L176" s="110">
        <v>0</v>
      </c>
      <c r="M176" s="111">
        <f>IF(F176="昼間",参照データ!$B$2,IF(F176="夜間等",参照データ!$B$3,IF(F176="通信",参照データ!$B$4,0)))</f>
        <v>0</v>
      </c>
      <c r="N176" s="112">
        <f t="shared" si="86"/>
        <v>0</v>
      </c>
      <c r="O176" s="151">
        <f t="shared" si="87"/>
        <v>0</v>
      </c>
      <c r="P176" s="110"/>
      <c r="Q176" s="113">
        <v>0</v>
      </c>
      <c r="R176" s="114">
        <f>IF(F176="昼間",参照データ!$C$2,IF(F176="夜間等",参照データ!$C$3,IF(F176="通信",参照データ!$C$4,0)))</f>
        <v>0</v>
      </c>
      <c r="S176" s="112">
        <f t="shared" si="88"/>
        <v>0</v>
      </c>
      <c r="T176" s="58"/>
      <c r="U176" s="53">
        <f t="shared" si="89"/>
        <v>0</v>
      </c>
      <c r="V176" s="241">
        <f t="shared" si="90"/>
        <v>0</v>
      </c>
      <c r="W176" s="53">
        <f t="shared" si="91"/>
        <v>0</v>
      </c>
      <c r="X176" s="183">
        <f t="shared" si="92"/>
        <v>0</v>
      </c>
      <c r="Y176" s="158" t="str">
        <f t="shared" si="73"/>
        <v>0</v>
      </c>
      <c r="Z176" s="138">
        <f t="shared" si="93"/>
        <v>0</v>
      </c>
      <c r="AA176" s="524">
        <f t="shared" si="74"/>
        <v>0</v>
      </c>
      <c r="AB176" s="525"/>
      <c r="AC176" s="359">
        <f t="shared" si="75"/>
        <v>0</v>
      </c>
      <c r="AD176" s="359">
        <f t="shared" si="76"/>
        <v>0</v>
      </c>
      <c r="AE176" s="166"/>
      <c r="AF176" s="59"/>
      <c r="AG176" s="252"/>
      <c r="AH176" s="253"/>
      <c r="AI176" s="253"/>
      <c r="AJ176" s="253"/>
      <c r="AK176" s="253"/>
      <c r="AL176" s="254"/>
      <c r="AM176" s="255"/>
      <c r="AN176" s="253"/>
      <c r="AO176" s="253"/>
      <c r="AP176" s="253"/>
      <c r="AQ176" s="253"/>
      <c r="AR176" s="253"/>
      <c r="AS176" s="238">
        <f t="shared" si="77"/>
        <v>0</v>
      </c>
      <c r="AT176" s="238">
        <f t="shared" si="78"/>
        <v>0</v>
      </c>
      <c r="AU176" s="238">
        <f t="shared" si="79"/>
        <v>0</v>
      </c>
      <c r="AV176" s="238">
        <f t="shared" si="80"/>
        <v>0</v>
      </c>
      <c r="AW176" s="238">
        <f t="shared" si="81"/>
        <v>0</v>
      </c>
      <c r="AX176" s="238">
        <f t="shared" si="82"/>
        <v>0</v>
      </c>
      <c r="AY176" s="214">
        <f t="shared" si="94"/>
        <v>0</v>
      </c>
      <c r="AZ176" s="214">
        <f t="shared" si="94"/>
        <v>0</v>
      </c>
      <c r="BA176" s="214">
        <f t="shared" si="94"/>
        <v>0</v>
      </c>
      <c r="BB176" s="194">
        <f t="shared" si="95"/>
        <v>0</v>
      </c>
      <c r="BC176" s="195">
        <f t="shared" si="96"/>
        <v>0</v>
      </c>
      <c r="BD176" s="196">
        <f t="shared" si="97"/>
        <v>0</v>
      </c>
      <c r="BE176" s="197">
        <f t="shared" si="98"/>
        <v>0</v>
      </c>
      <c r="BF176" s="198" t="b">
        <f>IF($AE176="3/3",$S176*参照データ!$F$2,IF($AE176="2/3",$S176*参照データ!$F$3,IF($AE176="1/3",$S176*参照データ!$F$4)))</f>
        <v>0</v>
      </c>
      <c r="BG176" s="199" t="b">
        <f>IF(AG176="3/3",$O176*参照データ!$F$2,IF(AG176="2/3",$O176*参照データ!$F$3,IF(AG176="1/3",$O176*参照データ!$F$4,IF(AG176="対象外",0))))</f>
        <v>0</v>
      </c>
      <c r="BH176" s="199" t="b">
        <f>IF(AH176="3/3",$O176*参照データ!$F$2,IF(AH176="2/3",$O176*参照データ!$F$3,IF(AH176="1/3",$O176*参照データ!$F$4,IF(AH176="対象外",0))))</f>
        <v>0</v>
      </c>
      <c r="BI176" s="199" t="b">
        <f>IF(AI176="3/3",$O176*参照データ!$F$2,IF(AI176="2/3",$O176*参照データ!$F$3,IF(AI176="1/3",$O176*参照データ!$F$4,IF(AI176="対象外",0))))</f>
        <v>0</v>
      </c>
      <c r="BJ176" s="199" t="b">
        <f>IF(AJ176="3/3",$O176*参照データ!$F$2,IF(AJ176="2/3",$O176*参照データ!$F$3,IF(AJ176="1/3",$O176*参照データ!$F$4,IF(AJ176="対象外",0))))</f>
        <v>0</v>
      </c>
      <c r="BK176" s="199" t="b">
        <f>IF(AK176="3/3",$O176*参照データ!$F$2,IF(AK176="2/3",$O176*参照データ!$F$3,IF(AK176="1/3",$O176*参照データ!$F$4,IF(AK176="対象外",0))))</f>
        <v>0</v>
      </c>
      <c r="BL176" s="199" t="b">
        <f>IF(AL176="3/3",$O176*参照データ!$F$2,IF(AL176="2/3",$O176*参照データ!$F$3,IF(AL176="1/3",$O176*参照データ!$F$4,IF(AL176="対象外",0))))</f>
        <v>0</v>
      </c>
      <c r="BM176" s="199" t="b">
        <f>IF(AM176="3/3",$O176*参照データ!$F$2,IF(AM176="2/3",$O176*参照データ!$F$3,IF(AM176="1/3",$O176*参照データ!$F$4,IF(AM176="対象外",0))))</f>
        <v>0</v>
      </c>
      <c r="BN176" s="199" t="b">
        <f>IF(AN176="3/3",$O176*参照データ!$F$2,IF(AN176="2/3",$O176*参照データ!$F$3,IF(AN176="1/3",$O176*参照データ!$F$4,IF(AN176="対象外",0))))</f>
        <v>0</v>
      </c>
      <c r="BO176" s="199" t="b">
        <f>IF(AO176="3/3",$O176*参照データ!$F$2,IF(AO176="2/3",$O176*参照データ!$F$3,IF(AO176="1/3",$O176*参照データ!$F$4,IF(AO176="対象外",0))))</f>
        <v>0</v>
      </c>
      <c r="BP176" s="199" t="b">
        <f>IF(AP176="3/3",$O176*参照データ!$F$2,IF(AP176="2/3",$O176*参照データ!$F$3,IF(AP176="1/3",$O176*参照データ!$F$4,IF(AP176="対象外",0))))</f>
        <v>0</v>
      </c>
      <c r="BQ176" s="199" t="b">
        <f>IF(AQ176="3/3",$O176*参照データ!$F$2,IF(AQ176="2/3",$O176*参照データ!$F$3,IF(AQ176="1/3",$O176*参照データ!$F$4,IF(AQ176="対象外",0))))</f>
        <v>0</v>
      </c>
      <c r="BR176" s="199" t="b">
        <f>IF(AR176="3/3",$O176*参照データ!$F$2,IF(AR176="2/3",$O176*参照データ!$F$3,IF(AR176="1/3",$O176*参照データ!$F$4,IF(AR176="対象外",0))))</f>
        <v>0</v>
      </c>
      <c r="BS176" s="199">
        <f t="shared" si="99"/>
        <v>0</v>
      </c>
      <c r="BT176" s="206"/>
      <c r="BU176" s="60"/>
      <c r="BV176" s="60"/>
      <c r="BW176" s="60"/>
      <c r="BX176" s="60"/>
      <c r="BY176" s="60"/>
      <c r="BZ176" s="245"/>
      <c r="CA176" s="247"/>
      <c r="CB176" s="60"/>
      <c r="CC176" s="60"/>
      <c r="CD176" s="60"/>
      <c r="CE176" s="60"/>
      <c r="CF176" s="61"/>
      <c r="CG176" s="233">
        <f t="shared" si="100"/>
        <v>0</v>
      </c>
      <c r="CH176" s="235">
        <f t="shared" si="83"/>
        <v>0</v>
      </c>
      <c r="CI176" s="225">
        <f t="shared" si="84"/>
        <v>0</v>
      </c>
      <c r="CJ176" s="234">
        <f t="shared" si="85"/>
        <v>2</v>
      </c>
    </row>
    <row r="177" spans="1:88" s="54" customFormat="1">
      <c r="A177" s="63">
        <v>153</v>
      </c>
      <c r="B177" s="553"/>
      <c r="C177" s="554"/>
      <c r="D177" s="553"/>
      <c r="E177" s="554"/>
      <c r="F177" s="116"/>
      <c r="G177" s="147"/>
      <c r="H177" s="117"/>
      <c r="I177" s="58"/>
      <c r="J177" s="553"/>
      <c r="K177" s="554"/>
      <c r="L177" s="110">
        <v>0</v>
      </c>
      <c r="M177" s="111">
        <f>IF(F177="昼間",参照データ!$B$2,IF(F177="夜間等",参照データ!$B$3,IF(F177="通信",参照データ!$B$4,0)))</f>
        <v>0</v>
      </c>
      <c r="N177" s="112">
        <f t="shared" si="86"/>
        <v>0</v>
      </c>
      <c r="O177" s="151">
        <f t="shared" si="87"/>
        <v>0</v>
      </c>
      <c r="P177" s="110"/>
      <c r="Q177" s="113">
        <v>0</v>
      </c>
      <c r="R177" s="114">
        <f>IF(F177="昼間",参照データ!$C$2,IF(F177="夜間等",参照データ!$C$3,IF(F177="通信",参照データ!$C$4,0)))</f>
        <v>0</v>
      </c>
      <c r="S177" s="112">
        <f t="shared" si="88"/>
        <v>0</v>
      </c>
      <c r="T177" s="58"/>
      <c r="U177" s="53">
        <f t="shared" si="89"/>
        <v>0</v>
      </c>
      <c r="V177" s="241">
        <f t="shared" si="90"/>
        <v>0</v>
      </c>
      <c r="W177" s="53">
        <f t="shared" si="91"/>
        <v>0</v>
      </c>
      <c r="X177" s="183">
        <f t="shared" si="92"/>
        <v>0</v>
      </c>
      <c r="Y177" s="158" t="str">
        <f t="shared" si="73"/>
        <v>0</v>
      </c>
      <c r="Z177" s="138">
        <f t="shared" si="93"/>
        <v>0</v>
      </c>
      <c r="AA177" s="524">
        <f t="shared" si="74"/>
        <v>0</v>
      </c>
      <c r="AB177" s="525"/>
      <c r="AC177" s="359">
        <f t="shared" si="75"/>
        <v>0</v>
      </c>
      <c r="AD177" s="359">
        <f t="shared" si="76"/>
        <v>0</v>
      </c>
      <c r="AE177" s="166"/>
      <c r="AF177" s="59"/>
      <c r="AG177" s="252"/>
      <c r="AH177" s="253"/>
      <c r="AI177" s="253"/>
      <c r="AJ177" s="253"/>
      <c r="AK177" s="253"/>
      <c r="AL177" s="254"/>
      <c r="AM177" s="255"/>
      <c r="AN177" s="253"/>
      <c r="AO177" s="253"/>
      <c r="AP177" s="253"/>
      <c r="AQ177" s="253"/>
      <c r="AR177" s="253"/>
      <c r="AS177" s="238">
        <f t="shared" si="77"/>
        <v>0</v>
      </c>
      <c r="AT177" s="238">
        <f t="shared" si="78"/>
        <v>0</v>
      </c>
      <c r="AU177" s="238">
        <f t="shared" si="79"/>
        <v>0</v>
      </c>
      <c r="AV177" s="238">
        <f t="shared" si="80"/>
        <v>0</v>
      </c>
      <c r="AW177" s="238">
        <f t="shared" si="81"/>
        <v>0</v>
      </c>
      <c r="AX177" s="238">
        <f t="shared" si="82"/>
        <v>0</v>
      </c>
      <c r="AY177" s="214">
        <f t="shared" si="94"/>
        <v>0</v>
      </c>
      <c r="AZ177" s="214">
        <f t="shared" si="94"/>
        <v>0</v>
      </c>
      <c r="BA177" s="214">
        <f t="shared" si="94"/>
        <v>0</v>
      </c>
      <c r="BB177" s="194">
        <f t="shared" si="95"/>
        <v>0</v>
      </c>
      <c r="BC177" s="195">
        <f t="shared" si="96"/>
        <v>0</v>
      </c>
      <c r="BD177" s="196">
        <f t="shared" si="97"/>
        <v>0</v>
      </c>
      <c r="BE177" s="197">
        <f t="shared" si="98"/>
        <v>0</v>
      </c>
      <c r="BF177" s="198" t="b">
        <f>IF($AE177="3/3",$S177*参照データ!$F$2,IF($AE177="2/3",$S177*参照データ!$F$3,IF($AE177="1/3",$S177*参照データ!$F$4)))</f>
        <v>0</v>
      </c>
      <c r="BG177" s="199" t="b">
        <f>IF(AG177="3/3",$O177*参照データ!$F$2,IF(AG177="2/3",$O177*参照データ!$F$3,IF(AG177="1/3",$O177*参照データ!$F$4,IF(AG177="対象外",0))))</f>
        <v>0</v>
      </c>
      <c r="BH177" s="199" t="b">
        <f>IF(AH177="3/3",$O177*参照データ!$F$2,IF(AH177="2/3",$O177*参照データ!$F$3,IF(AH177="1/3",$O177*参照データ!$F$4,IF(AH177="対象外",0))))</f>
        <v>0</v>
      </c>
      <c r="BI177" s="199" t="b">
        <f>IF(AI177="3/3",$O177*参照データ!$F$2,IF(AI177="2/3",$O177*参照データ!$F$3,IF(AI177="1/3",$O177*参照データ!$F$4,IF(AI177="対象外",0))))</f>
        <v>0</v>
      </c>
      <c r="BJ177" s="199" t="b">
        <f>IF(AJ177="3/3",$O177*参照データ!$F$2,IF(AJ177="2/3",$O177*参照データ!$F$3,IF(AJ177="1/3",$O177*参照データ!$F$4,IF(AJ177="対象外",0))))</f>
        <v>0</v>
      </c>
      <c r="BK177" s="199" t="b">
        <f>IF(AK177="3/3",$O177*参照データ!$F$2,IF(AK177="2/3",$O177*参照データ!$F$3,IF(AK177="1/3",$O177*参照データ!$F$4,IF(AK177="対象外",0))))</f>
        <v>0</v>
      </c>
      <c r="BL177" s="199" t="b">
        <f>IF(AL177="3/3",$O177*参照データ!$F$2,IF(AL177="2/3",$O177*参照データ!$F$3,IF(AL177="1/3",$O177*参照データ!$F$4,IF(AL177="対象外",0))))</f>
        <v>0</v>
      </c>
      <c r="BM177" s="199" t="b">
        <f>IF(AM177="3/3",$O177*参照データ!$F$2,IF(AM177="2/3",$O177*参照データ!$F$3,IF(AM177="1/3",$O177*参照データ!$F$4,IF(AM177="対象外",0))))</f>
        <v>0</v>
      </c>
      <c r="BN177" s="199" t="b">
        <f>IF(AN177="3/3",$O177*参照データ!$F$2,IF(AN177="2/3",$O177*参照データ!$F$3,IF(AN177="1/3",$O177*参照データ!$F$4,IF(AN177="対象外",0))))</f>
        <v>0</v>
      </c>
      <c r="BO177" s="199" t="b">
        <f>IF(AO177="3/3",$O177*参照データ!$F$2,IF(AO177="2/3",$O177*参照データ!$F$3,IF(AO177="1/3",$O177*参照データ!$F$4,IF(AO177="対象外",0))))</f>
        <v>0</v>
      </c>
      <c r="BP177" s="199" t="b">
        <f>IF(AP177="3/3",$O177*参照データ!$F$2,IF(AP177="2/3",$O177*参照データ!$F$3,IF(AP177="1/3",$O177*参照データ!$F$4,IF(AP177="対象外",0))))</f>
        <v>0</v>
      </c>
      <c r="BQ177" s="199" t="b">
        <f>IF(AQ177="3/3",$O177*参照データ!$F$2,IF(AQ177="2/3",$O177*参照データ!$F$3,IF(AQ177="1/3",$O177*参照データ!$F$4,IF(AQ177="対象外",0))))</f>
        <v>0</v>
      </c>
      <c r="BR177" s="199" t="b">
        <f>IF(AR177="3/3",$O177*参照データ!$F$2,IF(AR177="2/3",$O177*参照データ!$F$3,IF(AR177="1/3",$O177*参照データ!$F$4,IF(AR177="対象外",0))))</f>
        <v>0</v>
      </c>
      <c r="BS177" s="199">
        <f t="shared" si="99"/>
        <v>0</v>
      </c>
      <c r="BT177" s="206"/>
      <c r="BU177" s="60"/>
      <c r="BV177" s="60"/>
      <c r="BW177" s="60"/>
      <c r="BX177" s="60"/>
      <c r="BY177" s="60"/>
      <c r="BZ177" s="245"/>
      <c r="CA177" s="247"/>
      <c r="CB177" s="60"/>
      <c r="CC177" s="60"/>
      <c r="CD177" s="60"/>
      <c r="CE177" s="60"/>
      <c r="CF177" s="61"/>
      <c r="CG177" s="233">
        <f t="shared" si="100"/>
        <v>0</v>
      </c>
      <c r="CH177" s="235">
        <f t="shared" si="83"/>
        <v>0</v>
      </c>
      <c r="CI177" s="225">
        <f t="shared" si="84"/>
        <v>0</v>
      </c>
      <c r="CJ177" s="234">
        <f t="shared" si="85"/>
        <v>2</v>
      </c>
    </row>
    <row r="178" spans="1:88" s="54" customFormat="1">
      <c r="A178" s="63">
        <v>154</v>
      </c>
      <c r="B178" s="553"/>
      <c r="C178" s="554"/>
      <c r="D178" s="553"/>
      <c r="E178" s="554"/>
      <c r="F178" s="116"/>
      <c r="G178" s="147"/>
      <c r="H178" s="117"/>
      <c r="I178" s="58"/>
      <c r="J178" s="553"/>
      <c r="K178" s="554"/>
      <c r="L178" s="110">
        <v>0</v>
      </c>
      <c r="M178" s="111">
        <f>IF(F178="昼間",参照データ!$B$2,IF(F178="夜間等",参照データ!$B$3,IF(F178="通信",参照データ!$B$4,0)))</f>
        <v>0</v>
      </c>
      <c r="N178" s="112">
        <f t="shared" si="86"/>
        <v>0</v>
      </c>
      <c r="O178" s="151">
        <f t="shared" si="87"/>
        <v>0</v>
      </c>
      <c r="P178" s="110"/>
      <c r="Q178" s="113">
        <v>0</v>
      </c>
      <c r="R178" s="114">
        <f>IF(F178="昼間",参照データ!$C$2,IF(F178="夜間等",参照データ!$C$3,IF(F178="通信",参照データ!$C$4,0)))</f>
        <v>0</v>
      </c>
      <c r="S178" s="112">
        <f t="shared" si="88"/>
        <v>0</v>
      </c>
      <c r="T178" s="58"/>
      <c r="U178" s="53">
        <f t="shared" si="89"/>
        <v>0</v>
      </c>
      <c r="V178" s="241">
        <f t="shared" si="90"/>
        <v>0</v>
      </c>
      <c r="W178" s="53">
        <f t="shared" si="91"/>
        <v>0</v>
      </c>
      <c r="X178" s="183">
        <f t="shared" si="92"/>
        <v>0</v>
      </c>
      <c r="Y178" s="158" t="str">
        <f t="shared" si="73"/>
        <v>0</v>
      </c>
      <c r="Z178" s="138">
        <f t="shared" si="93"/>
        <v>0</v>
      </c>
      <c r="AA178" s="524">
        <f t="shared" si="74"/>
        <v>0</v>
      </c>
      <c r="AB178" s="525"/>
      <c r="AC178" s="359">
        <f t="shared" si="75"/>
        <v>0</v>
      </c>
      <c r="AD178" s="359">
        <f t="shared" si="76"/>
        <v>0</v>
      </c>
      <c r="AE178" s="166"/>
      <c r="AF178" s="59"/>
      <c r="AG178" s="252"/>
      <c r="AH178" s="253"/>
      <c r="AI178" s="253"/>
      <c r="AJ178" s="253"/>
      <c r="AK178" s="253"/>
      <c r="AL178" s="254"/>
      <c r="AM178" s="255"/>
      <c r="AN178" s="253"/>
      <c r="AO178" s="253"/>
      <c r="AP178" s="253"/>
      <c r="AQ178" s="253"/>
      <c r="AR178" s="253"/>
      <c r="AS178" s="238">
        <f t="shared" si="77"/>
        <v>0</v>
      </c>
      <c r="AT178" s="238">
        <f t="shared" si="78"/>
        <v>0</v>
      </c>
      <c r="AU178" s="238">
        <f t="shared" si="79"/>
        <v>0</v>
      </c>
      <c r="AV178" s="238">
        <f t="shared" si="80"/>
        <v>0</v>
      </c>
      <c r="AW178" s="238">
        <f t="shared" si="81"/>
        <v>0</v>
      </c>
      <c r="AX178" s="238">
        <f t="shared" si="82"/>
        <v>0</v>
      </c>
      <c r="AY178" s="214">
        <f t="shared" si="94"/>
        <v>0</v>
      </c>
      <c r="AZ178" s="214">
        <f t="shared" si="94"/>
        <v>0</v>
      </c>
      <c r="BA178" s="214">
        <f t="shared" si="94"/>
        <v>0</v>
      </c>
      <c r="BB178" s="194">
        <f t="shared" si="95"/>
        <v>0</v>
      </c>
      <c r="BC178" s="195">
        <f t="shared" si="96"/>
        <v>0</v>
      </c>
      <c r="BD178" s="196">
        <f t="shared" si="97"/>
        <v>0</v>
      </c>
      <c r="BE178" s="197">
        <f t="shared" si="98"/>
        <v>0</v>
      </c>
      <c r="BF178" s="198" t="b">
        <f>IF($AE178="3/3",$S178*参照データ!$F$2,IF($AE178="2/3",$S178*参照データ!$F$3,IF($AE178="1/3",$S178*参照データ!$F$4)))</f>
        <v>0</v>
      </c>
      <c r="BG178" s="199" t="b">
        <f>IF(AG178="3/3",$O178*参照データ!$F$2,IF(AG178="2/3",$O178*参照データ!$F$3,IF(AG178="1/3",$O178*参照データ!$F$4,IF(AG178="対象外",0))))</f>
        <v>0</v>
      </c>
      <c r="BH178" s="199" t="b">
        <f>IF(AH178="3/3",$O178*参照データ!$F$2,IF(AH178="2/3",$O178*参照データ!$F$3,IF(AH178="1/3",$O178*参照データ!$F$4,IF(AH178="対象外",0))))</f>
        <v>0</v>
      </c>
      <c r="BI178" s="199" t="b">
        <f>IF(AI178="3/3",$O178*参照データ!$F$2,IF(AI178="2/3",$O178*参照データ!$F$3,IF(AI178="1/3",$O178*参照データ!$F$4,IF(AI178="対象外",0))))</f>
        <v>0</v>
      </c>
      <c r="BJ178" s="199" t="b">
        <f>IF(AJ178="3/3",$O178*参照データ!$F$2,IF(AJ178="2/3",$O178*参照データ!$F$3,IF(AJ178="1/3",$O178*参照データ!$F$4,IF(AJ178="対象外",0))))</f>
        <v>0</v>
      </c>
      <c r="BK178" s="199" t="b">
        <f>IF(AK178="3/3",$O178*参照データ!$F$2,IF(AK178="2/3",$O178*参照データ!$F$3,IF(AK178="1/3",$O178*参照データ!$F$4,IF(AK178="対象外",0))))</f>
        <v>0</v>
      </c>
      <c r="BL178" s="199" t="b">
        <f>IF(AL178="3/3",$O178*参照データ!$F$2,IF(AL178="2/3",$O178*参照データ!$F$3,IF(AL178="1/3",$O178*参照データ!$F$4,IF(AL178="対象外",0))))</f>
        <v>0</v>
      </c>
      <c r="BM178" s="199" t="b">
        <f>IF(AM178="3/3",$O178*参照データ!$F$2,IF(AM178="2/3",$O178*参照データ!$F$3,IF(AM178="1/3",$O178*参照データ!$F$4,IF(AM178="対象外",0))))</f>
        <v>0</v>
      </c>
      <c r="BN178" s="199" t="b">
        <f>IF(AN178="3/3",$O178*参照データ!$F$2,IF(AN178="2/3",$O178*参照データ!$F$3,IF(AN178="1/3",$O178*参照データ!$F$4,IF(AN178="対象外",0))))</f>
        <v>0</v>
      </c>
      <c r="BO178" s="199" t="b">
        <f>IF(AO178="3/3",$O178*参照データ!$F$2,IF(AO178="2/3",$O178*参照データ!$F$3,IF(AO178="1/3",$O178*参照データ!$F$4,IF(AO178="対象外",0))))</f>
        <v>0</v>
      </c>
      <c r="BP178" s="199" t="b">
        <f>IF(AP178="3/3",$O178*参照データ!$F$2,IF(AP178="2/3",$O178*参照データ!$F$3,IF(AP178="1/3",$O178*参照データ!$F$4,IF(AP178="対象外",0))))</f>
        <v>0</v>
      </c>
      <c r="BQ178" s="199" t="b">
        <f>IF(AQ178="3/3",$O178*参照データ!$F$2,IF(AQ178="2/3",$O178*参照データ!$F$3,IF(AQ178="1/3",$O178*参照データ!$F$4,IF(AQ178="対象外",0))))</f>
        <v>0</v>
      </c>
      <c r="BR178" s="199" t="b">
        <f>IF(AR178="3/3",$O178*参照データ!$F$2,IF(AR178="2/3",$O178*参照データ!$F$3,IF(AR178="1/3",$O178*参照データ!$F$4,IF(AR178="対象外",0))))</f>
        <v>0</v>
      </c>
      <c r="BS178" s="199">
        <f t="shared" si="99"/>
        <v>0</v>
      </c>
      <c r="BT178" s="206"/>
      <c r="BU178" s="60"/>
      <c r="BV178" s="60"/>
      <c r="BW178" s="60"/>
      <c r="BX178" s="60"/>
      <c r="BY178" s="60"/>
      <c r="BZ178" s="245"/>
      <c r="CA178" s="247"/>
      <c r="CB178" s="60"/>
      <c r="CC178" s="60"/>
      <c r="CD178" s="60"/>
      <c r="CE178" s="60"/>
      <c r="CF178" s="61"/>
      <c r="CG178" s="233">
        <f t="shared" si="100"/>
        <v>0</v>
      </c>
      <c r="CH178" s="235">
        <f t="shared" si="83"/>
        <v>0</v>
      </c>
      <c r="CI178" s="225">
        <f t="shared" si="84"/>
        <v>0</v>
      </c>
      <c r="CJ178" s="234">
        <f t="shared" si="85"/>
        <v>2</v>
      </c>
    </row>
    <row r="179" spans="1:88" s="54" customFormat="1">
      <c r="A179" s="63">
        <v>155</v>
      </c>
      <c r="B179" s="553"/>
      <c r="C179" s="554"/>
      <c r="D179" s="553"/>
      <c r="E179" s="554"/>
      <c r="F179" s="116"/>
      <c r="G179" s="147"/>
      <c r="H179" s="117"/>
      <c r="I179" s="58"/>
      <c r="J179" s="553"/>
      <c r="K179" s="554"/>
      <c r="L179" s="110">
        <v>0</v>
      </c>
      <c r="M179" s="111">
        <f>IF(F179="昼間",参照データ!$B$2,IF(F179="夜間等",参照データ!$B$3,IF(F179="通信",参照データ!$B$4,0)))</f>
        <v>0</v>
      </c>
      <c r="N179" s="112">
        <f t="shared" si="86"/>
        <v>0</v>
      </c>
      <c r="O179" s="151">
        <f t="shared" si="87"/>
        <v>0</v>
      </c>
      <c r="P179" s="110"/>
      <c r="Q179" s="113">
        <v>0</v>
      </c>
      <c r="R179" s="114">
        <f>IF(F179="昼間",参照データ!$C$2,IF(F179="夜間等",参照データ!$C$3,IF(F179="通信",参照データ!$C$4,0)))</f>
        <v>0</v>
      </c>
      <c r="S179" s="112">
        <f t="shared" si="88"/>
        <v>0</v>
      </c>
      <c r="T179" s="58"/>
      <c r="U179" s="53">
        <f t="shared" si="89"/>
        <v>0</v>
      </c>
      <c r="V179" s="241">
        <f t="shared" si="90"/>
        <v>0</v>
      </c>
      <c r="W179" s="53">
        <f t="shared" si="91"/>
        <v>0</v>
      </c>
      <c r="X179" s="183">
        <f t="shared" si="92"/>
        <v>0</v>
      </c>
      <c r="Y179" s="158" t="str">
        <f t="shared" si="73"/>
        <v>0</v>
      </c>
      <c r="Z179" s="138">
        <f t="shared" si="93"/>
        <v>0</v>
      </c>
      <c r="AA179" s="524">
        <f t="shared" si="74"/>
        <v>0</v>
      </c>
      <c r="AB179" s="525"/>
      <c r="AC179" s="359">
        <f t="shared" si="75"/>
        <v>0</v>
      </c>
      <c r="AD179" s="359">
        <f t="shared" si="76"/>
        <v>0</v>
      </c>
      <c r="AE179" s="166"/>
      <c r="AF179" s="59"/>
      <c r="AG179" s="252"/>
      <c r="AH179" s="253"/>
      <c r="AI179" s="253"/>
      <c r="AJ179" s="253"/>
      <c r="AK179" s="253"/>
      <c r="AL179" s="254"/>
      <c r="AM179" s="255"/>
      <c r="AN179" s="253"/>
      <c r="AO179" s="253"/>
      <c r="AP179" s="253"/>
      <c r="AQ179" s="253"/>
      <c r="AR179" s="253"/>
      <c r="AS179" s="238">
        <f t="shared" si="77"/>
        <v>0</v>
      </c>
      <c r="AT179" s="238">
        <f t="shared" si="78"/>
        <v>0</v>
      </c>
      <c r="AU179" s="238">
        <f t="shared" si="79"/>
        <v>0</v>
      </c>
      <c r="AV179" s="238">
        <f t="shared" si="80"/>
        <v>0</v>
      </c>
      <c r="AW179" s="238">
        <f t="shared" si="81"/>
        <v>0</v>
      </c>
      <c r="AX179" s="238">
        <f t="shared" si="82"/>
        <v>0</v>
      </c>
      <c r="AY179" s="214">
        <f t="shared" si="94"/>
        <v>0</v>
      </c>
      <c r="AZ179" s="214">
        <f t="shared" si="94"/>
        <v>0</v>
      </c>
      <c r="BA179" s="214">
        <f t="shared" si="94"/>
        <v>0</v>
      </c>
      <c r="BB179" s="194">
        <f t="shared" si="95"/>
        <v>0</v>
      </c>
      <c r="BC179" s="195">
        <f t="shared" si="96"/>
        <v>0</v>
      </c>
      <c r="BD179" s="196">
        <f t="shared" si="97"/>
        <v>0</v>
      </c>
      <c r="BE179" s="197">
        <f t="shared" si="98"/>
        <v>0</v>
      </c>
      <c r="BF179" s="198" t="b">
        <f>IF($AE179="3/3",$S179*参照データ!$F$2,IF($AE179="2/3",$S179*参照データ!$F$3,IF($AE179="1/3",$S179*参照データ!$F$4)))</f>
        <v>0</v>
      </c>
      <c r="BG179" s="199" t="b">
        <f>IF(AG179="3/3",$O179*参照データ!$F$2,IF(AG179="2/3",$O179*参照データ!$F$3,IF(AG179="1/3",$O179*参照データ!$F$4,IF(AG179="対象外",0))))</f>
        <v>0</v>
      </c>
      <c r="BH179" s="199" t="b">
        <f>IF(AH179="3/3",$O179*参照データ!$F$2,IF(AH179="2/3",$O179*参照データ!$F$3,IF(AH179="1/3",$O179*参照データ!$F$4,IF(AH179="対象外",0))))</f>
        <v>0</v>
      </c>
      <c r="BI179" s="199" t="b">
        <f>IF(AI179="3/3",$O179*参照データ!$F$2,IF(AI179="2/3",$O179*参照データ!$F$3,IF(AI179="1/3",$O179*参照データ!$F$4,IF(AI179="対象外",0))))</f>
        <v>0</v>
      </c>
      <c r="BJ179" s="199" t="b">
        <f>IF(AJ179="3/3",$O179*参照データ!$F$2,IF(AJ179="2/3",$O179*参照データ!$F$3,IF(AJ179="1/3",$O179*参照データ!$F$4,IF(AJ179="対象外",0))))</f>
        <v>0</v>
      </c>
      <c r="BK179" s="199" t="b">
        <f>IF(AK179="3/3",$O179*参照データ!$F$2,IF(AK179="2/3",$O179*参照データ!$F$3,IF(AK179="1/3",$O179*参照データ!$F$4,IF(AK179="対象外",0))))</f>
        <v>0</v>
      </c>
      <c r="BL179" s="199" t="b">
        <f>IF(AL179="3/3",$O179*参照データ!$F$2,IF(AL179="2/3",$O179*参照データ!$F$3,IF(AL179="1/3",$O179*参照データ!$F$4,IF(AL179="対象外",0))))</f>
        <v>0</v>
      </c>
      <c r="BM179" s="199" t="b">
        <f>IF(AM179="3/3",$O179*参照データ!$F$2,IF(AM179="2/3",$O179*参照データ!$F$3,IF(AM179="1/3",$O179*参照データ!$F$4,IF(AM179="対象外",0))))</f>
        <v>0</v>
      </c>
      <c r="BN179" s="199" t="b">
        <f>IF(AN179="3/3",$O179*参照データ!$F$2,IF(AN179="2/3",$O179*参照データ!$F$3,IF(AN179="1/3",$O179*参照データ!$F$4,IF(AN179="対象外",0))))</f>
        <v>0</v>
      </c>
      <c r="BO179" s="199" t="b">
        <f>IF(AO179="3/3",$O179*参照データ!$F$2,IF(AO179="2/3",$O179*参照データ!$F$3,IF(AO179="1/3",$O179*参照データ!$F$4,IF(AO179="対象外",0))))</f>
        <v>0</v>
      </c>
      <c r="BP179" s="199" t="b">
        <f>IF(AP179="3/3",$O179*参照データ!$F$2,IF(AP179="2/3",$O179*参照データ!$F$3,IF(AP179="1/3",$O179*参照データ!$F$4,IF(AP179="対象外",0))))</f>
        <v>0</v>
      </c>
      <c r="BQ179" s="199" t="b">
        <f>IF(AQ179="3/3",$O179*参照データ!$F$2,IF(AQ179="2/3",$O179*参照データ!$F$3,IF(AQ179="1/3",$O179*参照データ!$F$4,IF(AQ179="対象外",0))))</f>
        <v>0</v>
      </c>
      <c r="BR179" s="199" t="b">
        <f>IF(AR179="3/3",$O179*参照データ!$F$2,IF(AR179="2/3",$O179*参照データ!$F$3,IF(AR179="1/3",$O179*参照データ!$F$4,IF(AR179="対象外",0))))</f>
        <v>0</v>
      </c>
      <c r="BS179" s="199">
        <f t="shared" si="99"/>
        <v>0</v>
      </c>
      <c r="BT179" s="206"/>
      <c r="BU179" s="60"/>
      <c r="BV179" s="60"/>
      <c r="BW179" s="60"/>
      <c r="BX179" s="60"/>
      <c r="BY179" s="60"/>
      <c r="BZ179" s="245"/>
      <c r="CA179" s="247"/>
      <c r="CB179" s="60"/>
      <c r="CC179" s="60"/>
      <c r="CD179" s="60"/>
      <c r="CE179" s="60"/>
      <c r="CF179" s="61"/>
      <c r="CG179" s="233">
        <f t="shared" si="100"/>
        <v>0</v>
      </c>
      <c r="CH179" s="235">
        <f t="shared" si="83"/>
        <v>0</v>
      </c>
      <c r="CI179" s="225">
        <f t="shared" si="84"/>
        <v>0</v>
      </c>
      <c r="CJ179" s="234">
        <f t="shared" si="85"/>
        <v>2</v>
      </c>
    </row>
    <row r="180" spans="1:88" s="54" customFormat="1">
      <c r="A180" s="63">
        <v>156</v>
      </c>
      <c r="B180" s="553"/>
      <c r="C180" s="554"/>
      <c r="D180" s="553"/>
      <c r="E180" s="554"/>
      <c r="F180" s="116"/>
      <c r="G180" s="147"/>
      <c r="H180" s="117"/>
      <c r="I180" s="58"/>
      <c r="J180" s="553"/>
      <c r="K180" s="554"/>
      <c r="L180" s="110">
        <v>0</v>
      </c>
      <c r="M180" s="111">
        <f>IF(F180="昼間",参照データ!$B$2,IF(F180="夜間等",参照データ!$B$3,IF(F180="通信",参照データ!$B$4,0)))</f>
        <v>0</v>
      </c>
      <c r="N180" s="112">
        <f t="shared" si="86"/>
        <v>0</v>
      </c>
      <c r="O180" s="151">
        <f t="shared" si="87"/>
        <v>0</v>
      </c>
      <c r="P180" s="110"/>
      <c r="Q180" s="113">
        <v>0</v>
      </c>
      <c r="R180" s="114">
        <f>IF(F180="昼間",参照データ!$C$2,IF(F180="夜間等",参照データ!$C$3,IF(F180="通信",参照データ!$C$4,0)))</f>
        <v>0</v>
      </c>
      <c r="S180" s="112">
        <f t="shared" si="88"/>
        <v>0</v>
      </c>
      <c r="T180" s="58"/>
      <c r="U180" s="53">
        <f t="shared" si="89"/>
        <v>0</v>
      </c>
      <c r="V180" s="241">
        <f t="shared" si="90"/>
        <v>0</v>
      </c>
      <c r="W180" s="53">
        <f t="shared" si="91"/>
        <v>0</v>
      </c>
      <c r="X180" s="183">
        <f t="shared" si="92"/>
        <v>0</v>
      </c>
      <c r="Y180" s="158" t="str">
        <f t="shared" si="73"/>
        <v>0</v>
      </c>
      <c r="Z180" s="138">
        <f t="shared" si="93"/>
        <v>0</v>
      </c>
      <c r="AA180" s="524">
        <f t="shared" si="74"/>
        <v>0</v>
      </c>
      <c r="AB180" s="525"/>
      <c r="AC180" s="359">
        <f t="shared" si="75"/>
        <v>0</v>
      </c>
      <c r="AD180" s="359">
        <f t="shared" si="76"/>
        <v>0</v>
      </c>
      <c r="AE180" s="166"/>
      <c r="AF180" s="59"/>
      <c r="AG180" s="252"/>
      <c r="AH180" s="253"/>
      <c r="AI180" s="253"/>
      <c r="AJ180" s="253"/>
      <c r="AK180" s="253"/>
      <c r="AL180" s="254"/>
      <c r="AM180" s="255"/>
      <c r="AN180" s="253"/>
      <c r="AO180" s="253"/>
      <c r="AP180" s="253"/>
      <c r="AQ180" s="253"/>
      <c r="AR180" s="253"/>
      <c r="AS180" s="238">
        <f t="shared" si="77"/>
        <v>0</v>
      </c>
      <c r="AT180" s="238">
        <f t="shared" si="78"/>
        <v>0</v>
      </c>
      <c r="AU180" s="238">
        <f t="shared" si="79"/>
        <v>0</v>
      </c>
      <c r="AV180" s="238">
        <f t="shared" si="80"/>
        <v>0</v>
      </c>
      <c r="AW180" s="238">
        <f t="shared" si="81"/>
        <v>0</v>
      </c>
      <c r="AX180" s="238">
        <f t="shared" si="82"/>
        <v>0</v>
      </c>
      <c r="AY180" s="214">
        <f t="shared" si="94"/>
        <v>0</v>
      </c>
      <c r="AZ180" s="214">
        <f t="shared" si="94"/>
        <v>0</v>
      </c>
      <c r="BA180" s="214">
        <f t="shared" si="94"/>
        <v>0</v>
      </c>
      <c r="BB180" s="194">
        <f t="shared" si="95"/>
        <v>0</v>
      </c>
      <c r="BC180" s="195">
        <f t="shared" si="96"/>
        <v>0</v>
      </c>
      <c r="BD180" s="196">
        <f t="shared" si="97"/>
        <v>0</v>
      </c>
      <c r="BE180" s="197">
        <f t="shared" si="98"/>
        <v>0</v>
      </c>
      <c r="BF180" s="198" t="b">
        <f>IF($AE180="3/3",$S180*参照データ!$F$2,IF($AE180="2/3",$S180*参照データ!$F$3,IF($AE180="1/3",$S180*参照データ!$F$4)))</f>
        <v>0</v>
      </c>
      <c r="BG180" s="199" t="b">
        <f>IF(AG180="3/3",$O180*参照データ!$F$2,IF(AG180="2/3",$O180*参照データ!$F$3,IF(AG180="1/3",$O180*参照データ!$F$4,IF(AG180="対象外",0))))</f>
        <v>0</v>
      </c>
      <c r="BH180" s="199" t="b">
        <f>IF(AH180="3/3",$O180*参照データ!$F$2,IF(AH180="2/3",$O180*参照データ!$F$3,IF(AH180="1/3",$O180*参照データ!$F$4,IF(AH180="対象外",0))))</f>
        <v>0</v>
      </c>
      <c r="BI180" s="199" t="b">
        <f>IF(AI180="3/3",$O180*参照データ!$F$2,IF(AI180="2/3",$O180*参照データ!$F$3,IF(AI180="1/3",$O180*参照データ!$F$4,IF(AI180="対象外",0))))</f>
        <v>0</v>
      </c>
      <c r="BJ180" s="199" t="b">
        <f>IF(AJ180="3/3",$O180*参照データ!$F$2,IF(AJ180="2/3",$O180*参照データ!$F$3,IF(AJ180="1/3",$O180*参照データ!$F$4,IF(AJ180="対象外",0))))</f>
        <v>0</v>
      </c>
      <c r="BK180" s="199" t="b">
        <f>IF(AK180="3/3",$O180*参照データ!$F$2,IF(AK180="2/3",$O180*参照データ!$F$3,IF(AK180="1/3",$O180*参照データ!$F$4,IF(AK180="対象外",0))))</f>
        <v>0</v>
      </c>
      <c r="BL180" s="199" t="b">
        <f>IF(AL180="3/3",$O180*参照データ!$F$2,IF(AL180="2/3",$O180*参照データ!$F$3,IF(AL180="1/3",$O180*参照データ!$F$4,IF(AL180="対象外",0))))</f>
        <v>0</v>
      </c>
      <c r="BM180" s="199" t="b">
        <f>IF(AM180="3/3",$O180*参照データ!$F$2,IF(AM180="2/3",$O180*参照データ!$F$3,IF(AM180="1/3",$O180*参照データ!$F$4,IF(AM180="対象外",0))))</f>
        <v>0</v>
      </c>
      <c r="BN180" s="199" t="b">
        <f>IF(AN180="3/3",$O180*参照データ!$F$2,IF(AN180="2/3",$O180*参照データ!$F$3,IF(AN180="1/3",$O180*参照データ!$F$4,IF(AN180="対象外",0))))</f>
        <v>0</v>
      </c>
      <c r="BO180" s="199" t="b">
        <f>IF(AO180="3/3",$O180*参照データ!$F$2,IF(AO180="2/3",$O180*参照データ!$F$3,IF(AO180="1/3",$O180*参照データ!$F$4,IF(AO180="対象外",0))))</f>
        <v>0</v>
      </c>
      <c r="BP180" s="199" t="b">
        <f>IF(AP180="3/3",$O180*参照データ!$F$2,IF(AP180="2/3",$O180*参照データ!$F$3,IF(AP180="1/3",$O180*参照データ!$F$4,IF(AP180="対象外",0))))</f>
        <v>0</v>
      </c>
      <c r="BQ180" s="199" t="b">
        <f>IF(AQ180="3/3",$O180*参照データ!$F$2,IF(AQ180="2/3",$O180*参照データ!$F$3,IF(AQ180="1/3",$O180*参照データ!$F$4,IF(AQ180="対象外",0))))</f>
        <v>0</v>
      </c>
      <c r="BR180" s="199" t="b">
        <f>IF(AR180="3/3",$O180*参照データ!$F$2,IF(AR180="2/3",$O180*参照データ!$F$3,IF(AR180="1/3",$O180*参照データ!$F$4,IF(AR180="対象外",0))))</f>
        <v>0</v>
      </c>
      <c r="BS180" s="199">
        <f t="shared" si="99"/>
        <v>0</v>
      </c>
      <c r="BT180" s="206"/>
      <c r="BU180" s="60"/>
      <c r="BV180" s="60"/>
      <c r="BW180" s="60"/>
      <c r="BX180" s="60"/>
      <c r="BY180" s="60"/>
      <c r="BZ180" s="245"/>
      <c r="CA180" s="247"/>
      <c r="CB180" s="60"/>
      <c r="CC180" s="60"/>
      <c r="CD180" s="60"/>
      <c r="CE180" s="60"/>
      <c r="CF180" s="61"/>
      <c r="CG180" s="233">
        <f t="shared" si="100"/>
        <v>0</v>
      </c>
      <c r="CH180" s="235">
        <f t="shared" si="83"/>
        <v>0</v>
      </c>
      <c r="CI180" s="225">
        <f t="shared" si="84"/>
        <v>0</v>
      </c>
      <c r="CJ180" s="234">
        <f t="shared" si="85"/>
        <v>2</v>
      </c>
    </row>
    <row r="181" spans="1:88" s="54" customFormat="1">
      <c r="A181" s="63">
        <v>157</v>
      </c>
      <c r="B181" s="553"/>
      <c r="C181" s="554"/>
      <c r="D181" s="553"/>
      <c r="E181" s="554"/>
      <c r="F181" s="116"/>
      <c r="G181" s="147"/>
      <c r="H181" s="117"/>
      <c r="I181" s="58"/>
      <c r="J181" s="553"/>
      <c r="K181" s="554"/>
      <c r="L181" s="110">
        <v>0</v>
      </c>
      <c r="M181" s="111">
        <f>IF(F181="昼間",参照データ!$B$2,IF(F181="夜間等",参照データ!$B$3,IF(F181="通信",参照データ!$B$4,0)))</f>
        <v>0</v>
      </c>
      <c r="N181" s="112">
        <f t="shared" si="86"/>
        <v>0</v>
      </c>
      <c r="O181" s="151">
        <f t="shared" si="87"/>
        <v>0</v>
      </c>
      <c r="P181" s="110"/>
      <c r="Q181" s="113">
        <v>0</v>
      </c>
      <c r="R181" s="114">
        <f>IF(F181="昼間",参照データ!$C$2,IF(F181="夜間等",参照データ!$C$3,IF(F181="通信",参照データ!$C$4,0)))</f>
        <v>0</v>
      </c>
      <c r="S181" s="112">
        <f t="shared" si="88"/>
        <v>0</v>
      </c>
      <c r="T181" s="58"/>
      <c r="U181" s="53">
        <f t="shared" si="89"/>
        <v>0</v>
      </c>
      <c r="V181" s="241">
        <f t="shared" si="90"/>
        <v>0</v>
      </c>
      <c r="W181" s="53">
        <f t="shared" si="91"/>
        <v>0</v>
      </c>
      <c r="X181" s="183">
        <f t="shared" si="92"/>
        <v>0</v>
      </c>
      <c r="Y181" s="158" t="str">
        <f t="shared" si="73"/>
        <v>0</v>
      </c>
      <c r="Z181" s="138">
        <f t="shared" si="93"/>
        <v>0</v>
      </c>
      <c r="AA181" s="524">
        <f t="shared" si="74"/>
        <v>0</v>
      </c>
      <c r="AB181" s="525"/>
      <c r="AC181" s="359">
        <f t="shared" si="75"/>
        <v>0</v>
      </c>
      <c r="AD181" s="359">
        <f t="shared" si="76"/>
        <v>0</v>
      </c>
      <c r="AE181" s="166"/>
      <c r="AF181" s="59"/>
      <c r="AG181" s="252"/>
      <c r="AH181" s="253"/>
      <c r="AI181" s="253"/>
      <c r="AJ181" s="253"/>
      <c r="AK181" s="253"/>
      <c r="AL181" s="254"/>
      <c r="AM181" s="255"/>
      <c r="AN181" s="253"/>
      <c r="AO181" s="253"/>
      <c r="AP181" s="253"/>
      <c r="AQ181" s="253"/>
      <c r="AR181" s="253"/>
      <c r="AS181" s="238">
        <f t="shared" si="77"/>
        <v>0</v>
      </c>
      <c r="AT181" s="238">
        <f t="shared" si="78"/>
        <v>0</v>
      </c>
      <c r="AU181" s="238">
        <f t="shared" si="79"/>
        <v>0</v>
      </c>
      <c r="AV181" s="238">
        <f t="shared" si="80"/>
        <v>0</v>
      </c>
      <c r="AW181" s="238">
        <f t="shared" si="81"/>
        <v>0</v>
      </c>
      <c r="AX181" s="238">
        <f t="shared" si="82"/>
        <v>0</v>
      </c>
      <c r="AY181" s="214">
        <f t="shared" si="94"/>
        <v>0</v>
      </c>
      <c r="AZ181" s="214">
        <f t="shared" si="94"/>
        <v>0</v>
      </c>
      <c r="BA181" s="214">
        <f t="shared" si="94"/>
        <v>0</v>
      </c>
      <c r="BB181" s="194">
        <f t="shared" si="95"/>
        <v>0</v>
      </c>
      <c r="BC181" s="195">
        <f t="shared" si="96"/>
        <v>0</v>
      </c>
      <c r="BD181" s="196">
        <f t="shared" si="97"/>
        <v>0</v>
      </c>
      <c r="BE181" s="197">
        <f t="shared" si="98"/>
        <v>0</v>
      </c>
      <c r="BF181" s="198" t="b">
        <f>IF($AE181="3/3",$S181*参照データ!$F$2,IF($AE181="2/3",$S181*参照データ!$F$3,IF($AE181="1/3",$S181*参照データ!$F$4)))</f>
        <v>0</v>
      </c>
      <c r="BG181" s="199" t="b">
        <f>IF(AG181="3/3",$O181*参照データ!$F$2,IF(AG181="2/3",$O181*参照データ!$F$3,IF(AG181="1/3",$O181*参照データ!$F$4,IF(AG181="対象外",0))))</f>
        <v>0</v>
      </c>
      <c r="BH181" s="199" t="b">
        <f>IF(AH181="3/3",$O181*参照データ!$F$2,IF(AH181="2/3",$O181*参照データ!$F$3,IF(AH181="1/3",$O181*参照データ!$F$4,IF(AH181="対象外",0))))</f>
        <v>0</v>
      </c>
      <c r="BI181" s="199" t="b">
        <f>IF(AI181="3/3",$O181*参照データ!$F$2,IF(AI181="2/3",$O181*参照データ!$F$3,IF(AI181="1/3",$O181*参照データ!$F$4,IF(AI181="対象外",0))))</f>
        <v>0</v>
      </c>
      <c r="BJ181" s="199" t="b">
        <f>IF(AJ181="3/3",$O181*参照データ!$F$2,IF(AJ181="2/3",$O181*参照データ!$F$3,IF(AJ181="1/3",$O181*参照データ!$F$4,IF(AJ181="対象外",0))))</f>
        <v>0</v>
      </c>
      <c r="BK181" s="199" t="b">
        <f>IF(AK181="3/3",$O181*参照データ!$F$2,IF(AK181="2/3",$O181*参照データ!$F$3,IF(AK181="1/3",$O181*参照データ!$F$4,IF(AK181="対象外",0))))</f>
        <v>0</v>
      </c>
      <c r="BL181" s="199" t="b">
        <f>IF(AL181="3/3",$O181*参照データ!$F$2,IF(AL181="2/3",$O181*参照データ!$F$3,IF(AL181="1/3",$O181*参照データ!$F$4,IF(AL181="対象外",0))))</f>
        <v>0</v>
      </c>
      <c r="BM181" s="199" t="b">
        <f>IF(AM181="3/3",$O181*参照データ!$F$2,IF(AM181="2/3",$O181*参照データ!$F$3,IF(AM181="1/3",$O181*参照データ!$F$4,IF(AM181="対象外",0))))</f>
        <v>0</v>
      </c>
      <c r="BN181" s="199" t="b">
        <f>IF(AN181="3/3",$O181*参照データ!$F$2,IF(AN181="2/3",$O181*参照データ!$F$3,IF(AN181="1/3",$O181*参照データ!$F$4,IF(AN181="対象外",0))))</f>
        <v>0</v>
      </c>
      <c r="BO181" s="199" t="b">
        <f>IF(AO181="3/3",$O181*参照データ!$F$2,IF(AO181="2/3",$O181*参照データ!$F$3,IF(AO181="1/3",$O181*参照データ!$F$4,IF(AO181="対象外",0))))</f>
        <v>0</v>
      </c>
      <c r="BP181" s="199" t="b">
        <f>IF(AP181="3/3",$O181*参照データ!$F$2,IF(AP181="2/3",$O181*参照データ!$F$3,IF(AP181="1/3",$O181*参照データ!$F$4,IF(AP181="対象外",0))))</f>
        <v>0</v>
      </c>
      <c r="BQ181" s="199" t="b">
        <f>IF(AQ181="3/3",$O181*参照データ!$F$2,IF(AQ181="2/3",$O181*参照データ!$F$3,IF(AQ181="1/3",$O181*参照データ!$F$4,IF(AQ181="対象外",0))))</f>
        <v>0</v>
      </c>
      <c r="BR181" s="199" t="b">
        <f>IF(AR181="3/3",$O181*参照データ!$F$2,IF(AR181="2/3",$O181*参照データ!$F$3,IF(AR181="1/3",$O181*参照データ!$F$4,IF(AR181="対象外",0))))</f>
        <v>0</v>
      </c>
      <c r="BS181" s="199">
        <f t="shared" si="99"/>
        <v>0</v>
      </c>
      <c r="BT181" s="206"/>
      <c r="BU181" s="60"/>
      <c r="BV181" s="60"/>
      <c r="BW181" s="60"/>
      <c r="BX181" s="60"/>
      <c r="BY181" s="60"/>
      <c r="BZ181" s="245"/>
      <c r="CA181" s="247"/>
      <c r="CB181" s="60"/>
      <c r="CC181" s="60"/>
      <c r="CD181" s="60"/>
      <c r="CE181" s="60"/>
      <c r="CF181" s="61"/>
      <c r="CG181" s="233">
        <f t="shared" si="100"/>
        <v>0</v>
      </c>
      <c r="CH181" s="235">
        <f t="shared" si="83"/>
        <v>0</v>
      </c>
      <c r="CI181" s="225">
        <f t="shared" si="84"/>
        <v>0</v>
      </c>
      <c r="CJ181" s="234">
        <f t="shared" si="85"/>
        <v>2</v>
      </c>
    </row>
    <row r="182" spans="1:88" s="54" customFormat="1">
      <c r="A182" s="63">
        <v>158</v>
      </c>
      <c r="B182" s="553"/>
      <c r="C182" s="554"/>
      <c r="D182" s="553"/>
      <c r="E182" s="554"/>
      <c r="F182" s="116"/>
      <c r="G182" s="147"/>
      <c r="H182" s="117"/>
      <c r="I182" s="58"/>
      <c r="J182" s="553"/>
      <c r="K182" s="554"/>
      <c r="L182" s="110">
        <v>0</v>
      </c>
      <c r="M182" s="111">
        <f>IF(F182="昼間",参照データ!$B$2,IF(F182="夜間等",参照データ!$B$3,IF(F182="通信",参照データ!$B$4,0)))</f>
        <v>0</v>
      </c>
      <c r="N182" s="112">
        <f t="shared" si="86"/>
        <v>0</v>
      </c>
      <c r="O182" s="151">
        <f t="shared" si="87"/>
        <v>0</v>
      </c>
      <c r="P182" s="110"/>
      <c r="Q182" s="113">
        <v>0</v>
      </c>
      <c r="R182" s="114">
        <f>IF(F182="昼間",参照データ!$C$2,IF(F182="夜間等",参照データ!$C$3,IF(F182="通信",参照データ!$C$4,0)))</f>
        <v>0</v>
      </c>
      <c r="S182" s="112">
        <f t="shared" si="88"/>
        <v>0</v>
      </c>
      <c r="T182" s="58"/>
      <c r="U182" s="53">
        <f t="shared" si="89"/>
        <v>0</v>
      </c>
      <c r="V182" s="241">
        <f t="shared" si="90"/>
        <v>0</v>
      </c>
      <c r="W182" s="53">
        <f t="shared" si="91"/>
        <v>0</v>
      </c>
      <c r="X182" s="183">
        <f t="shared" si="92"/>
        <v>0</v>
      </c>
      <c r="Y182" s="158" t="str">
        <f t="shared" si="73"/>
        <v>0</v>
      </c>
      <c r="Z182" s="138">
        <f t="shared" si="93"/>
        <v>0</v>
      </c>
      <c r="AA182" s="524">
        <f t="shared" si="74"/>
        <v>0</v>
      </c>
      <c r="AB182" s="525"/>
      <c r="AC182" s="359">
        <f t="shared" si="75"/>
        <v>0</v>
      </c>
      <c r="AD182" s="359">
        <f t="shared" si="76"/>
        <v>0</v>
      </c>
      <c r="AE182" s="166"/>
      <c r="AF182" s="59"/>
      <c r="AG182" s="252"/>
      <c r="AH182" s="253"/>
      <c r="AI182" s="253"/>
      <c r="AJ182" s="253"/>
      <c r="AK182" s="253"/>
      <c r="AL182" s="254"/>
      <c r="AM182" s="255"/>
      <c r="AN182" s="253"/>
      <c r="AO182" s="253"/>
      <c r="AP182" s="253"/>
      <c r="AQ182" s="253"/>
      <c r="AR182" s="253"/>
      <c r="AS182" s="238">
        <f t="shared" si="77"/>
        <v>0</v>
      </c>
      <c r="AT182" s="238">
        <f t="shared" si="78"/>
        <v>0</v>
      </c>
      <c r="AU182" s="238">
        <f t="shared" si="79"/>
        <v>0</v>
      </c>
      <c r="AV182" s="238">
        <f t="shared" si="80"/>
        <v>0</v>
      </c>
      <c r="AW182" s="238">
        <f t="shared" si="81"/>
        <v>0</v>
      </c>
      <c r="AX182" s="238">
        <f t="shared" si="82"/>
        <v>0</v>
      </c>
      <c r="AY182" s="214">
        <f t="shared" si="94"/>
        <v>0</v>
      </c>
      <c r="AZ182" s="214">
        <f t="shared" si="94"/>
        <v>0</v>
      </c>
      <c r="BA182" s="214">
        <f t="shared" si="94"/>
        <v>0</v>
      </c>
      <c r="BB182" s="194">
        <f t="shared" si="95"/>
        <v>0</v>
      </c>
      <c r="BC182" s="195">
        <f t="shared" si="96"/>
        <v>0</v>
      </c>
      <c r="BD182" s="196">
        <f t="shared" si="97"/>
        <v>0</v>
      </c>
      <c r="BE182" s="197">
        <f t="shared" si="98"/>
        <v>0</v>
      </c>
      <c r="BF182" s="198" t="b">
        <f>IF($AE182="3/3",$S182*参照データ!$F$2,IF($AE182="2/3",$S182*参照データ!$F$3,IF($AE182="1/3",$S182*参照データ!$F$4)))</f>
        <v>0</v>
      </c>
      <c r="BG182" s="199" t="b">
        <f>IF(AG182="3/3",$O182*参照データ!$F$2,IF(AG182="2/3",$O182*参照データ!$F$3,IF(AG182="1/3",$O182*参照データ!$F$4,IF(AG182="対象外",0))))</f>
        <v>0</v>
      </c>
      <c r="BH182" s="199" t="b">
        <f>IF(AH182="3/3",$O182*参照データ!$F$2,IF(AH182="2/3",$O182*参照データ!$F$3,IF(AH182="1/3",$O182*参照データ!$F$4,IF(AH182="対象外",0))))</f>
        <v>0</v>
      </c>
      <c r="BI182" s="199" t="b">
        <f>IF(AI182="3/3",$O182*参照データ!$F$2,IF(AI182="2/3",$O182*参照データ!$F$3,IF(AI182="1/3",$O182*参照データ!$F$4,IF(AI182="対象外",0))))</f>
        <v>0</v>
      </c>
      <c r="BJ182" s="199" t="b">
        <f>IF(AJ182="3/3",$O182*参照データ!$F$2,IF(AJ182="2/3",$O182*参照データ!$F$3,IF(AJ182="1/3",$O182*参照データ!$F$4,IF(AJ182="対象外",0))))</f>
        <v>0</v>
      </c>
      <c r="BK182" s="199" t="b">
        <f>IF(AK182="3/3",$O182*参照データ!$F$2,IF(AK182="2/3",$O182*参照データ!$F$3,IF(AK182="1/3",$O182*参照データ!$F$4,IF(AK182="対象外",0))))</f>
        <v>0</v>
      </c>
      <c r="BL182" s="199" t="b">
        <f>IF(AL182="3/3",$O182*参照データ!$F$2,IF(AL182="2/3",$O182*参照データ!$F$3,IF(AL182="1/3",$O182*参照データ!$F$4,IF(AL182="対象外",0))))</f>
        <v>0</v>
      </c>
      <c r="BM182" s="199" t="b">
        <f>IF(AM182="3/3",$O182*参照データ!$F$2,IF(AM182="2/3",$O182*参照データ!$F$3,IF(AM182="1/3",$O182*参照データ!$F$4,IF(AM182="対象外",0))))</f>
        <v>0</v>
      </c>
      <c r="BN182" s="199" t="b">
        <f>IF(AN182="3/3",$O182*参照データ!$F$2,IF(AN182="2/3",$O182*参照データ!$F$3,IF(AN182="1/3",$O182*参照データ!$F$4,IF(AN182="対象外",0))))</f>
        <v>0</v>
      </c>
      <c r="BO182" s="199" t="b">
        <f>IF(AO182="3/3",$O182*参照データ!$F$2,IF(AO182="2/3",$O182*参照データ!$F$3,IF(AO182="1/3",$O182*参照データ!$F$4,IF(AO182="対象外",0))))</f>
        <v>0</v>
      </c>
      <c r="BP182" s="199" t="b">
        <f>IF(AP182="3/3",$O182*参照データ!$F$2,IF(AP182="2/3",$O182*参照データ!$F$3,IF(AP182="1/3",$O182*参照データ!$F$4,IF(AP182="対象外",0))))</f>
        <v>0</v>
      </c>
      <c r="BQ182" s="199" t="b">
        <f>IF(AQ182="3/3",$O182*参照データ!$F$2,IF(AQ182="2/3",$O182*参照データ!$F$3,IF(AQ182="1/3",$O182*参照データ!$F$4,IF(AQ182="対象外",0))))</f>
        <v>0</v>
      </c>
      <c r="BR182" s="199" t="b">
        <f>IF(AR182="3/3",$O182*参照データ!$F$2,IF(AR182="2/3",$O182*参照データ!$F$3,IF(AR182="1/3",$O182*参照データ!$F$4,IF(AR182="対象外",0))))</f>
        <v>0</v>
      </c>
      <c r="BS182" s="199">
        <f t="shared" si="99"/>
        <v>0</v>
      </c>
      <c r="BT182" s="206"/>
      <c r="BU182" s="60"/>
      <c r="BV182" s="60"/>
      <c r="BW182" s="60"/>
      <c r="BX182" s="60"/>
      <c r="BY182" s="60"/>
      <c r="BZ182" s="245"/>
      <c r="CA182" s="247"/>
      <c r="CB182" s="60"/>
      <c r="CC182" s="60"/>
      <c r="CD182" s="60"/>
      <c r="CE182" s="60"/>
      <c r="CF182" s="61"/>
      <c r="CG182" s="233">
        <f t="shared" si="100"/>
        <v>0</v>
      </c>
      <c r="CH182" s="235">
        <f t="shared" si="83"/>
        <v>0</v>
      </c>
      <c r="CI182" s="225">
        <f t="shared" si="84"/>
        <v>0</v>
      </c>
      <c r="CJ182" s="234">
        <f t="shared" si="85"/>
        <v>2</v>
      </c>
    </row>
    <row r="183" spans="1:88" s="54" customFormat="1">
      <c r="A183" s="63">
        <v>159</v>
      </c>
      <c r="B183" s="553"/>
      <c r="C183" s="554"/>
      <c r="D183" s="553"/>
      <c r="E183" s="554"/>
      <c r="F183" s="116"/>
      <c r="G183" s="147"/>
      <c r="H183" s="117"/>
      <c r="I183" s="58"/>
      <c r="J183" s="553"/>
      <c r="K183" s="554"/>
      <c r="L183" s="110">
        <v>0</v>
      </c>
      <c r="M183" s="111">
        <f>IF(F183="昼間",参照データ!$B$2,IF(F183="夜間等",参照データ!$B$3,IF(F183="通信",参照データ!$B$4,0)))</f>
        <v>0</v>
      </c>
      <c r="N183" s="112">
        <f t="shared" si="86"/>
        <v>0</v>
      </c>
      <c r="O183" s="151">
        <f t="shared" si="87"/>
        <v>0</v>
      </c>
      <c r="P183" s="110"/>
      <c r="Q183" s="113">
        <v>0</v>
      </c>
      <c r="R183" s="114">
        <f>IF(F183="昼間",参照データ!$C$2,IF(F183="夜間等",参照データ!$C$3,IF(F183="通信",参照データ!$C$4,0)))</f>
        <v>0</v>
      </c>
      <c r="S183" s="112">
        <f t="shared" si="88"/>
        <v>0</v>
      </c>
      <c r="T183" s="58"/>
      <c r="U183" s="53">
        <f t="shared" si="89"/>
        <v>0</v>
      </c>
      <c r="V183" s="241">
        <f t="shared" si="90"/>
        <v>0</v>
      </c>
      <c r="W183" s="53">
        <f t="shared" si="91"/>
        <v>0</v>
      </c>
      <c r="X183" s="183">
        <f t="shared" si="92"/>
        <v>0</v>
      </c>
      <c r="Y183" s="158" t="str">
        <f t="shared" si="73"/>
        <v>0</v>
      </c>
      <c r="Z183" s="138">
        <f t="shared" si="93"/>
        <v>0</v>
      </c>
      <c r="AA183" s="524">
        <f t="shared" si="74"/>
        <v>0</v>
      </c>
      <c r="AB183" s="525"/>
      <c r="AC183" s="359">
        <f t="shared" si="75"/>
        <v>0</v>
      </c>
      <c r="AD183" s="359">
        <f t="shared" si="76"/>
        <v>0</v>
      </c>
      <c r="AE183" s="166"/>
      <c r="AF183" s="59"/>
      <c r="AG183" s="252"/>
      <c r="AH183" s="253"/>
      <c r="AI183" s="253"/>
      <c r="AJ183" s="253"/>
      <c r="AK183" s="253"/>
      <c r="AL183" s="254"/>
      <c r="AM183" s="255"/>
      <c r="AN183" s="253"/>
      <c r="AO183" s="253"/>
      <c r="AP183" s="253"/>
      <c r="AQ183" s="253"/>
      <c r="AR183" s="253"/>
      <c r="AS183" s="238">
        <f t="shared" si="77"/>
        <v>0</v>
      </c>
      <c r="AT183" s="238">
        <f t="shared" si="78"/>
        <v>0</v>
      </c>
      <c r="AU183" s="238">
        <f t="shared" si="79"/>
        <v>0</v>
      </c>
      <c r="AV183" s="238">
        <f t="shared" si="80"/>
        <v>0</v>
      </c>
      <c r="AW183" s="238">
        <f t="shared" si="81"/>
        <v>0</v>
      </c>
      <c r="AX183" s="238">
        <f t="shared" si="82"/>
        <v>0</v>
      </c>
      <c r="AY183" s="214">
        <f t="shared" si="94"/>
        <v>0</v>
      </c>
      <c r="AZ183" s="214">
        <f t="shared" si="94"/>
        <v>0</v>
      </c>
      <c r="BA183" s="214">
        <f t="shared" si="94"/>
        <v>0</v>
      </c>
      <c r="BB183" s="194">
        <f t="shared" si="95"/>
        <v>0</v>
      </c>
      <c r="BC183" s="195">
        <f t="shared" si="96"/>
        <v>0</v>
      </c>
      <c r="BD183" s="196">
        <f t="shared" si="97"/>
        <v>0</v>
      </c>
      <c r="BE183" s="197">
        <f t="shared" si="98"/>
        <v>0</v>
      </c>
      <c r="BF183" s="198" t="b">
        <f>IF($AE183="3/3",$S183*参照データ!$F$2,IF($AE183="2/3",$S183*参照データ!$F$3,IF($AE183="1/3",$S183*参照データ!$F$4)))</f>
        <v>0</v>
      </c>
      <c r="BG183" s="199" t="b">
        <f>IF(AG183="3/3",$O183*参照データ!$F$2,IF(AG183="2/3",$O183*参照データ!$F$3,IF(AG183="1/3",$O183*参照データ!$F$4,IF(AG183="対象外",0))))</f>
        <v>0</v>
      </c>
      <c r="BH183" s="199" t="b">
        <f>IF(AH183="3/3",$O183*参照データ!$F$2,IF(AH183="2/3",$O183*参照データ!$F$3,IF(AH183="1/3",$O183*参照データ!$F$4,IF(AH183="対象外",0))))</f>
        <v>0</v>
      </c>
      <c r="BI183" s="199" t="b">
        <f>IF(AI183="3/3",$O183*参照データ!$F$2,IF(AI183="2/3",$O183*参照データ!$F$3,IF(AI183="1/3",$O183*参照データ!$F$4,IF(AI183="対象外",0))))</f>
        <v>0</v>
      </c>
      <c r="BJ183" s="199" t="b">
        <f>IF(AJ183="3/3",$O183*参照データ!$F$2,IF(AJ183="2/3",$O183*参照データ!$F$3,IF(AJ183="1/3",$O183*参照データ!$F$4,IF(AJ183="対象外",0))))</f>
        <v>0</v>
      </c>
      <c r="BK183" s="199" t="b">
        <f>IF(AK183="3/3",$O183*参照データ!$F$2,IF(AK183="2/3",$O183*参照データ!$F$3,IF(AK183="1/3",$O183*参照データ!$F$4,IF(AK183="対象外",0))))</f>
        <v>0</v>
      </c>
      <c r="BL183" s="199" t="b">
        <f>IF(AL183="3/3",$O183*参照データ!$F$2,IF(AL183="2/3",$O183*参照データ!$F$3,IF(AL183="1/3",$O183*参照データ!$F$4,IF(AL183="対象外",0))))</f>
        <v>0</v>
      </c>
      <c r="BM183" s="199" t="b">
        <f>IF(AM183="3/3",$O183*参照データ!$F$2,IF(AM183="2/3",$O183*参照データ!$F$3,IF(AM183="1/3",$O183*参照データ!$F$4,IF(AM183="対象外",0))))</f>
        <v>0</v>
      </c>
      <c r="BN183" s="199" t="b">
        <f>IF(AN183="3/3",$O183*参照データ!$F$2,IF(AN183="2/3",$O183*参照データ!$F$3,IF(AN183="1/3",$O183*参照データ!$F$4,IF(AN183="対象外",0))))</f>
        <v>0</v>
      </c>
      <c r="BO183" s="199" t="b">
        <f>IF(AO183="3/3",$O183*参照データ!$F$2,IF(AO183="2/3",$O183*参照データ!$F$3,IF(AO183="1/3",$O183*参照データ!$F$4,IF(AO183="対象外",0))))</f>
        <v>0</v>
      </c>
      <c r="BP183" s="199" t="b">
        <f>IF(AP183="3/3",$O183*参照データ!$F$2,IF(AP183="2/3",$O183*参照データ!$F$3,IF(AP183="1/3",$O183*参照データ!$F$4,IF(AP183="対象外",0))))</f>
        <v>0</v>
      </c>
      <c r="BQ183" s="199" t="b">
        <f>IF(AQ183="3/3",$O183*参照データ!$F$2,IF(AQ183="2/3",$O183*参照データ!$F$3,IF(AQ183="1/3",$O183*参照データ!$F$4,IF(AQ183="対象外",0))))</f>
        <v>0</v>
      </c>
      <c r="BR183" s="199" t="b">
        <f>IF(AR183="3/3",$O183*参照データ!$F$2,IF(AR183="2/3",$O183*参照データ!$F$3,IF(AR183="1/3",$O183*参照データ!$F$4,IF(AR183="対象外",0))))</f>
        <v>0</v>
      </c>
      <c r="BS183" s="199">
        <f t="shared" si="99"/>
        <v>0</v>
      </c>
      <c r="BT183" s="206"/>
      <c r="BU183" s="60"/>
      <c r="BV183" s="60"/>
      <c r="BW183" s="60"/>
      <c r="BX183" s="60"/>
      <c r="BY183" s="60"/>
      <c r="BZ183" s="245"/>
      <c r="CA183" s="247"/>
      <c r="CB183" s="60"/>
      <c r="CC183" s="60"/>
      <c r="CD183" s="60"/>
      <c r="CE183" s="60"/>
      <c r="CF183" s="61"/>
      <c r="CG183" s="233">
        <f t="shared" si="100"/>
        <v>0</v>
      </c>
      <c r="CH183" s="235">
        <f t="shared" si="83"/>
        <v>0</v>
      </c>
      <c r="CI183" s="225">
        <f t="shared" si="84"/>
        <v>0</v>
      </c>
      <c r="CJ183" s="234">
        <f t="shared" si="85"/>
        <v>2</v>
      </c>
    </row>
    <row r="184" spans="1:88" s="54" customFormat="1">
      <c r="A184" s="63">
        <v>160</v>
      </c>
      <c r="B184" s="553"/>
      <c r="C184" s="554"/>
      <c r="D184" s="553"/>
      <c r="E184" s="554"/>
      <c r="F184" s="116"/>
      <c r="G184" s="147"/>
      <c r="H184" s="117"/>
      <c r="I184" s="58"/>
      <c r="J184" s="553"/>
      <c r="K184" s="554"/>
      <c r="L184" s="110">
        <v>0</v>
      </c>
      <c r="M184" s="111">
        <f>IF(F184="昼間",参照データ!$B$2,IF(F184="夜間等",参照データ!$B$3,IF(F184="通信",参照データ!$B$4,0)))</f>
        <v>0</v>
      </c>
      <c r="N184" s="112">
        <f t="shared" si="86"/>
        <v>0</v>
      </c>
      <c r="O184" s="151">
        <f t="shared" si="87"/>
        <v>0</v>
      </c>
      <c r="P184" s="110"/>
      <c r="Q184" s="113">
        <v>0</v>
      </c>
      <c r="R184" s="114">
        <f>IF(F184="昼間",参照データ!$C$2,IF(F184="夜間等",参照データ!$C$3,IF(F184="通信",参照データ!$C$4,0)))</f>
        <v>0</v>
      </c>
      <c r="S184" s="112">
        <f t="shared" si="88"/>
        <v>0</v>
      </c>
      <c r="T184" s="58"/>
      <c r="U184" s="53">
        <f t="shared" si="89"/>
        <v>0</v>
      </c>
      <c r="V184" s="241">
        <f t="shared" si="90"/>
        <v>0</v>
      </c>
      <c r="W184" s="53">
        <f t="shared" si="91"/>
        <v>0</v>
      </c>
      <c r="X184" s="183">
        <f t="shared" si="92"/>
        <v>0</v>
      </c>
      <c r="Y184" s="158" t="str">
        <f t="shared" si="73"/>
        <v>0</v>
      </c>
      <c r="Z184" s="138">
        <f t="shared" si="93"/>
        <v>0</v>
      </c>
      <c r="AA184" s="524">
        <f t="shared" si="74"/>
        <v>0</v>
      </c>
      <c r="AB184" s="525"/>
      <c r="AC184" s="359">
        <f t="shared" si="75"/>
        <v>0</v>
      </c>
      <c r="AD184" s="359">
        <f t="shared" si="76"/>
        <v>0</v>
      </c>
      <c r="AE184" s="166"/>
      <c r="AF184" s="59"/>
      <c r="AG184" s="252"/>
      <c r="AH184" s="253"/>
      <c r="AI184" s="253"/>
      <c r="AJ184" s="253"/>
      <c r="AK184" s="253"/>
      <c r="AL184" s="254"/>
      <c r="AM184" s="255"/>
      <c r="AN184" s="253"/>
      <c r="AO184" s="253"/>
      <c r="AP184" s="253"/>
      <c r="AQ184" s="253"/>
      <c r="AR184" s="253"/>
      <c r="AS184" s="238">
        <f t="shared" si="77"/>
        <v>0</v>
      </c>
      <c r="AT184" s="238">
        <f t="shared" si="78"/>
        <v>0</v>
      </c>
      <c r="AU184" s="238">
        <f t="shared" si="79"/>
        <v>0</v>
      </c>
      <c r="AV184" s="238">
        <f t="shared" si="80"/>
        <v>0</v>
      </c>
      <c r="AW184" s="238">
        <f t="shared" si="81"/>
        <v>0</v>
      </c>
      <c r="AX184" s="238">
        <f t="shared" si="82"/>
        <v>0</v>
      </c>
      <c r="AY184" s="214">
        <f t="shared" si="94"/>
        <v>0</v>
      </c>
      <c r="AZ184" s="214">
        <f t="shared" si="94"/>
        <v>0</v>
      </c>
      <c r="BA184" s="214">
        <f t="shared" si="94"/>
        <v>0</v>
      </c>
      <c r="BB184" s="194">
        <f t="shared" si="95"/>
        <v>0</v>
      </c>
      <c r="BC184" s="195">
        <f t="shared" si="96"/>
        <v>0</v>
      </c>
      <c r="BD184" s="196">
        <f t="shared" si="97"/>
        <v>0</v>
      </c>
      <c r="BE184" s="197">
        <f t="shared" si="98"/>
        <v>0</v>
      </c>
      <c r="BF184" s="198" t="b">
        <f>IF($AE184="3/3",$S184*参照データ!$F$2,IF($AE184="2/3",$S184*参照データ!$F$3,IF($AE184="1/3",$S184*参照データ!$F$4)))</f>
        <v>0</v>
      </c>
      <c r="BG184" s="199" t="b">
        <f>IF(AG184="3/3",$O184*参照データ!$F$2,IF(AG184="2/3",$O184*参照データ!$F$3,IF(AG184="1/3",$O184*参照データ!$F$4,IF(AG184="対象外",0))))</f>
        <v>0</v>
      </c>
      <c r="BH184" s="199" t="b">
        <f>IF(AH184="3/3",$O184*参照データ!$F$2,IF(AH184="2/3",$O184*参照データ!$F$3,IF(AH184="1/3",$O184*参照データ!$F$4,IF(AH184="対象外",0))))</f>
        <v>0</v>
      </c>
      <c r="BI184" s="199" t="b">
        <f>IF(AI184="3/3",$O184*参照データ!$F$2,IF(AI184="2/3",$O184*参照データ!$F$3,IF(AI184="1/3",$O184*参照データ!$F$4,IF(AI184="対象外",0))))</f>
        <v>0</v>
      </c>
      <c r="BJ184" s="199" t="b">
        <f>IF(AJ184="3/3",$O184*参照データ!$F$2,IF(AJ184="2/3",$O184*参照データ!$F$3,IF(AJ184="1/3",$O184*参照データ!$F$4,IF(AJ184="対象外",0))))</f>
        <v>0</v>
      </c>
      <c r="BK184" s="199" t="b">
        <f>IF(AK184="3/3",$O184*参照データ!$F$2,IF(AK184="2/3",$O184*参照データ!$F$3,IF(AK184="1/3",$O184*参照データ!$F$4,IF(AK184="対象外",0))))</f>
        <v>0</v>
      </c>
      <c r="BL184" s="199" t="b">
        <f>IF(AL184="3/3",$O184*参照データ!$F$2,IF(AL184="2/3",$O184*参照データ!$F$3,IF(AL184="1/3",$O184*参照データ!$F$4,IF(AL184="対象外",0))))</f>
        <v>0</v>
      </c>
      <c r="BM184" s="199" t="b">
        <f>IF(AM184="3/3",$O184*参照データ!$F$2,IF(AM184="2/3",$O184*参照データ!$F$3,IF(AM184="1/3",$O184*参照データ!$F$4,IF(AM184="対象外",0))))</f>
        <v>0</v>
      </c>
      <c r="BN184" s="199" t="b">
        <f>IF(AN184="3/3",$O184*参照データ!$F$2,IF(AN184="2/3",$O184*参照データ!$F$3,IF(AN184="1/3",$O184*参照データ!$F$4,IF(AN184="対象外",0))))</f>
        <v>0</v>
      </c>
      <c r="BO184" s="199" t="b">
        <f>IF(AO184="3/3",$O184*参照データ!$F$2,IF(AO184="2/3",$O184*参照データ!$F$3,IF(AO184="1/3",$O184*参照データ!$F$4,IF(AO184="対象外",0))))</f>
        <v>0</v>
      </c>
      <c r="BP184" s="199" t="b">
        <f>IF(AP184="3/3",$O184*参照データ!$F$2,IF(AP184="2/3",$O184*参照データ!$F$3,IF(AP184="1/3",$O184*参照データ!$F$4,IF(AP184="対象外",0))))</f>
        <v>0</v>
      </c>
      <c r="BQ184" s="199" t="b">
        <f>IF(AQ184="3/3",$O184*参照データ!$F$2,IF(AQ184="2/3",$O184*参照データ!$F$3,IF(AQ184="1/3",$O184*参照データ!$F$4,IF(AQ184="対象外",0))))</f>
        <v>0</v>
      </c>
      <c r="BR184" s="199" t="b">
        <f>IF(AR184="3/3",$O184*参照データ!$F$2,IF(AR184="2/3",$O184*参照データ!$F$3,IF(AR184="1/3",$O184*参照データ!$F$4,IF(AR184="対象外",0))))</f>
        <v>0</v>
      </c>
      <c r="BS184" s="199">
        <f t="shared" si="99"/>
        <v>0</v>
      </c>
      <c r="BT184" s="206"/>
      <c r="BU184" s="60"/>
      <c r="BV184" s="60"/>
      <c r="BW184" s="60"/>
      <c r="BX184" s="60"/>
      <c r="BY184" s="60"/>
      <c r="BZ184" s="245"/>
      <c r="CA184" s="247"/>
      <c r="CB184" s="60"/>
      <c r="CC184" s="60"/>
      <c r="CD184" s="60"/>
      <c r="CE184" s="60"/>
      <c r="CF184" s="61"/>
      <c r="CG184" s="233">
        <f t="shared" si="100"/>
        <v>0</v>
      </c>
      <c r="CH184" s="235">
        <f t="shared" si="83"/>
        <v>0</v>
      </c>
      <c r="CI184" s="225">
        <f t="shared" si="84"/>
        <v>0</v>
      </c>
      <c r="CJ184" s="234">
        <f t="shared" si="85"/>
        <v>2</v>
      </c>
    </row>
    <row r="185" spans="1:88" s="54" customFormat="1">
      <c r="A185" s="63">
        <v>161</v>
      </c>
      <c r="B185" s="553"/>
      <c r="C185" s="554"/>
      <c r="D185" s="553"/>
      <c r="E185" s="554"/>
      <c r="F185" s="116"/>
      <c r="G185" s="147"/>
      <c r="H185" s="117"/>
      <c r="I185" s="58"/>
      <c r="J185" s="553"/>
      <c r="K185" s="554"/>
      <c r="L185" s="110">
        <v>0</v>
      </c>
      <c r="M185" s="111">
        <f>IF(F185="昼間",参照データ!$B$2,IF(F185="夜間等",参照データ!$B$3,IF(F185="通信",参照データ!$B$4,0)))</f>
        <v>0</v>
      </c>
      <c r="N185" s="112">
        <f t="shared" si="86"/>
        <v>0</v>
      </c>
      <c r="O185" s="151">
        <f t="shared" si="87"/>
        <v>0</v>
      </c>
      <c r="P185" s="110"/>
      <c r="Q185" s="113">
        <v>0</v>
      </c>
      <c r="R185" s="114">
        <f>IF(F185="昼間",参照データ!$C$2,IF(F185="夜間等",参照データ!$C$3,IF(F185="通信",参照データ!$C$4,0)))</f>
        <v>0</v>
      </c>
      <c r="S185" s="112">
        <f t="shared" si="88"/>
        <v>0</v>
      </c>
      <c r="T185" s="58"/>
      <c r="U185" s="53">
        <f t="shared" si="89"/>
        <v>0</v>
      </c>
      <c r="V185" s="241">
        <f t="shared" si="90"/>
        <v>0</v>
      </c>
      <c r="W185" s="53">
        <f t="shared" si="91"/>
        <v>0</v>
      </c>
      <c r="X185" s="183">
        <f t="shared" si="92"/>
        <v>0</v>
      </c>
      <c r="Y185" s="158" t="str">
        <f t="shared" si="73"/>
        <v>0</v>
      </c>
      <c r="Z185" s="138">
        <f t="shared" si="93"/>
        <v>0</v>
      </c>
      <c r="AA185" s="524">
        <f t="shared" si="74"/>
        <v>0</v>
      </c>
      <c r="AB185" s="525"/>
      <c r="AC185" s="359">
        <f t="shared" si="75"/>
        <v>0</v>
      </c>
      <c r="AD185" s="359">
        <f t="shared" si="76"/>
        <v>0</v>
      </c>
      <c r="AE185" s="166"/>
      <c r="AF185" s="59"/>
      <c r="AG185" s="252"/>
      <c r="AH185" s="253"/>
      <c r="AI185" s="253"/>
      <c r="AJ185" s="253"/>
      <c r="AK185" s="253"/>
      <c r="AL185" s="254"/>
      <c r="AM185" s="255"/>
      <c r="AN185" s="253"/>
      <c r="AO185" s="253"/>
      <c r="AP185" s="253"/>
      <c r="AQ185" s="253"/>
      <c r="AR185" s="253"/>
      <c r="AS185" s="238">
        <f t="shared" si="77"/>
        <v>0</v>
      </c>
      <c r="AT185" s="238">
        <f t="shared" si="78"/>
        <v>0</v>
      </c>
      <c r="AU185" s="238">
        <f t="shared" si="79"/>
        <v>0</v>
      </c>
      <c r="AV185" s="238">
        <f t="shared" si="80"/>
        <v>0</v>
      </c>
      <c r="AW185" s="238">
        <f t="shared" si="81"/>
        <v>0</v>
      </c>
      <c r="AX185" s="238">
        <f t="shared" si="82"/>
        <v>0</v>
      </c>
      <c r="AY185" s="214">
        <f t="shared" si="94"/>
        <v>0</v>
      </c>
      <c r="AZ185" s="214">
        <f t="shared" si="94"/>
        <v>0</v>
      </c>
      <c r="BA185" s="214">
        <f t="shared" si="94"/>
        <v>0</v>
      </c>
      <c r="BB185" s="194">
        <f t="shared" si="95"/>
        <v>0</v>
      </c>
      <c r="BC185" s="195">
        <f t="shared" si="96"/>
        <v>0</v>
      </c>
      <c r="BD185" s="196">
        <f t="shared" si="97"/>
        <v>0</v>
      </c>
      <c r="BE185" s="197">
        <f t="shared" si="98"/>
        <v>0</v>
      </c>
      <c r="BF185" s="198" t="b">
        <f>IF($AE185="3/3",$S185*参照データ!$F$2,IF($AE185="2/3",$S185*参照データ!$F$3,IF($AE185="1/3",$S185*参照データ!$F$4)))</f>
        <v>0</v>
      </c>
      <c r="BG185" s="199" t="b">
        <f>IF(AG185="3/3",$O185*参照データ!$F$2,IF(AG185="2/3",$O185*参照データ!$F$3,IF(AG185="1/3",$O185*参照データ!$F$4,IF(AG185="対象外",0))))</f>
        <v>0</v>
      </c>
      <c r="BH185" s="199" t="b">
        <f>IF(AH185="3/3",$O185*参照データ!$F$2,IF(AH185="2/3",$O185*参照データ!$F$3,IF(AH185="1/3",$O185*参照データ!$F$4,IF(AH185="対象外",0))))</f>
        <v>0</v>
      </c>
      <c r="BI185" s="199" t="b">
        <f>IF(AI185="3/3",$O185*参照データ!$F$2,IF(AI185="2/3",$O185*参照データ!$F$3,IF(AI185="1/3",$O185*参照データ!$F$4,IF(AI185="対象外",0))))</f>
        <v>0</v>
      </c>
      <c r="BJ185" s="199" t="b">
        <f>IF(AJ185="3/3",$O185*参照データ!$F$2,IF(AJ185="2/3",$O185*参照データ!$F$3,IF(AJ185="1/3",$O185*参照データ!$F$4,IF(AJ185="対象外",0))))</f>
        <v>0</v>
      </c>
      <c r="BK185" s="199" t="b">
        <f>IF(AK185="3/3",$O185*参照データ!$F$2,IF(AK185="2/3",$O185*参照データ!$F$3,IF(AK185="1/3",$O185*参照データ!$F$4,IF(AK185="対象外",0))))</f>
        <v>0</v>
      </c>
      <c r="BL185" s="199" t="b">
        <f>IF(AL185="3/3",$O185*参照データ!$F$2,IF(AL185="2/3",$O185*参照データ!$F$3,IF(AL185="1/3",$O185*参照データ!$F$4,IF(AL185="対象外",0))))</f>
        <v>0</v>
      </c>
      <c r="BM185" s="199" t="b">
        <f>IF(AM185="3/3",$O185*参照データ!$F$2,IF(AM185="2/3",$O185*参照データ!$F$3,IF(AM185="1/3",$O185*参照データ!$F$4,IF(AM185="対象外",0))))</f>
        <v>0</v>
      </c>
      <c r="BN185" s="199" t="b">
        <f>IF(AN185="3/3",$O185*参照データ!$F$2,IF(AN185="2/3",$O185*参照データ!$F$3,IF(AN185="1/3",$O185*参照データ!$F$4,IF(AN185="対象外",0))))</f>
        <v>0</v>
      </c>
      <c r="BO185" s="199" t="b">
        <f>IF(AO185="3/3",$O185*参照データ!$F$2,IF(AO185="2/3",$O185*参照データ!$F$3,IF(AO185="1/3",$O185*参照データ!$F$4,IF(AO185="対象外",0))))</f>
        <v>0</v>
      </c>
      <c r="BP185" s="199" t="b">
        <f>IF(AP185="3/3",$O185*参照データ!$F$2,IF(AP185="2/3",$O185*参照データ!$F$3,IF(AP185="1/3",$O185*参照データ!$F$4,IF(AP185="対象外",0))))</f>
        <v>0</v>
      </c>
      <c r="BQ185" s="199" t="b">
        <f>IF(AQ185="3/3",$O185*参照データ!$F$2,IF(AQ185="2/3",$O185*参照データ!$F$3,IF(AQ185="1/3",$O185*参照データ!$F$4,IF(AQ185="対象外",0))))</f>
        <v>0</v>
      </c>
      <c r="BR185" s="199" t="b">
        <f>IF(AR185="3/3",$O185*参照データ!$F$2,IF(AR185="2/3",$O185*参照データ!$F$3,IF(AR185="1/3",$O185*参照データ!$F$4,IF(AR185="対象外",0))))</f>
        <v>0</v>
      </c>
      <c r="BS185" s="199">
        <f t="shared" si="99"/>
        <v>0</v>
      </c>
      <c r="BT185" s="206"/>
      <c r="BU185" s="60"/>
      <c r="BV185" s="60"/>
      <c r="BW185" s="60"/>
      <c r="BX185" s="60"/>
      <c r="BY185" s="60"/>
      <c r="BZ185" s="245"/>
      <c r="CA185" s="247"/>
      <c r="CB185" s="60"/>
      <c r="CC185" s="60"/>
      <c r="CD185" s="60"/>
      <c r="CE185" s="60"/>
      <c r="CF185" s="61"/>
      <c r="CG185" s="233">
        <f t="shared" si="100"/>
        <v>0</v>
      </c>
      <c r="CH185" s="235">
        <f t="shared" si="83"/>
        <v>0</v>
      </c>
      <c r="CI185" s="225">
        <f t="shared" si="84"/>
        <v>0</v>
      </c>
      <c r="CJ185" s="234">
        <f t="shared" si="85"/>
        <v>2</v>
      </c>
    </row>
    <row r="186" spans="1:88" s="54" customFormat="1">
      <c r="A186" s="63">
        <v>162</v>
      </c>
      <c r="B186" s="553"/>
      <c r="C186" s="554"/>
      <c r="D186" s="553"/>
      <c r="E186" s="554"/>
      <c r="F186" s="116"/>
      <c r="G186" s="147"/>
      <c r="H186" s="117"/>
      <c r="I186" s="58"/>
      <c r="J186" s="553"/>
      <c r="K186" s="554"/>
      <c r="L186" s="110">
        <v>0</v>
      </c>
      <c r="M186" s="111">
        <f>IF(F186="昼間",参照データ!$B$2,IF(F186="夜間等",参照データ!$B$3,IF(F186="通信",参照データ!$B$4,0)))</f>
        <v>0</v>
      </c>
      <c r="N186" s="112">
        <f t="shared" si="86"/>
        <v>0</v>
      </c>
      <c r="O186" s="151">
        <f t="shared" si="87"/>
        <v>0</v>
      </c>
      <c r="P186" s="110"/>
      <c r="Q186" s="113">
        <v>0</v>
      </c>
      <c r="R186" s="114">
        <f>IF(F186="昼間",参照データ!$C$2,IF(F186="夜間等",参照データ!$C$3,IF(F186="通信",参照データ!$C$4,0)))</f>
        <v>0</v>
      </c>
      <c r="S186" s="112">
        <f t="shared" si="88"/>
        <v>0</v>
      </c>
      <c r="T186" s="58"/>
      <c r="U186" s="53">
        <f t="shared" si="89"/>
        <v>0</v>
      </c>
      <c r="V186" s="241">
        <f t="shared" si="90"/>
        <v>0</v>
      </c>
      <c r="W186" s="53">
        <f t="shared" si="91"/>
        <v>0</v>
      </c>
      <c r="X186" s="183">
        <f t="shared" si="92"/>
        <v>0</v>
      </c>
      <c r="Y186" s="158" t="str">
        <f t="shared" si="73"/>
        <v>0</v>
      </c>
      <c r="Z186" s="138">
        <f t="shared" si="93"/>
        <v>0</v>
      </c>
      <c r="AA186" s="524">
        <f t="shared" si="74"/>
        <v>0</v>
      </c>
      <c r="AB186" s="525"/>
      <c r="AC186" s="359">
        <f t="shared" si="75"/>
        <v>0</v>
      </c>
      <c r="AD186" s="359">
        <f t="shared" si="76"/>
        <v>0</v>
      </c>
      <c r="AE186" s="166"/>
      <c r="AF186" s="59"/>
      <c r="AG186" s="252"/>
      <c r="AH186" s="253"/>
      <c r="AI186" s="253"/>
      <c r="AJ186" s="253"/>
      <c r="AK186" s="253"/>
      <c r="AL186" s="254"/>
      <c r="AM186" s="255"/>
      <c r="AN186" s="253"/>
      <c r="AO186" s="253"/>
      <c r="AP186" s="253"/>
      <c r="AQ186" s="253"/>
      <c r="AR186" s="253"/>
      <c r="AS186" s="238">
        <f t="shared" si="77"/>
        <v>0</v>
      </c>
      <c r="AT186" s="238">
        <f t="shared" si="78"/>
        <v>0</v>
      </c>
      <c r="AU186" s="238">
        <f t="shared" si="79"/>
        <v>0</v>
      </c>
      <c r="AV186" s="238">
        <f t="shared" si="80"/>
        <v>0</v>
      </c>
      <c r="AW186" s="238">
        <f t="shared" si="81"/>
        <v>0</v>
      </c>
      <c r="AX186" s="238">
        <f t="shared" si="82"/>
        <v>0</v>
      </c>
      <c r="AY186" s="214">
        <f t="shared" si="94"/>
        <v>0</v>
      </c>
      <c r="AZ186" s="214">
        <f t="shared" si="94"/>
        <v>0</v>
      </c>
      <c r="BA186" s="214">
        <f t="shared" si="94"/>
        <v>0</v>
      </c>
      <c r="BB186" s="194">
        <f t="shared" si="95"/>
        <v>0</v>
      </c>
      <c r="BC186" s="195">
        <f t="shared" si="96"/>
        <v>0</v>
      </c>
      <c r="BD186" s="196">
        <f t="shared" si="97"/>
        <v>0</v>
      </c>
      <c r="BE186" s="197">
        <f t="shared" si="98"/>
        <v>0</v>
      </c>
      <c r="BF186" s="198" t="b">
        <f>IF($AE186="3/3",$S186*参照データ!$F$2,IF($AE186="2/3",$S186*参照データ!$F$3,IF($AE186="1/3",$S186*参照データ!$F$4)))</f>
        <v>0</v>
      </c>
      <c r="BG186" s="199" t="b">
        <f>IF(AG186="3/3",$O186*参照データ!$F$2,IF(AG186="2/3",$O186*参照データ!$F$3,IF(AG186="1/3",$O186*参照データ!$F$4,IF(AG186="対象外",0))))</f>
        <v>0</v>
      </c>
      <c r="BH186" s="199" t="b">
        <f>IF(AH186="3/3",$O186*参照データ!$F$2,IF(AH186="2/3",$O186*参照データ!$F$3,IF(AH186="1/3",$O186*参照データ!$F$4,IF(AH186="対象外",0))))</f>
        <v>0</v>
      </c>
      <c r="BI186" s="199" t="b">
        <f>IF(AI186="3/3",$O186*参照データ!$F$2,IF(AI186="2/3",$O186*参照データ!$F$3,IF(AI186="1/3",$O186*参照データ!$F$4,IF(AI186="対象外",0))))</f>
        <v>0</v>
      </c>
      <c r="BJ186" s="199" t="b">
        <f>IF(AJ186="3/3",$O186*参照データ!$F$2,IF(AJ186="2/3",$O186*参照データ!$F$3,IF(AJ186="1/3",$O186*参照データ!$F$4,IF(AJ186="対象外",0))))</f>
        <v>0</v>
      </c>
      <c r="BK186" s="199" t="b">
        <f>IF(AK186="3/3",$O186*参照データ!$F$2,IF(AK186="2/3",$O186*参照データ!$F$3,IF(AK186="1/3",$O186*参照データ!$F$4,IF(AK186="対象外",0))))</f>
        <v>0</v>
      </c>
      <c r="BL186" s="199" t="b">
        <f>IF(AL186="3/3",$O186*参照データ!$F$2,IF(AL186="2/3",$O186*参照データ!$F$3,IF(AL186="1/3",$O186*参照データ!$F$4,IF(AL186="対象外",0))))</f>
        <v>0</v>
      </c>
      <c r="BM186" s="199" t="b">
        <f>IF(AM186="3/3",$O186*参照データ!$F$2,IF(AM186="2/3",$O186*参照データ!$F$3,IF(AM186="1/3",$O186*参照データ!$F$4,IF(AM186="対象外",0))))</f>
        <v>0</v>
      </c>
      <c r="BN186" s="199" t="b">
        <f>IF(AN186="3/3",$O186*参照データ!$F$2,IF(AN186="2/3",$O186*参照データ!$F$3,IF(AN186="1/3",$O186*参照データ!$F$4,IF(AN186="対象外",0))))</f>
        <v>0</v>
      </c>
      <c r="BO186" s="199" t="b">
        <f>IF(AO186="3/3",$O186*参照データ!$F$2,IF(AO186="2/3",$O186*参照データ!$F$3,IF(AO186="1/3",$O186*参照データ!$F$4,IF(AO186="対象外",0))))</f>
        <v>0</v>
      </c>
      <c r="BP186" s="199" t="b">
        <f>IF(AP186="3/3",$O186*参照データ!$F$2,IF(AP186="2/3",$O186*参照データ!$F$3,IF(AP186="1/3",$O186*参照データ!$F$4,IF(AP186="対象外",0))))</f>
        <v>0</v>
      </c>
      <c r="BQ186" s="199" t="b">
        <f>IF(AQ186="3/3",$O186*参照データ!$F$2,IF(AQ186="2/3",$O186*参照データ!$F$3,IF(AQ186="1/3",$O186*参照データ!$F$4,IF(AQ186="対象外",0))))</f>
        <v>0</v>
      </c>
      <c r="BR186" s="199" t="b">
        <f>IF(AR186="3/3",$O186*参照データ!$F$2,IF(AR186="2/3",$O186*参照データ!$F$3,IF(AR186="1/3",$O186*参照データ!$F$4,IF(AR186="対象外",0))))</f>
        <v>0</v>
      </c>
      <c r="BS186" s="199">
        <f t="shared" si="99"/>
        <v>0</v>
      </c>
      <c r="BT186" s="206"/>
      <c r="BU186" s="60"/>
      <c r="BV186" s="60"/>
      <c r="BW186" s="60"/>
      <c r="BX186" s="60"/>
      <c r="BY186" s="60"/>
      <c r="BZ186" s="245"/>
      <c r="CA186" s="247"/>
      <c r="CB186" s="60"/>
      <c r="CC186" s="60"/>
      <c r="CD186" s="60"/>
      <c r="CE186" s="60"/>
      <c r="CF186" s="61"/>
      <c r="CG186" s="233">
        <f t="shared" si="100"/>
        <v>0</v>
      </c>
      <c r="CH186" s="235">
        <f t="shared" si="83"/>
        <v>0</v>
      </c>
      <c r="CI186" s="225">
        <f t="shared" si="84"/>
        <v>0</v>
      </c>
      <c r="CJ186" s="234">
        <f t="shared" si="85"/>
        <v>2</v>
      </c>
    </row>
    <row r="187" spans="1:88" s="54" customFormat="1">
      <c r="A187" s="63">
        <v>163</v>
      </c>
      <c r="B187" s="553"/>
      <c r="C187" s="554"/>
      <c r="D187" s="553"/>
      <c r="E187" s="554"/>
      <c r="F187" s="116"/>
      <c r="G187" s="147"/>
      <c r="H187" s="117"/>
      <c r="I187" s="58"/>
      <c r="J187" s="553"/>
      <c r="K187" s="554"/>
      <c r="L187" s="110">
        <v>0</v>
      </c>
      <c r="M187" s="111">
        <f>IF(F187="昼間",参照データ!$B$2,IF(F187="夜間等",参照データ!$B$3,IF(F187="通信",参照データ!$B$4,0)))</f>
        <v>0</v>
      </c>
      <c r="N187" s="112">
        <f t="shared" si="86"/>
        <v>0</v>
      </c>
      <c r="O187" s="151">
        <f t="shared" si="87"/>
        <v>0</v>
      </c>
      <c r="P187" s="110"/>
      <c r="Q187" s="113">
        <v>0</v>
      </c>
      <c r="R187" s="114">
        <f>IF(F187="昼間",参照データ!$C$2,IF(F187="夜間等",参照データ!$C$3,IF(F187="通信",参照データ!$C$4,0)))</f>
        <v>0</v>
      </c>
      <c r="S187" s="112">
        <f t="shared" si="88"/>
        <v>0</v>
      </c>
      <c r="T187" s="58"/>
      <c r="U187" s="53">
        <f t="shared" si="89"/>
        <v>0</v>
      </c>
      <c r="V187" s="241">
        <f t="shared" si="90"/>
        <v>0</v>
      </c>
      <c r="W187" s="53">
        <f t="shared" si="91"/>
        <v>0</v>
      </c>
      <c r="X187" s="183">
        <f t="shared" si="92"/>
        <v>0</v>
      </c>
      <c r="Y187" s="158" t="str">
        <f t="shared" si="73"/>
        <v>0</v>
      </c>
      <c r="Z187" s="138">
        <f t="shared" si="93"/>
        <v>0</v>
      </c>
      <c r="AA187" s="524">
        <f t="shared" si="74"/>
        <v>0</v>
      </c>
      <c r="AB187" s="525"/>
      <c r="AC187" s="359">
        <f t="shared" si="75"/>
        <v>0</v>
      </c>
      <c r="AD187" s="359">
        <f t="shared" si="76"/>
        <v>0</v>
      </c>
      <c r="AE187" s="166"/>
      <c r="AF187" s="59"/>
      <c r="AG187" s="252"/>
      <c r="AH187" s="253"/>
      <c r="AI187" s="253"/>
      <c r="AJ187" s="253"/>
      <c r="AK187" s="253"/>
      <c r="AL187" s="254"/>
      <c r="AM187" s="255"/>
      <c r="AN187" s="253"/>
      <c r="AO187" s="253"/>
      <c r="AP187" s="253"/>
      <c r="AQ187" s="253"/>
      <c r="AR187" s="253"/>
      <c r="AS187" s="238">
        <f t="shared" si="77"/>
        <v>0</v>
      </c>
      <c r="AT187" s="238">
        <f t="shared" si="78"/>
        <v>0</v>
      </c>
      <c r="AU187" s="238">
        <f t="shared" si="79"/>
        <v>0</v>
      </c>
      <c r="AV187" s="238">
        <f t="shared" si="80"/>
        <v>0</v>
      </c>
      <c r="AW187" s="238">
        <f t="shared" si="81"/>
        <v>0</v>
      </c>
      <c r="AX187" s="238">
        <f t="shared" si="82"/>
        <v>0</v>
      </c>
      <c r="AY187" s="214">
        <f t="shared" si="94"/>
        <v>0</v>
      </c>
      <c r="AZ187" s="214">
        <f t="shared" si="94"/>
        <v>0</v>
      </c>
      <c r="BA187" s="214">
        <f t="shared" si="94"/>
        <v>0</v>
      </c>
      <c r="BB187" s="194">
        <f t="shared" si="95"/>
        <v>0</v>
      </c>
      <c r="BC187" s="195">
        <f t="shared" si="96"/>
        <v>0</v>
      </c>
      <c r="BD187" s="196">
        <f t="shared" si="97"/>
        <v>0</v>
      </c>
      <c r="BE187" s="197">
        <f t="shared" si="98"/>
        <v>0</v>
      </c>
      <c r="BF187" s="198" t="b">
        <f>IF($AE187="3/3",$S187*参照データ!$F$2,IF($AE187="2/3",$S187*参照データ!$F$3,IF($AE187="1/3",$S187*参照データ!$F$4)))</f>
        <v>0</v>
      </c>
      <c r="BG187" s="199" t="b">
        <f>IF(AG187="3/3",$O187*参照データ!$F$2,IF(AG187="2/3",$O187*参照データ!$F$3,IF(AG187="1/3",$O187*参照データ!$F$4,IF(AG187="対象外",0))))</f>
        <v>0</v>
      </c>
      <c r="BH187" s="199" t="b">
        <f>IF(AH187="3/3",$O187*参照データ!$F$2,IF(AH187="2/3",$O187*参照データ!$F$3,IF(AH187="1/3",$O187*参照データ!$F$4,IF(AH187="対象外",0))))</f>
        <v>0</v>
      </c>
      <c r="BI187" s="199" t="b">
        <f>IF(AI187="3/3",$O187*参照データ!$F$2,IF(AI187="2/3",$O187*参照データ!$F$3,IF(AI187="1/3",$O187*参照データ!$F$4,IF(AI187="対象外",0))))</f>
        <v>0</v>
      </c>
      <c r="BJ187" s="199" t="b">
        <f>IF(AJ187="3/3",$O187*参照データ!$F$2,IF(AJ187="2/3",$O187*参照データ!$F$3,IF(AJ187="1/3",$O187*参照データ!$F$4,IF(AJ187="対象外",0))))</f>
        <v>0</v>
      </c>
      <c r="BK187" s="199" t="b">
        <f>IF(AK187="3/3",$O187*参照データ!$F$2,IF(AK187="2/3",$O187*参照データ!$F$3,IF(AK187="1/3",$O187*参照データ!$F$4,IF(AK187="対象外",0))))</f>
        <v>0</v>
      </c>
      <c r="BL187" s="199" t="b">
        <f>IF(AL187="3/3",$O187*参照データ!$F$2,IF(AL187="2/3",$O187*参照データ!$F$3,IF(AL187="1/3",$O187*参照データ!$F$4,IF(AL187="対象外",0))))</f>
        <v>0</v>
      </c>
      <c r="BM187" s="199" t="b">
        <f>IF(AM187="3/3",$O187*参照データ!$F$2,IF(AM187="2/3",$O187*参照データ!$F$3,IF(AM187="1/3",$O187*参照データ!$F$4,IF(AM187="対象外",0))))</f>
        <v>0</v>
      </c>
      <c r="BN187" s="199" t="b">
        <f>IF(AN187="3/3",$O187*参照データ!$F$2,IF(AN187="2/3",$O187*参照データ!$F$3,IF(AN187="1/3",$O187*参照データ!$F$4,IF(AN187="対象外",0))))</f>
        <v>0</v>
      </c>
      <c r="BO187" s="199" t="b">
        <f>IF(AO187="3/3",$O187*参照データ!$F$2,IF(AO187="2/3",$O187*参照データ!$F$3,IF(AO187="1/3",$O187*参照データ!$F$4,IF(AO187="対象外",0))))</f>
        <v>0</v>
      </c>
      <c r="BP187" s="199" t="b">
        <f>IF(AP187="3/3",$O187*参照データ!$F$2,IF(AP187="2/3",$O187*参照データ!$F$3,IF(AP187="1/3",$O187*参照データ!$F$4,IF(AP187="対象外",0))))</f>
        <v>0</v>
      </c>
      <c r="BQ187" s="199" t="b">
        <f>IF(AQ187="3/3",$O187*参照データ!$F$2,IF(AQ187="2/3",$O187*参照データ!$F$3,IF(AQ187="1/3",$O187*参照データ!$F$4,IF(AQ187="対象外",0))))</f>
        <v>0</v>
      </c>
      <c r="BR187" s="199" t="b">
        <f>IF(AR187="3/3",$O187*参照データ!$F$2,IF(AR187="2/3",$O187*参照データ!$F$3,IF(AR187="1/3",$O187*参照データ!$F$4,IF(AR187="対象外",0))))</f>
        <v>0</v>
      </c>
      <c r="BS187" s="199">
        <f t="shared" si="99"/>
        <v>0</v>
      </c>
      <c r="BT187" s="206"/>
      <c r="BU187" s="60"/>
      <c r="BV187" s="60"/>
      <c r="BW187" s="60"/>
      <c r="BX187" s="60"/>
      <c r="BY187" s="60"/>
      <c r="BZ187" s="245"/>
      <c r="CA187" s="247"/>
      <c r="CB187" s="60"/>
      <c r="CC187" s="60"/>
      <c r="CD187" s="60"/>
      <c r="CE187" s="60"/>
      <c r="CF187" s="61"/>
      <c r="CG187" s="233">
        <f t="shared" si="100"/>
        <v>0</v>
      </c>
      <c r="CH187" s="235">
        <f t="shared" si="83"/>
        <v>0</v>
      </c>
      <c r="CI187" s="225">
        <f t="shared" si="84"/>
        <v>0</v>
      </c>
      <c r="CJ187" s="234">
        <f t="shared" si="85"/>
        <v>2</v>
      </c>
    </row>
    <row r="188" spans="1:88" s="54" customFormat="1">
      <c r="A188" s="63">
        <v>164</v>
      </c>
      <c r="B188" s="553"/>
      <c r="C188" s="554"/>
      <c r="D188" s="553"/>
      <c r="E188" s="554"/>
      <c r="F188" s="116"/>
      <c r="G188" s="147"/>
      <c r="H188" s="117"/>
      <c r="I188" s="58"/>
      <c r="J188" s="553"/>
      <c r="K188" s="554"/>
      <c r="L188" s="110">
        <v>0</v>
      </c>
      <c r="M188" s="111">
        <f>IF(F188="昼間",参照データ!$B$2,IF(F188="夜間等",参照データ!$B$3,IF(F188="通信",参照データ!$B$4,0)))</f>
        <v>0</v>
      </c>
      <c r="N188" s="112">
        <f t="shared" si="86"/>
        <v>0</v>
      </c>
      <c r="O188" s="151">
        <f t="shared" si="87"/>
        <v>0</v>
      </c>
      <c r="P188" s="110"/>
      <c r="Q188" s="113">
        <v>0</v>
      </c>
      <c r="R188" s="114">
        <f>IF(F188="昼間",参照データ!$C$2,IF(F188="夜間等",参照データ!$C$3,IF(F188="通信",参照データ!$C$4,0)))</f>
        <v>0</v>
      </c>
      <c r="S188" s="112">
        <f t="shared" si="88"/>
        <v>0</v>
      </c>
      <c r="T188" s="58"/>
      <c r="U188" s="53">
        <f t="shared" si="89"/>
        <v>0</v>
      </c>
      <c r="V188" s="241">
        <f t="shared" si="90"/>
        <v>0</v>
      </c>
      <c r="W188" s="53">
        <f t="shared" si="91"/>
        <v>0</v>
      </c>
      <c r="X188" s="183">
        <f t="shared" si="92"/>
        <v>0</v>
      </c>
      <c r="Y188" s="158" t="str">
        <f t="shared" si="73"/>
        <v>0</v>
      </c>
      <c r="Z188" s="138">
        <f t="shared" si="93"/>
        <v>0</v>
      </c>
      <c r="AA188" s="524">
        <f t="shared" si="74"/>
        <v>0</v>
      </c>
      <c r="AB188" s="525"/>
      <c r="AC188" s="359">
        <f t="shared" si="75"/>
        <v>0</v>
      </c>
      <c r="AD188" s="359">
        <f t="shared" si="76"/>
        <v>0</v>
      </c>
      <c r="AE188" s="166"/>
      <c r="AF188" s="59"/>
      <c r="AG188" s="252"/>
      <c r="AH188" s="253"/>
      <c r="AI188" s="253"/>
      <c r="AJ188" s="253"/>
      <c r="AK188" s="253"/>
      <c r="AL188" s="254"/>
      <c r="AM188" s="255"/>
      <c r="AN188" s="253"/>
      <c r="AO188" s="253"/>
      <c r="AP188" s="253"/>
      <c r="AQ188" s="253"/>
      <c r="AR188" s="253"/>
      <c r="AS188" s="238">
        <f t="shared" si="77"/>
        <v>0</v>
      </c>
      <c r="AT188" s="238">
        <f t="shared" si="78"/>
        <v>0</v>
      </c>
      <c r="AU188" s="238">
        <f t="shared" si="79"/>
        <v>0</v>
      </c>
      <c r="AV188" s="238">
        <f t="shared" si="80"/>
        <v>0</v>
      </c>
      <c r="AW188" s="238">
        <f t="shared" si="81"/>
        <v>0</v>
      </c>
      <c r="AX188" s="238">
        <f t="shared" si="82"/>
        <v>0</v>
      </c>
      <c r="AY188" s="214">
        <f t="shared" si="94"/>
        <v>0</v>
      </c>
      <c r="AZ188" s="214">
        <f t="shared" si="94"/>
        <v>0</v>
      </c>
      <c r="BA188" s="214">
        <f t="shared" si="94"/>
        <v>0</v>
      </c>
      <c r="BB188" s="194">
        <f t="shared" si="95"/>
        <v>0</v>
      </c>
      <c r="BC188" s="195">
        <f t="shared" si="96"/>
        <v>0</v>
      </c>
      <c r="BD188" s="196">
        <f t="shared" si="97"/>
        <v>0</v>
      </c>
      <c r="BE188" s="197">
        <f t="shared" si="98"/>
        <v>0</v>
      </c>
      <c r="BF188" s="198" t="b">
        <f>IF($AE188="3/3",$S188*参照データ!$F$2,IF($AE188="2/3",$S188*参照データ!$F$3,IF($AE188="1/3",$S188*参照データ!$F$4)))</f>
        <v>0</v>
      </c>
      <c r="BG188" s="199" t="b">
        <f>IF(AG188="3/3",$O188*参照データ!$F$2,IF(AG188="2/3",$O188*参照データ!$F$3,IF(AG188="1/3",$O188*参照データ!$F$4,IF(AG188="対象外",0))))</f>
        <v>0</v>
      </c>
      <c r="BH188" s="199" t="b">
        <f>IF(AH188="3/3",$O188*参照データ!$F$2,IF(AH188="2/3",$O188*参照データ!$F$3,IF(AH188="1/3",$O188*参照データ!$F$4,IF(AH188="対象外",0))))</f>
        <v>0</v>
      </c>
      <c r="BI188" s="199" t="b">
        <f>IF(AI188="3/3",$O188*参照データ!$F$2,IF(AI188="2/3",$O188*参照データ!$F$3,IF(AI188="1/3",$O188*参照データ!$F$4,IF(AI188="対象外",0))))</f>
        <v>0</v>
      </c>
      <c r="BJ188" s="199" t="b">
        <f>IF(AJ188="3/3",$O188*参照データ!$F$2,IF(AJ188="2/3",$O188*参照データ!$F$3,IF(AJ188="1/3",$O188*参照データ!$F$4,IF(AJ188="対象外",0))))</f>
        <v>0</v>
      </c>
      <c r="BK188" s="199" t="b">
        <f>IF(AK188="3/3",$O188*参照データ!$F$2,IF(AK188="2/3",$O188*参照データ!$F$3,IF(AK188="1/3",$O188*参照データ!$F$4,IF(AK188="対象外",0))))</f>
        <v>0</v>
      </c>
      <c r="BL188" s="199" t="b">
        <f>IF(AL188="3/3",$O188*参照データ!$F$2,IF(AL188="2/3",$O188*参照データ!$F$3,IF(AL188="1/3",$O188*参照データ!$F$4,IF(AL188="対象外",0))))</f>
        <v>0</v>
      </c>
      <c r="BM188" s="199" t="b">
        <f>IF(AM188="3/3",$O188*参照データ!$F$2,IF(AM188="2/3",$O188*参照データ!$F$3,IF(AM188="1/3",$O188*参照データ!$F$4,IF(AM188="対象外",0))))</f>
        <v>0</v>
      </c>
      <c r="BN188" s="199" t="b">
        <f>IF(AN188="3/3",$O188*参照データ!$F$2,IF(AN188="2/3",$O188*参照データ!$F$3,IF(AN188="1/3",$O188*参照データ!$F$4,IF(AN188="対象外",0))))</f>
        <v>0</v>
      </c>
      <c r="BO188" s="199" t="b">
        <f>IF(AO188="3/3",$O188*参照データ!$F$2,IF(AO188="2/3",$O188*参照データ!$F$3,IF(AO188="1/3",$O188*参照データ!$F$4,IF(AO188="対象外",0))))</f>
        <v>0</v>
      </c>
      <c r="BP188" s="199" t="b">
        <f>IF(AP188="3/3",$O188*参照データ!$F$2,IF(AP188="2/3",$O188*参照データ!$F$3,IF(AP188="1/3",$O188*参照データ!$F$4,IF(AP188="対象外",0))))</f>
        <v>0</v>
      </c>
      <c r="BQ188" s="199" t="b">
        <f>IF(AQ188="3/3",$O188*参照データ!$F$2,IF(AQ188="2/3",$O188*参照データ!$F$3,IF(AQ188="1/3",$O188*参照データ!$F$4,IF(AQ188="対象外",0))))</f>
        <v>0</v>
      </c>
      <c r="BR188" s="199" t="b">
        <f>IF(AR188="3/3",$O188*参照データ!$F$2,IF(AR188="2/3",$O188*参照データ!$F$3,IF(AR188="1/3",$O188*参照データ!$F$4,IF(AR188="対象外",0))))</f>
        <v>0</v>
      </c>
      <c r="BS188" s="199">
        <f t="shared" si="99"/>
        <v>0</v>
      </c>
      <c r="BT188" s="206"/>
      <c r="BU188" s="60"/>
      <c r="BV188" s="60"/>
      <c r="BW188" s="60"/>
      <c r="BX188" s="60"/>
      <c r="BY188" s="60"/>
      <c r="BZ188" s="245"/>
      <c r="CA188" s="247"/>
      <c r="CB188" s="60"/>
      <c r="CC188" s="60"/>
      <c r="CD188" s="60"/>
      <c r="CE188" s="60"/>
      <c r="CF188" s="61"/>
      <c r="CG188" s="233">
        <f t="shared" si="100"/>
        <v>0</v>
      </c>
      <c r="CH188" s="235">
        <f t="shared" si="83"/>
        <v>0</v>
      </c>
      <c r="CI188" s="225">
        <f t="shared" si="84"/>
        <v>0</v>
      </c>
      <c r="CJ188" s="234">
        <f t="shared" si="85"/>
        <v>2</v>
      </c>
    </row>
    <row r="189" spans="1:88" s="54" customFormat="1">
      <c r="A189" s="63">
        <v>165</v>
      </c>
      <c r="B189" s="553"/>
      <c r="C189" s="554"/>
      <c r="D189" s="553"/>
      <c r="E189" s="554"/>
      <c r="F189" s="116"/>
      <c r="G189" s="147"/>
      <c r="H189" s="117"/>
      <c r="I189" s="58"/>
      <c r="J189" s="553"/>
      <c r="K189" s="554"/>
      <c r="L189" s="110">
        <v>0</v>
      </c>
      <c r="M189" s="111">
        <f>IF(F189="昼間",参照データ!$B$2,IF(F189="夜間等",参照データ!$B$3,IF(F189="通信",参照データ!$B$4,0)))</f>
        <v>0</v>
      </c>
      <c r="N189" s="112">
        <f t="shared" si="86"/>
        <v>0</v>
      </c>
      <c r="O189" s="151">
        <f t="shared" si="87"/>
        <v>0</v>
      </c>
      <c r="P189" s="110"/>
      <c r="Q189" s="113">
        <v>0</v>
      </c>
      <c r="R189" s="114">
        <f>IF(F189="昼間",参照データ!$C$2,IF(F189="夜間等",参照データ!$C$3,IF(F189="通信",参照データ!$C$4,0)))</f>
        <v>0</v>
      </c>
      <c r="S189" s="112">
        <f t="shared" si="88"/>
        <v>0</v>
      </c>
      <c r="T189" s="58"/>
      <c r="U189" s="53">
        <f t="shared" si="89"/>
        <v>0</v>
      </c>
      <c r="V189" s="241">
        <f t="shared" si="90"/>
        <v>0</v>
      </c>
      <c r="W189" s="53">
        <f t="shared" si="91"/>
        <v>0</v>
      </c>
      <c r="X189" s="183">
        <f t="shared" si="92"/>
        <v>0</v>
      </c>
      <c r="Y189" s="158" t="str">
        <f t="shared" si="73"/>
        <v>0</v>
      </c>
      <c r="Z189" s="138">
        <f t="shared" si="93"/>
        <v>0</v>
      </c>
      <c r="AA189" s="524">
        <f t="shared" si="74"/>
        <v>0</v>
      </c>
      <c r="AB189" s="525"/>
      <c r="AC189" s="359">
        <f t="shared" si="75"/>
        <v>0</v>
      </c>
      <c r="AD189" s="359">
        <f t="shared" si="76"/>
        <v>0</v>
      </c>
      <c r="AE189" s="166"/>
      <c r="AF189" s="59"/>
      <c r="AG189" s="252"/>
      <c r="AH189" s="253"/>
      <c r="AI189" s="253"/>
      <c r="AJ189" s="253"/>
      <c r="AK189" s="253"/>
      <c r="AL189" s="254"/>
      <c r="AM189" s="255"/>
      <c r="AN189" s="253"/>
      <c r="AO189" s="253"/>
      <c r="AP189" s="253"/>
      <c r="AQ189" s="253"/>
      <c r="AR189" s="253"/>
      <c r="AS189" s="238">
        <f t="shared" si="77"/>
        <v>0</v>
      </c>
      <c r="AT189" s="238">
        <f t="shared" si="78"/>
        <v>0</v>
      </c>
      <c r="AU189" s="238">
        <f t="shared" si="79"/>
        <v>0</v>
      </c>
      <c r="AV189" s="238">
        <f t="shared" si="80"/>
        <v>0</v>
      </c>
      <c r="AW189" s="238">
        <f t="shared" si="81"/>
        <v>0</v>
      </c>
      <c r="AX189" s="238">
        <f t="shared" si="82"/>
        <v>0</v>
      </c>
      <c r="AY189" s="214">
        <f t="shared" si="94"/>
        <v>0</v>
      </c>
      <c r="AZ189" s="214">
        <f t="shared" si="94"/>
        <v>0</v>
      </c>
      <c r="BA189" s="214">
        <f t="shared" si="94"/>
        <v>0</v>
      </c>
      <c r="BB189" s="194">
        <f t="shared" si="95"/>
        <v>0</v>
      </c>
      <c r="BC189" s="195">
        <f t="shared" si="96"/>
        <v>0</v>
      </c>
      <c r="BD189" s="196">
        <f t="shared" si="97"/>
        <v>0</v>
      </c>
      <c r="BE189" s="197">
        <f t="shared" si="98"/>
        <v>0</v>
      </c>
      <c r="BF189" s="198" t="b">
        <f>IF($AE189="3/3",$S189*参照データ!$F$2,IF($AE189="2/3",$S189*参照データ!$F$3,IF($AE189="1/3",$S189*参照データ!$F$4)))</f>
        <v>0</v>
      </c>
      <c r="BG189" s="199" t="b">
        <f>IF(AG189="3/3",$O189*参照データ!$F$2,IF(AG189="2/3",$O189*参照データ!$F$3,IF(AG189="1/3",$O189*参照データ!$F$4,IF(AG189="対象外",0))))</f>
        <v>0</v>
      </c>
      <c r="BH189" s="199" t="b">
        <f>IF(AH189="3/3",$O189*参照データ!$F$2,IF(AH189="2/3",$O189*参照データ!$F$3,IF(AH189="1/3",$O189*参照データ!$F$4,IF(AH189="対象外",0))))</f>
        <v>0</v>
      </c>
      <c r="BI189" s="199" t="b">
        <f>IF(AI189="3/3",$O189*参照データ!$F$2,IF(AI189="2/3",$O189*参照データ!$F$3,IF(AI189="1/3",$O189*参照データ!$F$4,IF(AI189="対象外",0))))</f>
        <v>0</v>
      </c>
      <c r="BJ189" s="199" t="b">
        <f>IF(AJ189="3/3",$O189*参照データ!$F$2,IF(AJ189="2/3",$O189*参照データ!$F$3,IF(AJ189="1/3",$O189*参照データ!$F$4,IF(AJ189="対象外",0))))</f>
        <v>0</v>
      </c>
      <c r="BK189" s="199" t="b">
        <f>IF(AK189="3/3",$O189*参照データ!$F$2,IF(AK189="2/3",$O189*参照データ!$F$3,IF(AK189="1/3",$O189*参照データ!$F$4,IF(AK189="対象外",0))))</f>
        <v>0</v>
      </c>
      <c r="BL189" s="199" t="b">
        <f>IF(AL189="3/3",$O189*参照データ!$F$2,IF(AL189="2/3",$O189*参照データ!$F$3,IF(AL189="1/3",$O189*参照データ!$F$4,IF(AL189="対象外",0))))</f>
        <v>0</v>
      </c>
      <c r="BM189" s="199" t="b">
        <f>IF(AM189="3/3",$O189*参照データ!$F$2,IF(AM189="2/3",$O189*参照データ!$F$3,IF(AM189="1/3",$O189*参照データ!$F$4,IF(AM189="対象外",0))))</f>
        <v>0</v>
      </c>
      <c r="BN189" s="199" t="b">
        <f>IF(AN189="3/3",$O189*参照データ!$F$2,IF(AN189="2/3",$O189*参照データ!$F$3,IF(AN189="1/3",$O189*参照データ!$F$4,IF(AN189="対象外",0))))</f>
        <v>0</v>
      </c>
      <c r="BO189" s="199" t="b">
        <f>IF(AO189="3/3",$O189*参照データ!$F$2,IF(AO189="2/3",$O189*参照データ!$F$3,IF(AO189="1/3",$O189*参照データ!$F$4,IF(AO189="対象外",0))))</f>
        <v>0</v>
      </c>
      <c r="BP189" s="199" t="b">
        <f>IF(AP189="3/3",$O189*参照データ!$F$2,IF(AP189="2/3",$O189*参照データ!$F$3,IF(AP189="1/3",$O189*参照データ!$F$4,IF(AP189="対象外",0))))</f>
        <v>0</v>
      </c>
      <c r="BQ189" s="199" t="b">
        <f>IF(AQ189="3/3",$O189*参照データ!$F$2,IF(AQ189="2/3",$O189*参照データ!$F$3,IF(AQ189="1/3",$O189*参照データ!$F$4,IF(AQ189="対象外",0))))</f>
        <v>0</v>
      </c>
      <c r="BR189" s="199" t="b">
        <f>IF(AR189="3/3",$O189*参照データ!$F$2,IF(AR189="2/3",$O189*参照データ!$F$3,IF(AR189="1/3",$O189*参照データ!$F$4,IF(AR189="対象外",0))))</f>
        <v>0</v>
      </c>
      <c r="BS189" s="199">
        <f t="shared" si="99"/>
        <v>0</v>
      </c>
      <c r="BT189" s="206"/>
      <c r="BU189" s="60"/>
      <c r="BV189" s="60"/>
      <c r="BW189" s="60"/>
      <c r="BX189" s="60"/>
      <c r="BY189" s="60"/>
      <c r="BZ189" s="245"/>
      <c r="CA189" s="247"/>
      <c r="CB189" s="60"/>
      <c r="CC189" s="60"/>
      <c r="CD189" s="60"/>
      <c r="CE189" s="60"/>
      <c r="CF189" s="61"/>
      <c r="CG189" s="233">
        <f t="shared" si="100"/>
        <v>0</v>
      </c>
      <c r="CH189" s="235">
        <f t="shared" si="83"/>
        <v>0</v>
      </c>
      <c r="CI189" s="225">
        <f t="shared" si="84"/>
        <v>0</v>
      </c>
      <c r="CJ189" s="234">
        <f t="shared" si="85"/>
        <v>2</v>
      </c>
    </row>
    <row r="190" spans="1:88" s="54" customFormat="1">
      <c r="A190" s="63">
        <v>166</v>
      </c>
      <c r="B190" s="553"/>
      <c r="C190" s="554"/>
      <c r="D190" s="553"/>
      <c r="E190" s="554"/>
      <c r="F190" s="116"/>
      <c r="G190" s="147"/>
      <c r="H190" s="117"/>
      <c r="I190" s="58"/>
      <c r="J190" s="553"/>
      <c r="K190" s="554"/>
      <c r="L190" s="110">
        <v>0</v>
      </c>
      <c r="M190" s="111">
        <f>IF(F190="昼間",参照データ!$B$2,IF(F190="夜間等",参照データ!$B$3,IF(F190="通信",参照データ!$B$4,0)))</f>
        <v>0</v>
      </c>
      <c r="N190" s="112">
        <f t="shared" si="86"/>
        <v>0</v>
      </c>
      <c r="O190" s="151">
        <f t="shared" si="87"/>
        <v>0</v>
      </c>
      <c r="P190" s="110"/>
      <c r="Q190" s="113">
        <v>0</v>
      </c>
      <c r="R190" s="114">
        <f>IF(F190="昼間",参照データ!$C$2,IF(F190="夜間等",参照データ!$C$3,IF(F190="通信",参照データ!$C$4,0)))</f>
        <v>0</v>
      </c>
      <c r="S190" s="112">
        <f t="shared" si="88"/>
        <v>0</v>
      </c>
      <c r="T190" s="58"/>
      <c r="U190" s="53">
        <f t="shared" si="89"/>
        <v>0</v>
      </c>
      <c r="V190" s="241">
        <f t="shared" si="90"/>
        <v>0</v>
      </c>
      <c r="W190" s="53">
        <f t="shared" si="91"/>
        <v>0</v>
      </c>
      <c r="X190" s="183">
        <f t="shared" si="92"/>
        <v>0</v>
      </c>
      <c r="Y190" s="158" t="str">
        <f t="shared" si="73"/>
        <v>0</v>
      </c>
      <c r="Z190" s="138">
        <f t="shared" si="93"/>
        <v>0</v>
      </c>
      <c r="AA190" s="524">
        <f t="shared" si="74"/>
        <v>0</v>
      </c>
      <c r="AB190" s="525"/>
      <c r="AC190" s="359">
        <f t="shared" si="75"/>
        <v>0</v>
      </c>
      <c r="AD190" s="359">
        <f t="shared" si="76"/>
        <v>0</v>
      </c>
      <c r="AE190" s="166"/>
      <c r="AF190" s="59"/>
      <c r="AG190" s="252"/>
      <c r="AH190" s="253"/>
      <c r="AI190" s="253"/>
      <c r="AJ190" s="253"/>
      <c r="AK190" s="253"/>
      <c r="AL190" s="254"/>
      <c r="AM190" s="255"/>
      <c r="AN190" s="253"/>
      <c r="AO190" s="253"/>
      <c r="AP190" s="253"/>
      <c r="AQ190" s="253"/>
      <c r="AR190" s="253"/>
      <c r="AS190" s="238">
        <f t="shared" si="77"/>
        <v>0</v>
      </c>
      <c r="AT190" s="238">
        <f t="shared" si="78"/>
        <v>0</v>
      </c>
      <c r="AU190" s="238">
        <f t="shared" si="79"/>
        <v>0</v>
      </c>
      <c r="AV190" s="238">
        <f t="shared" si="80"/>
        <v>0</v>
      </c>
      <c r="AW190" s="238">
        <f t="shared" si="81"/>
        <v>0</v>
      </c>
      <c r="AX190" s="238">
        <f t="shared" si="82"/>
        <v>0</v>
      </c>
      <c r="AY190" s="214">
        <f t="shared" si="94"/>
        <v>0</v>
      </c>
      <c r="AZ190" s="214">
        <f t="shared" si="94"/>
        <v>0</v>
      </c>
      <c r="BA190" s="214">
        <f t="shared" si="94"/>
        <v>0</v>
      </c>
      <c r="BB190" s="194">
        <f t="shared" si="95"/>
        <v>0</v>
      </c>
      <c r="BC190" s="195">
        <f t="shared" si="96"/>
        <v>0</v>
      </c>
      <c r="BD190" s="196">
        <f t="shared" si="97"/>
        <v>0</v>
      </c>
      <c r="BE190" s="197">
        <f t="shared" si="98"/>
        <v>0</v>
      </c>
      <c r="BF190" s="198" t="b">
        <f>IF($AE190="3/3",$S190*参照データ!$F$2,IF($AE190="2/3",$S190*参照データ!$F$3,IF($AE190="1/3",$S190*参照データ!$F$4)))</f>
        <v>0</v>
      </c>
      <c r="BG190" s="199" t="b">
        <f>IF(AG190="3/3",$O190*参照データ!$F$2,IF(AG190="2/3",$O190*参照データ!$F$3,IF(AG190="1/3",$O190*参照データ!$F$4,IF(AG190="対象外",0))))</f>
        <v>0</v>
      </c>
      <c r="BH190" s="199" t="b">
        <f>IF(AH190="3/3",$O190*参照データ!$F$2,IF(AH190="2/3",$O190*参照データ!$F$3,IF(AH190="1/3",$O190*参照データ!$F$4,IF(AH190="対象外",0))))</f>
        <v>0</v>
      </c>
      <c r="BI190" s="199" t="b">
        <f>IF(AI190="3/3",$O190*参照データ!$F$2,IF(AI190="2/3",$O190*参照データ!$F$3,IF(AI190="1/3",$O190*参照データ!$F$4,IF(AI190="対象外",0))))</f>
        <v>0</v>
      </c>
      <c r="BJ190" s="199" t="b">
        <f>IF(AJ190="3/3",$O190*参照データ!$F$2,IF(AJ190="2/3",$O190*参照データ!$F$3,IF(AJ190="1/3",$O190*参照データ!$F$4,IF(AJ190="対象外",0))))</f>
        <v>0</v>
      </c>
      <c r="BK190" s="199" t="b">
        <f>IF(AK190="3/3",$O190*参照データ!$F$2,IF(AK190="2/3",$O190*参照データ!$F$3,IF(AK190="1/3",$O190*参照データ!$F$4,IF(AK190="対象外",0))))</f>
        <v>0</v>
      </c>
      <c r="BL190" s="199" t="b">
        <f>IF(AL190="3/3",$O190*参照データ!$F$2,IF(AL190="2/3",$O190*参照データ!$F$3,IF(AL190="1/3",$O190*参照データ!$F$4,IF(AL190="対象外",0))))</f>
        <v>0</v>
      </c>
      <c r="BM190" s="199" t="b">
        <f>IF(AM190="3/3",$O190*参照データ!$F$2,IF(AM190="2/3",$O190*参照データ!$F$3,IF(AM190="1/3",$O190*参照データ!$F$4,IF(AM190="対象外",0))))</f>
        <v>0</v>
      </c>
      <c r="BN190" s="199" t="b">
        <f>IF(AN190="3/3",$O190*参照データ!$F$2,IF(AN190="2/3",$O190*参照データ!$F$3,IF(AN190="1/3",$O190*参照データ!$F$4,IF(AN190="対象外",0))))</f>
        <v>0</v>
      </c>
      <c r="BO190" s="199" t="b">
        <f>IF(AO190="3/3",$O190*参照データ!$F$2,IF(AO190="2/3",$O190*参照データ!$F$3,IF(AO190="1/3",$O190*参照データ!$F$4,IF(AO190="対象外",0))))</f>
        <v>0</v>
      </c>
      <c r="BP190" s="199" t="b">
        <f>IF(AP190="3/3",$O190*参照データ!$F$2,IF(AP190="2/3",$O190*参照データ!$F$3,IF(AP190="1/3",$O190*参照データ!$F$4,IF(AP190="対象外",0))))</f>
        <v>0</v>
      </c>
      <c r="BQ190" s="199" t="b">
        <f>IF(AQ190="3/3",$O190*参照データ!$F$2,IF(AQ190="2/3",$O190*参照データ!$F$3,IF(AQ190="1/3",$O190*参照データ!$F$4,IF(AQ190="対象外",0))))</f>
        <v>0</v>
      </c>
      <c r="BR190" s="199" t="b">
        <f>IF(AR190="3/3",$O190*参照データ!$F$2,IF(AR190="2/3",$O190*参照データ!$F$3,IF(AR190="1/3",$O190*参照データ!$F$4,IF(AR190="対象外",0))))</f>
        <v>0</v>
      </c>
      <c r="BS190" s="199">
        <f t="shared" si="99"/>
        <v>0</v>
      </c>
      <c r="BT190" s="206"/>
      <c r="BU190" s="60"/>
      <c r="BV190" s="60"/>
      <c r="BW190" s="60"/>
      <c r="BX190" s="60"/>
      <c r="BY190" s="60"/>
      <c r="BZ190" s="245"/>
      <c r="CA190" s="247"/>
      <c r="CB190" s="60"/>
      <c r="CC190" s="60"/>
      <c r="CD190" s="60"/>
      <c r="CE190" s="60"/>
      <c r="CF190" s="61"/>
      <c r="CG190" s="233">
        <f t="shared" si="100"/>
        <v>0</v>
      </c>
      <c r="CH190" s="235">
        <f t="shared" si="83"/>
        <v>0</v>
      </c>
      <c r="CI190" s="225">
        <f t="shared" si="84"/>
        <v>0</v>
      </c>
      <c r="CJ190" s="234">
        <f t="shared" si="85"/>
        <v>2</v>
      </c>
    </row>
    <row r="191" spans="1:88" s="54" customFormat="1">
      <c r="A191" s="63">
        <v>167</v>
      </c>
      <c r="B191" s="553"/>
      <c r="C191" s="554"/>
      <c r="D191" s="553"/>
      <c r="E191" s="554"/>
      <c r="F191" s="116"/>
      <c r="G191" s="147"/>
      <c r="H191" s="117"/>
      <c r="I191" s="58"/>
      <c r="J191" s="553"/>
      <c r="K191" s="554"/>
      <c r="L191" s="110">
        <v>0</v>
      </c>
      <c r="M191" s="111">
        <f>IF(F191="昼間",参照データ!$B$2,IF(F191="夜間等",参照データ!$B$3,IF(F191="通信",参照データ!$B$4,0)))</f>
        <v>0</v>
      </c>
      <c r="N191" s="112">
        <f t="shared" si="86"/>
        <v>0</v>
      </c>
      <c r="O191" s="151">
        <f t="shared" si="87"/>
        <v>0</v>
      </c>
      <c r="P191" s="110"/>
      <c r="Q191" s="113">
        <v>0</v>
      </c>
      <c r="R191" s="114">
        <f>IF(F191="昼間",参照データ!$C$2,IF(F191="夜間等",参照データ!$C$3,IF(F191="通信",参照データ!$C$4,0)))</f>
        <v>0</v>
      </c>
      <c r="S191" s="112">
        <f t="shared" si="88"/>
        <v>0</v>
      </c>
      <c r="T191" s="58"/>
      <c r="U191" s="53">
        <f t="shared" si="89"/>
        <v>0</v>
      </c>
      <c r="V191" s="241">
        <f t="shared" si="90"/>
        <v>0</v>
      </c>
      <c r="W191" s="53">
        <f t="shared" si="91"/>
        <v>0</v>
      </c>
      <c r="X191" s="183">
        <f t="shared" si="92"/>
        <v>0</v>
      </c>
      <c r="Y191" s="158" t="str">
        <f t="shared" si="73"/>
        <v>0</v>
      </c>
      <c r="Z191" s="138">
        <f t="shared" si="93"/>
        <v>0</v>
      </c>
      <c r="AA191" s="524">
        <f t="shared" si="74"/>
        <v>0</v>
      </c>
      <c r="AB191" s="525"/>
      <c r="AC191" s="359">
        <f t="shared" si="75"/>
        <v>0</v>
      </c>
      <c r="AD191" s="359">
        <f t="shared" si="76"/>
        <v>0</v>
      </c>
      <c r="AE191" s="166"/>
      <c r="AF191" s="59"/>
      <c r="AG191" s="252"/>
      <c r="AH191" s="253"/>
      <c r="AI191" s="253"/>
      <c r="AJ191" s="253"/>
      <c r="AK191" s="253"/>
      <c r="AL191" s="254"/>
      <c r="AM191" s="255"/>
      <c r="AN191" s="253"/>
      <c r="AO191" s="253"/>
      <c r="AP191" s="253"/>
      <c r="AQ191" s="253"/>
      <c r="AR191" s="253"/>
      <c r="AS191" s="238">
        <f t="shared" si="77"/>
        <v>0</v>
      </c>
      <c r="AT191" s="238">
        <f t="shared" si="78"/>
        <v>0</v>
      </c>
      <c r="AU191" s="238">
        <f t="shared" si="79"/>
        <v>0</v>
      </c>
      <c r="AV191" s="238">
        <f t="shared" si="80"/>
        <v>0</v>
      </c>
      <c r="AW191" s="238">
        <f t="shared" si="81"/>
        <v>0</v>
      </c>
      <c r="AX191" s="238">
        <f t="shared" si="82"/>
        <v>0</v>
      </c>
      <c r="AY191" s="214">
        <f t="shared" si="94"/>
        <v>0</v>
      </c>
      <c r="AZ191" s="214">
        <f t="shared" si="94"/>
        <v>0</v>
      </c>
      <c r="BA191" s="214">
        <f t="shared" si="94"/>
        <v>0</v>
      </c>
      <c r="BB191" s="194">
        <f t="shared" si="95"/>
        <v>0</v>
      </c>
      <c r="BC191" s="195">
        <f t="shared" si="96"/>
        <v>0</v>
      </c>
      <c r="BD191" s="196">
        <f t="shared" si="97"/>
        <v>0</v>
      </c>
      <c r="BE191" s="197">
        <f t="shared" si="98"/>
        <v>0</v>
      </c>
      <c r="BF191" s="198" t="b">
        <f>IF($AE191="3/3",$S191*参照データ!$F$2,IF($AE191="2/3",$S191*参照データ!$F$3,IF($AE191="1/3",$S191*参照データ!$F$4)))</f>
        <v>0</v>
      </c>
      <c r="BG191" s="199" t="b">
        <f>IF(AG191="3/3",$O191*参照データ!$F$2,IF(AG191="2/3",$O191*参照データ!$F$3,IF(AG191="1/3",$O191*参照データ!$F$4,IF(AG191="対象外",0))))</f>
        <v>0</v>
      </c>
      <c r="BH191" s="199" t="b">
        <f>IF(AH191="3/3",$O191*参照データ!$F$2,IF(AH191="2/3",$O191*参照データ!$F$3,IF(AH191="1/3",$O191*参照データ!$F$4,IF(AH191="対象外",0))))</f>
        <v>0</v>
      </c>
      <c r="BI191" s="199" t="b">
        <f>IF(AI191="3/3",$O191*参照データ!$F$2,IF(AI191="2/3",$O191*参照データ!$F$3,IF(AI191="1/3",$O191*参照データ!$F$4,IF(AI191="対象外",0))))</f>
        <v>0</v>
      </c>
      <c r="BJ191" s="199" t="b">
        <f>IF(AJ191="3/3",$O191*参照データ!$F$2,IF(AJ191="2/3",$O191*参照データ!$F$3,IF(AJ191="1/3",$O191*参照データ!$F$4,IF(AJ191="対象外",0))))</f>
        <v>0</v>
      </c>
      <c r="BK191" s="199" t="b">
        <f>IF(AK191="3/3",$O191*参照データ!$F$2,IF(AK191="2/3",$O191*参照データ!$F$3,IF(AK191="1/3",$O191*参照データ!$F$4,IF(AK191="対象外",0))))</f>
        <v>0</v>
      </c>
      <c r="BL191" s="199" t="b">
        <f>IF(AL191="3/3",$O191*参照データ!$F$2,IF(AL191="2/3",$O191*参照データ!$F$3,IF(AL191="1/3",$O191*参照データ!$F$4,IF(AL191="対象外",0))))</f>
        <v>0</v>
      </c>
      <c r="BM191" s="199" t="b">
        <f>IF(AM191="3/3",$O191*参照データ!$F$2,IF(AM191="2/3",$O191*参照データ!$F$3,IF(AM191="1/3",$O191*参照データ!$F$4,IF(AM191="対象外",0))))</f>
        <v>0</v>
      </c>
      <c r="BN191" s="199" t="b">
        <f>IF(AN191="3/3",$O191*参照データ!$F$2,IF(AN191="2/3",$O191*参照データ!$F$3,IF(AN191="1/3",$O191*参照データ!$F$4,IF(AN191="対象外",0))))</f>
        <v>0</v>
      </c>
      <c r="BO191" s="199" t="b">
        <f>IF(AO191="3/3",$O191*参照データ!$F$2,IF(AO191="2/3",$O191*参照データ!$F$3,IF(AO191="1/3",$O191*参照データ!$F$4,IF(AO191="対象外",0))))</f>
        <v>0</v>
      </c>
      <c r="BP191" s="199" t="b">
        <f>IF(AP191="3/3",$O191*参照データ!$F$2,IF(AP191="2/3",$O191*参照データ!$F$3,IF(AP191="1/3",$O191*参照データ!$F$4,IF(AP191="対象外",0))))</f>
        <v>0</v>
      </c>
      <c r="BQ191" s="199" t="b">
        <f>IF(AQ191="3/3",$O191*参照データ!$F$2,IF(AQ191="2/3",$O191*参照データ!$F$3,IF(AQ191="1/3",$O191*参照データ!$F$4,IF(AQ191="対象外",0))))</f>
        <v>0</v>
      </c>
      <c r="BR191" s="199" t="b">
        <f>IF(AR191="3/3",$O191*参照データ!$F$2,IF(AR191="2/3",$O191*参照データ!$F$3,IF(AR191="1/3",$O191*参照データ!$F$4,IF(AR191="対象外",0))))</f>
        <v>0</v>
      </c>
      <c r="BS191" s="199">
        <f t="shared" si="99"/>
        <v>0</v>
      </c>
      <c r="BT191" s="206"/>
      <c r="BU191" s="60"/>
      <c r="BV191" s="60"/>
      <c r="BW191" s="60"/>
      <c r="BX191" s="60"/>
      <c r="BY191" s="60"/>
      <c r="BZ191" s="245"/>
      <c r="CA191" s="247"/>
      <c r="CB191" s="60"/>
      <c r="CC191" s="60"/>
      <c r="CD191" s="60"/>
      <c r="CE191" s="60"/>
      <c r="CF191" s="61"/>
      <c r="CG191" s="233">
        <f t="shared" si="100"/>
        <v>0</v>
      </c>
      <c r="CH191" s="235">
        <f t="shared" si="83"/>
        <v>0</v>
      </c>
      <c r="CI191" s="225">
        <f t="shared" si="84"/>
        <v>0</v>
      </c>
      <c r="CJ191" s="234">
        <f t="shared" si="85"/>
        <v>2</v>
      </c>
    </row>
    <row r="192" spans="1:88" s="54" customFormat="1">
      <c r="A192" s="63">
        <v>168</v>
      </c>
      <c r="B192" s="553"/>
      <c r="C192" s="554"/>
      <c r="D192" s="553"/>
      <c r="E192" s="554"/>
      <c r="F192" s="116"/>
      <c r="G192" s="147"/>
      <c r="H192" s="117"/>
      <c r="I192" s="58"/>
      <c r="J192" s="553"/>
      <c r="K192" s="554"/>
      <c r="L192" s="110">
        <v>0</v>
      </c>
      <c r="M192" s="111">
        <f>IF(F192="昼間",参照データ!$B$2,IF(F192="夜間等",参照データ!$B$3,IF(F192="通信",参照データ!$B$4,0)))</f>
        <v>0</v>
      </c>
      <c r="N192" s="112">
        <f t="shared" si="86"/>
        <v>0</v>
      </c>
      <c r="O192" s="151">
        <f t="shared" si="87"/>
        <v>0</v>
      </c>
      <c r="P192" s="110"/>
      <c r="Q192" s="113">
        <v>0</v>
      </c>
      <c r="R192" s="114">
        <f>IF(F192="昼間",参照データ!$C$2,IF(F192="夜間等",参照データ!$C$3,IF(F192="通信",参照データ!$C$4,0)))</f>
        <v>0</v>
      </c>
      <c r="S192" s="112">
        <f t="shared" si="88"/>
        <v>0</v>
      </c>
      <c r="T192" s="58"/>
      <c r="U192" s="53">
        <f t="shared" si="89"/>
        <v>0</v>
      </c>
      <c r="V192" s="241">
        <f t="shared" si="90"/>
        <v>0</v>
      </c>
      <c r="W192" s="53">
        <f t="shared" si="91"/>
        <v>0</v>
      </c>
      <c r="X192" s="183">
        <f t="shared" si="92"/>
        <v>0</v>
      </c>
      <c r="Y192" s="158" t="str">
        <f t="shared" si="73"/>
        <v>0</v>
      </c>
      <c r="Z192" s="138">
        <f t="shared" si="93"/>
        <v>0</v>
      </c>
      <c r="AA192" s="524">
        <f t="shared" si="74"/>
        <v>0</v>
      </c>
      <c r="AB192" s="525"/>
      <c r="AC192" s="359">
        <f t="shared" si="75"/>
        <v>0</v>
      </c>
      <c r="AD192" s="359">
        <f t="shared" si="76"/>
        <v>0</v>
      </c>
      <c r="AE192" s="166"/>
      <c r="AF192" s="59"/>
      <c r="AG192" s="252"/>
      <c r="AH192" s="253"/>
      <c r="AI192" s="253"/>
      <c r="AJ192" s="253"/>
      <c r="AK192" s="253"/>
      <c r="AL192" s="254"/>
      <c r="AM192" s="255"/>
      <c r="AN192" s="253"/>
      <c r="AO192" s="253"/>
      <c r="AP192" s="253"/>
      <c r="AQ192" s="253"/>
      <c r="AR192" s="253"/>
      <c r="AS192" s="238">
        <f t="shared" si="77"/>
        <v>0</v>
      </c>
      <c r="AT192" s="238">
        <f t="shared" si="78"/>
        <v>0</v>
      </c>
      <c r="AU192" s="238">
        <f t="shared" si="79"/>
        <v>0</v>
      </c>
      <c r="AV192" s="238">
        <f t="shared" si="80"/>
        <v>0</v>
      </c>
      <c r="AW192" s="238">
        <f t="shared" si="81"/>
        <v>0</v>
      </c>
      <c r="AX192" s="238">
        <f t="shared" si="82"/>
        <v>0</v>
      </c>
      <c r="AY192" s="214">
        <f t="shared" si="94"/>
        <v>0</v>
      </c>
      <c r="AZ192" s="214">
        <f t="shared" si="94"/>
        <v>0</v>
      </c>
      <c r="BA192" s="214">
        <f t="shared" si="94"/>
        <v>0</v>
      </c>
      <c r="BB192" s="194">
        <f t="shared" si="95"/>
        <v>0</v>
      </c>
      <c r="BC192" s="195">
        <f t="shared" si="96"/>
        <v>0</v>
      </c>
      <c r="BD192" s="196">
        <f t="shared" si="97"/>
        <v>0</v>
      </c>
      <c r="BE192" s="197">
        <f t="shared" si="98"/>
        <v>0</v>
      </c>
      <c r="BF192" s="198" t="b">
        <f>IF($AE192="3/3",$S192*参照データ!$F$2,IF($AE192="2/3",$S192*参照データ!$F$3,IF($AE192="1/3",$S192*参照データ!$F$4)))</f>
        <v>0</v>
      </c>
      <c r="BG192" s="199" t="b">
        <f>IF(AG192="3/3",$O192*参照データ!$F$2,IF(AG192="2/3",$O192*参照データ!$F$3,IF(AG192="1/3",$O192*参照データ!$F$4,IF(AG192="対象外",0))))</f>
        <v>0</v>
      </c>
      <c r="BH192" s="199" t="b">
        <f>IF(AH192="3/3",$O192*参照データ!$F$2,IF(AH192="2/3",$O192*参照データ!$F$3,IF(AH192="1/3",$O192*参照データ!$F$4,IF(AH192="対象外",0))))</f>
        <v>0</v>
      </c>
      <c r="BI192" s="199" t="b">
        <f>IF(AI192="3/3",$O192*参照データ!$F$2,IF(AI192="2/3",$O192*参照データ!$F$3,IF(AI192="1/3",$O192*参照データ!$F$4,IF(AI192="対象外",0))))</f>
        <v>0</v>
      </c>
      <c r="BJ192" s="199" t="b">
        <f>IF(AJ192="3/3",$O192*参照データ!$F$2,IF(AJ192="2/3",$O192*参照データ!$F$3,IF(AJ192="1/3",$O192*参照データ!$F$4,IF(AJ192="対象外",0))))</f>
        <v>0</v>
      </c>
      <c r="BK192" s="199" t="b">
        <f>IF(AK192="3/3",$O192*参照データ!$F$2,IF(AK192="2/3",$O192*参照データ!$F$3,IF(AK192="1/3",$O192*参照データ!$F$4,IF(AK192="対象外",0))))</f>
        <v>0</v>
      </c>
      <c r="BL192" s="199" t="b">
        <f>IF(AL192="3/3",$O192*参照データ!$F$2,IF(AL192="2/3",$O192*参照データ!$F$3,IF(AL192="1/3",$O192*参照データ!$F$4,IF(AL192="対象外",0))))</f>
        <v>0</v>
      </c>
      <c r="BM192" s="199" t="b">
        <f>IF(AM192="3/3",$O192*参照データ!$F$2,IF(AM192="2/3",$O192*参照データ!$F$3,IF(AM192="1/3",$O192*参照データ!$F$4,IF(AM192="対象外",0))))</f>
        <v>0</v>
      </c>
      <c r="BN192" s="199" t="b">
        <f>IF(AN192="3/3",$O192*参照データ!$F$2,IF(AN192="2/3",$O192*参照データ!$F$3,IF(AN192="1/3",$O192*参照データ!$F$4,IF(AN192="対象外",0))))</f>
        <v>0</v>
      </c>
      <c r="BO192" s="199" t="b">
        <f>IF(AO192="3/3",$O192*参照データ!$F$2,IF(AO192="2/3",$O192*参照データ!$F$3,IF(AO192="1/3",$O192*参照データ!$F$4,IF(AO192="対象外",0))))</f>
        <v>0</v>
      </c>
      <c r="BP192" s="199" t="b">
        <f>IF(AP192="3/3",$O192*参照データ!$F$2,IF(AP192="2/3",$O192*参照データ!$F$3,IF(AP192="1/3",$O192*参照データ!$F$4,IF(AP192="対象外",0))))</f>
        <v>0</v>
      </c>
      <c r="BQ192" s="199" t="b">
        <f>IF(AQ192="3/3",$O192*参照データ!$F$2,IF(AQ192="2/3",$O192*参照データ!$F$3,IF(AQ192="1/3",$O192*参照データ!$F$4,IF(AQ192="対象外",0))))</f>
        <v>0</v>
      </c>
      <c r="BR192" s="199" t="b">
        <f>IF(AR192="3/3",$O192*参照データ!$F$2,IF(AR192="2/3",$O192*参照データ!$F$3,IF(AR192="1/3",$O192*参照データ!$F$4,IF(AR192="対象外",0))))</f>
        <v>0</v>
      </c>
      <c r="BS192" s="199">
        <f t="shared" si="99"/>
        <v>0</v>
      </c>
      <c r="BT192" s="206"/>
      <c r="BU192" s="60"/>
      <c r="BV192" s="60"/>
      <c r="BW192" s="60"/>
      <c r="BX192" s="60"/>
      <c r="BY192" s="60"/>
      <c r="BZ192" s="245"/>
      <c r="CA192" s="247"/>
      <c r="CB192" s="60"/>
      <c r="CC192" s="60"/>
      <c r="CD192" s="60"/>
      <c r="CE192" s="60"/>
      <c r="CF192" s="61"/>
      <c r="CG192" s="233">
        <f t="shared" si="100"/>
        <v>0</v>
      </c>
      <c r="CH192" s="235">
        <f t="shared" si="83"/>
        <v>0</v>
      </c>
      <c r="CI192" s="225">
        <f t="shared" si="84"/>
        <v>0</v>
      </c>
      <c r="CJ192" s="234">
        <f t="shared" si="85"/>
        <v>2</v>
      </c>
    </row>
    <row r="193" spans="1:88" s="54" customFormat="1">
      <c r="A193" s="63">
        <v>169</v>
      </c>
      <c r="B193" s="553"/>
      <c r="C193" s="554"/>
      <c r="D193" s="553"/>
      <c r="E193" s="554"/>
      <c r="F193" s="116"/>
      <c r="G193" s="147"/>
      <c r="H193" s="117"/>
      <c r="I193" s="58"/>
      <c r="J193" s="553"/>
      <c r="K193" s="554"/>
      <c r="L193" s="110">
        <v>0</v>
      </c>
      <c r="M193" s="111">
        <f>IF(F193="昼間",参照データ!$B$2,IF(F193="夜間等",参照データ!$B$3,IF(F193="通信",参照データ!$B$4,0)))</f>
        <v>0</v>
      </c>
      <c r="N193" s="112">
        <f t="shared" si="86"/>
        <v>0</v>
      </c>
      <c r="O193" s="151">
        <f t="shared" si="87"/>
        <v>0</v>
      </c>
      <c r="P193" s="110"/>
      <c r="Q193" s="113">
        <v>0</v>
      </c>
      <c r="R193" s="114">
        <f>IF(F193="昼間",参照データ!$C$2,IF(F193="夜間等",参照データ!$C$3,IF(F193="通信",参照データ!$C$4,0)))</f>
        <v>0</v>
      </c>
      <c r="S193" s="112">
        <f t="shared" si="88"/>
        <v>0</v>
      </c>
      <c r="T193" s="58"/>
      <c r="U193" s="53">
        <f t="shared" si="89"/>
        <v>0</v>
      </c>
      <c r="V193" s="241">
        <f t="shared" si="90"/>
        <v>0</v>
      </c>
      <c r="W193" s="53">
        <f t="shared" si="91"/>
        <v>0</v>
      </c>
      <c r="X193" s="183">
        <f t="shared" si="92"/>
        <v>0</v>
      </c>
      <c r="Y193" s="158" t="str">
        <f t="shared" si="73"/>
        <v>0</v>
      </c>
      <c r="Z193" s="138">
        <f t="shared" si="93"/>
        <v>0</v>
      </c>
      <c r="AA193" s="524">
        <f t="shared" si="74"/>
        <v>0</v>
      </c>
      <c r="AB193" s="525"/>
      <c r="AC193" s="359">
        <f t="shared" si="75"/>
        <v>0</v>
      </c>
      <c r="AD193" s="359">
        <f t="shared" si="76"/>
        <v>0</v>
      </c>
      <c r="AE193" s="166"/>
      <c r="AF193" s="59"/>
      <c r="AG193" s="252"/>
      <c r="AH193" s="253"/>
      <c r="AI193" s="253"/>
      <c r="AJ193" s="253"/>
      <c r="AK193" s="253"/>
      <c r="AL193" s="254"/>
      <c r="AM193" s="255"/>
      <c r="AN193" s="253"/>
      <c r="AO193" s="253"/>
      <c r="AP193" s="253"/>
      <c r="AQ193" s="253"/>
      <c r="AR193" s="253"/>
      <c r="AS193" s="238">
        <f t="shared" si="77"/>
        <v>0</v>
      </c>
      <c r="AT193" s="238">
        <f t="shared" si="78"/>
        <v>0</v>
      </c>
      <c r="AU193" s="238">
        <f t="shared" si="79"/>
        <v>0</v>
      </c>
      <c r="AV193" s="238">
        <f t="shared" si="80"/>
        <v>0</v>
      </c>
      <c r="AW193" s="238">
        <f t="shared" si="81"/>
        <v>0</v>
      </c>
      <c r="AX193" s="238">
        <f t="shared" si="82"/>
        <v>0</v>
      </c>
      <c r="AY193" s="214">
        <f t="shared" si="94"/>
        <v>0</v>
      </c>
      <c r="AZ193" s="214">
        <f t="shared" si="94"/>
        <v>0</v>
      </c>
      <c r="BA193" s="214">
        <f t="shared" si="94"/>
        <v>0</v>
      </c>
      <c r="BB193" s="194">
        <f t="shared" si="95"/>
        <v>0</v>
      </c>
      <c r="BC193" s="195">
        <f t="shared" si="96"/>
        <v>0</v>
      </c>
      <c r="BD193" s="196">
        <f t="shared" si="97"/>
        <v>0</v>
      </c>
      <c r="BE193" s="197">
        <f t="shared" si="98"/>
        <v>0</v>
      </c>
      <c r="BF193" s="198" t="b">
        <f>IF($AE193="3/3",$S193*参照データ!$F$2,IF($AE193="2/3",$S193*参照データ!$F$3,IF($AE193="1/3",$S193*参照データ!$F$4)))</f>
        <v>0</v>
      </c>
      <c r="BG193" s="199" t="b">
        <f>IF(AG193="3/3",$O193*参照データ!$F$2,IF(AG193="2/3",$O193*参照データ!$F$3,IF(AG193="1/3",$O193*参照データ!$F$4,IF(AG193="対象外",0))))</f>
        <v>0</v>
      </c>
      <c r="BH193" s="199" t="b">
        <f>IF(AH193="3/3",$O193*参照データ!$F$2,IF(AH193="2/3",$O193*参照データ!$F$3,IF(AH193="1/3",$O193*参照データ!$F$4,IF(AH193="対象外",0))))</f>
        <v>0</v>
      </c>
      <c r="BI193" s="199" t="b">
        <f>IF(AI193="3/3",$O193*参照データ!$F$2,IF(AI193="2/3",$O193*参照データ!$F$3,IF(AI193="1/3",$O193*参照データ!$F$4,IF(AI193="対象外",0))))</f>
        <v>0</v>
      </c>
      <c r="BJ193" s="199" t="b">
        <f>IF(AJ193="3/3",$O193*参照データ!$F$2,IF(AJ193="2/3",$O193*参照データ!$F$3,IF(AJ193="1/3",$O193*参照データ!$F$4,IF(AJ193="対象外",0))))</f>
        <v>0</v>
      </c>
      <c r="BK193" s="199" t="b">
        <f>IF(AK193="3/3",$O193*参照データ!$F$2,IF(AK193="2/3",$O193*参照データ!$F$3,IF(AK193="1/3",$O193*参照データ!$F$4,IF(AK193="対象外",0))))</f>
        <v>0</v>
      </c>
      <c r="BL193" s="199" t="b">
        <f>IF(AL193="3/3",$O193*参照データ!$F$2,IF(AL193="2/3",$O193*参照データ!$F$3,IF(AL193="1/3",$O193*参照データ!$F$4,IF(AL193="対象外",0))))</f>
        <v>0</v>
      </c>
      <c r="BM193" s="199" t="b">
        <f>IF(AM193="3/3",$O193*参照データ!$F$2,IF(AM193="2/3",$O193*参照データ!$F$3,IF(AM193="1/3",$O193*参照データ!$F$4,IF(AM193="対象外",0))))</f>
        <v>0</v>
      </c>
      <c r="BN193" s="199" t="b">
        <f>IF(AN193="3/3",$O193*参照データ!$F$2,IF(AN193="2/3",$O193*参照データ!$F$3,IF(AN193="1/3",$O193*参照データ!$F$4,IF(AN193="対象外",0))))</f>
        <v>0</v>
      </c>
      <c r="BO193" s="199" t="b">
        <f>IF(AO193="3/3",$O193*参照データ!$F$2,IF(AO193="2/3",$O193*参照データ!$F$3,IF(AO193="1/3",$O193*参照データ!$F$4,IF(AO193="対象外",0))))</f>
        <v>0</v>
      </c>
      <c r="BP193" s="199" t="b">
        <f>IF(AP193="3/3",$O193*参照データ!$F$2,IF(AP193="2/3",$O193*参照データ!$F$3,IF(AP193="1/3",$O193*参照データ!$F$4,IF(AP193="対象外",0))))</f>
        <v>0</v>
      </c>
      <c r="BQ193" s="199" t="b">
        <f>IF(AQ193="3/3",$O193*参照データ!$F$2,IF(AQ193="2/3",$O193*参照データ!$F$3,IF(AQ193="1/3",$O193*参照データ!$F$4,IF(AQ193="対象外",0))))</f>
        <v>0</v>
      </c>
      <c r="BR193" s="199" t="b">
        <f>IF(AR193="3/3",$O193*参照データ!$F$2,IF(AR193="2/3",$O193*参照データ!$F$3,IF(AR193="1/3",$O193*参照データ!$F$4,IF(AR193="対象外",0))))</f>
        <v>0</v>
      </c>
      <c r="BS193" s="199">
        <f t="shared" si="99"/>
        <v>0</v>
      </c>
      <c r="BT193" s="206"/>
      <c r="BU193" s="60"/>
      <c r="BV193" s="60"/>
      <c r="BW193" s="60"/>
      <c r="BX193" s="60"/>
      <c r="BY193" s="60"/>
      <c r="BZ193" s="245"/>
      <c r="CA193" s="247"/>
      <c r="CB193" s="60"/>
      <c r="CC193" s="60"/>
      <c r="CD193" s="60"/>
      <c r="CE193" s="60"/>
      <c r="CF193" s="61"/>
      <c r="CG193" s="233">
        <f t="shared" si="100"/>
        <v>0</v>
      </c>
      <c r="CH193" s="235">
        <f t="shared" si="83"/>
        <v>0</v>
      </c>
      <c r="CI193" s="225">
        <f t="shared" si="84"/>
        <v>0</v>
      </c>
      <c r="CJ193" s="234">
        <f t="shared" si="85"/>
        <v>2</v>
      </c>
    </row>
    <row r="194" spans="1:88" s="54" customFormat="1">
      <c r="A194" s="63">
        <v>170</v>
      </c>
      <c r="B194" s="553"/>
      <c r="C194" s="554"/>
      <c r="D194" s="553"/>
      <c r="E194" s="554"/>
      <c r="F194" s="116"/>
      <c r="G194" s="147"/>
      <c r="H194" s="117"/>
      <c r="I194" s="58"/>
      <c r="J194" s="553"/>
      <c r="K194" s="554"/>
      <c r="L194" s="110">
        <v>0</v>
      </c>
      <c r="M194" s="111">
        <f>IF(F194="昼間",参照データ!$B$2,IF(F194="夜間等",参照データ!$B$3,IF(F194="通信",参照データ!$B$4,0)))</f>
        <v>0</v>
      </c>
      <c r="N194" s="112">
        <f t="shared" si="86"/>
        <v>0</v>
      </c>
      <c r="O194" s="151">
        <f t="shared" si="87"/>
        <v>0</v>
      </c>
      <c r="P194" s="110"/>
      <c r="Q194" s="113">
        <v>0</v>
      </c>
      <c r="R194" s="114">
        <f>IF(F194="昼間",参照データ!$C$2,IF(F194="夜間等",参照データ!$C$3,IF(F194="通信",参照データ!$C$4,0)))</f>
        <v>0</v>
      </c>
      <c r="S194" s="112">
        <f t="shared" si="88"/>
        <v>0</v>
      </c>
      <c r="T194" s="58"/>
      <c r="U194" s="53">
        <f t="shared" si="89"/>
        <v>0</v>
      </c>
      <c r="V194" s="241">
        <f t="shared" si="90"/>
        <v>0</v>
      </c>
      <c r="W194" s="53">
        <f t="shared" si="91"/>
        <v>0</v>
      </c>
      <c r="X194" s="183">
        <f t="shared" si="92"/>
        <v>0</v>
      </c>
      <c r="Y194" s="158" t="str">
        <f t="shared" si="73"/>
        <v>0</v>
      </c>
      <c r="Z194" s="138">
        <f t="shared" si="93"/>
        <v>0</v>
      </c>
      <c r="AA194" s="524">
        <f t="shared" si="74"/>
        <v>0</v>
      </c>
      <c r="AB194" s="525"/>
      <c r="AC194" s="359">
        <f t="shared" si="75"/>
        <v>0</v>
      </c>
      <c r="AD194" s="359">
        <f t="shared" si="76"/>
        <v>0</v>
      </c>
      <c r="AE194" s="166"/>
      <c r="AF194" s="59"/>
      <c r="AG194" s="252"/>
      <c r="AH194" s="253"/>
      <c r="AI194" s="253"/>
      <c r="AJ194" s="253"/>
      <c r="AK194" s="253"/>
      <c r="AL194" s="254"/>
      <c r="AM194" s="255"/>
      <c r="AN194" s="253"/>
      <c r="AO194" s="253"/>
      <c r="AP194" s="253"/>
      <c r="AQ194" s="253"/>
      <c r="AR194" s="253"/>
      <c r="AS194" s="238">
        <f t="shared" si="77"/>
        <v>0</v>
      </c>
      <c r="AT194" s="238">
        <f t="shared" si="78"/>
        <v>0</v>
      </c>
      <c r="AU194" s="238">
        <f t="shared" si="79"/>
        <v>0</v>
      </c>
      <c r="AV194" s="238">
        <f t="shared" si="80"/>
        <v>0</v>
      </c>
      <c r="AW194" s="238">
        <f t="shared" si="81"/>
        <v>0</v>
      </c>
      <c r="AX194" s="238">
        <f t="shared" si="82"/>
        <v>0</v>
      </c>
      <c r="AY194" s="214">
        <f t="shared" si="94"/>
        <v>0</v>
      </c>
      <c r="AZ194" s="214">
        <f t="shared" si="94"/>
        <v>0</v>
      </c>
      <c r="BA194" s="214">
        <f t="shared" si="94"/>
        <v>0</v>
      </c>
      <c r="BB194" s="194">
        <f t="shared" si="95"/>
        <v>0</v>
      </c>
      <c r="BC194" s="195">
        <f t="shared" si="96"/>
        <v>0</v>
      </c>
      <c r="BD194" s="196">
        <f t="shared" si="97"/>
        <v>0</v>
      </c>
      <c r="BE194" s="197">
        <f t="shared" si="98"/>
        <v>0</v>
      </c>
      <c r="BF194" s="198" t="b">
        <f>IF($AE194="3/3",$S194*参照データ!$F$2,IF($AE194="2/3",$S194*参照データ!$F$3,IF($AE194="1/3",$S194*参照データ!$F$4)))</f>
        <v>0</v>
      </c>
      <c r="BG194" s="199" t="b">
        <f>IF(AG194="3/3",$O194*参照データ!$F$2,IF(AG194="2/3",$O194*参照データ!$F$3,IF(AG194="1/3",$O194*参照データ!$F$4,IF(AG194="対象外",0))))</f>
        <v>0</v>
      </c>
      <c r="BH194" s="199" t="b">
        <f>IF(AH194="3/3",$O194*参照データ!$F$2,IF(AH194="2/3",$O194*参照データ!$F$3,IF(AH194="1/3",$O194*参照データ!$F$4,IF(AH194="対象外",0))))</f>
        <v>0</v>
      </c>
      <c r="BI194" s="199" t="b">
        <f>IF(AI194="3/3",$O194*参照データ!$F$2,IF(AI194="2/3",$O194*参照データ!$F$3,IF(AI194="1/3",$O194*参照データ!$F$4,IF(AI194="対象外",0))))</f>
        <v>0</v>
      </c>
      <c r="BJ194" s="199" t="b">
        <f>IF(AJ194="3/3",$O194*参照データ!$F$2,IF(AJ194="2/3",$O194*参照データ!$F$3,IF(AJ194="1/3",$O194*参照データ!$F$4,IF(AJ194="対象外",0))))</f>
        <v>0</v>
      </c>
      <c r="BK194" s="199" t="b">
        <f>IF(AK194="3/3",$O194*参照データ!$F$2,IF(AK194="2/3",$O194*参照データ!$F$3,IF(AK194="1/3",$O194*参照データ!$F$4,IF(AK194="対象外",0))))</f>
        <v>0</v>
      </c>
      <c r="BL194" s="199" t="b">
        <f>IF(AL194="3/3",$O194*参照データ!$F$2,IF(AL194="2/3",$O194*参照データ!$F$3,IF(AL194="1/3",$O194*参照データ!$F$4,IF(AL194="対象外",0))))</f>
        <v>0</v>
      </c>
      <c r="BM194" s="199" t="b">
        <f>IF(AM194="3/3",$O194*参照データ!$F$2,IF(AM194="2/3",$O194*参照データ!$F$3,IF(AM194="1/3",$O194*参照データ!$F$4,IF(AM194="対象外",0))))</f>
        <v>0</v>
      </c>
      <c r="BN194" s="199" t="b">
        <f>IF(AN194="3/3",$O194*参照データ!$F$2,IF(AN194="2/3",$O194*参照データ!$F$3,IF(AN194="1/3",$O194*参照データ!$F$4,IF(AN194="対象外",0))))</f>
        <v>0</v>
      </c>
      <c r="BO194" s="199" t="b">
        <f>IF(AO194="3/3",$O194*参照データ!$F$2,IF(AO194="2/3",$O194*参照データ!$F$3,IF(AO194="1/3",$O194*参照データ!$F$4,IF(AO194="対象外",0))))</f>
        <v>0</v>
      </c>
      <c r="BP194" s="199" t="b">
        <f>IF(AP194="3/3",$O194*参照データ!$F$2,IF(AP194="2/3",$O194*参照データ!$F$3,IF(AP194="1/3",$O194*参照データ!$F$4,IF(AP194="対象外",0))))</f>
        <v>0</v>
      </c>
      <c r="BQ194" s="199" t="b">
        <f>IF(AQ194="3/3",$O194*参照データ!$F$2,IF(AQ194="2/3",$O194*参照データ!$F$3,IF(AQ194="1/3",$O194*参照データ!$F$4,IF(AQ194="対象外",0))))</f>
        <v>0</v>
      </c>
      <c r="BR194" s="199" t="b">
        <f>IF(AR194="3/3",$O194*参照データ!$F$2,IF(AR194="2/3",$O194*参照データ!$F$3,IF(AR194="1/3",$O194*参照データ!$F$4,IF(AR194="対象外",0))))</f>
        <v>0</v>
      </c>
      <c r="BS194" s="199">
        <f t="shared" si="99"/>
        <v>0</v>
      </c>
      <c r="BT194" s="206"/>
      <c r="BU194" s="60"/>
      <c r="BV194" s="60"/>
      <c r="BW194" s="60"/>
      <c r="BX194" s="60"/>
      <c r="BY194" s="60"/>
      <c r="BZ194" s="245"/>
      <c r="CA194" s="247"/>
      <c r="CB194" s="60"/>
      <c r="CC194" s="60"/>
      <c r="CD194" s="60"/>
      <c r="CE194" s="60"/>
      <c r="CF194" s="61"/>
      <c r="CG194" s="233">
        <f t="shared" si="100"/>
        <v>0</v>
      </c>
      <c r="CH194" s="235">
        <f t="shared" si="83"/>
        <v>0</v>
      </c>
      <c r="CI194" s="225">
        <f t="shared" si="84"/>
        <v>0</v>
      </c>
      <c r="CJ194" s="234">
        <f t="shared" si="85"/>
        <v>2</v>
      </c>
    </row>
    <row r="195" spans="1:88" s="54" customFormat="1">
      <c r="A195" s="63">
        <v>171</v>
      </c>
      <c r="B195" s="553"/>
      <c r="C195" s="554"/>
      <c r="D195" s="553"/>
      <c r="E195" s="554"/>
      <c r="F195" s="116"/>
      <c r="G195" s="147"/>
      <c r="H195" s="117"/>
      <c r="I195" s="58"/>
      <c r="J195" s="553"/>
      <c r="K195" s="554"/>
      <c r="L195" s="110">
        <v>0</v>
      </c>
      <c r="M195" s="111">
        <f>IF(F195="昼間",参照データ!$B$2,IF(F195="夜間等",参照データ!$B$3,IF(F195="通信",参照データ!$B$4,0)))</f>
        <v>0</v>
      </c>
      <c r="N195" s="112">
        <f t="shared" si="86"/>
        <v>0</v>
      </c>
      <c r="O195" s="151">
        <f t="shared" si="87"/>
        <v>0</v>
      </c>
      <c r="P195" s="110"/>
      <c r="Q195" s="113">
        <v>0</v>
      </c>
      <c r="R195" s="114">
        <f>IF(F195="昼間",参照データ!$C$2,IF(F195="夜間等",参照データ!$C$3,IF(F195="通信",参照データ!$C$4,0)))</f>
        <v>0</v>
      </c>
      <c r="S195" s="112">
        <f t="shared" si="88"/>
        <v>0</v>
      </c>
      <c r="T195" s="58"/>
      <c r="U195" s="53">
        <f t="shared" si="89"/>
        <v>0</v>
      </c>
      <c r="V195" s="241">
        <f t="shared" si="90"/>
        <v>0</v>
      </c>
      <c r="W195" s="53">
        <f t="shared" si="91"/>
        <v>0</v>
      </c>
      <c r="X195" s="183">
        <f t="shared" si="92"/>
        <v>0</v>
      </c>
      <c r="Y195" s="158" t="str">
        <f t="shared" si="73"/>
        <v>0</v>
      </c>
      <c r="Z195" s="138">
        <f t="shared" si="93"/>
        <v>0</v>
      </c>
      <c r="AA195" s="524">
        <f t="shared" si="74"/>
        <v>0</v>
      </c>
      <c r="AB195" s="525"/>
      <c r="AC195" s="359">
        <f t="shared" si="75"/>
        <v>0</v>
      </c>
      <c r="AD195" s="359">
        <f t="shared" si="76"/>
        <v>0</v>
      </c>
      <c r="AE195" s="166"/>
      <c r="AF195" s="59"/>
      <c r="AG195" s="252"/>
      <c r="AH195" s="253"/>
      <c r="AI195" s="253"/>
      <c r="AJ195" s="253"/>
      <c r="AK195" s="253"/>
      <c r="AL195" s="254"/>
      <c r="AM195" s="255"/>
      <c r="AN195" s="253"/>
      <c r="AO195" s="253"/>
      <c r="AP195" s="253"/>
      <c r="AQ195" s="253"/>
      <c r="AR195" s="253"/>
      <c r="AS195" s="238">
        <f t="shared" si="77"/>
        <v>0</v>
      </c>
      <c r="AT195" s="238">
        <f t="shared" si="78"/>
        <v>0</v>
      </c>
      <c r="AU195" s="238">
        <f t="shared" si="79"/>
        <v>0</v>
      </c>
      <c r="AV195" s="238">
        <f t="shared" si="80"/>
        <v>0</v>
      </c>
      <c r="AW195" s="238">
        <f t="shared" si="81"/>
        <v>0</v>
      </c>
      <c r="AX195" s="238">
        <f t="shared" si="82"/>
        <v>0</v>
      </c>
      <c r="AY195" s="214">
        <f t="shared" si="94"/>
        <v>0</v>
      </c>
      <c r="AZ195" s="214">
        <f t="shared" si="94"/>
        <v>0</v>
      </c>
      <c r="BA195" s="214">
        <f t="shared" si="94"/>
        <v>0</v>
      </c>
      <c r="BB195" s="194">
        <f t="shared" si="95"/>
        <v>0</v>
      </c>
      <c r="BC195" s="195">
        <f t="shared" si="96"/>
        <v>0</v>
      </c>
      <c r="BD195" s="196">
        <f t="shared" si="97"/>
        <v>0</v>
      </c>
      <c r="BE195" s="197">
        <f t="shared" si="98"/>
        <v>0</v>
      </c>
      <c r="BF195" s="198" t="b">
        <f>IF($AE195="3/3",$S195*参照データ!$F$2,IF($AE195="2/3",$S195*参照データ!$F$3,IF($AE195="1/3",$S195*参照データ!$F$4)))</f>
        <v>0</v>
      </c>
      <c r="BG195" s="199" t="b">
        <f>IF(AG195="3/3",$O195*参照データ!$F$2,IF(AG195="2/3",$O195*参照データ!$F$3,IF(AG195="1/3",$O195*参照データ!$F$4,IF(AG195="対象外",0))))</f>
        <v>0</v>
      </c>
      <c r="BH195" s="199" t="b">
        <f>IF(AH195="3/3",$O195*参照データ!$F$2,IF(AH195="2/3",$O195*参照データ!$F$3,IF(AH195="1/3",$O195*参照データ!$F$4,IF(AH195="対象外",0))))</f>
        <v>0</v>
      </c>
      <c r="BI195" s="199" t="b">
        <f>IF(AI195="3/3",$O195*参照データ!$F$2,IF(AI195="2/3",$O195*参照データ!$F$3,IF(AI195="1/3",$O195*参照データ!$F$4,IF(AI195="対象外",0))))</f>
        <v>0</v>
      </c>
      <c r="BJ195" s="199" t="b">
        <f>IF(AJ195="3/3",$O195*参照データ!$F$2,IF(AJ195="2/3",$O195*参照データ!$F$3,IF(AJ195="1/3",$O195*参照データ!$F$4,IF(AJ195="対象外",0))))</f>
        <v>0</v>
      </c>
      <c r="BK195" s="199" t="b">
        <f>IF(AK195="3/3",$O195*参照データ!$F$2,IF(AK195="2/3",$O195*参照データ!$F$3,IF(AK195="1/3",$O195*参照データ!$F$4,IF(AK195="対象外",0))))</f>
        <v>0</v>
      </c>
      <c r="BL195" s="199" t="b">
        <f>IF(AL195="3/3",$O195*参照データ!$F$2,IF(AL195="2/3",$O195*参照データ!$F$3,IF(AL195="1/3",$O195*参照データ!$F$4,IF(AL195="対象外",0))))</f>
        <v>0</v>
      </c>
      <c r="BM195" s="199" t="b">
        <f>IF(AM195="3/3",$O195*参照データ!$F$2,IF(AM195="2/3",$O195*参照データ!$F$3,IF(AM195="1/3",$O195*参照データ!$F$4,IF(AM195="対象外",0))))</f>
        <v>0</v>
      </c>
      <c r="BN195" s="199" t="b">
        <f>IF(AN195="3/3",$O195*参照データ!$F$2,IF(AN195="2/3",$O195*参照データ!$F$3,IF(AN195="1/3",$O195*参照データ!$F$4,IF(AN195="対象外",0))))</f>
        <v>0</v>
      </c>
      <c r="BO195" s="199" t="b">
        <f>IF(AO195="3/3",$O195*参照データ!$F$2,IF(AO195="2/3",$O195*参照データ!$F$3,IF(AO195="1/3",$O195*参照データ!$F$4,IF(AO195="対象外",0))))</f>
        <v>0</v>
      </c>
      <c r="BP195" s="199" t="b">
        <f>IF(AP195="3/3",$O195*参照データ!$F$2,IF(AP195="2/3",$O195*参照データ!$F$3,IF(AP195="1/3",$O195*参照データ!$F$4,IF(AP195="対象外",0))))</f>
        <v>0</v>
      </c>
      <c r="BQ195" s="199" t="b">
        <f>IF(AQ195="3/3",$O195*参照データ!$F$2,IF(AQ195="2/3",$O195*参照データ!$F$3,IF(AQ195="1/3",$O195*参照データ!$F$4,IF(AQ195="対象外",0))))</f>
        <v>0</v>
      </c>
      <c r="BR195" s="199" t="b">
        <f>IF(AR195="3/3",$O195*参照データ!$F$2,IF(AR195="2/3",$O195*参照データ!$F$3,IF(AR195="1/3",$O195*参照データ!$F$4,IF(AR195="対象外",0))))</f>
        <v>0</v>
      </c>
      <c r="BS195" s="199">
        <f t="shared" si="99"/>
        <v>0</v>
      </c>
      <c r="BT195" s="206"/>
      <c r="BU195" s="60"/>
      <c r="BV195" s="60"/>
      <c r="BW195" s="60"/>
      <c r="BX195" s="60"/>
      <c r="BY195" s="60"/>
      <c r="BZ195" s="245"/>
      <c r="CA195" s="247"/>
      <c r="CB195" s="60"/>
      <c r="CC195" s="60"/>
      <c r="CD195" s="60"/>
      <c r="CE195" s="60"/>
      <c r="CF195" s="61"/>
      <c r="CG195" s="233">
        <f t="shared" si="100"/>
        <v>0</v>
      </c>
      <c r="CH195" s="235">
        <f t="shared" si="83"/>
        <v>0</v>
      </c>
      <c r="CI195" s="225">
        <f t="shared" si="84"/>
        <v>0</v>
      </c>
      <c r="CJ195" s="234">
        <f t="shared" si="85"/>
        <v>2</v>
      </c>
    </row>
    <row r="196" spans="1:88" s="54" customFormat="1">
      <c r="A196" s="63">
        <v>172</v>
      </c>
      <c r="B196" s="553"/>
      <c r="C196" s="554"/>
      <c r="D196" s="553"/>
      <c r="E196" s="554"/>
      <c r="F196" s="116"/>
      <c r="G196" s="147"/>
      <c r="H196" s="117"/>
      <c r="I196" s="58"/>
      <c r="J196" s="553"/>
      <c r="K196" s="554"/>
      <c r="L196" s="110">
        <v>0</v>
      </c>
      <c r="M196" s="111">
        <f>IF(F196="昼間",参照データ!$B$2,IF(F196="夜間等",参照データ!$B$3,IF(F196="通信",参照データ!$B$4,0)))</f>
        <v>0</v>
      </c>
      <c r="N196" s="112">
        <f t="shared" si="86"/>
        <v>0</v>
      </c>
      <c r="O196" s="151">
        <f t="shared" si="87"/>
        <v>0</v>
      </c>
      <c r="P196" s="110"/>
      <c r="Q196" s="113">
        <v>0</v>
      </c>
      <c r="R196" s="114">
        <f>IF(F196="昼間",参照データ!$C$2,IF(F196="夜間等",参照データ!$C$3,IF(F196="通信",参照データ!$C$4,0)))</f>
        <v>0</v>
      </c>
      <c r="S196" s="112">
        <f t="shared" si="88"/>
        <v>0</v>
      </c>
      <c r="T196" s="58"/>
      <c r="U196" s="53">
        <f t="shared" si="89"/>
        <v>0</v>
      </c>
      <c r="V196" s="241">
        <f t="shared" si="90"/>
        <v>0</v>
      </c>
      <c r="W196" s="53">
        <f t="shared" si="91"/>
        <v>0</v>
      </c>
      <c r="X196" s="183">
        <f t="shared" si="92"/>
        <v>0</v>
      </c>
      <c r="Y196" s="158" t="str">
        <f t="shared" si="73"/>
        <v>0</v>
      </c>
      <c r="Z196" s="138">
        <f t="shared" si="93"/>
        <v>0</v>
      </c>
      <c r="AA196" s="524">
        <f t="shared" si="74"/>
        <v>0</v>
      </c>
      <c r="AB196" s="525"/>
      <c r="AC196" s="359">
        <f t="shared" si="75"/>
        <v>0</v>
      </c>
      <c r="AD196" s="359">
        <f t="shared" si="76"/>
        <v>0</v>
      </c>
      <c r="AE196" s="166"/>
      <c r="AF196" s="59"/>
      <c r="AG196" s="252"/>
      <c r="AH196" s="253"/>
      <c r="AI196" s="253"/>
      <c r="AJ196" s="253"/>
      <c r="AK196" s="253"/>
      <c r="AL196" s="254"/>
      <c r="AM196" s="255"/>
      <c r="AN196" s="253"/>
      <c r="AO196" s="253"/>
      <c r="AP196" s="253"/>
      <c r="AQ196" s="253"/>
      <c r="AR196" s="253"/>
      <c r="AS196" s="238">
        <f t="shared" si="77"/>
        <v>0</v>
      </c>
      <c r="AT196" s="238">
        <f t="shared" si="78"/>
        <v>0</v>
      </c>
      <c r="AU196" s="238">
        <f t="shared" si="79"/>
        <v>0</v>
      </c>
      <c r="AV196" s="238">
        <f t="shared" si="80"/>
        <v>0</v>
      </c>
      <c r="AW196" s="238">
        <f t="shared" si="81"/>
        <v>0</v>
      </c>
      <c r="AX196" s="238">
        <f t="shared" si="82"/>
        <v>0</v>
      </c>
      <c r="AY196" s="214">
        <f t="shared" si="94"/>
        <v>0</v>
      </c>
      <c r="AZ196" s="214">
        <f t="shared" si="94"/>
        <v>0</v>
      </c>
      <c r="BA196" s="214">
        <f t="shared" si="94"/>
        <v>0</v>
      </c>
      <c r="BB196" s="194">
        <f t="shared" si="95"/>
        <v>0</v>
      </c>
      <c r="BC196" s="195">
        <f t="shared" si="96"/>
        <v>0</v>
      </c>
      <c r="BD196" s="196">
        <f t="shared" si="97"/>
        <v>0</v>
      </c>
      <c r="BE196" s="197">
        <f t="shared" si="98"/>
        <v>0</v>
      </c>
      <c r="BF196" s="198" t="b">
        <f>IF($AE196="3/3",$S196*参照データ!$F$2,IF($AE196="2/3",$S196*参照データ!$F$3,IF($AE196="1/3",$S196*参照データ!$F$4)))</f>
        <v>0</v>
      </c>
      <c r="BG196" s="199" t="b">
        <f>IF(AG196="3/3",$O196*参照データ!$F$2,IF(AG196="2/3",$O196*参照データ!$F$3,IF(AG196="1/3",$O196*参照データ!$F$4,IF(AG196="対象外",0))))</f>
        <v>0</v>
      </c>
      <c r="BH196" s="199" t="b">
        <f>IF(AH196="3/3",$O196*参照データ!$F$2,IF(AH196="2/3",$O196*参照データ!$F$3,IF(AH196="1/3",$O196*参照データ!$F$4,IF(AH196="対象外",0))))</f>
        <v>0</v>
      </c>
      <c r="BI196" s="199" t="b">
        <f>IF(AI196="3/3",$O196*参照データ!$F$2,IF(AI196="2/3",$O196*参照データ!$F$3,IF(AI196="1/3",$O196*参照データ!$F$4,IF(AI196="対象外",0))))</f>
        <v>0</v>
      </c>
      <c r="BJ196" s="199" t="b">
        <f>IF(AJ196="3/3",$O196*参照データ!$F$2,IF(AJ196="2/3",$O196*参照データ!$F$3,IF(AJ196="1/3",$O196*参照データ!$F$4,IF(AJ196="対象外",0))))</f>
        <v>0</v>
      </c>
      <c r="BK196" s="199" t="b">
        <f>IF(AK196="3/3",$O196*参照データ!$F$2,IF(AK196="2/3",$O196*参照データ!$F$3,IF(AK196="1/3",$O196*参照データ!$F$4,IF(AK196="対象外",0))))</f>
        <v>0</v>
      </c>
      <c r="BL196" s="199" t="b">
        <f>IF(AL196="3/3",$O196*参照データ!$F$2,IF(AL196="2/3",$O196*参照データ!$F$3,IF(AL196="1/3",$O196*参照データ!$F$4,IF(AL196="対象外",0))))</f>
        <v>0</v>
      </c>
      <c r="BM196" s="199" t="b">
        <f>IF(AM196="3/3",$O196*参照データ!$F$2,IF(AM196="2/3",$O196*参照データ!$F$3,IF(AM196="1/3",$O196*参照データ!$F$4,IF(AM196="対象外",0))))</f>
        <v>0</v>
      </c>
      <c r="BN196" s="199" t="b">
        <f>IF(AN196="3/3",$O196*参照データ!$F$2,IF(AN196="2/3",$O196*参照データ!$F$3,IF(AN196="1/3",$O196*参照データ!$F$4,IF(AN196="対象外",0))))</f>
        <v>0</v>
      </c>
      <c r="BO196" s="199" t="b">
        <f>IF(AO196="3/3",$O196*参照データ!$F$2,IF(AO196="2/3",$O196*参照データ!$F$3,IF(AO196="1/3",$O196*参照データ!$F$4,IF(AO196="対象外",0))))</f>
        <v>0</v>
      </c>
      <c r="BP196" s="199" t="b">
        <f>IF(AP196="3/3",$O196*参照データ!$F$2,IF(AP196="2/3",$O196*参照データ!$F$3,IF(AP196="1/3",$O196*参照データ!$F$4,IF(AP196="対象外",0))))</f>
        <v>0</v>
      </c>
      <c r="BQ196" s="199" t="b">
        <f>IF(AQ196="3/3",$O196*参照データ!$F$2,IF(AQ196="2/3",$O196*参照データ!$F$3,IF(AQ196="1/3",$O196*参照データ!$F$4,IF(AQ196="対象外",0))))</f>
        <v>0</v>
      </c>
      <c r="BR196" s="199" t="b">
        <f>IF(AR196="3/3",$O196*参照データ!$F$2,IF(AR196="2/3",$O196*参照データ!$F$3,IF(AR196="1/3",$O196*参照データ!$F$4,IF(AR196="対象外",0))))</f>
        <v>0</v>
      </c>
      <c r="BS196" s="199">
        <f t="shared" si="99"/>
        <v>0</v>
      </c>
      <c r="BT196" s="206"/>
      <c r="BU196" s="60"/>
      <c r="BV196" s="60"/>
      <c r="BW196" s="60"/>
      <c r="BX196" s="60"/>
      <c r="BY196" s="60"/>
      <c r="BZ196" s="245"/>
      <c r="CA196" s="247"/>
      <c r="CB196" s="60"/>
      <c r="CC196" s="60"/>
      <c r="CD196" s="60"/>
      <c r="CE196" s="60"/>
      <c r="CF196" s="61"/>
      <c r="CG196" s="233">
        <f t="shared" si="100"/>
        <v>0</v>
      </c>
      <c r="CH196" s="235">
        <f t="shared" si="83"/>
        <v>0</v>
      </c>
      <c r="CI196" s="225">
        <f t="shared" si="84"/>
        <v>0</v>
      </c>
      <c r="CJ196" s="234">
        <f t="shared" si="85"/>
        <v>2</v>
      </c>
    </row>
    <row r="197" spans="1:88" s="54" customFormat="1">
      <c r="A197" s="63">
        <v>173</v>
      </c>
      <c r="B197" s="553"/>
      <c r="C197" s="554"/>
      <c r="D197" s="553"/>
      <c r="E197" s="554"/>
      <c r="F197" s="116"/>
      <c r="G197" s="147"/>
      <c r="H197" s="117"/>
      <c r="I197" s="58"/>
      <c r="J197" s="553"/>
      <c r="K197" s="554"/>
      <c r="L197" s="110">
        <v>0</v>
      </c>
      <c r="M197" s="111">
        <f>IF(F197="昼間",参照データ!$B$2,IF(F197="夜間等",参照データ!$B$3,IF(F197="通信",参照データ!$B$4,0)))</f>
        <v>0</v>
      </c>
      <c r="N197" s="112">
        <f t="shared" si="86"/>
        <v>0</v>
      </c>
      <c r="O197" s="151">
        <f t="shared" si="87"/>
        <v>0</v>
      </c>
      <c r="P197" s="110"/>
      <c r="Q197" s="113">
        <v>0</v>
      </c>
      <c r="R197" s="114">
        <f>IF(F197="昼間",参照データ!$C$2,IF(F197="夜間等",参照データ!$C$3,IF(F197="通信",参照データ!$C$4,0)))</f>
        <v>0</v>
      </c>
      <c r="S197" s="112">
        <f t="shared" si="88"/>
        <v>0</v>
      </c>
      <c r="T197" s="58"/>
      <c r="U197" s="53">
        <f t="shared" si="89"/>
        <v>0</v>
      </c>
      <c r="V197" s="241">
        <f t="shared" si="90"/>
        <v>0</v>
      </c>
      <c r="W197" s="53">
        <f t="shared" si="91"/>
        <v>0</v>
      </c>
      <c r="X197" s="183">
        <f t="shared" si="92"/>
        <v>0</v>
      </c>
      <c r="Y197" s="158" t="str">
        <f t="shared" si="73"/>
        <v>0</v>
      </c>
      <c r="Z197" s="138">
        <f t="shared" si="93"/>
        <v>0</v>
      </c>
      <c r="AA197" s="524">
        <f t="shared" si="74"/>
        <v>0</v>
      </c>
      <c r="AB197" s="525"/>
      <c r="AC197" s="359">
        <f t="shared" si="75"/>
        <v>0</v>
      </c>
      <c r="AD197" s="359">
        <f t="shared" si="76"/>
        <v>0</v>
      </c>
      <c r="AE197" s="166"/>
      <c r="AF197" s="59"/>
      <c r="AG197" s="252"/>
      <c r="AH197" s="253"/>
      <c r="AI197" s="253"/>
      <c r="AJ197" s="253"/>
      <c r="AK197" s="253"/>
      <c r="AL197" s="254"/>
      <c r="AM197" s="255"/>
      <c r="AN197" s="253"/>
      <c r="AO197" s="253"/>
      <c r="AP197" s="253"/>
      <c r="AQ197" s="253"/>
      <c r="AR197" s="253"/>
      <c r="AS197" s="238">
        <f t="shared" si="77"/>
        <v>0</v>
      </c>
      <c r="AT197" s="238">
        <f t="shared" si="78"/>
        <v>0</v>
      </c>
      <c r="AU197" s="238">
        <f t="shared" si="79"/>
        <v>0</v>
      </c>
      <c r="AV197" s="238">
        <f t="shared" si="80"/>
        <v>0</v>
      </c>
      <c r="AW197" s="238">
        <f t="shared" si="81"/>
        <v>0</v>
      </c>
      <c r="AX197" s="238">
        <f t="shared" si="82"/>
        <v>0</v>
      </c>
      <c r="AY197" s="214">
        <f t="shared" si="94"/>
        <v>0</v>
      </c>
      <c r="AZ197" s="214">
        <f t="shared" si="94"/>
        <v>0</v>
      </c>
      <c r="BA197" s="214">
        <f t="shared" si="94"/>
        <v>0</v>
      </c>
      <c r="BB197" s="194">
        <f t="shared" si="95"/>
        <v>0</v>
      </c>
      <c r="BC197" s="195">
        <f t="shared" si="96"/>
        <v>0</v>
      </c>
      <c r="BD197" s="196">
        <f t="shared" si="97"/>
        <v>0</v>
      </c>
      <c r="BE197" s="197">
        <f t="shared" si="98"/>
        <v>0</v>
      </c>
      <c r="BF197" s="198" t="b">
        <f>IF($AE197="3/3",$S197*参照データ!$F$2,IF($AE197="2/3",$S197*参照データ!$F$3,IF($AE197="1/3",$S197*参照データ!$F$4)))</f>
        <v>0</v>
      </c>
      <c r="BG197" s="199" t="b">
        <f>IF(AG197="3/3",$O197*参照データ!$F$2,IF(AG197="2/3",$O197*参照データ!$F$3,IF(AG197="1/3",$O197*参照データ!$F$4,IF(AG197="対象外",0))))</f>
        <v>0</v>
      </c>
      <c r="BH197" s="199" t="b">
        <f>IF(AH197="3/3",$O197*参照データ!$F$2,IF(AH197="2/3",$O197*参照データ!$F$3,IF(AH197="1/3",$O197*参照データ!$F$4,IF(AH197="対象外",0))))</f>
        <v>0</v>
      </c>
      <c r="BI197" s="199" t="b">
        <f>IF(AI197="3/3",$O197*参照データ!$F$2,IF(AI197="2/3",$O197*参照データ!$F$3,IF(AI197="1/3",$O197*参照データ!$F$4,IF(AI197="対象外",0))))</f>
        <v>0</v>
      </c>
      <c r="BJ197" s="199" t="b">
        <f>IF(AJ197="3/3",$O197*参照データ!$F$2,IF(AJ197="2/3",$O197*参照データ!$F$3,IF(AJ197="1/3",$O197*参照データ!$F$4,IF(AJ197="対象外",0))))</f>
        <v>0</v>
      </c>
      <c r="BK197" s="199" t="b">
        <f>IF(AK197="3/3",$O197*参照データ!$F$2,IF(AK197="2/3",$O197*参照データ!$F$3,IF(AK197="1/3",$O197*参照データ!$F$4,IF(AK197="対象外",0))))</f>
        <v>0</v>
      </c>
      <c r="BL197" s="199" t="b">
        <f>IF(AL197="3/3",$O197*参照データ!$F$2,IF(AL197="2/3",$O197*参照データ!$F$3,IF(AL197="1/3",$O197*参照データ!$F$4,IF(AL197="対象外",0))))</f>
        <v>0</v>
      </c>
      <c r="BM197" s="199" t="b">
        <f>IF(AM197="3/3",$O197*参照データ!$F$2,IF(AM197="2/3",$O197*参照データ!$F$3,IF(AM197="1/3",$O197*参照データ!$F$4,IF(AM197="対象外",0))))</f>
        <v>0</v>
      </c>
      <c r="BN197" s="199" t="b">
        <f>IF(AN197="3/3",$O197*参照データ!$F$2,IF(AN197="2/3",$O197*参照データ!$F$3,IF(AN197="1/3",$O197*参照データ!$F$4,IF(AN197="対象外",0))))</f>
        <v>0</v>
      </c>
      <c r="BO197" s="199" t="b">
        <f>IF(AO197="3/3",$O197*参照データ!$F$2,IF(AO197="2/3",$O197*参照データ!$F$3,IF(AO197="1/3",$O197*参照データ!$F$4,IF(AO197="対象外",0))))</f>
        <v>0</v>
      </c>
      <c r="BP197" s="199" t="b">
        <f>IF(AP197="3/3",$O197*参照データ!$F$2,IF(AP197="2/3",$O197*参照データ!$F$3,IF(AP197="1/3",$O197*参照データ!$F$4,IF(AP197="対象外",0))))</f>
        <v>0</v>
      </c>
      <c r="BQ197" s="199" t="b">
        <f>IF(AQ197="3/3",$O197*参照データ!$F$2,IF(AQ197="2/3",$O197*参照データ!$F$3,IF(AQ197="1/3",$O197*参照データ!$F$4,IF(AQ197="対象外",0))))</f>
        <v>0</v>
      </c>
      <c r="BR197" s="199" t="b">
        <f>IF(AR197="3/3",$O197*参照データ!$F$2,IF(AR197="2/3",$O197*参照データ!$F$3,IF(AR197="1/3",$O197*参照データ!$F$4,IF(AR197="対象外",0))))</f>
        <v>0</v>
      </c>
      <c r="BS197" s="199">
        <f t="shared" si="99"/>
        <v>0</v>
      </c>
      <c r="BT197" s="206"/>
      <c r="BU197" s="60"/>
      <c r="BV197" s="60"/>
      <c r="BW197" s="60"/>
      <c r="BX197" s="60"/>
      <c r="BY197" s="60"/>
      <c r="BZ197" s="245"/>
      <c r="CA197" s="247"/>
      <c r="CB197" s="60"/>
      <c r="CC197" s="60"/>
      <c r="CD197" s="60"/>
      <c r="CE197" s="60"/>
      <c r="CF197" s="61"/>
      <c r="CG197" s="233">
        <f t="shared" si="100"/>
        <v>0</v>
      </c>
      <c r="CH197" s="235">
        <f t="shared" si="83"/>
        <v>0</v>
      </c>
      <c r="CI197" s="225">
        <f t="shared" si="84"/>
        <v>0</v>
      </c>
      <c r="CJ197" s="234">
        <f t="shared" si="85"/>
        <v>2</v>
      </c>
    </row>
    <row r="198" spans="1:88" s="54" customFormat="1">
      <c r="A198" s="63">
        <v>174</v>
      </c>
      <c r="B198" s="553"/>
      <c r="C198" s="554"/>
      <c r="D198" s="553"/>
      <c r="E198" s="554"/>
      <c r="F198" s="116"/>
      <c r="G198" s="147"/>
      <c r="H198" s="117"/>
      <c r="I198" s="58"/>
      <c r="J198" s="553"/>
      <c r="K198" s="554"/>
      <c r="L198" s="110">
        <v>0</v>
      </c>
      <c r="M198" s="111">
        <f>IF(F198="昼間",参照データ!$B$2,IF(F198="夜間等",参照データ!$B$3,IF(F198="通信",参照データ!$B$4,0)))</f>
        <v>0</v>
      </c>
      <c r="N198" s="112">
        <f t="shared" si="86"/>
        <v>0</v>
      </c>
      <c r="O198" s="151">
        <f t="shared" si="87"/>
        <v>0</v>
      </c>
      <c r="P198" s="110"/>
      <c r="Q198" s="113">
        <v>0</v>
      </c>
      <c r="R198" s="114">
        <f>IF(F198="昼間",参照データ!$C$2,IF(F198="夜間等",参照データ!$C$3,IF(F198="通信",参照データ!$C$4,0)))</f>
        <v>0</v>
      </c>
      <c r="S198" s="112">
        <f t="shared" si="88"/>
        <v>0</v>
      </c>
      <c r="T198" s="58"/>
      <c r="U198" s="53">
        <f t="shared" si="89"/>
        <v>0</v>
      </c>
      <c r="V198" s="241">
        <f t="shared" si="90"/>
        <v>0</v>
      </c>
      <c r="W198" s="53">
        <f t="shared" si="91"/>
        <v>0</v>
      </c>
      <c r="X198" s="183">
        <f t="shared" si="92"/>
        <v>0</v>
      </c>
      <c r="Y198" s="158" t="str">
        <f t="shared" si="73"/>
        <v>0</v>
      </c>
      <c r="Z198" s="138">
        <f t="shared" si="93"/>
        <v>0</v>
      </c>
      <c r="AA198" s="524">
        <f t="shared" si="74"/>
        <v>0</v>
      </c>
      <c r="AB198" s="525"/>
      <c r="AC198" s="359">
        <f t="shared" si="75"/>
        <v>0</v>
      </c>
      <c r="AD198" s="359">
        <f t="shared" si="76"/>
        <v>0</v>
      </c>
      <c r="AE198" s="166"/>
      <c r="AF198" s="59"/>
      <c r="AG198" s="252"/>
      <c r="AH198" s="253"/>
      <c r="AI198" s="253"/>
      <c r="AJ198" s="253"/>
      <c r="AK198" s="253"/>
      <c r="AL198" s="254"/>
      <c r="AM198" s="255"/>
      <c r="AN198" s="253"/>
      <c r="AO198" s="253"/>
      <c r="AP198" s="253"/>
      <c r="AQ198" s="253"/>
      <c r="AR198" s="253"/>
      <c r="AS198" s="238">
        <f t="shared" si="77"/>
        <v>0</v>
      </c>
      <c r="AT198" s="238">
        <f t="shared" si="78"/>
        <v>0</v>
      </c>
      <c r="AU198" s="238">
        <f t="shared" si="79"/>
        <v>0</v>
      </c>
      <c r="AV198" s="238">
        <f t="shared" si="80"/>
        <v>0</v>
      </c>
      <c r="AW198" s="238">
        <f t="shared" si="81"/>
        <v>0</v>
      </c>
      <c r="AX198" s="238">
        <f t="shared" si="82"/>
        <v>0</v>
      </c>
      <c r="AY198" s="214">
        <f t="shared" si="94"/>
        <v>0</v>
      </c>
      <c r="AZ198" s="214">
        <f t="shared" si="94"/>
        <v>0</v>
      </c>
      <c r="BA198" s="214">
        <f t="shared" si="94"/>
        <v>0</v>
      </c>
      <c r="BB198" s="194">
        <f t="shared" si="95"/>
        <v>0</v>
      </c>
      <c r="BC198" s="195">
        <f t="shared" si="96"/>
        <v>0</v>
      </c>
      <c r="BD198" s="196">
        <f t="shared" si="97"/>
        <v>0</v>
      </c>
      <c r="BE198" s="197">
        <f t="shared" si="98"/>
        <v>0</v>
      </c>
      <c r="BF198" s="198" t="b">
        <f>IF($AE198="3/3",$S198*参照データ!$F$2,IF($AE198="2/3",$S198*参照データ!$F$3,IF($AE198="1/3",$S198*参照データ!$F$4)))</f>
        <v>0</v>
      </c>
      <c r="BG198" s="199" t="b">
        <f>IF(AG198="3/3",$O198*参照データ!$F$2,IF(AG198="2/3",$O198*参照データ!$F$3,IF(AG198="1/3",$O198*参照データ!$F$4,IF(AG198="対象外",0))))</f>
        <v>0</v>
      </c>
      <c r="BH198" s="199" t="b">
        <f>IF(AH198="3/3",$O198*参照データ!$F$2,IF(AH198="2/3",$O198*参照データ!$F$3,IF(AH198="1/3",$O198*参照データ!$F$4,IF(AH198="対象外",0))))</f>
        <v>0</v>
      </c>
      <c r="BI198" s="199" t="b">
        <f>IF(AI198="3/3",$O198*参照データ!$F$2,IF(AI198="2/3",$O198*参照データ!$F$3,IF(AI198="1/3",$O198*参照データ!$F$4,IF(AI198="対象外",0))))</f>
        <v>0</v>
      </c>
      <c r="BJ198" s="199" t="b">
        <f>IF(AJ198="3/3",$O198*参照データ!$F$2,IF(AJ198="2/3",$O198*参照データ!$F$3,IF(AJ198="1/3",$O198*参照データ!$F$4,IF(AJ198="対象外",0))))</f>
        <v>0</v>
      </c>
      <c r="BK198" s="199" t="b">
        <f>IF(AK198="3/3",$O198*参照データ!$F$2,IF(AK198="2/3",$O198*参照データ!$F$3,IF(AK198="1/3",$O198*参照データ!$F$4,IF(AK198="対象外",0))))</f>
        <v>0</v>
      </c>
      <c r="BL198" s="199" t="b">
        <f>IF(AL198="3/3",$O198*参照データ!$F$2,IF(AL198="2/3",$O198*参照データ!$F$3,IF(AL198="1/3",$O198*参照データ!$F$4,IF(AL198="対象外",0))))</f>
        <v>0</v>
      </c>
      <c r="BM198" s="199" t="b">
        <f>IF(AM198="3/3",$O198*参照データ!$F$2,IF(AM198="2/3",$O198*参照データ!$F$3,IF(AM198="1/3",$O198*参照データ!$F$4,IF(AM198="対象外",0))))</f>
        <v>0</v>
      </c>
      <c r="BN198" s="199" t="b">
        <f>IF(AN198="3/3",$O198*参照データ!$F$2,IF(AN198="2/3",$O198*参照データ!$F$3,IF(AN198="1/3",$O198*参照データ!$F$4,IF(AN198="対象外",0))))</f>
        <v>0</v>
      </c>
      <c r="BO198" s="199" t="b">
        <f>IF(AO198="3/3",$O198*参照データ!$F$2,IF(AO198="2/3",$O198*参照データ!$F$3,IF(AO198="1/3",$O198*参照データ!$F$4,IF(AO198="対象外",0))))</f>
        <v>0</v>
      </c>
      <c r="BP198" s="199" t="b">
        <f>IF(AP198="3/3",$O198*参照データ!$F$2,IF(AP198="2/3",$O198*参照データ!$F$3,IF(AP198="1/3",$O198*参照データ!$F$4,IF(AP198="対象外",0))))</f>
        <v>0</v>
      </c>
      <c r="BQ198" s="199" t="b">
        <f>IF(AQ198="3/3",$O198*参照データ!$F$2,IF(AQ198="2/3",$O198*参照データ!$F$3,IF(AQ198="1/3",$O198*参照データ!$F$4,IF(AQ198="対象外",0))))</f>
        <v>0</v>
      </c>
      <c r="BR198" s="199" t="b">
        <f>IF(AR198="3/3",$O198*参照データ!$F$2,IF(AR198="2/3",$O198*参照データ!$F$3,IF(AR198="1/3",$O198*参照データ!$F$4,IF(AR198="対象外",0))))</f>
        <v>0</v>
      </c>
      <c r="BS198" s="199">
        <f t="shared" si="99"/>
        <v>0</v>
      </c>
      <c r="BT198" s="206"/>
      <c r="BU198" s="60"/>
      <c r="BV198" s="60"/>
      <c r="BW198" s="60"/>
      <c r="BX198" s="60"/>
      <c r="BY198" s="60"/>
      <c r="BZ198" s="245"/>
      <c r="CA198" s="247"/>
      <c r="CB198" s="60"/>
      <c r="CC198" s="60"/>
      <c r="CD198" s="60"/>
      <c r="CE198" s="60"/>
      <c r="CF198" s="61"/>
      <c r="CG198" s="233">
        <f t="shared" si="100"/>
        <v>0</v>
      </c>
      <c r="CH198" s="235">
        <f t="shared" si="83"/>
        <v>0</v>
      </c>
      <c r="CI198" s="225">
        <f t="shared" si="84"/>
        <v>0</v>
      </c>
      <c r="CJ198" s="234">
        <f t="shared" si="85"/>
        <v>2</v>
      </c>
    </row>
    <row r="199" spans="1:88" s="54" customFormat="1">
      <c r="A199" s="63">
        <v>175</v>
      </c>
      <c r="B199" s="553"/>
      <c r="C199" s="554"/>
      <c r="D199" s="553"/>
      <c r="E199" s="554"/>
      <c r="F199" s="116"/>
      <c r="G199" s="147"/>
      <c r="H199" s="117"/>
      <c r="I199" s="58"/>
      <c r="J199" s="553"/>
      <c r="K199" s="554"/>
      <c r="L199" s="110">
        <v>0</v>
      </c>
      <c r="M199" s="111">
        <f>IF(F199="昼間",参照データ!$B$2,IF(F199="夜間等",参照データ!$B$3,IF(F199="通信",参照データ!$B$4,0)))</f>
        <v>0</v>
      </c>
      <c r="N199" s="112">
        <f t="shared" si="86"/>
        <v>0</v>
      </c>
      <c r="O199" s="151">
        <f t="shared" si="87"/>
        <v>0</v>
      </c>
      <c r="P199" s="110"/>
      <c r="Q199" s="113">
        <v>0</v>
      </c>
      <c r="R199" s="114">
        <f>IF(F199="昼間",参照データ!$C$2,IF(F199="夜間等",参照データ!$C$3,IF(F199="通信",参照データ!$C$4,0)))</f>
        <v>0</v>
      </c>
      <c r="S199" s="112">
        <f t="shared" si="88"/>
        <v>0</v>
      </c>
      <c r="T199" s="58"/>
      <c r="U199" s="53">
        <f t="shared" si="89"/>
        <v>0</v>
      </c>
      <c r="V199" s="241">
        <f t="shared" si="90"/>
        <v>0</v>
      </c>
      <c r="W199" s="53">
        <f t="shared" si="91"/>
        <v>0</v>
      </c>
      <c r="X199" s="183">
        <f t="shared" si="92"/>
        <v>0</v>
      </c>
      <c r="Y199" s="158" t="str">
        <f t="shared" si="73"/>
        <v>0</v>
      </c>
      <c r="Z199" s="138">
        <f t="shared" si="93"/>
        <v>0</v>
      </c>
      <c r="AA199" s="524">
        <f t="shared" si="74"/>
        <v>0</v>
      </c>
      <c r="AB199" s="525"/>
      <c r="AC199" s="359">
        <f t="shared" si="75"/>
        <v>0</v>
      </c>
      <c r="AD199" s="359">
        <f t="shared" si="76"/>
        <v>0</v>
      </c>
      <c r="AE199" s="166"/>
      <c r="AF199" s="59"/>
      <c r="AG199" s="252"/>
      <c r="AH199" s="253"/>
      <c r="AI199" s="253"/>
      <c r="AJ199" s="253"/>
      <c r="AK199" s="253"/>
      <c r="AL199" s="254"/>
      <c r="AM199" s="255"/>
      <c r="AN199" s="253"/>
      <c r="AO199" s="253"/>
      <c r="AP199" s="253"/>
      <c r="AQ199" s="253"/>
      <c r="AR199" s="253"/>
      <c r="AS199" s="238">
        <f t="shared" si="77"/>
        <v>0</v>
      </c>
      <c r="AT199" s="238">
        <f t="shared" si="78"/>
        <v>0</v>
      </c>
      <c r="AU199" s="238">
        <f t="shared" si="79"/>
        <v>0</v>
      </c>
      <c r="AV199" s="238">
        <f t="shared" si="80"/>
        <v>0</v>
      </c>
      <c r="AW199" s="238">
        <f t="shared" si="81"/>
        <v>0</v>
      </c>
      <c r="AX199" s="238">
        <f t="shared" si="82"/>
        <v>0</v>
      </c>
      <c r="AY199" s="214">
        <f t="shared" si="94"/>
        <v>0</v>
      </c>
      <c r="AZ199" s="214">
        <f t="shared" si="94"/>
        <v>0</v>
      </c>
      <c r="BA199" s="214">
        <f t="shared" si="94"/>
        <v>0</v>
      </c>
      <c r="BB199" s="194">
        <f t="shared" si="95"/>
        <v>0</v>
      </c>
      <c r="BC199" s="195">
        <f t="shared" si="96"/>
        <v>0</v>
      </c>
      <c r="BD199" s="196">
        <f t="shared" si="97"/>
        <v>0</v>
      </c>
      <c r="BE199" s="197">
        <f t="shared" si="98"/>
        <v>0</v>
      </c>
      <c r="BF199" s="198" t="b">
        <f>IF($AE199="3/3",$S199*参照データ!$F$2,IF($AE199="2/3",$S199*参照データ!$F$3,IF($AE199="1/3",$S199*参照データ!$F$4)))</f>
        <v>0</v>
      </c>
      <c r="BG199" s="199" t="b">
        <f>IF(AG199="3/3",$O199*参照データ!$F$2,IF(AG199="2/3",$O199*参照データ!$F$3,IF(AG199="1/3",$O199*参照データ!$F$4,IF(AG199="対象外",0))))</f>
        <v>0</v>
      </c>
      <c r="BH199" s="199" t="b">
        <f>IF(AH199="3/3",$O199*参照データ!$F$2,IF(AH199="2/3",$O199*参照データ!$F$3,IF(AH199="1/3",$O199*参照データ!$F$4,IF(AH199="対象外",0))))</f>
        <v>0</v>
      </c>
      <c r="BI199" s="199" t="b">
        <f>IF(AI199="3/3",$O199*参照データ!$F$2,IF(AI199="2/3",$O199*参照データ!$F$3,IF(AI199="1/3",$O199*参照データ!$F$4,IF(AI199="対象外",0))))</f>
        <v>0</v>
      </c>
      <c r="BJ199" s="199" t="b">
        <f>IF(AJ199="3/3",$O199*参照データ!$F$2,IF(AJ199="2/3",$O199*参照データ!$F$3,IF(AJ199="1/3",$O199*参照データ!$F$4,IF(AJ199="対象外",0))))</f>
        <v>0</v>
      </c>
      <c r="BK199" s="199" t="b">
        <f>IF(AK199="3/3",$O199*参照データ!$F$2,IF(AK199="2/3",$O199*参照データ!$F$3,IF(AK199="1/3",$O199*参照データ!$F$4,IF(AK199="対象外",0))))</f>
        <v>0</v>
      </c>
      <c r="BL199" s="199" t="b">
        <f>IF(AL199="3/3",$O199*参照データ!$F$2,IF(AL199="2/3",$O199*参照データ!$F$3,IF(AL199="1/3",$O199*参照データ!$F$4,IF(AL199="対象外",0))))</f>
        <v>0</v>
      </c>
      <c r="BM199" s="199" t="b">
        <f>IF(AM199="3/3",$O199*参照データ!$F$2,IF(AM199="2/3",$O199*参照データ!$F$3,IF(AM199="1/3",$O199*参照データ!$F$4,IF(AM199="対象外",0))))</f>
        <v>0</v>
      </c>
      <c r="BN199" s="199" t="b">
        <f>IF(AN199="3/3",$O199*参照データ!$F$2,IF(AN199="2/3",$O199*参照データ!$F$3,IF(AN199="1/3",$O199*参照データ!$F$4,IF(AN199="対象外",0))))</f>
        <v>0</v>
      </c>
      <c r="BO199" s="199" t="b">
        <f>IF(AO199="3/3",$O199*参照データ!$F$2,IF(AO199="2/3",$O199*参照データ!$F$3,IF(AO199="1/3",$O199*参照データ!$F$4,IF(AO199="対象外",0))))</f>
        <v>0</v>
      </c>
      <c r="BP199" s="199" t="b">
        <f>IF(AP199="3/3",$O199*参照データ!$F$2,IF(AP199="2/3",$O199*参照データ!$F$3,IF(AP199="1/3",$O199*参照データ!$F$4,IF(AP199="対象外",0))))</f>
        <v>0</v>
      </c>
      <c r="BQ199" s="199" t="b">
        <f>IF(AQ199="3/3",$O199*参照データ!$F$2,IF(AQ199="2/3",$O199*参照データ!$F$3,IF(AQ199="1/3",$O199*参照データ!$F$4,IF(AQ199="対象外",0))))</f>
        <v>0</v>
      </c>
      <c r="BR199" s="199" t="b">
        <f>IF(AR199="3/3",$O199*参照データ!$F$2,IF(AR199="2/3",$O199*参照データ!$F$3,IF(AR199="1/3",$O199*参照データ!$F$4,IF(AR199="対象外",0))))</f>
        <v>0</v>
      </c>
      <c r="BS199" s="199">
        <f t="shared" si="99"/>
        <v>0</v>
      </c>
      <c r="BT199" s="206"/>
      <c r="BU199" s="60"/>
      <c r="BV199" s="60"/>
      <c r="BW199" s="60"/>
      <c r="BX199" s="60"/>
      <c r="BY199" s="60"/>
      <c r="BZ199" s="245"/>
      <c r="CA199" s="247"/>
      <c r="CB199" s="60"/>
      <c r="CC199" s="60"/>
      <c r="CD199" s="60"/>
      <c r="CE199" s="60"/>
      <c r="CF199" s="61"/>
      <c r="CG199" s="233">
        <f t="shared" si="100"/>
        <v>0</v>
      </c>
      <c r="CH199" s="235">
        <f t="shared" si="83"/>
        <v>0</v>
      </c>
      <c r="CI199" s="225">
        <f t="shared" si="84"/>
        <v>0</v>
      </c>
      <c r="CJ199" s="234">
        <f t="shared" si="85"/>
        <v>2</v>
      </c>
    </row>
    <row r="200" spans="1:88" s="54" customFormat="1">
      <c r="A200" s="63">
        <v>176</v>
      </c>
      <c r="B200" s="553"/>
      <c r="C200" s="554"/>
      <c r="D200" s="553"/>
      <c r="E200" s="554"/>
      <c r="F200" s="116"/>
      <c r="G200" s="147"/>
      <c r="H200" s="117"/>
      <c r="I200" s="58"/>
      <c r="J200" s="553"/>
      <c r="K200" s="554"/>
      <c r="L200" s="110">
        <v>0</v>
      </c>
      <c r="M200" s="111">
        <f>IF(F200="昼間",参照データ!$B$2,IF(F200="夜間等",参照データ!$B$3,IF(F200="通信",参照データ!$B$4,0)))</f>
        <v>0</v>
      </c>
      <c r="N200" s="112">
        <f t="shared" si="86"/>
        <v>0</v>
      </c>
      <c r="O200" s="151">
        <f t="shared" si="87"/>
        <v>0</v>
      </c>
      <c r="P200" s="110"/>
      <c r="Q200" s="113">
        <v>0</v>
      </c>
      <c r="R200" s="114">
        <f>IF(F200="昼間",参照データ!$C$2,IF(F200="夜間等",参照データ!$C$3,IF(F200="通信",参照データ!$C$4,0)))</f>
        <v>0</v>
      </c>
      <c r="S200" s="112">
        <f t="shared" si="88"/>
        <v>0</v>
      </c>
      <c r="T200" s="58"/>
      <c r="U200" s="53">
        <f t="shared" si="89"/>
        <v>0</v>
      </c>
      <c r="V200" s="241">
        <f t="shared" si="90"/>
        <v>0</v>
      </c>
      <c r="W200" s="53">
        <f t="shared" si="91"/>
        <v>0</v>
      </c>
      <c r="X200" s="183">
        <f t="shared" si="92"/>
        <v>0</v>
      </c>
      <c r="Y200" s="158" t="str">
        <f t="shared" si="73"/>
        <v>0</v>
      </c>
      <c r="Z200" s="138">
        <f t="shared" si="93"/>
        <v>0</v>
      </c>
      <c r="AA200" s="524">
        <f t="shared" si="74"/>
        <v>0</v>
      </c>
      <c r="AB200" s="525"/>
      <c r="AC200" s="359">
        <f t="shared" si="75"/>
        <v>0</v>
      </c>
      <c r="AD200" s="359">
        <f t="shared" si="76"/>
        <v>0</v>
      </c>
      <c r="AE200" s="166"/>
      <c r="AF200" s="59"/>
      <c r="AG200" s="252"/>
      <c r="AH200" s="253"/>
      <c r="AI200" s="253"/>
      <c r="AJ200" s="253"/>
      <c r="AK200" s="253"/>
      <c r="AL200" s="254"/>
      <c r="AM200" s="255"/>
      <c r="AN200" s="253"/>
      <c r="AO200" s="253"/>
      <c r="AP200" s="253"/>
      <c r="AQ200" s="253"/>
      <c r="AR200" s="253"/>
      <c r="AS200" s="238">
        <f t="shared" si="77"/>
        <v>0</v>
      </c>
      <c r="AT200" s="238">
        <f t="shared" si="78"/>
        <v>0</v>
      </c>
      <c r="AU200" s="238">
        <f t="shared" si="79"/>
        <v>0</v>
      </c>
      <c r="AV200" s="238">
        <f t="shared" si="80"/>
        <v>0</v>
      </c>
      <c r="AW200" s="238">
        <f t="shared" si="81"/>
        <v>0</v>
      </c>
      <c r="AX200" s="238">
        <f t="shared" si="82"/>
        <v>0</v>
      </c>
      <c r="AY200" s="214">
        <f t="shared" si="94"/>
        <v>0</v>
      </c>
      <c r="AZ200" s="214">
        <f t="shared" si="94"/>
        <v>0</v>
      </c>
      <c r="BA200" s="214">
        <f t="shared" si="94"/>
        <v>0</v>
      </c>
      <c r="BB200" s="194">
        <f t="shared" si="95"/>
        <v>0</v>
      </c>
      <c r="BC200" s="195">
        <f t="shared" si="96"/>
        <v>0</v>
      </c>
      <c r="BD200" s="196">
        <f t="shared" si="97"/>
        <v>0</v>
      </c>
      <c r="BE200" s="197">
        <f t="shared" si="98"/>
        <v>0</v>
      </c>
      <c r="BF200" s="198" t="b">
        <f>IF($AE200="3/3",$S200*参照データ!$F$2,IF($AE200="2/3",$S200*参照データ!$F$3,IF($AE200="1/3",$S200*参照データ!$F$4)))</f>
        <v>0</v>
      </c>
      <c r="BG200" s="199" t="b">
        <f>IF(AG200="3/3",$O200*参照データ!$F$2,IF(AG200="2/3",$O200*参照データ!$F$3,IF(AG200="1/3",$O200*参照データ!$F$4,IF(AG200="対象外",0))))</f>
        <v>0</v>
      </c>
      <c r="BH200" s="199" t="b">
        <f>IF(AH200="3/3",$O200*参照データ!$F$2,IF(AH200="2/3",$O200*参照データ!$F$3,IF(AH200="1/3",$O200*参照データ!$F$4,IF(AH200="対象外",0))))</f>
        <v>0</v>
      </c>
      <c r="BI200" s="199" t="b">
        <f>IF(AI200="3/3",$O200*参照データ!$F$2,IF(AI200="2/3",$O200*参照データ!$F$3,IF(AI200="1/3",$O200*参照データ!$F$4,IF(AI200="対象外",0))))</f>
        <v>0</v>
      </c>
      <c r="BJ200" s="199" t="b">
        <f>IF(AJ200="3/3",$O200*参照データ!$F$2,IF(AJ200="2/3",$O200*参照データ!$F$3,IF(AJ200="1/3",$O200*参照データ!$F$4,IF(AJ200="対象外",0))))</f>
        <v>0</v>
      </c>
      <c r="BK200" s="199" t="b">
        <f>IF(AK200="3/3",$O200*参照データ!$F$2,IF(AK200="2/3",$O200*参照データ!$F$3,IF(AK200="1/3",$O200*参照データ!$F$4,IF(AK200="対象外",0))))</f>
        <v>0</v>
      </c>
      <c r="BL200" s="199" t="b">
        <f>IF(AL200="3/3",$O200*参照データ!$F$2,IF(AL200="2/3",$O200*参照データ!$F$3,IF(AL200="1/3",$O200*参照データ!$F$4,IF(AL200="対象外",0))))</f>
        <v>0</v>
      </c>
      <c r="BM200" s="199" t="b">
        <f>IF(AM200="3/3",$O200*参照データ!$F$2,IF(AM200="2/3",$O200*参照データ!$F$3,IF(AM200="1/3",$O200*参照データ!$F$4,IF(AM200="対象外",0))))</f>
        <v>0</v>
      </c>
      <c r="BN200" s="199" t="b">
        <f>IF(AN200="3/3",$O200*参照データ!$F$2,IF(AN200="2/3",$O200*参照データ!$F$3,IF(AN200="1/3",$O200*参照データ!$F$4,IF(AN200="対象外",0))))</f>
        <v>0</v>
      </c>
      <c r="BO200" s="199" t="b">
        <f>IF(AO200="3/3",$O200*参照データ!$F$2,IF(AO200="2/3",$O200*参照データ!$F$3,IF(AO200="1/3",$O200*参照データ!$F$4,IF(AO200="対象外",0))))</f>
        <v>0</v>
      </c>
      <c r="BP200" s="199" t="b">
        <f>IF(AP200="3/3",$O200*参照データ!$F$2,IF(AP200="2/3",$O200*参照データ!$F$3,IF(AP200="1/3",$O200*参照データ!$F$4,IF(AP200="対象外",0))))</f>
        <v>0</v>
      </c>
      <c r="BQ200" s="199" t="b">
        <f>IF(AQ200="3/3",$O200*参照データ!$F$2,IF(AQ200="2/3",$O200*参照データ!$F$3,IF(AQ200="1/3",$O200*参照データ!$F$4,IF(AQ200="対象外",0))))</f>
        <v>0</v>
      </c>
      <c r="BR200" s="199" t="b">
        <f>IF(AR200="3/3",$O200*参照データ!$F$2,IF(AR200="2/3",$O200*参照データ!$F$3,IF(AR200="1/3",$O200*参照データ!$F$4,IF(AR200="対象外",0))))</f>
        <v>0</v>
      </c>
      <c r="BS200" s="199">
        <f t="shared" si="99"/>
        <v>0</v>
      </c>
      <c r="BT200" s="206"/>
      <c r="BU200" s="60"/>
      <c r="BV200" s="60"/>
      <c r="BW200" s="60"/>
      <c r="BX200" s="60"/>
      <c r="BY200" s="60"/>
      <c r="BZ200" s="245"/>
      <c r="CA200" s="247"/>
      <c r="CB200" s="60"/>
      <c r="CC200" s="60"/>
      <c r="CD200" s="60"/>
      <c r="CE200" s="60"/>
      <c r="CF200" s="61"/>
      <c r="CG200" s="233">
        <f t="shared" si="100"/>
        <v>0</v>
      </c>
      <c r="CH200" s="235">
        <f t="shared" si="83"/>
        <v>0</v>
      </c>
      <c r="CI200" s="225">
        <f t="shared" si="84"/>
        <v>0</v>
      </c>
      <c r="CJ200" s="234">
        <f t="shared" si="85"/>
        <v>2</v>
      </c>
    </row>
    <row r="201" spans="1:88" s="54" customFormat="1">
      <c r="A201" s="63">
        <v>177</v>
      </c>
      <c r="B201" s="553"/>
      <c r="C201" s="554"/>
      <c r="D201" s="553"/>
      <c r="E201" s="554"/>
      <c r="F201" s="116"/>
      <c r="G201" s="147"/>
      <c r="H201" s="117"/>
      <c r="I201" s="58"/>
      <c r="J201" s="553"/>
      <c r="K201" s="554"/>
      <c r="L201" s="110">
        <v>0</v>
      </c>
      <c r="M201" s="111">
        <f>IF(F201="昼間",参照データ!$B$2,IF(F201="夜間等",参照データ!$B$3,IF(F201="通信",参照データ!$B$4,0)))</f>
        <v>0</v>
      </c>
      <c r="N201" s="112">
        <f t="shared" si="86"/>
        <v>0</v>
      </c>
      <c r="O201" s="151">
        <f t="shared" si="87"/>
        <v>0</v>
      </c>
      <c r="P201" s="110"/>
      <c r="Q201" s="113">
        <v>0</v>
      </c>
      <c r="R201" s="114">
        <f>IF(F201="昼間",参照データ!$C$2,IF(F201="夜間等",参照データ!$C$3,IF(F201="通信",参照データ!$C$4,0)))</f>
        <v>0</v>
      </c>
      <c r="S201" s="112">
        <f t="shared" si="88"/>
        <v>0</v>
      </c>
      <c r="T201" s="58"/>
      <c r="U201" s="53">
        <f t="shared" si="89"/>
        <v>0</v>
      </c>
      <c r="V201" s="241">
        <f t="shared" si="90"/>
        <v>0</v>
      </c>
      <c r="W201" s="53">
        <f t="shared" si="91"/>
        <v>0</v>
      </c>
      <c r="X201" s="183">
        <f t="shared" si="92"/>
        <v>0</v>
      </c>
      <c r="Y201" s="158" t="str">
        <f t="shared" si="73"/>
        <v>0</v>
      </c>
      <c r="Z201" s="138">
        <f t="shared" si="93"/>
        <v>0</v>
      </c>
      <c r="AA201" s="524">
        <f t="shared" si="74"/>
        <v>0</v>
      </c>
      <c r="AB201" s="525"/>
      <c r="AC201" s="359">
        <f t="shared" si="75"/>
        <v>0</v>
      </c>
      <c r="AD201" s="359">
        <f t="shared" si="76"/>
        <v>0</v>
      </c>
      <c r="AE201" s="166"/>
      <c r="AF201" s="59"/>
      <c r="AG201" s="252"/>
      <c r="AH201" s="253"/>
      <c r="AI201" s="253"/>
      <c r="AJ201" s="253"/>
      <c r="AK201" s="253"/>
      <c r="AL201" s="254"/>
      <c r="AM201" s="255"/>
      <c r="AN201" s="253"/>
      <c r="AO201" s="253"/>
      <c r="AP201" s="253"/>
      <c r="AQ201" s="253"/>
      <c r="AR201" s="253"/>
      <c r="AS201" s="238">
        <f t="shared" si="77"/>
        <v>0</v>
      </c>
      <c r="AT201" s="238">
        <f t="shared" si="78"/>
        <v>0</v>
      </c>
      <c r="AU201" s="238">
        <f t="shared" si="79"/>
        <v>0</v>
      </c>
      <c r="AV201" s="238">
        <f t="shared" si="80"/>
        <v>0</v>
      </c>
      <c r="AW201" s="238">
        <f t="shared" si="81"/>
        <v>0</v>
      </c>
      <c r="AX201" s="238">
        <f t="shared" si="82"/>
        <v>0</v>
      </c>
      <c r="AY201" s="214">
        <f t="shared" si="94"/>
        <v>0</v>
      </c>
      <c r="AZ201" s="214">
        <f t="shared" si="94"/>
        <v>0</v>
      </c>
      <c r="BA201" s="214">
        <f t="shared" si="94"/>
        <v>0</v>
      </c>
      <c r="BB201" s="194">
        <f t="shared" si="95"/>
        <v>0</v>
      </c>
      <c r="BC201" s="195">
        <f t="shared" si="96"/>
        <v>0</v>
      </c>
      <c r="BD201" s="196">
        <f t="shared" si="97"/>
        <v>0</v>
      </c>
      <c r="BE201" s="197">
        <f t="shared" si="98"/>
        <v>0</v>
      </c>
      <c r="BF201" s="198" t="b">
        <f>IF($AE201="3/3",$S201*参照データ!$F$2,IF($AE201="2/3",$S201*参照データ!$F$3,IF($AE201="1/3",$S201*参照データ!$F$4)))</f>
        <v>0</v>
      </c>
      <c r="BG201" s="199" t="b">
        <f>IF(AG201="3/3",$O201*参照データ!$F$2,IF(AG201="2/3",$O201*参照データ!$F$3,IF(AG201="1/3",$O201*参照データ!$F$4,IF(AG201="対象外",0))))</f>
        <v>0</v>
      </c>
      <c r="BH201" s="199" t="b">
        <f>IF(AH201="3/3",$O201*参照データ!$F$2,IF(AH201="2/3",$O201*参照データ!$F$3,IF(AH201="1/3",$O201*参照データ!$F$4,IF(AH201="対象外",0))))</f>
        <v>0</v>
      </c>
      <c r="BI201" s="199" t="b">
        <f>IF(AI201="3/3",$O201*参照データ!$F$2,IF(AI201="2/3",$O201*参照データ!$F$3,IF(AI201="1/3",$O201*参照データ!$F$4,IF(AI201="対象外",0))))</f>
        <v>0</v>
      </c>
      <c r="BJ201" s="199" t="b">
        <f>IF(AJ201="3/3",$O201*参照データ!$F$2,IF(AJ201="2/3",$O201*参照データ!$F$3,IF(AJ201="1/3",$O201*参照データ!$F$4,IF(AJ201="対象外",0))))</f>
        <v>0</v>
      </c>
      <c r="BK201" s="199" t="b">
        <f>IF(AK201="3/3",$O201*参照データ!$F$2,IF(AK201="2/3",$O201*参照データ!$F$3,IF(AK201="1/3",$O201*参照データ!$F$4,IF(AK201="対象外",0))))</f>
        <v>0</v>
      </c>
      <c r="BL201" s="199" t="b">
        <f>IF(AL201="3/3",$O201*参照データ!$F$2,IF(AL201="2/3",$O201*参照データ!$F$3,IF(AL201="1/3",$O201*参照データ!$F$4,IF(AL201="対象外",0))))</f>
        <v>0</v>
      </c>
      <c r="BM201" s="199" t="b">
        <f>IF(AM201="3/3",$O201*参照データ!$F$2,IF(AM201="2/3",$O201*参照データ!$F$3,IF(AM201="1/3",$O201*参照データ!$F$4,IF(AM201="対象外",0))))</f>
        <v>0</v>
      </c>
      <c r="BN201" s="199" t="b">
        <f>IF(AN201="3/3",$O201*参照データ!$F$2,IF(AN201="2/3",$O201*参照データ!$F$3,IF(AN201="1/3",$O201*参照データ!$F$4,IF(AN201="対象外",0))))</f>
        <v>0</v>
      </c>
      <c r="BO201" s="199" t="b">
        <f>IF(AO201="3/3",$O201*参照データ!$F$2,IF(AO201="2/3",$O201*参照データ!$F$3,IF(AO201="1/3",$O201*参照データ!$F$4,IF(AO201="対象外",0))))</f>
        <v>0</v>
      </c>
      <c r="BP201" s="199" t="b">
        <f>IF(AP201="3/3",$O201*参照データ!$F$2,IF(AP201="2/3",$O201*参照データ!$F$3,IF(AP201="1/3",$O201*参照データ!$F$4,IF(AP201="対象外",0))))</f>
        <v>0</v>
      </c>
      <c r="BQ201" s="199" t="b">
        <f>IF(AQ201="3/3",$O201*参照データ!$F$2,IF(AQ201="2/3",$O201*参照データ!$F$3,IF(AQ201="1/3",$O201*参照データ!$F$4,IF(AQ201="対象外",0))))</f>
        <v>0</v>
      </c>
      <c r="BR201" s="199" t="b">
        <f>IF(AR201="3/3",$O201*参照データ!$F$2,IF(AR201="2/3",$O201*参照データ!$F$3,IF(AR201="1/3",$O201*参照データ!$F$4,IF(AR201="対象外",0))))</f>
        <v>0</v>
      </c>
      <c r="BS201" s="199">
        <f t="shared" si="99"/>
        <v>0</v>
      </c>
      <c r="BT201" s="206"/>
      <c r="BU201" s="60"/>
      <c r="BV201" s="60"/>
      <c r="BW201" s="60"/>
      <c r="BX201" s="60"/>
      <c r="BY201" s="60"/>
      <c r="BZ201" s="245"/>
      <c r="CA201" s="247"/>
      <c r="CB201" s="60"/>
      <c r="CC201" s="60"/>
      <c r="CD201" s="60"/>
      <c r="CE201" s="60"/>
      <c r="CF201" s="61"/>
      <c r="CG201" s="233">
        <f t="shared" si="100"/>
        <v>0</v>
      </c>
      <c r="CH201" s="235">
        <f t="shared" si="83"/>
        <v>0</v>
      </c>
      <c r="CI201" s="225">
        <f t="shared" si="84"/>
        <v>0</v>
      </c>
      <c r="CJ201" s="234">
        <f t="shared" si="85"/>
        <v>2</v>
      </c>
    </row>
    <row r="202" spans="1:88" s="54" customFormat="1">
      <c r="A202" s="63">
        <v>178</v>
      </c>
      <c r="B202" s="553"/>
      <c r="C202" s="554"/>
      <c r="D202" s="553"/>
      <c r="E202" s="554"/>
      <c r="F202" s="116"/>
      <c r="G202" s="147"/>
      <c r="H202" s="117"/>
      <c r="I202" s="58"/>
      <c r="J202" s="553"/>
      <c r="K202" s="554"/>
      <c r="L202" s="110">
        <v>0</v>
      </c>
      <c r="M202" s="111">
        <f>IF(F202="昼間",参照データ!$B$2,IF(F202="夜間等",参照データ!$B$3,IF(F202="通信",参照データ!$B$4,0)))</f>
        <v>0</v>
      </c>
      <c r="N202" s="112">
        <f t="shared" si="86"/>
        <v>0</v>
      </c>
      <c r="O202" s="151">
        <f t="shared" si="87"/>
        <v>0</v>
      </c>
      <c r="P202" s="110"/>
      <c r="Q202" s="113">
        <v>0</v>
      </c>
      <c r="R202" s="114">
        <f>IF(F202="昼間",参照データ!$C$2,IF(F202="夜間等",参照データ!$C$3,IF(F202="通信",参照データ!$C$4,0)))</f>
        <v>0</v>
      </c>
      <c r="S202" s="112">
        <f t="shared" si="88"/>
        <v>0</v>
      </c>
      <c r="T202" s="58"/>
      <c r="U202" s="53">
        <f t="shared" si="89"/>
        <v>0</v>
      </c>
      <c r="V202" s="241">
        <f t="shared" si="90"/>
        <v>0</v>
      </c>
      <c r="W202" s="53">
        <f t="shared" si="91"/>
        <v>0</v>
      </c>
      <c r="X202" s="183">
        <f t="shared" si="92"/>
        <v>0</v>
      </c>
      <c r="Y202" s="158" t="str">
        <f t="shared" si="73"/>
        <v>0</v>
      </c>
      <c r="Z202" s="138">
        <f t="shared" si="93"/>
        <v>0</v>
      </c>
      <c r="AA202" s="524">
        <f t="shared" si="74"/>
        <v>0</v>
      </c>
      <c r="AB202" s="525"/>
      <c r="AC202" s="359">
        <f t="shared" si="75"/>
        <v>0</v>
      </c>
      <c r="AD202" s="359">
        <f t="shared" si="76"/>
        <v>0</v>
      </c>
      <c r="AE202" s="166"/>
      <c r="AF202" s="59"/>
      <c r="AG202" s="252"/>
      <c r="AH202" s="253"/>
      <c r="AI202" s="253"/>
      <c r="AJ202" s="253"/>
      <c r="AK202" s="253"/>
      <c r="AL202" s="254"/>
      <c r="AM202" s="255"/>
      <c r="AN202" s="253"/>
      <c r="AO202" s="253"/>
      <c r="AP202" s="253"/>
      <c r="AQ202" s="253"/>
      <c r="AR202" s="253"/>
      <c r="AS202" s="238">
        <f t="shared" si="77"/>
        <v>0</v>
      </c>
      <c r="AT202" s="238">
        <f t="shared" si="78"/>
        <v>0</v>
      </c>
      <c r="AU202" s="238">
        <f t="shared" si="79"/>
        <v>0</v>
      </c>
      <c r="AV202" s="238">
        <f t="shared" si="80"/>
        <v>0</v>
      </c>
      <c r="AW202" s="238">
        <f t="shared" si="81"/>
        <v>0</v>
      </c>
      <c r="AX202" s="238">
        <f t="shared" si="82"/>
        <v>0</v>
      </c>
      <c r="AY202" s="214">
        <f t="shared" si="94"/>
        <v>0</v>
      </c>
      <c r="AZ202" s="214">
        <f t="shared" si="94"/>
        <v>0</v>
      </c>
      <c r="BA202" s="214">
        <f t="shared" si="94"/>
        <v>0</v>
      </c>
      <c r="BB202" s="194">
        <f t="shared" si="95"/>
        <v>0</v>
      </c>
      <c r="BC202" s="195">
        <f t="shared" si="96"/>
        <v>0</v>
      </c>
      <c r="BD202" s="196">
        <f t="shared" si="97"/>
        <v>0</v>
      </c>
      <c r="BE202" s="197">
        <f t="shared" si="98"/>
        <v>0</v>
      </c>
      <c r="BF202" s="198" t="b">
        <f>IF($AE202="3/3",$S202*参照データ!$F$2,IF($AE202="2/3",$S202*参照データ!$F$3,IF($AE202="1/3",$S202*参照データ!$F$4)))</f>
        <v>0</v>
      </c>
      <c r="BG202" s="199" t="b">
        <f>IF(AG202="3/3",$O202*参照データ!$F$2,IF(AG202="2/3",$O202*参照データ!$F$3,IF(AG202="1/3",$O202*参照データ!$F$4,IF(AG202="対象外",0))))</f>
        <v>0</v>
      </c>
      <c r="BH202" s="199" t="b">
        <f>IF(AH202="3/3",$O202*参照データ!$F$2,IF(AH202="2/3",$O202*参照データ!$F$3,IF(AH202="1/3",$O202*参照データ!$F$4,IF(AH202="対象外",0))))</f>
        <v>0</v>
      </c>
      <c r="BI202" s="199" t="b">
        <f>IF(AI202="3/3",$O202*参照データ!$F$2,IF(AI202="2/3",$O202*参照データ!$F$3,IF(AI202="1/3",$O202*参照データ!$F$4,IF(AI202="対象外",0))))</f>
        <v>0</v>
      </c>
      <c r="BJ202" s="199" t="b">
        <f>IF(AJ202="3/3",$O202*参照データ!$F$2,IF(AJ202="2/3",$O202*参照データ!$F$3,IF(AJ202="1/3",$O202*参照データ!$F$4,IF(AJ202="対象外",0))))</f>
        <v>0</v>
      </c>
      <c r="BK202" s="199" t="b">
        <f>IF(AK202="3/3",$O202*参照データ!$F$2,IF(AK202="2/3",$O202*参照データ!$F$3,IF(AK202="1/3",$O202*参照データ!$F$4,IF(AK202="対象外",0))))</f>
        <v>0</v>
      </c>
      <c r="BL202" s="199" t="b">
        <f>IF(AL202="3/3",$O202*参照データ!$F$2,IF(AL202="2/3",$O202*参照データ!$F$3,IF(AL202="1/3",$O202*参照データ!$F$4,IF(AL202="対象外",0))))</f>
        <v>0</v>
      </c>
      <c r="BM202" s="199" t="b">
        <f>IF(AM202="3/3",$O202*参照データ!$F$2,IF(AM202="2/3",$O202*参照データ!$F$3,IF(AM202="1/3",$O202*参照データ!$F$4,IF(AM202="対象外",0))))</f>
        <v>0</v>
      </c>
      <c r="BN202" s="199" t="b">
        <f>IF(AN202="3/3",$O202*参照データ!$F$2,IF(AN202="2/3",$O202*参照データ!$F$3,IF(AN202="1/3",$O202*参照データ!$F$4,IF(AN202="対象外",0))))</f>
        <v>0</v>
      </c>
      <c r="BO202" s="199" t="b">
        <f>IF(AO202="3/3",$O202*参照データ!$F$2,IF(AO202="2/3",$O202*参照データ!$F$3,IF(AO202="1/3",$O202*参照データ!$F$4,IF(AO202="対象外",0))))</f>
        <v>0</v>
      </c>
      <c r="BP202" s="199" t="b">
        <f>IF(AP202="3/3",$O202*参照データ!$F$2,IF(AP202="2/3",$O202*参照データ!$F$3,IF(AP202="1/3",$O202*参照データ!$F$4,IF(AP202="対象外",0))))</f>
        <v>0</v>
      </c>
      <c r="BQ202" s="199" t="b">
        <f>IF(AQ202="3/3",$O202*参照データ!$F$2,IF(AQ202="2/3",$O202*参照データ!$F$3,IF(AQ202="1/3",$O202*参照データ!$F$4,IF(AQ202="対象外",0))))</f>
        <v>0</v>
      </c>
      <c r="BR202" s="199" t="b">
        <f>IF(AR202="3/3",$O202*参照データ!$F$2,IF(AR202="2/3",$O202*参照データ!$F$3,IF(AR202="1/3",$O202*参照データ!$F$4,IF(AR202="対象外",0))))</f>
        <v>0</v>
      </c>
      <c r="BS202" s="199">
        <f t="shared" si="99"/>
        <v>0</v>
      </c>
      <c r="BT202" s="206"/>
      <c r="BU202" s="60"/>
      <c r="BV202" s="60"/>
      <c r="BW202" s="60"/>
      <c r="BX202" s="60"/>
      <c r="BY202" s="60"/>
      <c r="BZ202" s="245"/>
      <c r="CA202" s="247"/>
      <c r="CB202" s="60"/>
      <c r="CC202" s="60"/>
      <c r="CD202" s="60"/>
      <c r="CE202" s="60"/>
      <c r="CF202" s="61"/>
      <c r="CG202" s="233">
        <f t="shared" si="100"/>
        <v>0</v>
      </c>
      <c r="CH202" s="235">
        <f t="shared" si="83"/>
        <v>0</v>
      </c>
      <c r="CI202" s="225">
        <f t="shared" si="84"/>
        <v>0</v>
      </c>
      <c r="CJ202" s="234">
        <f t="shared" si="85"/>
        <v>2</v>
      </c>
    </row>
    <row r="203" spans="1:88" s="54" customFormat="1">
      <c r="A203" s="63">
        <v>179</v>
      </c>
      <c r="B203" s="553"/>
      <c r="C203" s="554"/>
      <c r="D203" s="553"/>
      <c r="E203" s="554"/>
      <c r="F203" s="116"/>
      <c r="G203" s="147"/>
      <c r="H203" s="117"/>
      <c r="I203" s="58"/>
      <c r="J203" s="553"/>
      <c r="K203" s="554"/>
      <c r="L203" s="110">
        <v>0</v>
      </c>
      <c r="M203" s="111">
        <f>IF(F203="昼間",参照データ!$B$2,IF(F203="夜間等",参照データ!$B$3,IF(F203="通信",参照データ!$B$4,0)))</f>
        <v>0</v>
      </c>
      <c r="N203" s="112">
        <f t="shared" si="86"/>
        <v>0</v>
      </c>
      <c r="O203" s="151">
        <f t="shared" si="87"/>
        <v>0</v>
      </c>
      <c r="P203" s="110"/>
      <c r="Q203" s="113">
        <v>0</v>
      </c>
      <c r="R203" s="114">
        <f>IF(F203="昼間",参照データ!$C$2,IF(F203="夜間等",参照データ!$C$3,IF(F203="通信",参照データ!$C$4,0)))</f>
        <v>0</v>
      </c>
      <c r="S203" s="112">
        <f t="shared" si="88"/>
        <v>0</v>
      </c>
      <c r="T203" s="58"/>
      <c r="U203" s="53">
        <f t="shared" si="89"/>
        <v>0</v>
      </c>
      <c r="V203" s="241">
        <f t="shared" si="90"/>
        <v>0</v>
      </c>
      <c r="W203" s="53">
        <f t="shared" si="91"/>
        <v>0</v>
      </c>
      <c r="X203" s="183">
        <f t="shared" si="92"/>
        <v>0</v>
      </c>
      <c r="Y203" s="158" t="str">
        <f t="shared" si="73"/>
        <v>0</v>
      </c>
      <c r="Z203" s="138">
        <f t="shared" si="93"/>
        <v>0</v>
      </c>
      <c r="AA203" s="524">
        <f t="shared" si="74"/>
        <v>0</v>
      </c>
      <c r="AB203" s="525"/>
      <c r="AC203" s="359">
        <f t="shared" si="75"/>
        <v>0</v>
      </c>
      <c r="AD203" s="359">
        <f t="shared" si="76"/>
        <v>0</v>
      </c>
      <c r="AE203" s="166"/>
      <c r="AF203" s="59"/>
      <c r="AG203" s="252"/>
      <c r="AH203" s="253"/>
      <c r="AI203" s="253"/>
      <c r="AJ203" s="253"/>
      <c r="AK203" s="253"/>
      <c r="AL203" s="254"/>
      <c r="AM203" s="255"/>
      <c r="AN203" s="253"/>
      <c r="AO203" s="253"/>
      <c r="AP203" s="253"/>
      <c r="AQ203" s="253"/>
      <c r="AR203" s="253"/>
      <c r="AS203" s="238">
        <f t="shared" si="77"/>
        <v>0</v>
      </c>
      <c r="AT203" s="238">
        <f t="shared" si="78"/>
        <v>0</v>
      </c>
      <c r="AU203" s="238">
        <f t="shared" si="79"/>
        <v>0</v>
      </c>
      <c r="AV203" s="238">
        <f t="shared" si="80"/>
        <v>0</v>
      </c>
      <c r="AW203" s="238">
        <f t="shared" si="81"/>
        <v>0</v>
      </c>
      <c r="AX203" s="238">
        <f t="shared" si="82"/>
        <v>0</v>
      </c>
      <c r="AY203" s="214">
        <f t="shared" si="94"/>
        <v>0</v>
      </c>
      <c r="AZ203" s="214">
        <f t="shared" si="94"/>
        <v>0</v>
      </c>
      <c r="BA203" s="214">
        <f t="shared" si="94"/>
        <v>0</v>
      </c>
      <c r="BB203" s="194">
        <f t="shared" si="95"/>
        <v>0</v>
      </c>
      <c r="BC203" s="195">
        <f t="shared" si="96"/>
        <v>0</v>
      </c>
      <c r="BD203" s="196">
        <f t="shared" si="97"/>
        <v>0</v>
      </c>
      <c r="BE203" s="197">
        <f t="shared" si="98"/>
        <v>0</v>
      </c>
      <c r="BF203" s="198" t="b">
        <f>IF($AE203="3/3",$S203*参照データ!$F$2,IF($AE203="2/3",$S203*参照データ!$F$3,IF($AE203="1/3",$S203*参照データ!$F$4)))</f>
        <v>0</v>
      </c>
      <c r="BG203" s="199" t="b">
        <f>IF(AG203="3/3",$O203*参照データ!$F$2,IF(AG203="2/3",$O203*参照データ!$F$3,IF(AG203="1/3",$O203*参照データ!$F$4,IF(AG203="対象外",0))))</f>
        <v>0</v>
      </c>
      <c r="BH203" s="199" t="b">
        <f>IF(AH203="3/3",$O203*参照データ!$F$2,IF(AH203="2/3",$O203*参照データ!$F$3,IF(AH203="1/3",$O203*参照データ!$F$4,IF(AH203="対象外",0))))</f>
        <v>0</v>
      </c>
      <c r="BI203" s="199" t="b">
        <f>IF(AI203="3/3",$O203*参照データ!$F$2,IF(AI203="2/3",$O203*参照データ!$F$3,IF(AI203="1/3",$O203*参照データ!$F$4,IF(AI203="対象外",0))))</f>
        <v>0</v>
      </c>
      <c r="BJ203" s="199" t="b">
        <f>IF(AJ203="3/3",$O203*参照データ!$F$2,IF(AJ203="2/3",$O203*参照データ!$F$3,IF(AJ203="1/3",$O203*参照データ!$F$4,IF(AJ203="対象外",0))))</f>
        <v>0</v>
      </c>
      <c r="BK203" s="199" t="b">
        <f>IF(AK203="3/3",$O203*参照データ!$F$2,IF(AK203="2/3",$O203*参照データ!$F$3,IF(AK203="1/3",$O203*参照データ!$F$4,IF(AK203="対象外",0))))</f>
        <v>0</v>
      </c>
      <c r="BL203" s="199" t="b">
        <f>IF(AL203="3/3",$O203*参照データ!$F$2,IF(AL203="2/3",$O203*参照データ!$F$3,IF(AL203="1/3",$O203*参照データ!$F$4,IF(AL203="対象外",0))))</f>
        <v>0</v>
      </c>
      <c r="BM203" s="199" t="b">
        <f>IF(AM203="3/3",$O203*参照データ!$F$2,IF(AM203="2/3",$O203*参照データ!$F$3,IF(AM203="1/3",$O203*参照データ!$F$4,IF(AM203="対象外",0))))</f>
        <v>0</v>
      </c>
      <c r="BN203" s="199" t="b">
        <f>IF(AN203="3/3",$O203*参照データ!$F$2,IF(AN203="2/3",$O203*参照データ!$F$3,IF(AN203="1/3",$O203*参照データ!$F$4,IF(AN203="対象外",0))))</f>
        <v>0</v>
      </c>
      <c r="BO203" s="199" t="b">
        <f>IF(AO203="3/3",$O203*参照データ!$F$2,IF(AO203="2/3",$O203*参照データ!$F$3,IF(AO203="1/3",$O203*参照データ!$F$4,IF(AO203="対象外",0))))</f>
        <v>0</v>
      </c>
      <c r="BP203" s="199" t="b">
        <f>IF(AP203="3/3",$O203*参照データ!$F$2,IF(AP203="2/3",$O203*参照データ!$F$3,IF(AP203="1/3",$O203*参照データ!$F$4,IF(AP203="対象外",0))))</f>
        <v>0</v>
      </c>
      <c r="BQ203" s="199" t="b">
        <f>IF(AQ203="3/3",$O203*参照データ!$F$2,IF(AQ203="2/3",$O203*参照データ!$F$3,IF(AQ203="1/3",$O203*参照データ!$F$4,IF(AQ203="対象外",0))))</f>
        <v>0</v>
      </c>
      <c r="BR203" s="199" t="b">
        <f>IF(AR203="3/3",$O203*参照データ!$F$2,IF(AR203="2/3",$O203*参照データ!$F$3,IF(AR203="1/3",$O203*参照データ!$F$4,IF(AR203="対象外",0))))</f>
        <v>0</v>
      </c>
      <c r="BS203" s="199">
        <f t="shared" si="99"/>
        <v>0</v>
      </c>
      <c r="BT203" s="206"/>
      <c r="BU203" s="60"/>
      <c r="BV203" s="60"/>
      <c r="BW203" s="60"/>
      <c r="BX203" s="60"/>
      <c r="BY203" s="60"/>
      <c r="BZ203" s="245"/>
      <c r="CA203" s="247"/>
      <c r="CB203" s="60"/>
      <c r="CC203" s="60"/>
      <c r="CD203" s="60"/>
      <c r="CE203" s="60"/>
      <c r="CF203" s="61"/>
      <c r="CG203" s="233">
        <f t="shared" si="100"/>
        <v>0</v>
      </c>
      <c r="CH203" s="235">
        <f t="shared" si="83"/>
        <v>0</v>
      </c>
      <c r="CI203" s="225">
        <f t="shared" si="84"/>
        <v>0</v>
      </c>
      <c r="CJ203" s="234">
        <f t="shared" si="85"/>
        <v>2</v>
      </c>
    </row>
    <row r="204" spans="1:88" s="54" customFormat="1">
      <c r="A204" s="63">
        <v>180</v>
      </c>
      <c r="B204" s="553"/>
      <c r="C204" s="554"/>
      <c r="D204" s="553"/>
      <c r="E204" s="554"/>
      <c r="F204" s="116"/>
      <c r="G204" s="147"/>
      <c r="H204" s="117"/>
      <c r="I204" s="58"/>
      <c r="J204" s="553"/>
      <c r="K204" s="554"/>
      <c r="L204" s="110">
        <v>0</v>
      </c>
      <c r="M204" s="111">
        <f>IF(F204="昼間",参照データ!$B$2,IF(F204="夜間等",参照データ!$B$3,IF(F204="通信",参照データ!$B$4,0)))</f>
        <v>0</v>
      </c>
      <c r="N204" s="112">
        <f t="shared" si="86"/>
        <v>0</v>
      </c>
      <c r="O204" s="151">
        <f t="shared" si="87"/>
        <v>0</v>
      </c>
      <c r="P204" s="110"/>
      <c r="Q204" s="113">
        <v>0</v>
      </c>
      <c r="R204" s="114">
        <f>IF(F204="昼間",参照データ!$C$2,IF(F204="夜間等",参照データ!$C$3,IF(F204="通信",参照データ!$C$4,0)))</f>
        <v>0</v>
      </c>
      <c r="S204" s="112">
        <f t="shared" si="88"/>
        <v>0</v>
      </c>
      <c r="T204" s="58"/>
      <c r="U204" s="53">
        <f t="shared" si="89"/>
        <v>0</v>
      </c>
      <c r="V204" s="241">
        <f t="shared" si="90"/>
        <v>0</v>
      </c>
      <c r="W204" s="53">
        <f t="shared" si="91"/>
        <v>0</v>
      </c>
      <c r="X204" s="183">
        <f t="shared" si="92"/>
        <v>0</v>
      </c>
      <c r="Y204" s="158" t="str">
        <f t="shared" si="73"/>
        <v>0</v>
      </c>
      <c r="Z204" s="138">
        <f t="shared" si="93"/>
        <v>0</v>
      </c>
      <c r="AA204" s="524">
        <f t="shared" si="74"/>
        <v>0</v>
      </c>
      <c r="AB204" s="525"/>
      <c r="AC204" s="359">
        <f t="shared" si="75"/>
        <v>0</v>
      </c>
      <c r="AD204" s="359">
        <f t="shared" si="76"/>
        <v>0</v>
      </c>
      <c r="AE204" s="166"/>
      <c r="AF204" s="59"/>
      <c r="AG204" s="252"/>
      <c r="AH204" s="253"/>
      <c r="AI204" s="253"/>
      <c r="AJ204" s="253"/>
      <c r="AK204" s="253"/>
      <c r="AL204" s="254"/>
      <c r="AM204" s="255"/>
      <c r="AN204" s="253"/>
      <c r="AO204" s="253"/>
      <c r="AP204" s="253"/>
      <c r="AQ204" s="253"/>
      <c r="AR204" s="253"/>
      <c r="AS204" s="238">
        <f t="shared" si="77"/>
        <v>0</v>
      </c>
      <c r="AT204" s="238">
        <f t="shared" si="78"/>
        <v>0</v>
      </c>
      <c r="AU204" s="238">
        <f t="shared" si="79"/>
        <v>0</v>
      </c>
      <c r="AV204" s="238">
        <f t="shared" si="80"/>
        <v>0</v>
      </c>
      <c r="AW204" s="238">
        <f t="shared" si="81"/>
        <v>0</v>
      </c>
      <c r="AX204" s="238">
        <f t="shared" si="82"/>
        <v>0</v>
      </c>
      <c r="AY204" s="214">
        <f t="shared" si="94"/>
        <v>0</v>
      </c>
      <c r="AZ204" s="214">
        <f t="shared" si="94"/>
        <v>0</v>
      </c>
      <c r="BA204" s="214">
        <f t="shared" si="94"/>
        <v>0</v>
      </c>
      <c r="BB204" s="194">
        <f t="shared" si="95"/>
        <v>0</v>
      </c>
      <c r="BC204" s="195">
        <f t="shared" si="96"/>
        <v>0</v>
      </c>
      <c r="BD204" s="196">
        <f t="shared" si="97"/>
        <v>0</v>
      </c>
      <c r="BE204" s="197">
        <f t="shared" si="98"/>
        <v>0</v>
      </c>
      <c r="BF204" s="198" t="b">
        <f>IF($AE204="3/3",$S204*参照データ!$F$2,IF($AE204="2/3",$S204*参照データ!$F$3,IF($AE204="1/3",$S204*参照データ!$F$4)))</f>
        <v>0</v>
      </c>
      <c r="BG204" s="199" t="b">
        <f>IF(AG204="3/3",$O204*参照データ!$F$2,IF(AG204="2/3",$O204*参照データ!$F$3,IF(AG204="1/3",$O204*参照データ!$F$4,IF(AG204="対象外",0))))</f>
        <v>0</v>
      </c>
      <c r="BH204" s="199" t="b">
        <f>IF(AH204="3/3",$O204*参照データ!$F$2,IF(AH204="2/3",$O204*参照データ!$F$3,IF(AH204="1/3",$O204*参照データ!$F$4,IF(AH204="対象外",0))))</f>
        <v>0</v>
      </c>
      <c r="BI204" s="199" t="b">
        <f>IF(AI204="3/3",$O204*参照データ!$F$2,IF(AI204="2/3",$O204*参照データ!$F$3,IF(AI204="1/3",$O204*参照データ!$F$4,IF(AI204="対象外",0))))</f>
        <v>0</v>
      </c>
      <c r="BJ204" s="199" t="b">
        <f>IF(AJ204="3/3",$O204*参照データ!$F$2,IF(AJ204="2/3",$O204*参照データ!$F$3,IF(AJ204="1/3",$O204*参照データ!$F$4,IF(AJ204="対象外",0))))</f>
        <v>0</v>
      </c>
      <c r="BK204" s="199" t="b">
        <f>IF(AK204="3/3",$O204*参照データ!$F$2,IF(AK204="2/3",$O204*参照データ!$F$3,IF(AK204="1/3",$O204*参照データ!$F$4,IF(AK204="対象外",0))))</f>
        <v>0</v>
      </c>
      <c r="BL204" s="199" t="b">
        <f>IF(AL204="3/3",$O204*参照データ!$F$2,IF(AL204="2/3",$O204*参照データ!$F$3,IF(AL204="1/3",$O204*参照データ!$F$4,IF(AL204="対象外",0))))</f>
        <v>0</v>
      </c>
      <c r="BM204" s="199" t="b">
        <f>IF(AM204="3/3",$O204*参照データ!$F$2,IF(AM204="2/3",$O204*参照データ!$F$3,IF(AM204="1/3",$O204*参照データ!$F$4,IF(AM204="対象外",0))))</f>
        <v>0</v>
      </c>
      <c r="BN204" s="199" t="b">
        <f>IF(AN204="3/3",$O204*参照データ!$F$2,IF(AN204="2/3",$O204*参照データ!$F$3,IF(AN204="1/3",$O204*参照データ!$F$4,IF(AN204="対象外",0))))</f>
        <v>0</v>
      </c>
      <c r="BO204" s="199" t="b">
        <f>IF(AO204="3/3",$O204*参照データ!$F$2,IF(AO204="2/3",$O204*参照データ!$F$3,IF(AO204="1/3",$O204*参照データ!$F$4,IF(AO204="対象外",0))))</f>
        <v>0</v>
      </c>
      <c r="BP204" s="199" t="b">
        <f>IF(AP204="3/3",$O204*参照データ!$F$2,IF(AP204="2/3",$O204*参照データ!$F$3,IF(AP204="1/3",$O204*参照データ!$F$4,IF(AP204="対象外",0))))</f>
        <v>0</v>
      </c>
      <c r="BQ204" s="199" t="b">
        <f>IF(AQ204="3/3",$O204*参照データ!$F$2,IF(AQ204="2/3",$O204*参照データ!$F$3,IF(AQ204="1/3",$O204*参照データ!$F$4,IF(AQ204="対象外",0))))</f>
        <v>0</v>
      </c>
      <c r="BR204" s="199" t="b">
        <f>IF(AR204="3/3",$O204*参照データ!$F$2,IF(AR204="2/3",$O204*参照データ!$F$3,IF(AR204="1/3",$O204*参照データ!$F$4,IF(AR204="対象外",0))))</f>
        <v>0</v>
      </c>
      <c r="BS204" s="199">
        <f t="shared" si="99"/>
        <v>0</v>
      </c>
      <c r="BT204" s="206"/>
      <c r="BU204" s="60"/>
      <c r="BV204" s="60"/>
      <c r="BW204" s="60"/>
      <c r="BX204" s="60"/>
      <c r="BY204" s="60"/>
      <c r="BZ204" s="245"/>
      <c r="CA204" s="247"/>
      <c r="CB204" s="60"/>
      <c r="CC204" s="60"/>
      <c r="CD204" s="60"/>
      <c r="CE204" s="60"/>
      <c r="CF204" s="61"/>
      <c r="CG204" s="233">
        <f t="shared" si="100"/>
        <v>0</v>
      </c>
      <c r="CH204" s="235">
        <f t="shared" si="83"/>
        <v>0</v>
      </c>
      <c r="CI204" s="225">
        <f t="shared" si="84"/>
        <v>0</v>
      </c>
      <c r="CJ204" s="234">
        <f t="shared" si="85"/>
        <v>2</v>
      </c>
    </row>
    <row r="205" spans="1:88" s="54" customFormat="1">
      <c r="A205" s="63">
        <v>181</v>
      </c>
      <c r="B205" s="553"/>
      <c r="C205" s="554"/>
      <c r="D205" s="553"/>
      <c r="E205" s="554"/>
      <c r="F205" s="116"/>
      <c r="G205" s="147"/>
      <c r="H205" s="117"/>
      <c r="I205" s="58"/>
      <c r="J205" s="553"/>
      <c r="K205" s="554"/>
      <c r="L205" s="110">
        <v>0</v>
      </c>
      <c r="M205" s="111">
        <f>IF(F205="昼間",参照データ!$B$2,IF(F205="夜間等",参照データ!$B$3,IF(F205="通信",参照データ!$B$4,0)))</f>
        <v>0</v>
      </c>
      <c r="N205" s="112">
        <f t="shared" si="86"/>
        <v>0</v>
      </c>
      <c r="O205" s="151">
        <f t="shared" si="87"/>
        <v>0</v>
      </c>
      <c r="P205" s="110"/>
      <c r="Q205" s="113">
        <v>0</v>
      </c>
      <c r="R205" s="114">
        <f>IF(F205="昼間",参照データ!$C$2,IF(F205="夜間等",参照データ!$C$3,IF(F205="通信",参照データ!$C$4,0)))</f>
        <v>0</v>
      </c>
      <c r="S205" s="112">
        <f t="shared" si="88"/>
        <v>0</v>
      </c>
      <c r="T205" s="58"/>
      <c r="U205" s="53">
        <f t="shared" si="89"/>
        <v>0</v>
      </c>
      <c r="V205" s="241">
        <f t="shared" si="90"/>
        <v>0</v>
      </c>
      <c r="W205" s="53">
        <f t="shared" si="91"/>
        <v>0</v>
      </c>
      <c r="X205" s="183">
        <f t="shared" si="92"/>
        <v>0</v>
      </c>
      <c r="Y205" s="158" t="str">
        <f t="shared" si="73"/>
        <v>0</v>
      </c>
      <c r="Z205" s="138">
        <f t="shared" si="93"/>
        <v>0</v>
      </c>
      <c r="AA205" s="524">
        <f t="shared" si="74"/>
        <v>0</v>
      </c>
      <c r="AB205" s="525"/>
      <c r="AC205" s="359">
        <f t="shared" si="75"/>
        <v>0</v>
      </c>
      <c r="AD205" s="359">
        <f t="shared" si="76"/>
        <v>0</v>
      </c>
      <c r="AE205" s="166"/>
      <c r="AF205" s="59"/>
      <c r="AG205" s="252"/>
      <c r="AH205" s="253"/>
      <c r="AI205" s="253"/>
      <c r="AJ205" s="253"/>
      <c r="AK205" s="253"/>
      <c r="AL205" s="254"/>
      <c r="AM205" s="255"/>
      <c r="AN205" s="253"/>
      <c r="AO205" s="253"/>
      <c r="AP205" s="253"/>
      <c r="AQ205" s="253"/>
      <c r="AR205" s="253"/>
      <c r="AS205" s="238">
        <f t="shared" si="77"/>
        <v>0</v>
      </c>
      <c r="AT205" s="238">
        <f t="shared" si="78"/>
        <v>0</v>
      </c>
      <c r="AU205" s="238">
        <f t="shared" si="79"/>
        <v>0</v>
      </c>
      <c r="AV205" s="238">
        <f t="shared" si="80"/>
        <v>0</v>
      </c>
      <c r="AW205" s="238">
        <f t="shared" si="81"/>
        <v>0</v>
      </c>
      <c r="AX205" s="238">
        <f t="shared" si="82"/>
        <v>0</v>
      </c>
      <c r="AY205" s="214">
        <f t="shared" si="94"/>
        <v>0</v>
      </c>
      <c r="AZ205" s="214">
        <f t="shared" si="94"/>
        <v>0</v>
      </c>
      <c r="BA205" s="214">
        <f t="shared" si="94"/>
        <v>0</v>
      </c>
      <c r="BB205" s="194">
        <f t="shared" si="95"/>
        <v>0</v>
      </c>
      <c r="BC205" s="195">
        <f t="shared" si="96"/>
        <v>0</v>
      </c>
      <c r="BD205" s="196">
        <f t="shared" si="97"/>
        <v>0</v>
      </c>
      <c r="BE205" s="197">
        <f t="shared" si="98"/>
        <v>0</v>
      </c>
      <c r="BF205" s="198" t="b">
        <f>IF($AE205="3/3",$S205*参照データ!$F$2,IF($AE205="2/3",$S205*参照データ!$F$3,IF($AE205="1/3",$S205*参照データ!$F$4)))</f>
        <v>0</v>
      </c>
      <c r="BG205" s="199" t="b">
        <f>IF(AG205="3/3",$O205*参照データ!$F$2,IF(AG205="2/3",$O205*参照データ!$F$3,IF(AG205="1/3",$O205*参照データ!$F$4,IF(AG205="対象外",0))))</f>
        <v>0</v>
      </c>
      <c r="BH205" s="199" t="b">
        <f>IF(AH205="3/3",$O205*参照データ!$F$2,IF(AH205="2/3",$O205*参照データ!$F$3,IF(AH205="1/3",$O205*参照データ!$F$4,IF(AH205="対象外",0))))</f>
        <v>0</v>
      </c>
      <c r="BI205" s="199" t="b">
        <f>IF(AI205="3/3",$O205*参照データ!$F$2,IF(AI205="2/3",$O205*参照データ!$F$3,IF(AI205="1/3",$O205*参照データ!$F$4,IF(AI205="対象外",0))))</f>
        <v>0</v>
      </c>
      <c r="BJ205" s="199" t="b">
        <f>IF(AJ205="3/3",$O205*参照データ!$F$2,IF(AJ205="2/3",$O205*参照データ!$F$3,IF(AJ205="1/3",$O205*参照データ!$F$4,IF(AJ205="対象外",0))))</f>
        <v>0</v>
      </c>
      <c r="BK205" s="199" t="b">
        <f>IF(AK205="3/3",$O205*参照データ!$F$2,IF(AK205="2/3",$O205*参照データ!$F$3,IF(AK205="1/3",$O205*参照データ!$F$4,IF(AK205="対象外",0))))</f>
        <v>0</v>
      </c>
      <c r="BL205" s="199" t="b">
        <f>IF(AL205="3/3",$O205*参照データ!$F$2,IF(AL205="2/3",$O205*参照データ!$F$3,IF(AL205="1/3",$O205*参照データ!$F$4,IF(AL205="対象外",0))))</f>
        <v>0</v>
      </c>
      <c r="BM205" s="199" t="b">
        <f>IF(AM205="3/3",$O205*参照データ!$F$2,IF(AM205="2/3",$O205*参照データ!$F$3,IF(AM205="1/3",$O205*参照データ!$F$4,IF(AM205="対象外",0))))</f>
        <v>0</v>
      </c>
      <c r="BN205" s="199" t="b">
        <f>IF(AN205="3/3",$O205*参照データ!$F$2,IF(AN205="2/3",$O205*参照データ!$F$3,IF(AN205="1/3",$O205*参照データ!$F$4,IF(AN205="対象外",0))))</f>
        <v>0</v>
      </c>
      <c r="BO205" s="199" t="b">
        <f>IF(AO205="3/3",$O205*参照データ!$F$2,IF(AO205="2/3",$O205*参照データ!$F$3,IF(AO205="1/3",$O205*参照データ!$F$4,IF(AO205="対象外",0))))</f>
        <v>0</v>
      </c>
      <c r="BP205" s="199" t="b">
        <f>IF(AP205="3/3",$O205*参照データ!$F$2,IF(AP205="2/3",$O205*参照データ!$F$3,IF(AP205="1/3",$O205*参照データ!$F$4,IF(AP205="対象外",0))))</f>
        <v>0</v>
      </c>
      <c r="BQ205" s="199" t="b">
        <f>IF(AQ205="3/3",$O205*参照データ!$F$2,IF(AQ205="2/3",$O205*参照データ!$F$3,IF(AQ205="1/3",$O205*参照データ!$F$4,IF(AQ205="対象外",0))))</f>
        <v>0</v>
      </c>
      <c r="BR205" s="199" t="b">
        <f>IF(AR205="3/3",$O205*参照データ!$F$2,IF(AR205="2/3",$O205*参照データ!$F$3,IF(AR205="1/3",$O205*参照データ!$F$4,IF(AR205="対象外",0))))</f>
        <v>0</v>
      </c>
      <c r="BS205" s="199">
        <f t="shared" si="99"/>
        <v>0</v>
      </c>
      <c r="BT205" s="206"/>
      <c r="BU205" s="60"/>
      <c r="BV205" s="60"/>
      <c r="BW205" s="60"/>
      <c r="BX205" s="60"/>
      <c r="BY205" s="60"/>
      <c r="BZ205" s="245"/>
      <c r="CA205" s="247"/>
      <c r="CB205" s="60"/>
      <c r="CC205" s="60"/>
      <c r="CD205" s="60"/>
      <c r="CE205" s="60"/>
      <c r="CF205" s="61"/>
      <c r="CG205" s="233">
        <f t="shared" si="100"/>
        <v>0</v>
      </c>
      <c r="CH205" s="235">
        <f t="shared" si="83"/>
        <v>0</v>
      </c>
      <c r="CI205" s="225">
        <f t="shared" si="84"/>
        <v>0</v>
      </c>
      <c r="CJ205" s="234">
        <f t="shared" si="85"/>
        <v>2</v>
      </c>
    </row>
    <row r="206" spans="1:88" s="54" customFormat="1">
      <c r="A206" s="63">
        <v>182</v>
      </c>
      <c r="B206" s="553"/>
      <c r="C206" s="554"/>
      <c r="D206" s="553"/>
      <c r="E206" s="554"/>
      <c r="F206" s="116"/>
      <c r="G206" s="147"/>
      <c r="H206" s="117"/>
      <c r="I206" s="58"/>
      <c r="J206" s="553"/>
      <c r="K206" s="554"/>
      <c r="L206" s="110">
        <v>0</v>
      </c>
      <c r="M206" s="111">
        <f>IF(F206="昼間",参照データ!$B$2,IF(F206="夜間等",参照データ!$B$3,IF(F206="通信",参照データ!$B$4,0)))</f>
        <v>0</v>
      </c>
      <c r="N206" s="112">
        <f t="shared" si="86"/>
        <v>0</v>
      </c>
      <c r="O206" s="151">
        <f t="shared" si="87"/>
        <v>0</v>
      </c>
      <c r="P206" s="110"/>
      <c r="Q206" s="113">
        <v>0</v>
      </c>
      <c r="R206" s="114">
        <f>IF(F206="昼間",参照データ!$C$2,IF(F206="夜間等",参照データ!$C$3,IF(F206="通信",参照データ!$C$4,0)))</f>
        <v>0</v>
      </c>
      <c r="S206" s="112">
        <f t="shared" si="88"/>
        <v>0</v>
      </c>
      <c r="T206" s="58"/>
      <c r="U206" s="53">
        <f t="shared" si="89"/>
        <v>0</v>
      </c>
      <c r="V206" s="241">
        <f t="shared" si="90"/>
        <v>0</v>
      </c>
      <c r="W206" s="53">
        <f t="shared" si="91"/>
        <v>0</v>
      </c>
      <c r="X206" s="183">
        <f t="shared" si="92"/>
        <v>0</v>
      </c>
      <c r="Y206" s="158" t="str">
        <f t="shared" si="73"/>
        <v>0</v>
      </c>
      <c r="Z206" s="138">
        <f t="shared" si="93"/>
        <v>0</v>
      </c>
      <c r="AA206" s="524">
        <f t="shared" si="74"/>
        <v>0</v>
      </c>
      <c r="AB206" s="525"/>
      <c r="AC206" s="359">
        <f t="shared" si="75"/>
        <v>0</v>
      </c>
      <c r="AD206" s="359">
        <f t="shared" si="76"/>
        <v>0</v>
      </c>
      <c r="AE206" s="166"/>
      <c r="AF206" s="59"/>
      <c r="AG206" s="252"/>
      <c r="AH206" s="253"/>
      <c r="AI206" s="253"/>
      <c r="AJ206" s="253"/>
      <c r="AK206" s="253"/>
      <c r="AL206" s="254"/>
      <c r="AM206" s="255"/>
      <c r="AN206" s="253"/>
      <c r="AO206" s="253"/>
      <c r="AP206" s="253"/>
      <c r="AQ206" s="253"/>
      <c r="AR206" s="253"/>
      <c r="AS206" s="238">
        <f t="shared" si="77"/>
        <v>0</v>
      </c>
      <c r="AT206" s="238">
        <f t="shared" si="78"/>
        <v>0</v>
      </c>
      <c r="AU206" s="238">
        <f t="shared" si="79"/>
        <v>0</v>
      </c>
      <c r="AV206" s="238">
        <f t="shared" si="80"/>
        <v>0</v>
      </c>
      <c r="AW206" s="238">
        <f t="shared" si="81"/>
        <v>0</v>
      </c>
      <c r="AX206" s="238">
        <f t="shared" si="82"/>
        <v>0</v>
      </c>
      <c r="AY206" s="214">
        <f t="shared" si="94"/>
        <v>0</v>
      </c>
      <c r="AZ206" s="214">
        <f t="shared" si="94"/>
        <v>0</v>
      </c>
      <c r="BA206" s="214">
        <f t="shared" si="94"/>
        <v>0</v>
      </c>
      <c r="BB206" s="194">
        <f t="shared" si="95"/>
        <v>0</v>
      </c>
      <c r="BC206" s="195">
        <f t="shared" si="96"/>
        <v>0</v>
      </c>
      <c r="BD206" s="196">
        <f t="shared" si="97"/>
        <v>0</v>
      </c>
      <c r="BE206" s="197">
        <f t="shared" si="98"/>
        <v>0</v>
      </c>
      <c r="BF206" s="198" t="b">
        <f>IF($AE206="3/3",$S206*参照データ!$F$2,IF($AE206="2/3",$S206*参照データ!$F$3,IF($AE206="1/3",$S206*参照データ!$F$4)))</f>
        <v>0</v>
      </c>
      <c r="BG206" s="199" t="b">
        <f>IF(AG206="3/3",$O206*参照データ!$F$2,IF(AG206="2/3",$O206*参照データ!$F$3,IF(AG206="1/3",$O206*参照データ!$F$4,IF(AG206="対象外",0))))</f>
        <v>0</v>
      </c>
      <c r="BH206" s="199" t="b">
        <f>IF(AH206="3/3",$O206*参照データ!$F$2,IF(AH206="2/3",$O206*参照データ!$F$3,IF(AH206="1/3",$O206*参照データ!$F$4,IF(AH206="対象外",0))))</f>
        <v>0</v>
      </c>
      <c r="BI206" s="199" t="b">
        <f>IF(AI206="3/3",$O206*参照データ!$F$2,IF(AI206="2/3",$O206*参照データ!$F$3,IF(AI206="1/3",$O206*参照データ!$F$4,IF(AI206="対象外",0))))</f>
        <v>0</v>
      </c>
      <c r="BJ206" s="199" t="b">
        <f>IF(AJ206="3/3",$O206*参照データ!$F$2,IF(AJ206="2/3",$O206*参照データ!$F$3,IF(AJ206="1/3",$O206*参照データ!$F$4,IF(AJ206="対象外",0))))</f>
        <v>0</v>
      </c>
      <c r="BK206" s="199" t="b">
        <f>IF(AK206="3/3",$O206*参照データ!$F$2,IF(AK206="2/3",$O206*参照データ!$F$3,IF(AK206="1/3",$O206*参照データ!$F$4,IF(AK206="対象外",0))))</f>
        <v>0</v>
      </c>
      <c r="BL206" s="199" t="b">
        <f>IF(AL206="3/3",$O206*参照データ!$F$2,IF(AL206="2/3",$O206*参照データ!$F$3,IF(AL206="1/3",$O206*参照データ!$F$4,IF(AL206="対象外",0))))</f>
        <v>0</v>
      </c>
      <c r="BM206" s="199" t="b">
        <f>IF(AM206="3/3",$O206*参照データ!$F$2,IF(AM206="2/3",$O206*参照データ!$F$3,IF(AM206="1/3",$O206*参照データ!$F$4,IF(AM206="対象外",0))))</f>
        <v>0</v>
      </c>
      <c r="BN206" s="199" t="b">
        <f>IF(AN206="3/3",$O206*参照データ!$F$2,IF(AN206="2/3",$O206*参照データ!$F$3,IF(AN206="1/3",$O206*参照データ!$F$4,IF(AN206="対象外",0))))</f>
        <v>0</v>
      </c>
      <c r="BO206" s="199" t="b">
        <f>IF(AO206="3/3",$O206*参照データ!$F$2,IF(AO206="2/3",$O206*参照データ!$F$3,IF(AO206="1/3",$O206*参照データ!$F$4,IF(AO206="対象外",0))))</f>
        <v>0</v>
      </c>
      <c r="BP206" s="199" t="b">
        <f>IF(AP206="3/3",$O206*参照データ!$F$2,IF(AP206="2/3",$O206*参照データ!$F$3,IF(AP206="1/3",$O206*参照データ!$F$4,IF(AP206="対象外",0))))</f>
        <v>0</v>
      </c>
      <c r="BQ206" s="199" t="b">
        <f>IF(AQ206="3/3",$O206*参照データ!$F$2,IF(AQ206="2/3",$O206*参照データ!$F$3,IF(AQ206="1/3",$O206*参照データ!$F$4,IF(AQ206="対象外",0))))</f>
        <v>0</v>
      </c>
      <c r="BR206" s="199" t="b">
        <f>IF(AR206="3/3",$O206*参照データ!$F$2,IF(AR206="2/3",$O206*参照データ!$F$3,IF(AR206="1/3",$O206*参照データ!$F$4,IF(AR206="対象外",0))))</f>
        <v>0</v>
      </c>
      <c r="BS206" s="199">
        <f t="shared" si="99"/>
        <v>0</v>
      </c>
      <c r="BT206" s="206"/>
      <c r="BU206" s="60"/>
      <c r="BV206" s="60"/>
      <c r="BW206" s="60"/>
      <c r="BX206" s="60"/>
      <c r="BY206" s="60"/>
      <c r="BZ206" s="245"/>
      <c r="CA206" s="247"/>
      <c r="CB206" s="60"/>
      <c r="CC206" s="60"/>
      <c r="CD206" s="60"/>
      <c r="CE206" s="60"/>
      <c r="CF206" s="61"/>
      <c r="CG206" s="233">
        <f t="shared" si="100"/>
        <v>0</v>
      </c>
      <c r="CH206" s="235">
        <f t="shared" si="83"/>
        <v>0</v>
      </c>
      <c r="CI206" s="225">
        <f t="shared" si="84"/>
        <v>0</v>
      </c>
      <c r="CJ206" s="234">
        <f t="shared" si="85"/>
        <v>2</v>
      </c>
    </row>
    <row r="207" spans="1:88" s="54" customFormat="1">
      <c r="A207" s="63">
        <v>183</v>
      </c>
      <c r="B207" s="553"/>
      <c r="C207" s="554"/>
      <c r="D207" s="553"/>
      <c r="E207" s="554"/>
      <c r="F207" s="116"/>
      <c r="G207" s="147"/>
      <c r="H207" s="117"/>
      <c r="I207" s="58"/>
      <c r="J207" s="553"/>
      <c r="K207" s="554"/>
      <c r="L207" s="110">
        <v>0</v>
      </c>
      <c r="M207" s="111">
        <f>IF(F207="昼間",参照データ!$B$2,IF(F207="夜間等",参照データ!$B$3,IF(F207="通信",参照データ!$B$4,0)))</f>
        <v>0</v>
      </c>
      <c r="N207" s="112">
        <f t="shared" si="86"/>
        <v>0</v>
      </c>
      <c r="O207" s="151">
        <f t="shared" si="87"/>
        <v>0</v>
      </c>
      <c r="P207" s="110"/>
      <c r="Q207" s="113">
        <v>0</v>
      </c>
      <c r="R207" s="114">
        <f>IF(F207="昼間",参照データ!$C$2,IF(F207="夜間等",参照データ!$C$3,IF(F207="通信",参照データ!$C$4,0)))</f>
        <v>0</v>
      </c>
      <c r="S207" s="112">
        <f t="shared" si="88"/>
        <v>0</v>
      </c>
      <c r="T207" s="58"/>
      <c r="U207" s="53">
        <f t="shared" si="89"/>
        <v>0</v>
      </c>
      <c r="V207" s="241">
        <f t="shared" si="90"/>
        <v>0</v>
      </c>
      <c r="W207" s="53">
        <f t="shared" si="91"/>
        <v>0</v>
      </c>
      <c r="X207" s="183">
        <f t="shared" si="92"/>
        <v>0</v>
      </c>
      <c r="Y207" s="158" t="str">
        <f t="shared" si="73"/>
        <v>0</v>
      </c>
      <c r="Z207" s="138">
        <f t="shared" si="93"/>
        <v>0</v>
      </c>
      <c r="AA207" s="524">
        <f t="shared" si="74"/>
        <v>0</v>
      </c>
      <c r="AB207" s="525"/>
      <c r="AC207" s="359">
        <f t="shared" si="75"/>
        <v>0</v>
      </c>
      <c r="AD207" s="359">
        <f t="shared" si="76"/>
        <v>0</v>
      </c>
      <c r="AE207" s="166"/>
      <c r="AF207" s="59"/>
      <c r="AG207" s="252"/>
      <c r="AH207" s="253"/>
      <c r="AI207" s="253"/>
      <c r="AJ207" s="253"/>
      <c r="AK207" s="253"/>
      <c r="AL207" s="254"/>
      <c r="AM207" s="255"/>
      <c r="AN207" s="253"/>
      <c r="AO207" s="253"/>
      <c r="AP207" s="253"/>
      <c r="AQ207" s="253"/>
      <c r="AR207" s="253"/>
      <c r="AS207" s="238">
        <f t="shared" si="77"/>
        <v>0</v>
      </c>
      <c r="AT207" s="238">
        <f t="shared" si="78"/>
        <v>0</v>
      </c>
      <c r="AU207" s="238">
        <f t="shared" si="79"/>
        <v>0</v>
      </c>
      <c r="AV207" s="238">
        <f t="shared" si="80"/>
        <v>0</v>
      </c>
      <c r="AW207" s="238">
        <f t="shared" si="81"/>
        <v>0</v>
      </c>
      <c r="AX207" s="238">
        <f t="shared" si="82"/>
        <v>0</v>
      </c>
      <c r="AY207" s="214">
        <f t="shared" si="94"/>
        <v>0</v>
      </c>
      <c r="AZ207" s="214">
        <f t="shared" si="94"/>
        <v>0</v>
      </c>
      <c r="BA207" s="214">
        <f t="shared" si="94"/>
        <v>0</v>
      </c>
      <c r="BB207" s="194">
        <f t="shared" si="95"/>
        <v>0</v>
      </c>
      <c r="BC207" s="195">
        <f t="shared" si="96"/>
        <v>0</v>
      </c>
      <c r="BD207" s="196">
        <f t="shared" si="97"/>
        <v>0</v>
      </c>
      <c r="BE207" s="197">
        <f t="shared" si="98"/>
        <v>0</v>
      </c>
      <c r="BF207" s="198" t="b">
        <f>IF($AE207="3/3",$S207*参照データ!$F$2,IF($AE207="2/3",$S207*参照データ!$F$3,IF($AE207="1/3",$S207*参照データ!$F$4)))</f>
        <v>0</v>
      </c>
      <c r="BG207" s="199" t="b">
        <f>IF(AG207="3/3",$O207*参照データ!$F$2,IF(AG207="2/3",$O207*参照データ!$F$3,IF(AG207="1/3",$O207*参照データ!$F$4,IF(AG207="対象外",0))))</f>
        <v>0</v>
      </c>
      <c r="BH207" s="199" t="b">
        <f>IF(AH207="3/3",$O207*参照データ!$F$2,IF(AH207="2/3",$O207*参照データ!$F$3,IF(AH207="1/3",$O207*参照データ!$F$4,IF(AH207="対象外",0))))</f>
        <v>0</v>
      </c>
      <c r="BI207" s="199" t="b">
        <f>IF(AI207="3/3",$O207*参照データ!$F$2,IF(AI207="2/3",$O207*参照データ!$F$3,IF(AI207="1/3",$O207*参照データ!$F$4,IF(AI207="対象外",0))))</f>
        <v>0</v>
      </c>
      <c r="BJ207" s="199" t="b">
        <f>IF(AJ207="3/3",$O207*参照データ!$F$2,IF(AJ207="2/3",$O207*参照データ!$F$3,IF(AJ207="1/3",$O207*参照データ!$F$4,IF(AJ207="対象外",0))))</f>
        <v>0</v>
      </c>
      <c r="BK207" s="199" t="b">
        <f>IF(AK207="3/3",$O207*参照データ!$F$2,IF(AK207="2/3",$O207*参照データ!$F$3,IF(AK207="1/3",$O207*参照データ!$F$4,IF(AK207="対象外",0))))</f>
        <v>0</v>
      </c>
      <c r="BL207" s="199" t="b">
        <f>IF(AL207="3/3",$O207*参照データ!$F$2,IF(AL207="2/3",$O207*参照データ!$F$3,IF(AL207="1/3",$O207*参照データ!$F$4,IF(AL207="対象外",0))))</f>
        <v>0</v>
      </c>
      <c r="BM207" s="199" t="b">
        <f>IF(AM207="3/3",$O207*参照データ!$F$2,IF(AM207="2/3",$O207*参照データ!$F$3,IF(AM207="1/3",$O207*参照データ!$F$4,IF(AM207="対象外",0))))</f>
        <v>0</v>
      </c>
      <c r="BN207" s="199" t="b">
        <f>IF(AN207="3/3",$O207*参照データ!$F$2,IF(AN207="2/3",$O207*参照データ!$F$3,IF(AN207="1/3",$O207*参照データ!$F$4,IF(AN207="対象外",0))))</f>
        <v>0</v>
      </c>
      <c r="BO207" s="199" t="b">
        <f>IF(AO207="3/3",$O207*参照データ!$F$2,IF(AO207="2/3",$O207*参照データ!$F$3,IF(AO207="1/3",$O207*参照データ!$F$4,IF(AO207="対象外",0))))</f>
        <v>0</v>
      </c>
      <c r="BP207" s="199" t="b">
        <f>IF(AP207="3/3",$O207*参照データ!$F$2,IF(AP207="2/3",$O207*参照データ!$F$3,IF(AP207="1/3",$O207*参照データ!$F$4,IF(AP207="対象外",0))))</f>
        <v>0</v>
      </c>
      <c r="BQ207" s="199" t="b">
        <f>IF(AQ207="3/3",$O207*参照データ!$F$2,IF(AQ207="2/3",$O207*参照データ!$F$3,IF(AQ207="1/3",$O207*参照データ!$F$4,IF(AQ207="対象外",0))))</f>
        <v>0</v>
      </c>
      <c r="BR207" s="199" t="b">
        <f>IF(AR207="3/3",$O207*参照データ!$F$2,IF(AR207="2/3",$O207*参照データ!$F$3,IF(AR207="1/3",$O207*参照データ!$F$4,IF(AR207="対象外",0))))</f>
        <v>0</v>
      </c>
      <c r="BS207" s="199">
        <f t="shared" si="99"/>
        <v>0</v>
      </c>
      <c r="BT207" s="206"/>
      <c r="BU207" s="60"/>
      <c r="BV207" s="60"/>
      <c r="BW207" s="60"/>
      <c r="BX207" s="60"/>
      <c r="BY207" s="60"/>
      <c r="BZ207" s="245"/>
      <c r="CA207" s="247"/>
      <c r="CB207" s="60"/>
      <c r="CC207" s="60"/>
      <c r="CD207" s="60"/>
      <c r="CE207" s="60"/>
      <c r="CF207" s="61"/>
      <c r="CG207" s="233">
        <f t="shared" si="100"/>
        <v>0</v>
      </c>
      <c r="CH207" s="235">
        <f t="shared" si="83"/>
        <v>0</v>
      </c>
      <c r="CI207" s="225">
        <f t="shared" si="84"/>
        <v>0</v>
      </c>
      <c r="CJ207" s="234">
        <f t="shared" si="85"/>
        <v>2</v>
      </c>
    </row>
    <row r="208" spans="1:88" s="54" customFormat="1">
      <c r="A208" s="63">
        <v>184</v>
      </c>
      <c r="B208" s="553"/>
      <c r="C208" s="554"/>
      <c r="D208" s="553"/>
      <c r="E208" s="554"/>
      <c r="F208" s="116"/>
      <c r="G208" s="147"/>
      <c r="H208" s="117"/>
      <c r="I208" s="58"/>
      <c r="J208" s="553"/>
      <c r="K208" s="554"/>
      <c r="L208" s="110">
        <v>0</v>
      </c>
      <c r="M208" s="111">
        <f>IF(F208="昼間",参照データ!$B$2,IF(F208="夜間等",参照データ!$B$3,IF(F208="通信",参照データ!$B$4,0)))</f>
        <v>0</v>
      </c>
      <c r="N208" s="112">
        <f t="shared" si="86"/>
        <v>0</v>
      </c>
      <c r="O208" s="151">
        <f t="shared" si="87"/>
        <v>0</v>
      </c>
      <c r="P208" s="110"/>
      <c r="Q208" s="113">
        <v>0</v>
      </c>
      <c r="R208" s="114">
        <f>IF(F208="昼間",参照データ!$C$2,IF(F208="夜間等",参照データ!$C$3,IF(F208="通信",参照データ!$C$4,0)))</f>
        <v>0</v>
      </c>
      <c r="S208" s="112">
        <f t="shared" si="88"/>
        <v>0</v>
      </c>
      <c r="T208" s="58"/>
      <c r="U208" s="53">
        <f t="shared" si="89"/>
        <v>0</v>
      </c>
      <c r="V208" s="241">
        <f t="shared" si="90"/>
        <v>0</v>
      </c>
      <c r="W208" s="53">
        <f t="shared" si="91"/>
        <v>0</v>
      </c>
      <c r="X208" s="183">
        <f t="shared" si="92"/>
        <v>0</v>
      </c>
      <c r="Y208" s="158" t="str">
        <f t="shared" si="73"/>
        <v>0</v>
      </c>
      <c r="Z208" s="138">
        <f t="shared" si="93"/>
        <v>0</v>
      </c>
      <c r="AA208" s="524">
        <f t="shared" si="74"/>
        <v>0</v>
      </c>
      <c r="AB208" s="525"/>
      <c r="AC208" s="359">
        <f t="shared" si="75"/>
        <v>0</v>
      </c>
      <c r="AD208" s="359">
        <f t="shared" si="76"/>
        <v>0</v>
      </c>
      <c r="AE208" s="166"/>
      <c r="AF208" s="59"/>
      <c r="AG208" s="252"/>
      <c r="AH208" s="253"/>
      <c r="AI208" s="253"/>
      <c r="AJ208" s="253"/>
      <c r="AK208" s="253"/>
      <c r="AL208" s="254"/>
      <c r="AM208" s="255"/>
      <c r="AN208" s="253"/>
      <c r="AO208" s="253"/>
      <c r="AP208" s="253"/>
      <c r="AQ208" s="253"/>
      <c r="AR208" s="253"/>
      <c r="AS208" s="238">
        <f t="shared" si="77"/>
        <v>0</v>
      </c>
      <c r="AT208" s="238">
        <f t="shared" si="78"/>
        <v>0</v>
      </c>
      <c r="AU208" s="238">
        <f t="shared" si="79"/>
        <v>0</v>
      </c>
      <c r="AV208" s="238">
        <f t="shared" si="80"/>
        <v>0</v>
      </c>
      <c r="AW208" s="238">
        <f t="shared" si="81"/>
        <v>0</v>
      </c>
      <c r="AX208" s="238">
        <f t="shared" si="82"/>
        <v>0</v>
      </c>
      <c r="AY208" s="214">
        <f t="shared" si="94"/>
        <v>0</v>
      </c>
      <c r="AZ208" s="214">
        <f t="shared" si="94"/>
        <v>0</v>
      </c>
      <c r="BA208" s="214">
        <f t="shared" si="94"/>
        <v>0</v>
      </c>
      <c r="BB208" s="194">
        <f t="shared" si="95"/>
        <v>0</v>
      </c>
      <c r="BC208" s="195">
        <f t="shared" si="96"/>
        <v>0</v>
      </c>
      <c r="BD208" s="196">
        <f t="shared" si="97"/>
        <v>0</v>
      </c>
      <c r="BE208" s="197">
        <f t="shared" si="98"/>
        <v>0</v>
      </c>
      <c r="BF208" s="198" t="b">
        <f>IF($AE208="3/3",$S208*参照データ!$F$2,IF($AE208="2/3",$S208*参照データ!$F$3,IF($AE208="1/3",$S208*参照データ!$F$4)))</f>
        <v>0</v>
      </c>
      <c r="BG208" s="199" t="b">
        <f>IF(AG208="3/3",$O208*参照データ!$F$2,IF(AG208="2/3",$O208*参照データ!$F$3,IF(AG208="1/3",$O208*参照データ!$F$4,IF(AG208="対象外",0))))</f>
        <v>0</v>
      </c>
      <c r="BH208" s="199" t="b">
        <f>IF(AH208="3/3",$O208*参照データ!$F$2,IF(AH208="2/3",$O208*参照データ!$F$3,IF(AH208="1/3",$O208*参照データ!$F$4,IF(AH208="対象外",0))))</f>
        <v>0</v>
      </c>
      <c r="BI208" s="199" t="b">
        <f>IF(AI208="3/3",$O208*参照データ!$F$2,IF(AI208="2/3",$O208*参照データ!$F$3,IF(AI208="1/3",$O208*参照データ!$F$4,IF(AI208="対象外",0))))</f>
        <v>0</v>
      </c>
      <c r="BJ208" s="199" t="b">
        <f>IF(AJ208="3/3",$O208*参照データ!$F$2,IF(AJ208="2/3",$O208*参照データ!$F$3,IF(AJ208="1/3",$O208*参照データ!$F$4,IF(AJ208="対象外",0))))</f>
        <v>0</v>
      </c>
      <c r="BK208" s="199" t="b">
        <f>IF(AK208="3/3",$O208*参照データ!$F$2,IF(AK208="2/3",$O208*参照データ!$F$3,IF(AK208="1/3",$O208*参照データ!$F$4,IF(AK208="対象外",0))))</f>
        <v>0</v>
      </c>
      <c r="BL208" s="199" t="b">
        <f>IF(AL208="3/3",$O208*参照データ!$F$2,IF(AL208="2/3",$O208*参照データ!$F$3,IF(AL208="1/3",$O208*参照データ!$F$4,IF(AL208="対象外",0))))</f>
        <v>0</v>
      </c>
      <c r="BM208" s="199" t="b">
        <f>IF(AM208="3/3",$O208*参照データ!$F$2,IF(AM208="2/3",$O208*参照データ!$F$3,IF(AM208="1/3",$O208*参照データ!$F$4,IF(AM208="対象外",0))))</f>
        <v>0</v>
      </c>
      <c r="BN208" s="199" t="b">
        <f>IF(AN208="3/3",$O208*参照データ!$F$2,IF(AN208="2/3",$O208*参照データ!$F$3,IF(AN208="1/3",$O208*参照データ!$F$4,IF(AN208="対象外",0))))</f>
        <v>0</v>
      </c>
      <c r="BO208" s="199" t="b">
        <f>IF(AO208="3/3",$O208*参照データ!$F$2,IF(AO208="2/3",$O208*参照データ!$F$3,IF(AO208="1/3",$O208*参照データ!$F$4,IF(AO208="対象外",0))))</f>
        <v>0</v>
      </c>
      <c r="BP208" s="199" t="b">
        <f>IF(AP208="3/3",$O208*参照データ!$F$2,IF(AP208="2/3",$O208*参照データ!$F$3,IF(AP208="1/3",$O208*参照データ!$F$4,IF(AP208="対象外",0))))</f>
        <v>0</v>
      </c>
      <c r="BQ208" s="199" t="b">
        <f>IF(AQ208="3/3",$O208*参照データ!$F$2,IF(AQ208="2/3",$O208*参照データ!$F$3,IF(AQ208="1/3",$O208*参照データ!$F$4,IF(AQ208="対象外",0))))</f>
        <v>0</v>
      </c>
      <c r="BR208" s="199" t="b">
        <f>IF(AR208="3/3",$O208*参照データ!$F$2,IF(AR208="2/3",$O208*参照データ!$F$3,IF(AR208="1/3",$O208*参照データ!$F$4,IF(AR208="対象外",0))))</f>
        <v>0</v>
      </c>
      <c r="BS208" s="199">
        <f t="shared" si="99"/>
        <v>0</v>
      </c>
      <c r="BT208" s="206"/>
      <c r="BU208" s="60"/>
      <c r="BV208" s="60"/>
      <c r="BW208" s="60"/>
      <c r="BX208" s="60"/>
      <c r="BY208" s="60"/>
      <c r="BZ208" s="245"/>
      <c r="CA208" s="247"/>
      <c r="CB208" s="60"/>
      <c r="CC208" s="60"/>
      <c r="CD208" s="60"/>
      <c r="CE208" s="60"/>
      <c r="CF208" s="61"/>
      <c r="CG208" s="233">
        <f t="shared" si="100"/>
        <v>0</v>
      </c>
      <c r="CH208" s="235">
        <f t="shared" si="83"/>
        <v>0</v>
      </c>
      <c r="CI208" s="225">
        <f t="shared" si="84"/>
        <v>0</v>
      </c>
      <c r="CJ208" s="234">
        <f t="shared" si="85"/>
        <v>2</v>
      </c>
    </row>
    <row r="209" spans="1:88" s="54" customFormat="1">
      <c r="A209" s="63">
        <v>185</v>
      </c>
      <c r="B209" s="553"/>
      <c r="C209" s="554"/>
      <c r="D209" s="553"/>
      <c r="E209" s="554"/>
      <c r="F209" s="116"/>
      <c r="G209" s="147"/>
      <c r="H209" s="117"/>
      <c r="I209" s="58"/>
      <c r="J209" s="553"/>
      <c r="K209" s="554"/>
      <c r="L209" s="110">
        <v>0</v>
      </c>
      <c r="M209" s="111">
        <f>IF(F209="昼間",参照データ!$B$2,IF(F209="夜間等",参照データ!$B$3,IF(F209="通信",参照データ!$B$4,0)))</f>
        <v>0</v>
      </c>
      <c r="N209" s="112">
        <f t="shared" si="86"/>
        <v>0</v>
      </c>
      <c r="O209" s="151">
        <f t="shared" si="87"/>
        <v>0</v>
      </c>
      <c r="P209" s="110"/>
      <c r="Q209" s="113">
        <v>0</v>
      </c>
      <c r="R209" s="114">
        <f>IF(F209="昼間",参照データ!$C$2,IF(F209="夜間等",参照データ!$C$3,IF(F209="通信",参照データ!$C$4,0)))</f>
        <v>0</v>
      </c>
      <c r="S209" s="112">
        <f t="shared" si="88"/>
        <v>0</v>
      </c>
      <c r="T209" s="58"/>
      <c r="U209" s="53">
        <f t="shared" si="89"/>
        <v>0</v>
      </c>
      <c r="V209" s="241">
        <f t="shared" si="90"/>
        <v>0</v>
      </c>
      <c r="W209" s="53">
        <f t="shared" si="91"/>
        <v>0</v>
      </c>
      <c r="X209" s="183">
        <f t="shared" si="92"/>
        <v>0</v>
      </c>
      <c r="Y209" s="158" t="str">
        <f t="shared" si="73"/>
        <v>0</v>
      </c>
      <c r="Z209" s="138">
        <f t="shared" si="93"/>
        <v>0</v>
      </c>
      <c r="AA209" s="524">
        <f t="shared" si="74"/>
        <v>0</v>
      </c>
      <c r="AB209" s="525"/>
      <c r="AC209" s="359">
        <f t="shared" si="75"/>
        <v>0</v>
      </c>
      <c r="AD209" s="359">
        <f t="shared" si="76"/>
        <v>0</v>
      </c>
      <c r="AE209" s="166"/>
      <c r="AF209" s="59"/>
      <c r="AG209" s="252"/>
      <c r="AH209" s="253"/>
      <c r="AI209" s="253"/>
      <c r="AJ209" s="253"/>
      <c r="AK209" s="253"/>
      <c r="AL209" s="254"/>
      <c r="AM209" s="255"/>
      <c r="AN209" s="253"/>
      <c r="AO209" s="253"/>
      <c r="AP209" s="253"/>
      <c r="AQ209" s="253"/>
      <c r="AR209" s="253"/>
      <c r="AS209" s="238">
        <f t="shared" si="77"/>
        <v>0</v>
      </c>
      <c r="AT209" s="238">
        <f t="shared" si="78"/>
        <v>0</v>
      </c>
      <c r="AU209" s="238">
        <f t="shared" si="79"/>
        <v>0</v>
      </c>
      <c r="AV209" s="238">
        <f t="shared" si="80"/>
        <v>0</v>
      </c>
      <c r="AW209" s="238">
        <f t="shared" si="81"/>
        <v>0</v>
      </c>
      <c r="AX209" s="238">
        <f t="shared" si="82"/>
        <v>0</v>
      </c>
      <c r="AY209" s="214">
        <f t="shared" si="94"/>
        <v>0</v>
      </c>
      <c r="AZ209" s="214">
        <f t="shared" si="94"/>
        <v>0</v>
      </c>
      <c r="BA209" s="214">
        <f t="shared" si="94"/>
        <v>0</v>
      </c>
      <c r="BB209" s="194">
        <f t="shared" si="95"/>
        <v>0</v>
      </c>
      <c r="BC209" s="195">
        <f t="shared" si="96"/>
        <v>0</v>
      </c>
      <c r="BD209" s="196">
        <f t="shared" si="97"/>
        <v>0</v>
      </c>
      <c r="BE209" s="197">
        <f t="shared" si="98"/>
        <v>0</v>
      </c>
      <c r="BF209" s="198" t="b">
        <f>IF($AE209="3/3",$S209*参照データ!$F$2,IF($AE209="2/3",$S209*参照データ!$F$3,IF($AE209="1/3",$S209*参照データ!$F$4)))</f>
        <v>0</v>
      </c>
      <c r="BG209" s="199" t="b">
        <f>IF(AG209="3/3",$O209*参照データ!$F$2,IF(AG209="2/3",$O209*参照データ!$F$3,IF(AG209="1/3",$O209*参照データ!$F$4,IF(AG209="対象外",0))))</f>
        <v>0</v>
      </c>
      <c r="BH209" s="199" t="b">
        <f>IF(AH209="3/3",$O209*参照データ!$F$2,IF(AH209="2/3",$O209*参照データ!$F$3,IF(AH209="1/3",$O209*参照データ!$F$4,IF(AH209="対象外",0))))</f>
        <v>0</v>
      </c>
      <c r="BI209" s="199" t="b">
        <f>IF(AI209="3/3",$O209*参照データ!$F$2,IF(AI209="2/3",$O209*参照データ!$F$3,IF(AI209="1/3",$O209*参照データ!$F$4,IF(AI209="対象外",0))))</f>
        <v>0</v>
      </c>
      <c r="BJ209" s="199" t="b">
        <f>IF(AJ209="3/3",$O209*参照データ!$F$2,IF(AJ209="2/3",$O209*参照データ!$F$3,IF(AJ209="1/3",$O209*参照データ!$F$4,IF(AJ209="対象外",0))))</f>
        <v>0</v>
      </c>
      <c r="BK209" s="199" t="b">
        <f>IF(AK209="3/3",$O209*参照データ!$F$2,IF(AK209="2/3",$O209*参照データ!$F$3,IF(AK209="1/3",$O209*参照データ!$F$4,IF(AK209="対象外",0))))</f>
        <v>0</v>
      </c>
      <c r="BL209" s="199" t="b">
        <f>IF(AL209="3/3",$O209*参照データ!$F$2,IF(AL209="2/3",$O209*参照データ!$F$3,IF(AL209="1/3",$O209*参照データ!$F$4,IF(AL209="対象外",0))))</f>
        <v>0</v>
      </c>
      <c r="BM209" s="199" t="b">
        <f>IF(AM209="3/3",$O209*参照データ!$F$2,IF(AM209="2/3",$O209*参照データ!$F$3,IF(AM209="1/3",$O209*参照データ!$F$4,IF(AM209="対象外",0))))</f>
        <v>0</v>
      </c>
      <c r="BN209" s="199" t="b">
        <f>IF(AN209="3/3",$O209*参照データ!$F$2,IF(AN209="2/3",$O209*参照データ!$F$3,IF(AN209="1/3",$O209*参照データ!$F$4,IF(AN209="対象外",0))))</f>
        <v>0</v>
      </c>
      <c r="BO209" s="199" t="b">
        <f>IF(AO209="3/3",$O209*参照データ!$F$2,IF(AO209="2/3",$O209*参照データ!$F$3,IF(AO209="1/3",$O209*参照データ!$F$4,IF(AO209="対象外",0))))</f>
        <v>0</v>
      </c>
      <c r="BP209" s="199" t="b">
        <f>IF(AP209="3/3",$O209*参照データ!$F$2,IF(AP209="2/3",$O209*参照データ!$F$3,IF(AP209="1/3",$O209*参照データ!$F$4,IF(AP209="対象外",0))))</f>
        <v>0</v>
      </c>
      <c r="BQ209" s="199" t="b">
        <f>IF(AQ209="3/3",$O209*参照データ!$F$2,IF(AQ209="2/3",$O209*参照データ!$F$3,IF(AQ209="1/3",$O209*参照データ!$F$4,IF(AQ209="対象外",0))))</f>
        <v>0</v>
      </c>
      <c r="BR209" s="199" t="b">
        <f>IF(AR209="3/3",$O209*参照データ!$F$2,IF(AR209="2/3",$O209*参照データ!$F$3,IF(AR209="1/3",$O209*参照データ!$F$4,IF(AR209="対象外",0))))</f>
        <v>0</v>
      </c>
      <c r="BS209" s="199">
        <f t="shared" si="99"/>
        <v>0</v>
      </c>
      <c r="BT209" s="206"/>
      <c r="BU209" s="60"/>
      <c r="BV209" s="60"/>
      <c r="BW209" s="60"/>
      <c r="BX209" s="60"/>
      <c r="BY209" s="60"/>
      <c r="BZ209" s="245"/>
      <c r="CA209" s="247"/>
      <c r="CB209" s="60"/>
      <c r="CC209" s="60"/>
      <c r="CD209" s="60"/>
      <c r="CE209" s="60"/>
      <c r="CF209" s="61"/>
      <c r="CG209" s="233">
        <f t="shared" si="100"/>
        <v>0</v>
      </c>
      <c r="CH209" s="235">
        <f t="shared" si="83"/>
        <v>0</v>
      </c>
      <c r="CI209" s="225">
        <f t="shared" si="84"/>
        <v>0</v>
      </c>
      <c r="CJ209" s="234">
        <f t="shared" si="85"/>
        <v>2</v>
      </c>
    </row>
    <row r="210" spans="1:88" s="54" customFormat="1">
      <c r="A210" s="63">
        <v>186</v>
      </c>
      <c r="B210" s="553"/>
      <c r="C210" s="554"/>
      <c r="D210" s="553"/>
      <c r="E210" s="554"/>
      <c r="F210" s="116"/>
      <c r="G210" s="147"/>
      <c r="H210" s="117"/>
      <c r="I210" s="58"/>
      <c r="J210" s="553"/>
      <c r="K210" s="554"/>
      <c r="L210" s="110">
        <v>0</v>
      </c>
      <c r="M210" s="111">
        <f>IF(F210="昼間",参照データ!$B$2,IF(F210="夜間等",参照データ!$B$3,IF(F210="通信",参照データ!$B$4,0)))</f>
        <v>0</v>
      </c>
      <c r="N210" s="112">
        <f t="shared" si="86"/>
        <v>0</v>
      </c>
      <c r="O210" s="151">
        <f t="shared" si="87"/>
        <v>0</v>
      </c>
      <c r="P210" s="110"/>
      <c r="Q210" s="113">
        <v>0</v>
      </c>
      <c r="R210" s="114">
        <f>IF(F210="昼間",参照データ!$C$2,IF(F210="夜間等",参照データ!$C$3,IF(F210="通信",参照データ!$C$4,0)))</f>
        <v>0</v>
      </c>
      <c r="S210" s="112">
        <f t="shared" si="88"/>
        <v>0</v>
      </c>
      <c r="T210" s="58"/>
      <c r="U210" s="53">
        <f t="shared" si="89"/>
        <v>0</v>
      </c>
      <c r="V210" s="241">
        <f t="shared" si="90"/>
        <v>0</v>
      </c>
      <c r="W210" s="53">
        <f t="shared" si="91"/>
        <v>0</v>
      </c>
      <c r="X210" s="183">
        <f t="shared" si="92"/>
        <v>0</v>
      </c>
      <c r="Y210" s="158" t="str">
        <f t="shared" si="73"/>
        <v>0</v>
      </c>
      <c r="Z210" s="138">
        <f t="shared" si="93"/>
        <v>0</v>
      </c>
      <c r="AA210" s="524">
        <f t="shared" si="74"/>
        <v>0</v>
      </c>
      <c r="AB210" s="525"/>
      <c r="AC210" s="359">
        <f t="shared" si="75"/>
        <v>0</v>
      </c>
      <c r="AD210" s="359">
        <f t="shared" si="76"/>
        <v>0</v>
      </c>
      <c r="AE210" s="166"/>
      <c r="AF210" s="59"/>
      <c r="AG210" s="252"/>
      <c r="AH210" s="253"/>
      <c r="AI210" s="253"/>
      <c r="AJ210" s="253"/>
      <c r="AK210" s="253"/>
      <c r="AL210" s="254"/>
      <c r="AM210" s="255"/>
      <c r="AN210" s="253"/>
      <c r="AO210" s="253"/>
      <c r="AP210" s="253"/>
      <c r="AQ210" s="253"/>
      <c r="AR210" s="253"/>
      <c r="AS210" s="238">
        <f t="shared" si="77"/>
        <v>0</v>
      </c>
      <c r="AT210" s="238">
        <f t="shared" si="78"/>
        <v>0</v>
      </c>
      <c r="AU210" s="238">
        <f t="shared" si="79"/>
        <v>0</v>
      </c>
      <c r="AV210" s="238">
        <f t="shared" si="80"/>
        <v>0</v>
      </c>
      <c r="AW210" s="238">
        <f t="shared" si="81"/>
        <v>0</v>
      </c>
      <c r="AX210" s="238">
        <f t="shared" si="82"/>
        <v>0</v>
      </c>
      <c r="AY210" s="214">
        <f t="shared" si="94"/>
        <v>0</v>
      </c>
      <c r="AZ210" s="214">
        <f t="shared" si="94"/>
        <v>0</v>
      </c>
      <c r="BA210" s="214">
        <f t="shared" si="94"/>
        <v>0</v>
      </c>
      <c r="BB210" s="194">
        <f t="shared" si="95"/>
        <v>0</v>
      </c>
      <c r="BC210" s="195">
        <f t="shared" si="96"/>
        <v>0</v>
      </c>
      <c r="BD210" s="196">
        <f t="shared" si="97"/>
        <v>0</v>
      </c>
      <c r="BE210" s="197">
        <f t="shared" si="98"/>
        <v>0</v>
      </c>
      <c r="BF210" s="198" t="b">
        <f>IF($AE210="3/3",$S210*参照データ!$F$2,IF($AE210="2/3",$S210*参照データ!$F$3,IF($AE210="1/3",$S210*参照データ!$F$4)))</f>
        <v>0</v>
      </c>
      <c r="BG210" s="199" t="b">
        <f>IF(AG210="3/3",$O210*参照データ!$F$2,IF(AG210="2/3",$O210*参照データ!$F$3,IF(AG210="1/3",$O210*参照データ!$F$4,IF(AG210="対象外",0))))</f>
        <v>0</v>
      </c>
      <c r="BH210" s="199" t="b">
        <f>IF(AH210="3/3",$O210*参照データ!$F$2,IF(AH210="2/3",$O210*参照データ!$F$3,IF(AH210="1/3",$O210*参照データ!$F$4,IF(AH210="対象外",0))))</f>
        <v>0</v>
      </c>
      <c r="BI210" s="199" t="b">
        <f>IF(AI210="3/3",$O210*参照データ!$F$2,IF(AI210="2/3",$O210*参照データ!$F$3,IF(AI210="1/3",$O210*参照データ!$F$4,IF(AI210="対象外",0))))</f>
        <v>0</v>
      </c>
      <c r="BJ210" s="199" t="b">
        <f>IF(AJ210="3/3",$O210*参照データ!$F$2,IF(AJ210="2/3",$O210*参照データ!$F$3,IF(AJ210="1/3",$O210*参照データ!$F$4,IF(AJ210="対象外",0))))</f>
        <v>0</v>
      </c>
      <c r="BK210" s="199" t="b">
        <f>IF(AK210="3/3",$O210*参照データ!$F$2,IF(AK210="2/3",$O210*参照データ!$F$3,IF(AK210="1/3",$O210*参照データ!$F$4,IF(AK210="対象外",0))))</f>
        <v>0</v>
      </c>
      <c r="BL210" s="199" t="b">
        <f>IF(AL210="3/3",$O210*参照データ!$F$2,IF(AL210="2/3",$O210*参照データ!$F$3,IF(AL210="1/3",$O210*参照データ!$F$4,IF(AL210="対象外",0))))</f>
        <v>0</v>
      </c>
      <c r="BM210" s="199" t="b">
        <f>IF(AM210="3/3",$O210*参照データ!$F$2,IF(AM210="2/3",$O210*参照データ!$F$3,IF(AM210="1/3",$O210*参照データ!$F$4,IF(AM210="対象外",0))))</f>
        <v>0</v>
      </c>
      <c r="BN210" s="199" t="b">
        <f>IF(AN210="3/3",$O210*参照データ!$F$2,IF(AN210="2/3",$O210*参照データ!$F$3,IF(AN210="1/3",$O210*参照データ!$F$4,IF(AN210="対象外",0))))</f>
        <v>0</v>
      </c>
      <c r="BO210" s="199" t="b">
        <f>IF(AO210="3/3",$O210*参照データ!$F$2,IF(AO210="2/3",$O210*参照データ!$F$3,IF(AO210="1/3",$O210*参照データ!$F$4,IF(AO210="対象外",0))))</f>
        <v>0</v>
      </c>
      <c r="BP210" s="199" t="b">
        <f>IF(AP210="3/3",$O210*参照データ!$F$2,IF(AP210="2/3",$O210*参照データ!$F$3,IF(AP210="1/3",$O210*参照データ!$F$4,IF(AP210="対象外",0))))</f>
        <v>0</v>
      </c>
      <c r="BQ210" s="199" t="b">
        <f>IF(AQ210="3/3",$O210*参照データ!$F$2,IF(AQ210="2/3",$O210*参照データ!$F$3,IF(AQ210="1/3",$O210*参照データ!$F$4,IF(AQ210="対象外",0))))</f>
        <v>0</v>
      </c>
      <c r="BR210" s="199" t="b">
        <f>IF(AR210="3/3",$O210*参照データ!$F$2,IF(AR210="2/3",$O210*参照データ!$F$3,IF(AR210="1/3",$O210*参照データ!$F$4,IF(AR210="対象外",0))))</f>
        <v>0</v>
      </c>
      <c r="BS210" s="199">
        <f t="shared" si="99"/>
        <v>0</v>
      </c>
      <c r="BT210" s="206"/>
      <c r="BU210" s="60"/>
      <c r="BV210" s="60"/>
      <c r="BW210" s="60"/>
      <c r="BX210" s="60"/>
      <c r="BY210" s="60"/>
      <c r="BZ210" s="245"/>
      <c r="CA210" s="247"/>
      <c r="CB210" s="60"/>
      <c r="CC210" s="60"/>
      <c r="CD210" s="60"/>
      <c r="CE210" s="60"/>
      <c r="CF210" s="61"/>
      <c r="CG210" s="233">
        <f t="shared" si="100"/>
        <v>0</v>
      </c>
      <c r="CH210" s="235">
        <f t="shared" si="83"/>
        <v>0</v>
      </c>
      <c r="CI210" s="225">
        <f t="shared" si="84"/>
        <v>0</v>
      </c>
      <c r="CJ210" s="234">
        <f t="shared" si="85"/>
        <v>2</v>
      </c>
    </row>
    <row r="211" spans="1:88" s="54" customFormat="1">
      <c r="A211" s="63">
        <v>187</v>
      </c>
      <c r="B211" s="553"/>
      <c r="C211" s="554"/>
      <c r="D211" s="553"/>
      <c r="E211" s="554"/>
      <c r="F211" s="116"/>
      <c r="G211" s="147"/>
      <c r="H211" s="117"/>
      <c r="I211" s="58"/>
      <c r="J211" s="553"/>
      <c r="K211" s="554"/>
      <c r="L211" s="110">
        <v>0</v>
      </c>
      <c r="M211" s="111">
        <f>IF(F211="昼間",参照データ!$B$2,IF(F211="夜間等",参照データ!$B$3,IF(F211="通信",参照データ!$B$4,0)))</f>
        <v>0</v>
      </c>
      <c r="N211" s="112">
        <f t="shared" si="86"/>
        <v>0</v>
      </c>
      <c r="O211" s="151">
        <f t="shared" si="87"/>
        <v>0</v>
      </c>
      <c r="P211" s="110"/>
      <c r="Q211" s="113">
        <v>0</v>
      </c>
      <c r="R211" s="114">
        <f>IF(F211="昼間",参照データ!$C$2,IF(F211="夜間等",参照データ!$C$3,IF(F211="通信",参照データ!$C$4,0)))</f>
        <v>0</v>
      </c>
      <c r="S211" s="112">
        <f t="shared" si="88"/>
        <v>0</v>
      </c>
      <c r="T211" s="58"/>
      <c r="U211" s="53">
        <f t="shared" si="89"/>
        <v>0</v>
      </c>
      <c r="V211" s="241">
        <f t="shared" si="90"/>
        <v>0</v>
      </c>
      <c r="W211" s="53">
        <f t="shared" si="91"/>
        <v>0</v>
      </c>
      <c r="X211" s="183">
        <f t="shared" si="92"/>
        <v>0</v>
      </c>
      <c r="Y211" s="158" t="str">
        <f t="shared" si="73"/>
        <v>0</v>
      </c>
      <c r="Z211" s="138">
        <f t="shared" si="93"/>
        <v>0</v>
      </c>
      <c r="AA211" s="524">
        <f t="shared" si="74"/>
        <v>0</v>
      </c>
      <c r="AB211" s="525"/>
      <c r="AC211" s="359">
        <f t="shared" si="75"/>
        <v>0</v>
      </c>
      <c r="AD211" s="359">
        <f t="shared" si="76"/>
        <v>0</v>
      </c>
      <c r="AE211" s="166"/>
      <c r="AF211" s="59"/>
      <c r="AG211" s="252"/>
      <c r="AH211" s="253"/>
      <c r="AI211" s="253"/>
      <c r="AJ211" s="253"/>
      <c r="AK211" s="253"/>
      <c r="AL211" s="254"/>
      <c r="AM211" s="255"/>
      <c r="AN211" s="253"/>
      <c r="AO211" s="253"/>
      <c r="AP211" s="253"/>
      <c r="AQ211" s="253"/>
      <c r="AR211" s="253"/>
      <c r="AS211" s="238">
        <f t="shared" si="77"/>
        <v>0</v>
      </c>
      <c r="AT211" s="238">
        <f t="shared" si="78"/>
        <v>0</v>
      </c>
      <c r="AU211" s="238">
        <f t="shared" si="79"/>
        <v>0</v>
      </c>
      <c r="AV211" s="238">
        <f t="shared" si="80"/>
        <v>0</v>
      </c>
      <c r="AW211" s="238">
        <f t="shared" si="81"/>
        <v>0</v>
      </c>
      <c r="AX211" s="238">
        <f t="shared" si="82"/>
        <v>0</v>
      </c>
      <c r="AY211" s="214">
        <f t="shared" si="94"/>
        <v>0</v>
      </c>
      <c r="AZ211" s="214">
        <f t="shared" si="94"/>
        <v>0</v>
      </c>
      <c r="BA211" s="214">
        <f t="shared" si="94"/>
        <v>0</v>
      </c>
      <c r="BB211" s="194">
        <f t="shared" si="95"/>
        <v>0</v>
      </c>
      <c r="BC211" s="195">
        <f t="shared" si="96"/>
        <v>0</v>
      </c>
      <c r="BD211" s="196">
        <f t="shared" si="97"/>
        <v>0</v>
      </c>
      <c r="BE211" s="197">
        <f t="shared" si="98"/>
        <v>0</v>
      </c>
      <c r="BF211" s="198" t="b">
        <f>IF($AE211="3/3",$S211*参照データ!$F$2,IF($AE211="2/3",$S211*参照データ!$F$3,IF($AE211="1/3",$S211*参照データ!$F$4)))</f>
        <v>0</v>
      </c>
      <c r="BG211" s="199" t="b">
        <f>IF(AG211="3/3",$O211*参照データ!$F$2,IF(AG211="2/3",$O211*参照データ!$F$3,IF(AG211="1/3",$O211*参照データ!$F$4,IF(AG211="対象外",0))))</f>
        <v>0</v>
      </c>
      <c r="BH211" s="199" t="b">
        <f>IF(AH211="3/3",$O211*参照データ!$F$2,IF(AH211="2/3",$O211*参照データ!$F$3,IF(AH211="1/3",$O211*参照データ!$F$4,IF(AH211="対象外",0))))</f>
        <v>0</v>
      </c>
      <c r="BI211" s="199" t="b">
        <f>IF(AI211="3/3",$O211*参照データ!$F$2,IF(AI211="2/3",$O211*参照データ!$F$3,IF(AI211="1/3",$O211*参照データ!$F$4,IF(AI211="対象外",0))))</f>
        <v>0</v>
      </c>
      <c r="BJ211" s="199" t="b">
        <f>IF(AJ211="3/3",$O211*参照データ!$F$2,IF(AJ211="2/3",$O211*参照データ!$F$3,IF(AJ211="1/3",$O211*参照データ!$F$4,IF(AJ211="対象外",0))))</f>
        <v>0</v>
      </c>
      <c r="BK211" s="199" t="b">
        <f>IF(AK211="3/3",$O211*参照データ!$F$2,IF(AK211="2/3",$O211*参照データ!$F$3,IF(AK211="1/3",$O211*参照データ!$F$4,IF(AK211="対象外",0))))</f>
        <v>0</v>
      </c>
      <c r="BL211" s="199" t="b">
        <f>IF(AL211="3/3",$O211*参照データ!$F$2,IF(AL211="2/3",$O211*参照データ!$F$3,IF(AL211="1/3",$O211*参照データ!$F$4,IF(AL211="対象外",0))))</f>
        <v>0</v>
      </c>
      <c r="BM211" s="199" t="b">
        <f>IF(AM211="3/3",$O211*参照データ!$F$2,IF(AM211="2/3",$O211*参照データ!$F$3,IF(AM211="1/3",$O211*参照データ!$F$4,IF(AM211="対象外",0))))</f>
        <v>0</v>
      </c>
      <c r="BN211" s="199" t="b">
        <f>IF(AN211="3/3",$O211*参照データ!$F$2,IF(AN211="2/3",$O211*参照データ!$F$3,IF(AN211="1/3",$O211*参照データ!$F$4,IF(AN211="対象外",0))))</f>
        <v>0</v>
      </c>
      <c r="BO211" s="199" t="b">
        <f>IF(AO211="3/3",$O211*参照データ!$F$2,IF(AO211="2/3",$O211*参照データ!$F$3,IF(AO211="1/3",$O211*参照データ!$F$4,IF(AO211="対象外",0))))</f>
        <v>0</v>
      </c>
      <c r="BP211" s="199" t="b">
        <f>IF(AP211="3/3",$O211*参照データ!$F$2,IF(AP211="2/3",$O211*参照データ!$F$3,IF(AP211="1/3",$O211*参照データ!$F$4,IF(AP211="対象外",0))))</f>
        <v>0</v>
      </c>
      <c r="BQ211" s="199" t="b">
        <f>IF(AQ211="3/3",$O211*参照データ!$F$2,IF(AQ211="2/3",$O211*参照データ!$F$3,IF(AQ211="1/3",$O211*参照データ!$F$4,IF(AQ211="対象外",0))))</f>
        <v>0</v>
      </c>
      <c r="BR211" s="199" t="b">
        <f>IF(AR211="3/3",$O211*参照データ!$F$2,IF(AR211="2/3",$O211*参照データ!$F$3,IF(AR211="1/3",$O211*参照データ!$F$4,IF(AR211="対象外",0))))</f>
        <v>0</v>
      </c>
      <c r="BS211" s="199">
        <f t="shared" si="99"/>
        <v>0</v>
      </c>
      <c r="BT211" s="206"/>
      <c r="BU211" s="60"/>
      <c r="BV211" s="60"/>
      <c r="BW211" s="60"/>
      <c r="BX211" s="60"/>
      <c r="BY211" s="60"/>
      <c r="BZ211" s="245"/>
      <c r="CA211" s="247"/>
      <c r="CB211" s="60"/>
      <c r="CC211" s="60"/>
      <c r="CD211" s="60"/>
      <c r="CE211" s="60"/>
      <c r="CF211" s="61"/>
      <c r="CG211" s="233">
        <f t="shared" si="100"/>
        <v>0</v>
      </c>
      <c r="CH211" s="235">
        <f t="shared" si="83"/>
        <v>0</v>
      </c>
      <c r="CI211" s="225">
        <f t="shared" si="84"/>
        <v>0</v>
      </c>
      <c r="CJ211" s="234">
        <f t="shared" si="85"/>
        <v>2</v>
      </c>
    </row>
    <row r="212" spans="1:88" s="54" customFormat="1">
      <c r="A212" s="63">
        <v>188</v>
      </c>
      <c r="B212" s="553"/>
      <c r="C212" s="554"/>
      <c r="D212" s="553"/>
      <c r="E212" s="554"/>
      <c r="F212" s="116"/>
      <c r="G212" s="147"/>
      <c r="H212" s="117"/>
      <c r="I212" s="58"/>
      <c r="J212" s="553"/>
      <c r="K212" s="554"/>
      <c r="L212" s="110">
        <v>0</v>
      </c>
      <c r="M212" s="111">
        <f>IF(F212="昼間",参照データ!$B$2,IF(F212="夜間等",参照データ!$B$3,IF(F212="通信",参照データ!$B$4,0)))</f>
        <v>0</v>
      </c>
      <c r="N212" s="112">
        <f t="shared" si="86"/>
        <v>0</v>
      </c>
      <c r="O212" s="151">
        <f t="shared" si="87"/>
        <v>0</v>
      </c>
      <c r="P212" s="110"/>
      <c r="Q212" s="113">
        <v>0</v>
      </c>
      <c r="R212" s="114">
        <f>IF(F212="昼間",参照データ!$C$2,IF(F212="夜間等",参照データ!$C$3,IF(F212="通信",参照データ!$C$4,0)))</f>
        <v>0</v>
      </c>
      <c r="S212" s="112">
        <f t="shared" si="88"/>
        <v>0</v>
      </c>
      <c r="T212" s="58"/>
      <c r="U212" s="53">
        <f t="shared" si="89"/>
        <v>0</v>
      </c>
      <c r="V212" s="241">
        <f t="shared" si="90"/>
        <v>0</v>
      </c>
      <c r="W212" s="53">
        <f t="shared" si="91"/>
        <v>0</v>
      </c>
      <c r="X212" s="183">
        <f t="shared" si="92"/>
        <v>0</v>
      </c>
      <c r="Y212" s="158" t="str">
        <f t="shared" si="73"/>
        <v>0</v>
      </c>
      <c r="Z212" s="138">
        <f t="shared" si="93"/>
        <v>0</v>
      </c>
      <c r="AA212" s="524">
        <f t="shared" si="74"/>
        <v>0</v>
      </c>
      <c r="AB212" s="525"/>
      <c r="AC212" s="359">
        <f t="shared" si="75"/>
        <v>0</v>
      </c>
      <c r="AD212" s="359">
        <f t="shared" si="76"/>
        <v>0</v>
      </c>
      <c r="AE212" s="166"/>
      <c r="AF212" s="59"/>
      <c r="AG212" s="252"/>
      <c r="AH212" s="253"/>
      <c r="AI212" s="253"/>
      <c r="AJ212" s="253"/>
      <c r="AK212" s="253"/>
      <c r="AL212" s="254"/>
      <c r="AM212" s="255"/>
      <c r="AN212" s="253"/>
      <c r="AO212" s="253"/>
      <c r="AP212" s="253"/>
      <c r="AQ212" s="253"/>
      <c r="AR212" s="253"/>
      <c r="AS212" s="238">
        <f t="shared" si="77"/>
        <v>0</v>
      </c>
      <c r="AT212" s="238">
        <f t="shared" si="78"/>
        <v>0</v>
      </c>
      <c r="AU212" s="238">
        <f t="shared" si="79"/>
        <v>0</v>
      </c>
      <c r="AV212" s="238">
        <f t="shared" si="80"/>
        <v>0</v>
      </c>
      <c r="AW212" s="238">
        <f t="shared" si="81"/>
        <v>0</v>
      </c>
      <c r="AX212" s="238">
        <f t="shared" si="82"/>
        <v>0</v>
      </c>
      <c r="AY212" s="214">
        <f t="shared" si="94"/>
        <v>0</v>
      </c>
      <c r="AZ212" s="214">
        <f t="shared" si="94"/>
        <v>0</v>
      </c>
      <c r="BA212" s="214">
        <f t="shared" si="94"/>
        <v>0</v>
      </c>
      <c r="BB212" s="194">
        <f t="shared" si="95"/>
        <v>0</v>
      </c>
      <c r="BC212" s="195">
        <f t="shared" si="96"/>
        <v>0</v>
      </c>
      <c r="BD212" s="196">
        <f t="shared" si="97"/>
        <v>0</v>
      </c>
      <c r="BE212" s="197">
        <f t="shared" si="98"/>
        <v>0</v>
      </c>
      <c r="BF212" s="198" t="b">
        <f>IF($AE212="3/3",$S212*参照データ!$F$2,IF($AE212="2/3",$S212*参照データ!$F$3,IF($AE212="1/3",$S212*参照データ!$F$4)))</f>
        <v>0</v>
      </c>
      <c r="BG212" s="199" t="b">
        <f>IF(AG212="3/3",$O212*参照データ!$F$2,IF(AG212="2/3",$O212*参照データ!$F$3,IF(AG212="1/3",$O212*参照データ!$F$4,IF(AG212="対象外",0))))</f>
        <v>0</v>
      </c>
      <c r="BH212" s="199" t="b">
        <f>IF(AH212="3/3",$O212*参照データ!$F$2,IF(AH212="2/3",$O212*参照データ!$F$3,IF(AH212="1/3",$O212*参照データ!$F$4,IF(AH212="対象外",0))))</f>
        <v>0</v>
      </c>
      <c r="BI212" s="199" t="b">
        <f>IF(AI212="3/3",$O212*参照データ!$F$2,IF(AI212="2/3",$O212*参照データ!$F$3,IF(AI212="1/3",$O212*参照データ!$F$4,IF(AI212="対象外",0))))</f>
        <v>0</v>
      </c>
      <c r="BJ212" s="199" t="b">
        <f>IF(AJ212="3/3",$O212*参照データ!$F$2,IF(AJ212="2/3",$O212*参照データ!$F$3,IF(AJ212="1/3",$O212*参照データ!$F$4,IF(AJ212="対象外",0))))</f>
        <v>0</v>
      </c>
      <c r="BK212" s="199" t="b">
        <f>IF(AK212="3/3",$O212*参照データ!$F$2,IF(AK212="2/3",$O212*参照データ!$F$3,IF(AK212="1/3",$O212*参照データ!$F$4,IF(AK212="対象外",0))))</f>
        <v>0</v>
      </c>
      <c r="BL212" s="199" t="b">
        <f>IF(AL212="3/3",$O212*参照データ!$F$2,IF(AL212="2/3",$O212*参照データ!$F$3,IF(AL212="1/3",$O212*参照データ!$F$4,IF(AL212="対象外",0))))</f>
        <v>0</v>
      </c>
      <c r="BM212" s="199" t="b">
        <f>IF(AM212="3/3",$O212*参照データ!$F$2,IF(AM212="2/3",$O212*参照データ!$F$3,IF(AM212="1/3",$O212*参照データ!$F$4,IF(AM212="対象外",0))))</f>
        <v>0</v>
      </c>
      <c r="BN212" s="199" t="b">
        <f>IF(AN212="3/3",$O212*参照データ!$F$2,IF(AN212="2/3",$O212*参照データ!$F$3,IF(AN212="1/3",$O212*参照データ!$F$4,IF(AN212="対象外",0))))</f>
        <v>0</v>
      </c>
      <c r="BO212" s="199" t="b">
        <f>IF(AO212="3/3",$O212*参照データ!$F$2,IF(AO212="2/3",$O212*参照データ!$F$3,IF(AO212="1/3",$O212*参照データ!$F$4,IF(AO212="対象外",0))))</f>
        <v>0</v>
      </c>
      <c r="BP212" s="199" t="b">
        <f>IF(AP212="3/3",$O212*参照データ!$F$2,IF(AP212="2/3",$O212*参照データ!$F$3,IF(AP212="1/3",$O212*参照データ!$F$4,IF(AP212="対象外",0))))</f>
        <v>0</v>
      </c>
      <c r="BQ212" s="199" t="b">
        <f>IF(AQ212="3/3",$O212*参照データ!$F$2,IF(AQ212="2/3",$O212*参照データ!$F$3,IF(AQ212="1/3",$O212*参照データ!$F$4,IF(AQ212="対象外",0))))</f>
        <v>0</v>
      </c>
      <c r="BR212" s="199" t="b">
        <f>IF(AR212="3/3",$O212*参照データ!$F$2,IF(AR212="2/3",$O212*参照データ!$F$3,IF(AR212="1/3",$O212*参照データ!$F$4,IF(AR212="対象外",0))))</f>
        <v>0</v>
      </c>
      <c r="BS212" s="199">
        <f t="shared" si="99"/>
        <v>0</v>
      </c>
      <c r="BT212" s="206"/>
      <c r="BU212" s="60"/>
      <c r="BV212" s="60"/>
      <c r="BW212" s="60"/>
      <c r="BX212" s="60"/>
      <c r="BY212" s="60"/>
      <c r="BZ212" s="245"/>
      <c r="CA212" s="247"/>
      <c r="CB212" s="60"/>
      <c r="CC212" s="60"/>
      <c r="CD212" s="60"/>
      <c r="CE212" s="60"/>
      <c r="CF212" s="61"/>
      <c r="CG212" s="233">
        <f t="shared" si="100"/>
        <v>0</v>
      </c>
      <c r="CH212" s="235">
        <f t="shared" si="83"/>
        <v>0</v>
      </c>
      <c r="CI212" s="225">
        <f t="shared" si="84"/>
        <v>0</v>
      </c>
      <c r="CJ212" s="234">
        <f t="shared" si="85"/>
        <v>2</v>
      </c>
    </row>
    <row r="213" spans="1:88" s="54" customFormat="1">
      <c r="A213" s="63">
        <v>189</v>
      </c>
      <c r="B213" s="553"/>
      <c r="C213" s="554"/>
      <c r="D213" s="553"/>
      <c r="E213" s="554"/>
      <c r="F213" s="116"/>
      <c r="G213" s="147"/>
      <c r="H213" s="117"/>
      <c r="I213" s="58"/>
      <c r="J213" s="553"/>
      <c r="K213" s="554"/>
      <c r="L213" s="110">
        <v>0</v>
      </c>
      <c r="M213" s="111">
        <f>IF(F213="昼間",参照データ!$B$2,IF(F213="夜間等",参照データ!$B$3,IF(F213="通信",参照データ!$B$4,0)))</f>
        <v>0</v>
      </c>
      <c r="N213" s="112">
        <f t="shared" si="86"/>
        <v>0</v>
      </c>
      <c r="O213" s="151">
        <f t="shared" si="87"/>
        <v>0</v>
      </c>
      <c r="P213" s="110"/>
      <c r="Q213" s="113">
        <v>0</v>
      </c>
      <c r="R213" s="114">
        <f>IF(F213="昼間",参照データ!$C$2,IF(F213="夜間等",参照データ!$C$3,IF(F213="通信",参照データ!$C$4,0)))</f>
        <v>0</v>
      </c>
      <c r="S213" s="112">
        <f t="shared" si="88"/>
        <v>0</v>
      </c>
      <c r="T213" s="58"/>
      <c r="U213" s="53">
        <f t="shared" si="89"/>
        <v>0</v>
      </c>
      <c r="V213" s="241">
        <f t="shared" si="90"/>
        <v>0</v>
      </c>
      <c r="W213" s="53">
        <f t="shared" si="91"/>
        <v>0</v>
      </c>
      <c r="X213" s="183">
        <f t="shared" si="92"/>
        <v>0</v>
      </c>
      <c r="Y213" s="158" t="str">
        <f t="shared" si="73"/>
        <v>0</v>
      </c>
      <c r="Z213" s="138">
        <f t="shared" si="93"/>
        <v>0</v>
      </c>
      <c r="AA213" s="524">
        <f t="shared" si="74"/>
        <v>0</v>
      </c>
      <c r="AB213" s="525"/>
      <c r="AC213" s="359">
        <f t="shared" si="75"/>
        <v>0</v>
      </c>
      <c r="AD213" s="359">
        <f t="shared" si="76"/>
        <v>0</v>
      </c>
      <c r="AE213" s="166"/>
      <c r="AF213" s="59"/>
      <c r="AG213" s="252"/>
      <c r="AH213" s="253"/>
      <c r="AI213" s="253"/>
      <c r="AJ213" s="253"/>
      <c r="AK213" s="253"/>
      <c r="AL213" s="254"/>
      <c r="AM213" s="255"/>
      <c r="AN213" s="253"/>
      <c r="AO213" s="253"/>
      <c r="AP213" s="253"/>
      <c r="AQ213" s="253"/>
      <c r="AR213" s="253"/>
      <c r="AS213" s="238">
        <f t="shared" si="77"/>
        <v>0</v>
      </c>
      <c r="AT213" s="238">
        <f t="shared" si="78"/>
        <v>0</v>
      </c>
      <c r="AU213" s="238">
        <f t="shared" si="79"/>
        <v>0</v>
      </c>
      <c r="AV213" s="238">
        <f t="shared" si="80"/>
        <v>0</v>
      </c>
      <c r="AW213" s="238">
        <f t="shared" si="81"/>
        <v>0</v>
      </c>
      <c r="AX213" s="238">
        <f t="shared" si="82"/>
        <v>0</v>
      </c>
      <c r="AY213" s="214">
        <f t="shared" si="94"/>
        <v>0</v>
      </c>
      <c r="AZ213" s="214">
        <f t="shared" si="94"/>
        <v>0</v>
      </c>
      <c r="BA213" s="214">
        <f t="shared" si="94"/>
        <v>0</v>
      </c>
      <c r="BB213" s="194">
        <f t="shared" si="95"/>
        <v>0</v>
      </c>
      <c r="BC213" s="195">
        <f t="shared" si="96"/>
        <v>0</v>
      </c>
      <c r="BD213" s="196">
        <f t="shared" si="97"/>
        <v>0</v>
      </c>
      <c r="BE213" s="197">
        <f t="shared" si="98"/>
        <v>0</v>
      </c>
      <c r="BF213" s="198" t="b">
        <f>IF($AE213="3/3",$S213*参照データ!$F$2,IF($AE213="2/3",$S213*参照データ!$F$3,IF($AE213="1/3",$S213*参照データ!$F$4)))</f>
        <v>0</v>
      </c>
      <c r="BG213" s="199" t="b">
        <f>IF(AG213="3/3",$O213*参照データ!$F$2,IF(AG213="2/3",$O213*参照データ!$F$3,IF(AG213="1/3",$O213*参照データ!$F$4,IF(AG213="対象外",0))))</f>
        <v>0</v>
      </c>
      <c r="BH213" s="199" t="b">
        <f>IF(AH213="3/3",$O213*参照データ!$F$2,IF(AH213="2/3",$O213*参照データ!$F$3,IF(AH213="1/3",$O213*参照データ!$F$4,IF(AH213="対象外",0))))</f>
        <v>0</v>
      </c>
      <c r="BI213" s="199" t="b">
        <f>IF(AI213="3/3",$O213*参照データ!$F$2,IF(AI213="2/3",$O213*参照データ!$F$3,IF(AI213="1/3",$O213*参照データ!$F$4,IF(AI213="対象外",0))))</f>
        <v>0</v>
      </c>
      <c r="BJ213" s="199" t="b">
        <f>IF(AJ213="3/3",$O213*参照データ!$F$2,IF(AJ213="2/3",$O213*参照データ!$F$3,IF(AJ213="1/3",$O213*参照データ!$F$4,IF(AJ213="対象外",0))))</f>
        <v>0</v>
      </c>
      <c r="BK213" s="199" t="b">
        <f>IF(AK213="3/3",$O213*参照データ!$F$2,IF(AK213="2/3",$O213*参照データ!$F$3,IF(AK213="1/3",$O213*参照データ!$F$4,IF(AK213="対象外",0))))</f>
        <v>0</v>
      </c>
      <c r="BL213" s="199" t="b">
        <f>IF(AL213="3/3",$O213*参照データ!$F$2,IF(AL213="2/3",$O213*参照データ!$F$3,IF(AL213="1/3",$O213*参照データ!$F$4,IF(AL213="対象外",0))))</f>
        <v>0</v>
      </c>
      <c r="BM213" s="199" t="b">
        <f>IF(AM213="3/3",$O213*参照データ!$F$2,IF(AM213="2/3",$O213*参照データ!$F$3,IF(AM213="1/3",$O213*参照データ!$F$4,IF(AM213="対象外",0))))</f>
        <v>0</v>
      </c>
      <c r="BN213" s="199" t="b">
        <f>IF(AN213="3/3",$O213*参照データ!$F$2,IF(AN213="2/3",$O213*参照データ!$F$3,IF(AN213="1/3",$O213*参照データ!$F$4,IF(AN213="対象外",0))))</f>
        <v>0</v>
      </c>
      <c r="BO213" s="199" t="b">
        <f>IF(AO213="3/3",$O213*参照データ!$F$2,IF(AO213="2/3",$O213*参照データ!$F$3,IF(AO213="1/3",$O213*参照データ!$F$4,IF(AO213="対象外",0))))</f>
        <v>0</v>
      </c>
      <c r="BP213" s="199" t="b">
        <f>IF(AP213="3/3",$O213*参照データ!$F$2,IF(AP213="2/3",$O213*参照データ!$F$3,IF(AP213="1/3",$O213*参照データ!$F$4,IF(AP213="対象外",0))))</f>
        <v>0</v>
      </c>
      <c r="BQ213" s="199" t="b">
        <f>IF(AQ213="3/3",$O213*参照データ!$F$2,IF(AQ213="2/3",$O213*参照データ!$F$3,IF(AQ213="1/3",$O213*参照データ!$F$4,IF(AQ213="対象外",0))))</f>
        <v>0</v>
      </c>
      <c r="BR213" s="199" t="b">
        <f>IF(AR213="3/3",$O213*参照データ!$F$2,IF(AR213="2/3",$O213*参照データ!$F$3,IF(AR213="1/3",$O213*参照データ!$F$4,IF(AR213="対象外",0))))</f>
        <v>0</v>
      </c>
      <c r="BS213" s="199">
        <f t="shared" si="99"/>
        <v>0</v>
      </c>
      <c r="BT213" s="206"/>
      <c r="BU213" s="60"/>
      <c r="BV213" s="60"/>
      <c r="BW213" s="60"/>
      <c r="BX213" s="60"/>
      <c r="BY213" s="60"/>
      <c r="BZ213" s="245"/>
      <c r="CA213" s="247"/>
      <c r="CB213" s="60"/>
      <c r="CC213" s="60"/>
      <c r="CD213" s="60"/>
      <c r="CE213" s="60"/>
      <c r="CF213" s="61"/>
      <c r="CG213" s="233">
        <f t="shared" si="100"/>
        <v>0</v>
      </c>
      <c r="CH213" s="235">
        <f t="shared" si="83"/>
        <v>0</v>
      </c>
      <c r="CI213" s="225">
        <f t="shared" si="84"/>
        <v>0</v>
      </c>
      <c r="CJ213" s="234">
        <f t="shared" si="85"/>
        <v>2</v>
      </c>
    </row>
    <row r="214" spans="1:88" s="54" customFormat="1">
      <c r="A214" s="63">
        <v>190</v>
      </c>
      <c r="B214" s="553"/>
      <c r="C214" s="554"/>
      <c r="D214" s="553"/>
      <c r="E214" s="554"/>
      <c r="F214" s="116"/>
      <c r="G214" s="147"/>
      <c r="H214" s="117"/>
      <c r="I214" s="58"/>
      <c r="J214" s="553"/>
      <c r="K214" s="554"/>
      <c r="L214" s="110">
        <v>0</v>
      </c>
      <c r="M214" s="111">
        <f>IF(F214="昼間",参照データ!$B$2,IF(F214="夜間等",参照データ!$B$3,IF(F214="通信",参照データ!$B$4,0)))</f>
        <v>0</v>
      </c>
      <c r="N214" s="112">
        <f t="shared" si="86"/>
        <v>0</v>
      </c>
      <c r="O214" s="151">
        <f t="shared" si="87"/>
        <v>0</v>
      </c>
      <c r="P214" s="110"/>
      <c r="Q214" s="113">
        <v>0</v>
      </c>
      <c r="R214" s="114">
        <f>IF(F214="昼間",参照データ!$C$2,IF(F214="夜間等",参照データ!$C$3,IF(F214="通信",参照データ!$C$4,0)))</f>
        <v>0</v>
      </c>
      <c r="S214" s="112">
        <f t="shared" si="88"/>
        <v>0</v>
      </c>
      <c r="T214" s="58"/>
      <c r="U214" s="53">
        <f t="shared" si="89"/>
        <v>0</v>
      </c>
      <c r="V214" s="241">
        <f t="shared" si="90"/>
        <v>0</v>
      </c>
      <c r="W214" s="53">
        <f t="shared" si="91"/>
        <v>0</v>
      </c>
      <c r="X214" s="183">
        <f t="shared" si="92"/>
        <v>0</v>
      </c>
      <c r="Y214" s="158" t="str">
        <f t="shared" si="73"/>
        <v>0</v>
      </c>
      <c r="Z214" s="138">
        <f t="shared" si="93"/>
        <v>0</v>
      </c>
      <c r="AA214" s="524">
        <f t="shared" si="74"/>
        <v>0</v>
      </c>
      <c r="AB214" s="525"/>
      <c r="AC214" s="359">
        <f t="shared" si="75"/>
        <v>0</v>
      </c>
      <c r="AD214" s="359">
        <f t="shared" si="76"/>
        <v>0</v>
      </c>
      <c r="AE214" s="166"/>
      <c r="AF214" s="59"/>
      <c r="AG214" s="252"/>
      <c r="AH214" s="253"/>
      <c r="AI214" s="253"/>
      <c r="AJ214" s="253"/>
      <c r="AK214" s="253"/>
      <c r="AL214" s="254"/>
      <c r="AM214" s="255"/>
      <c r="AN214" s="253"/>
      <c r="AO214" s="253"/>
      <c r="AP214" s="253"/>
      <c r="AQ214" s="253"/>
      <c r="AR214" s="253"/>
      <c r="AS214" s="238">
        <f t="shared" si="77"/>
        <v>0</v>
      </c>
      <c r="AT214" s="238">
        <f t="shared" si="78"/>
        <v>0</v>
      </c>
      <c r="AU214" s="238">
        <f t="shared" si="79"/>
        <v>0</v>
      </c>
      <c r="AV214" s="238">
        <f t="shared" si="80"/>
        <v>0</v>
      </c>
      <c r="AW214" s="238">
        <f t="shared" si="81"/>
        <v>0</v>
      </c>
      <c r="AX214" s="238">
        <f t="shared" si="82"/>
        <v>0</v>
      </c>
      <c r="AY214" s="214">
        <f t="shared" si="94"/>
        <v>0</v>
      </c>
      <c r="AZ214" s="214">
        <f t="shared" si="94"/>
        <v>0</v>
      </c>
      <c r="BA214" s="214">
        <f t="shared" si="94"/>
        <v>0</v>
      </c>
      <c r="BB214" s="194">
        <f t="shared" si="95"/>
        <v>0</v>
      </c>
      <c r="BC214" s="195">
        <f t="shared" si="96"/>
        <v>0</v>
      </c>
      <c r="BD214" s="196">
        <f t="shared" si="97"/>
        <v>0</v>
      </c>
      <c r="BE214" s="197">
        <f t="shared" si="98"/>
        <v>0</v>
      </c>
      <c r="BF214" s="198" t="b">
        <f>IF($AE214="3/3",$S214*参照データ!$F$2,IF($AE214="2/3",$S214*参照データ!$F$3,IF($AE214="1/3",$S214*参照データ!$F$4)))</f>
        <v>0</v>
      </c>
      <c r="BG214" s="199" t="b">
        <f>IF(AG214="3/3",$O214*参照データ!$F$2,IF(AG214="2/3",$O214*参照データ!$F$3,IF(AG214="1/3",$O214*参照データ!$F$4,IF(AG214="対象外",0))))</f>
        <v>0</v>
      </c>
      <c r="BH214" s="199" t="b">
        <f>IF(AH214="3/3",$O214*参照データ!$F$2,IF(AH214="2/3",$O214*参照データ!$F$3,IF(AH214="1/3",$O214*参照データ!$F$4,IF(AH214="対象外",0))))</f>
        <v>0</v>
      </c>
      <c r="BI214" s="199" t="b">
        <f>IF(AI214="3/3",$O214*参照データ!$F$2,IF(AI214="2/3",$O214*参照データ!$F$3,IF(AI214="1/3",$O214*参照データ!$F$4,IF(AI214="対象外",0))))</f>
        <v>0</v>
      </c>
      <c r="BJ214" s="199" t="b">
        <f>IF(AJ214="3/3",$O214*参照データ!$F$2,IF(AJ214="2/3",$O214*参照データ!$F$3,IF(AJ214="1/3",$O214*参照データ!$F$4,IF(AJ214="対象外",0))))</f>
        <v>0</v>
      </c>
      <c r="BK214" s="199" t="b">
        <f>IF(AK214="3/3",$O214*参照データ!$F$2,IF(AK214="2/3",$O214*参照データ!$F$3,IF(AK214="1/3",$O214*参照データ!$F$4,IF(AK214="対象外",0))))</f>
        <v>0</v>
      </c>
      <c r="BL214" s="199" t="b">
        <f>IF(AL214="3/3",$O214*参照データ!$F$2,IF(AL214="2/3",$O214*参照データ!$F$3,IF(AL214="1/3",$O214*参照データ!$F$4,IF(AL214="対象外",0))))</f>
        <v>0</v>
      </c>
      <c r="BM214" s="199" t="b">
        <f>IF(AM214="3/3",$O214*参照データ!$F$2,IF(AM214="2/3",$O214*参照データ!$F$3,IF(AM214="1/3",$O214*参照データ!$F$4,IF(AM214="対象外",0))))</f>
        <v>0</v>
      </c>
      <c r="BN214" s="199" t="b">
        <f>IF(AN214="3/3",$O214*参照データ!$F$2,IF(AN214="2/3",$O214*参照データ!$F$3,IF(AN214="1/3",$O214*参照データ!$F$4,IF(AN214="対象外",0))))</f>
        <v>0</v>
      </c>
      <c r="BO214" s="199" t="b">
        <f>IF(AO214="3/3",$O214*参照データ!$F$2,IF(AO214="2/3",$O214*参照データ!$F$3,IF(AO214="1/3",$O214*参照データ!$F$4,IF(AO214="対象外",0))))</f>
        <v>0</v>
      </c>
      <c r="BP214" s="199" t="b">
        <f>IF(AP214="3/3",$O214*参照データ!$F$2,IF(AP214="2/3",$O214*参照データ!$F$3,IF(AP214="1/3",$O214*参照データ!$F$4,IF(AP214="対象外",0))))</f>
        <v>0</v>
      </c>
      <c r="BQ214" s="199" t="b">
        <f>IF(AQ214="3/3",$O214*参照データ!$F$2,IF(AQ214="2/3",$O214*参照データ!$F$3,IF(AQ214="1/3",$O214*参照データ!$F$4,IF(AQ214="対象外",0))))</f>
        <v>0</v>
      </c>
      <c r="BR214" s="199" t="b">
        <f>IF(AR214="3/3",$O214*参照データ!$F$2,IF(AR214="2/3",$O214*参照データ!$F$3,IF(AR214="1/3",$O214*参照データ!$F$4,IF(AR214="対象外",0))))</f>
        <v>0</v>
      </c>
      <c r="BS214" s="199">
        <f t="shared" si="99"/>
        <v>0</v>
      </c>
      <c r="BT214" s="206"/>
      <c r="BU214" s="60"/>
      <c r="BV214" s="60"/>
      <c r="BW214" s="60"/>
      <c r="BX214" s="60"/>
      <c r="BY214" s="60"/>
      <c r="BZ214" s="245"/>
      <c r="CA214" s="247"/>
      <c r="CB214" s="60"/>
      <c r="CC214" s="60"/>
      <c r="CD214" s="60"/>
      <c r="CE214" s="60"/>
      <c r="CF214" s="61"/>
      <c r="CG214" s="233">
        <f t="shared" si="100"/>
        <v>0</v>
      </c>
      <c r="CH214" s="235">
        <f t="shared" si="83"/>
        <v>0</v>
      </c>
      <c r="CI214" s="225">
        <f t="shared" si="84"/>
        <v>0</v>
      </c>
      <c r="CJ214" s="234">
        <f t="shared" si="85"/>
        <v>2</v>
      </c>
    </row>
    <row r="215" spans="1:88" s="54" customFormat="1">
      <c r="A215" s="63">
        <v>191</v>
      </c>
      <c r="B215" s="553"/>
      <c r="C215" s="554"/>
      <c r="D215" s="553"/>
      <c r="E215" s="554"/>
      <c r="F215" s="116"/>
      <c r="G215" s="147"/>
      <c r="H215" s="117"/>
      <c r="I215" s="58"/>
      <c r="J215" s="553"/>
      <c r="K215" s="554"/>
      <c r="L215" s="110">
        <v>0</v>
      </c>
      <c r="M215" s="111">
        <f>IF(F215="昼間",参照データ!$B$2,IF(F215="夜間等",参照データ!$B$3,IF(F215="通信",参照データ!$B$4,0)))</f>
        <v>0</v>
      </c>
      <c r="N215" s="112">
        <f t="shared" si="86"/>
        <v>0</v>
      </c>
      <c r="O215" s="151">
        <f t="shared" si="87"/>
        <v>0</v>
      </c>
      <c r="P215" s="110"/>
      <c r="Q215" s="113">
        <v>0</v>
      </c>
      <c r="R215" s="114">
        <f>IF(F215="昼間",参照データ!$C$2,IF(F215="夜間等",参照データ!$C$3,IF(F215="通信",参照データ!$C$4,0)))</f>
        <v>0</v>
      </c>
      <c r="S215" s="112">
        <f t="shared" si="88"/>
        <v>0</v>
      </c>
      <c r="T215" s="58"/>
      <c r="U215" s="53">
        <f t="shared" si="89"/>
        <v>0</v>
      </c>
      <c r="V215" s="241">
        <f t="shared" si="90"/>
        <v>0</v>
      </c>
      <c r="W215" s="53">
        <f t="shared" si="91"/>
        <v>0</v>
      </c>
      <c r="X215" s="183">
        <f t="shared" si="92"/>
        <v>0</v>
      </c>
      <c r="Y215" s="158" t="str">
        <f t="shared" si="73"/>
        <v>0</v>
      </c>
      <c r="Z215" s="138">
        <f t="shared" si="93"/>
        <v>0</v>
      </c>
      <c r="AA215" s="524">
        <f t="shared" si="74"/>
        <v>0</v>
      </c>
      <c r="AB215" s="525"/>
      <c r="AC215" s="359">
        <f t="shared" si="75"/>
        <v>0</v>
      </c>
      <c r="AD215" s="359">
        <f t="shared" si="76"/>
        <v>0</v>
      </c>
      <c r="AE215" s="166"/>
      <c r="AF215" s="59"/>
      <c r="AG215" s="252"/>
      <c r="AH215" s="253"/>
      <c r="AI215" s="253"/>
      <c r="AJ215" s="253"/>
      <c r="AK215" s="253"/>
      <c r="AL215" s="254"/>
      <c r="AM215" s="255"/>
      <c r="AN215" s="253"/>
      <c r="AO215" s="253"/>
      <c r="AP215" s="253"/>
      <c r="AQ215" s="253"/>
      <c r="AR215" s="253"/>
      <c r="AS215" s="238">
        <f t="shared" si="77"/>
        <v>0</v>
      </c>
      <c r="AT215" s="238">
        <f t="shared" si="78"/>
        <v>0</v>
      </c>
      <c r="AU215" s="238">
        <f t="shared" si="79"/>
        <v>0</v>
      </c>
      <c r="AV215" s="238">
        <f t="shared" si="80"/>
        <v>0</v>
      </c>
      <c r="AW215" s="238">
        <f t="shared" si="81"/>
        <v>0</v>
      </c>
      <c r="AX215" s="238">
        <f t="shared" si="82"/>
        <v>0</v>
      </c>
      <c r="AY215" s="214">
        <f t="shared" si="94"/>
        <v>0</v>
      </c>
      <c r="AZ215" s="214">
        <f t="shared" si="94"/>
        <v>0</v>
      </c>
      <c r="BA215" s="214">
        <f t="shared" si="94"/>
        <v>0</v>
      </c>
      <c r="BB215" s="194">
        <f t="shared" si="95"/>
        <v>0</v>
      </c>
      <c r="BC215" s="195">
        <f t="shared" si="96"/>
        <v>0</v>
      </c>
      <c r="BD215" s="196">
        <f t="shared" si="97"/>
        <v>0</v>
      </c>
      <c r="BE215" s="197">
        <f t="shared" si="98"/>
        <v>0</v>
      </c>
      <c r="BF215" s="198" t="b">
        <f>IF($AE215="3/3",$S215*参照データ!$F$2,IF($AE215="2/3",$S215*参照データ!$F$3,IF($AE215="1/3",$S215*参照データ!$F$4)))</f>
        <v>0</v>
      </c>
      <c r="BG215" s="199" t="b">
        <f>IF(AG215="3/3",$O215*参照データ!$F$2,IF(AG215="2/3",$O215*参照データ!$F$3,IF(AG215="1/3",$O215*参照データ!$F$4,IF(AG215="対象外",0))))</f>
        <v>0</v>
      </c>
      <c r="BH215" s="199" t="b">
        <f>IF(AH215="3/3",$O215*参照データ!$F$2,IF(AH215="2/3",$O215*参照データ!$F$3,IF(AH215="1/3",$O215*参照データ!$F$4,IF(AH215="対象外",0))))</f>
        <v>0</v>
      </c>
      <c r="BI215" s="199" t="b">
        <f>IF(AI215="3/3",$O215*参照データ!$F$2,IF(AI215="2/3",$O215*参照データ!$F$3,IF(AI215="1/3",$O215*参照データ!$F$4,IF(AI215="対象外",0))))</f>
        <v>0</v>
      </c>
      <c r="BJ215" s="199" t="b">
        <f>IF(AJ215="3/3",$O215*参照データ!$F$2,IF(AJ215="2/3",$O215*参照データ!$F$3,IF(AJ215="1/3",$O215*参照データ!$F$4,IF(AJ215="対象外",0))))</f>
        <v>0</v>
      </c>
      <c r="BK215" s="199" t="b">
        <f>IF(AK215="3/3",$O215*参照データ!$F$2,IF(AK215="2/3",$O215*参照データ!$F$3,IF(AK215="1/3",$O215*参照データ!$F$4,IF(AK215="対象外",0))))</f>
        <v>0</v>
      </c>
      <c r="BL215" s="199" t="b">
        <f>IF(AL215="3/3",$O215*参照データ!$F$2,IF(AL215="2/3",$O215*参照データ!$F$3,IF(AL215="1/3",$O215*参照データ!$F$4,IF(AL215="対象外",0))))</f>
        <v>0</v>
      </c>
      <c r="BM215" s="199" t="b">
        <f>IF(AM215="3/3",$O215*参照データ!$F$2,IF(AM215="2/3",$O215*参照データ!$F$3,IF(AM215="1/3",$O215*参照データ!$F$4,IF(AM215="対象外",0))))</f>
        <v>0</v>
      </c>
      <c r="BN215" s="199" t="b">
        <f>IF(AN215="3/3",$O215*参照データ!$F$2,IF(AN215="2/3",$O215*参照データ!$F$3,IF(AN215="1/3",$O215*参照データ!$F$4,IF(AN215="対象外",0))))</f>
        <v>0</v>
      </c>
      <c r="BO215" s="199" t="b">
        <f>IF(AO215="3/3",$O215*参照データ!$F$2,IF(AO215="2/3",$O215*参照データ!$F$3,IF(AO215="1/3",$O215*参照データ!$F$4,IF(AO215="対象外",0))))</f>
        <v>0</v>
      </c>
      <c r="BP215" s="199" t="b">
        <f>IF(AP215="3/3",$O215*参照データ!$F$2,IF(AP215="2/3",$O215*参照データ!$F$3,IF(AP215="1/3",$O215*参照データ!$F$4,IF(AP215="対象外",0))))</f>
        <v>0</v>
      </c>
      <c r="BQ215" s="199" t="b">
        <f>IF(AQ215="3/3",$O215*参照データ!$F$2,IF(AQ215="2/3",$O215*参照データ!$F$3,IF(AQ215="1/3",$O215*参照データ!$F$4,IF(AQ215="対象外",0))))</f>
        <v>0</v>
      </c>
      <c r="BR215" s="199" t="b">
        <f>IF(AR215="3/3",$O215*参照データ!$F$2,IF(AR215="2/3",$O215*参照データ!$F$3,IF(AR215="1/3",$O215*参照データ!$F$4,IF(AR215="対象外",0))))</f>
        <v>0</v>
      </c>
      <c r="BS215" s="199">
        <f t="shared" si="99"/>
        <v>0</v>
      </c>
      <c r="BT215" s="206"/>
      <c r="BU215" s="60"/>
      <c r="BV215" s="60"/>
      <c r="BW215" s="60"/>
      <c r="BX215" s="60"/>
      <c r="BY215" s="60"/>
      <c r="BZ215" s="245"/>
      <c r="CA215" s="247"/>
      <c r="CB215" s="60"/>
      <c r="CC215" s="60"/>
      <c r="CD215" s="60"/>
      <c r="CE215" s="60"/>
      <c r="CF215" s="61"/>
      <c r="CG215" s="233">
        <f t="shared" si="100"/>
        <v>0</v>
      </c>
      <c r="CH215" s="235">
        <f t="shared" si="83"/>
        <v>0</v>
      </c>
      <c r="CI215" s="225">
        <f t="shared" si="84"/>
        <v>0</v>
      </c>
      <c r="CJ215" s="234">
        <f t="shared" si="85"/>
        <v>2</v>
      </c>
    </row>
    <row r="216" spans="1:88" s="54" customFormat="1">
      <c r="A216" s="63">
        <v>192</v>
      </c>
      <c r="B216" s="553"/>
      <c r="C216" s="554"/>
      <c r="D216" s="553"/>
      <c r="E216" s="554"/>
      <c r="F216" s="116"/>
      <c r="G216" s="147"/>
      <c r="H216" s="117"/>
      <c r="I216" s="58"/>
      <c r="J216" s="553"/>
      <c r="K216" s="554"/>
      <c r="L216" s="110">
        <v>0</v>
      </c>
      <c r="M216" s="111">
        <f>IF(F216="昼間",参照データ!$B$2,IF(F216="夜間等",参照データ!$B$3,IF(F216="通信",参照データ!$B$4,0)))</f>
        <v>0</v>
      </c>
      <c r="N216" s="112">
        <f t="shared" si="86"/>
        <v>0</v>
      </c>
      <c r="O216" s="151">
        <f t="shared" si="87"/>
        <v>0</v>
      </c>
      <c r="P216" s="110"/>
      <c r="Q216" s="113">
        <v>0</v>
      </c>
      <c r="R216" s="114">
        <f>IF(F216="昼間",参照データ!$C$2,IF(F216="夜間等",参照データ!$C$3,IF(F216="通信",参照データ!$C$4,0)))</f>
        <v>0</v>
      </c>
      <c r="S216" s="112">
        <f t="shared" si="88"/>
        <v>0</v>
      </c>
      <c r="T216" s="58"/>
      <c r="U216" s="53">
        <f t="shared" si="89"/>
        <v>0</v>
      </c>
      <c r="V216" s="241">
        <f t="shared" si="90"/>
        <v>0</v>
      </c>
      <c r="W216" s="53">
        <f t="shared" si="91"/>
        <v>0</v>
      </c>
      <c r="X216" s="183">
        <f t="shared" si="92"/>
        <v>0</v>
      </c>
      <c r="Y216" s="158" t="str">
        <f t="shared" si="73"/>
        <v>0</v>
      </c>
      <c r="Z216" s="138">
        <f t="shared" si="93"/>
        <v>0</v>
      </c>
      <c r="AA216" s="524">
        <f t="shared" si="74"/>
        <v>0</v>
      </c>
      <c r="AB216" s="525"/>
      <c r="AC216" s="359">
        <f t="shared" si="75"/>
        <v>0</v>
      </c>
      <c r="AD216" s="359">
        <f t="shared" si="76"/>
        <v>0</v>
      </c>
      <c r="AE216" s="166"/>
      <c r="AF216" s="59"/>
      <c r="AG216" s="252"/>
      <c r="AH216" s="253"/>
      <c r="AI216" s="253"/>
      <c r="AJ216" s="253"/>
      <c r="AK216" s="253"/>
      <c r="AL216" s="254"/>
      <c r="AM216" s="255"/>
      <c r="AN216" s="253"/>
      <c r="AO216" s="253"/>
      <c r="AP216" s="253"/>
      <c r="AQ216" s="253"/>
      <c r="AR216" s="253"/>
      <c r="AS216" s="238">
        <f t="shared" si="77"/>
        <v>0</v>
      </c>
      <c r="AT216" s="238">
        <f t="shared" si="78"/>
        <v>0</v>
      </c>
      <c r="AU216" s="238">
        <f t="shared" si="79"/>
        <v>0</v>
      </c>
      <c r="AV216" s="238">
        <f t="shared" si="80"/>
        <v>0</v>
      </c>
      <c r="AW216" s="238">
        <f t="shared" si="81"/>
        <v>0</v>
      </c>
      <c r="AX216" s="238">
        <f t="shared" si="82"/>
        <v>0</v>
      </c>
      <c r="AY216" s="214">
        <f t="shared" si="94"/>
        <v>0</v>
      </c>
      <c r="AZ216" s="214">
        <f t="shared" si="94"/>
        <v>0</v>
      </c>
      <c r="BA216" s="214">
        <f t="shared" si="94"/>
        <v>0</v>
      </c>
      <c r="BB216" s="194">
        <f t="shared" si="95"/>
        <v>0</v>
      </c>
      <c r="BC216" s="195">
        <f t="shared" si="96"/>
        <v>0</v>
      </c>
      <c r="BD216" s="196">
        <f t="shared" si="97"/>
        <v>0</v>
      </c>
      <c r="BE216" s="197">
        <f t="shared" si="98"/>
        <v>0</v>
      </c>
      <c r="BF216" s="198" t="b">
        <f>IF($AE216="3/3",$S216*参照データ!$F$2,IF($AE216="2/3",$S216*参照データ!$F$3,IF($AE216="1/3",$S216*参照データ!$F$4)))</f>
        <v>0</v>
      </c>
      <c r="BG216" s="199" t="b">
        <f>IF(AG216="3/3",$O216*参照データ!$F$2,IF(AG216="2/3",$O216*参照データ!$F$3,IF(AG216="1/3",$O216*参照データ!$F$4,IF(AG216="対象外",0))))</f>
        <v>0</v>
      </c>
      <c r="BH216" s="199" t="b">
        <f>IF(AH216="3/3",$O216*参照データ!$F$2,IF(AH216="2/3",$O216*参照データ!$F$3,IF(AH216="1/3",$O216*参照データ!$F$4,IF(AH216="対象外",0))))</f>
        <v>0</v>
      </c>
      <c r="BI216" s="199" t="b">
        <f>IF(AI216="3/3",$O216*参照データ!$F$2,IF(AI216="2/3",$O216*参照データ!$F$3,IF(AI216="1/3",$O216*参照データ!$F$4,IF(AI216="対象外",0))))</f>
        <v>0</v>
      </c>
      <c r="BJ216" s="199" t="b">
        <f>IF(AJ216="3/3",$O216*参照データ!$F$2,IF(AJ216="2/3",$O216*参照データ!$F$3,IF(AJ216="1/3",$O216*参照データ!$F$4,IF(AJ216="対象外",0))))</f>
        <v>0</v>
      </c>
      <c r="BK216" s="199" t="b">
        <f>IF(AK216="3/3",$O216*参照データ!$F$2,IF(AK216="2/3",$O216*参照データ!$F$3,IF(AK216="1/3",$O216*参照データ!$F$4,IF(AK216="対象外",0))))</f>
        <v>0</v>
      </c>
      <c r="BL216" s="199" t="b">
        <f>IF(AL216="3/3",$O216*参照データ!$F$2,IF(AL216="2/3",$O216*参照データ!$F$3,IF(AL216="1/3",$O216*参照データ!$F$4,IF(AL216="対象外",0))))</f>
        <v>0</v>
      </c>
      <c r="BM216" s="199" t="b">
        <f>IF(AM216="3/3",$O216*参照データ!$F$2,IF(AM216="2/3",$O216*参照データ!$F$3,IF(AM216="1/3",$O216*参照データ!$F$4,IF(AM216="対象外",0))))</f>
        <v>0</v>
      </c>
      <c r="BN216" s="199" t="b">
        <f>IF(AN216="3/3",$O216*参照データ!$F$2,IF(AN216="2/3",$O216*参照データ!$F$3,IF(AN216="1/3",$O216*参照データ!$F$4,IF(AN216="対象外",0))))</f>
        <v>0</v>
      </c>
      <c r="BO216" s="199" t="b">
        <f>IF(AO216="3/3",$O216*参照データ!$F$2,IF(AO216="2/3",$O216*参照データ!$F$3,IF(AO216="1/3",$O216*参照データ!$F$4,IF(AO216="対象外",0))))</f>
        <v>0</v>
      </c>
      <c r="BP216" s="199" t="b">
        <f>IF(AP216="3/3",$O216*参照データ!$F$2,IF(AP216="2/3",$O216*参照データ!$F$3,IF(AP216="1/3",$O216*参照データ!$F$4,IF(AP216="対象外",0))))</f>
        <v>0</v>
      </c>
      <c r="BQ216" s="199" t="b">
        <f>IF(AQ216="3/3",$O216*参照データ!$F$2,IF(AQ216="2/3",$O216*参照データ!$F$3,IF(AQ216="1/3",$O216*参照データ!$F$4,IF(AQ216="対象外",0))))</f>
        <v>0</v>
      </c>
      <c r="BR216" s="199" t="b">
        <f>IF(AR216="3/3",$O216*参照データ!$F$2,IF(AR216="2/3",$O216*参照データ!$F$3,IF(AR216="1/3",$O216*参照データ!$F$4,IF(AR216="対象外",0))))</f>
        <v>0</v>
      </c>
      <c r="BS216" s="199">
        <f t="shared" si="99"/>
        <v>0</v>
      </c>
      <c r="BT216" s="206"/>
      <c r="BU216" s="60"/>
      <c r="BV216" s="60"/>
      <c r="BW216" s="60"/>
      <c r="BX216" s="60"/>
      <c r="BY216" s="60"/>
      <c r="BZ216" s="245"/>
      <c r="CA216" s="247"/>
      <c r="CB216" s="60"/>
      <c r="CC216" s="60"/>
      <c r="CD216" s="60"/>
      <c r="CE216" s="60"/>
      <c r="CF216" s="61"/>
      <c r="CG216" s="233">
        <f t="shared" si="100"/>
        <v>0</v>
      </c>
      <c r="CH216" s="235">
        <f t="shared" si="83"/>
        <v>0</v>
      </c>
      <c r="CI216" s="225">
        <f t="shared" si="84"/>
        <v>0</v>
      </c>
      <c r="CJ216" s="234">
        <f t="shared" si="85"/>
        <v>2</v>
      </c>
    </row>
    <row r="217" spans="1:88" s="54" customFormat="1">
      <c r="A217" s="63">
        <v>193</v>
      </c>
      <c r="B217" s="553"/>
      <c r="C217" s="554"/>
      <c r="D217" s="553"/>
      <c r="E217" s="554"/>
      <c r="F217" s="116"/>
      <c r="G217" s="147"/>
      <c r="H217" s="117"/>
      <c r="I217" s="58"/>
      <c r="J217" s="553"/>
      <c r="K217" s="554"/>
      <c r="L217" s="110">
        <v>0</v>
      </c>
      <c r="M217" s="111">
        <f>IF(F217="昼間",参照データ!$B$2,IF(F217="夜間等",参照データ!$B$3,IF(F217="通信",参照データ!$B$4,0)))</f>
        <v>0</v>
      </c>
      <c r="N217" s="112">
        <f t="shared" si="86"/>
        <v>0</v>
      </c>
      <c r="O217" s="151">
        <f t="shared" si="87"/>
        <v>0</v>
      </c>
      <c r="P217" s="110"/>
      <c r="Q217" s="113">
        <v>0</v>
      </c>
      <c r="R217" s="114">
        <f>IF(F217="昼間",参照データ!$C$2,IF(F217="夜間等",参照データ!$C$3,IF(F217="通信",参照データ!$C$4,0)))</f>
        <v>0</v>
      </c>
      <c r="S217" s="112">
        <f t="shared" si="88"/>
        <v>0</v>
      </c>
      <c r="T217" s="58"/>
      <c r="U217" s="53">
        <f t="shared" si="89"/>
        <v>0</v>
      </c>
      <c r="V217" s="241">
        <f t="shared" si="90"/>
        <v>0</v>
      </c>
      <c r="W217" s="53">
        <f t="shared" si="91"/>
        <v>0</v>
      </c>
      <c r="X217" s="183">
        <f t="shared" si="92"/>
        <v>0</v>
      </c>
      <c r="Y217" s="158" t="str">
        <f t="shared" ref="Y217:Y280" si="101">IF(G217="1年",X217,"0")</f>
        <v>0</v>
      </c>
      <c r="Z217" s="138">
        <f t="shared" si="93"/>
        <v>0</v>
      </c>
      <c r="AA217" s="524">
        <f t="shared" ref="AA217:AA280" si="102">J217</f>
        <v>0</v>
      </c>
      <c r="AB217" s="525"/>
      <c r="AC217" s="359">
        <f t="shared" ref="AC217:AC280" si="103">G217</f>
        <v>0</v>
      </c>
      <c r="AD217" s="359">
        <f t="shared" ref="AD217:AD280" si="104">H217</f>
        <v>0</v>
      </c>
      <c r="AE217" s="166"/>
      <c r="AF217" s="59"/>
      <c r="AG217" s="252"/>
      <c r="AH217" s="253"/>
      <c r="AI217" s="253"/>
      <c r="AJ217" s="253"/>
      <c r="AK217" s="253"/>
      <c r="AL217" s="254"/>
      <c r="AM217" s="255"/>
      <c r="AN217" s="253"/>
      <c r="AO217" s="253"/>
      <c r="AP217" s="253"/>
      <c r="AQ217" s="253"/>
      <c r="AR217" s="253"/>
      <c r="AS217" s="238">
        <f t="shared" ref="AS217:AS280" si="105">IF(U217=0,0,IF(COUNTIF($AG217:$AL217,"3/3")&gt;0,"1","0"))</f>
        <v>0</v>
      </c>
      <c r="AT217" s="238">
        <f t="shared" ref="AT217:AT280" si="106">IF(U217=0,0,IF(COUNTIF($AG217:$AL217,"2/3")&gt;0,"1","0"))</f>
        <v>0</v>
      </c>
      <c r="AU217" s="238">
        <f t="shared" ref="AU217:AU280" si="107">IF(U217=0,0,IF(COUNTIF($AG217:$AL217,"1/3")&gt;0,"1","0"))</f>
        <v>0</v>
      </c>
      <c r="AV217" s="238">
        <f t="shared" ref="AV217:AV280" si="108">IF(U217=0,0,IF(COUNTIF($AM217:$AR217,"3/3")&gt;0,"1","0"))</f>
        <v>0</v>
      </c>
      <c r="AW217" s="238">
        <f t="shared" ref="AW217:AW280" si="109">IF(U217=0,0,IF(COUNTIF($AM217:$AR217,"2/3")&gt;0,"1","0"))</f>
        <v>0</v>
      </c>
      <c r="AX217" s="238">
        <f t="shared" ref="AX217:AX280" si="110">IF(U217=0,0,IF(COUNTIF($AM217:$AR217,"1/3")&gt;0,"1","0"))</f>
        <v>0</v>
      </c>
      <c r="AY217" s="214">
        <f t="shared" si="94"/>
        <v>0</v>
      </c>
      <c r="AZ217" s="214">
        <f t="shared" si="94"/>
        <v>0</v>
      </c>
      <c r="BA217" s="214">
        <f t="shared" si="94"/>
        <v>0</v>
      </c>
      <c r="BB217" s="194">
        <f t="shared" si="95"/>
        <v>0</v>
      </c>
      <c r="BC217" s="195">
        <f t="shared" si="96"/>
        <v>0</v>
      </c>
      <c r="BD217" s="196">
        <f t="shared" si="97"/>
        <v>0</v>
      </c>
      <c r="BE217" s="197">
        <f t="shared" si="98"/>
        <v>0</v>
      </c>
      <c r="BF217" s="198" t="b">
        <f>IF($AE217="3/3",$S217*参照データ!$F$2,IF($AE217="2/3",$S217*参照データ!$F$3,IF($AE217="1/3",$S217*参照データ!$F$4)))</f>
        <v>0</v>
      </c>
      <c r="BG217" s="199" t="b">
        <f>IF(AG217="3/3",$O217*参照データ!$F$2,IF(AG217="2/3",$O217*参照データ!$F$3,IF(AG217="1/3",$O217*参照データ!$F$4,IF(AG217="対象外",0))))</f>
        <v>0</v>
      </c>
      <c r="BH217" s="199" t="b">
        <f>IF(AH217="3/3",$O217*参照データ!$F$2,IF(AH217="2/3",$O217*参照データ!$F$3,IF(AH217="1/3",$O217*参照データ!$F$4,IF(AH217="対象外",0))))</f>
        <v>0</v>
      </c>
      <c r="BI217" s="199" t="b">
        <f>IF(AI217="3/3",$O217*参照データ!$F$2,IF(AI217="2/3",$O217*参照データ!$F$3,IF(AI217="1/3",$O217*参照データ!$F$4,IF(AI217="対象外",0))))</f>
        <v>0</v>
      </c>
      <c r="BJ217" s="199" t="b">
        <f>IF(AJ217="3/3",$O217*参照データ!$F$2,IF(AJ217="2/3",$O217*参照データ!$F$3,IF(AJ217="1/3",$O217*参照データ!$F$4,IF(AJ217="対象外",0))))</f>
        <v>0</v>
      </c>
      <c r="BK217" s="199" t="b">
        <f>IF(AK217="3/3",$O217*参照データ!$F$2,IF(AK217="2/3",$O217*参照データ!$F$3,IF(AK217="1/3",$O217*参照データ!$F$4,IF(AK217="対象外",0))))</f>
        <v>0</v>
      </c>
      <c r="BL217" s="199" t="b">
        <f>IF(AL217="3/3",$O217*参照データ!$F$2,IF(AL217="2/3",$O217*参照データ!$F$3,IF(AL217="1/3",$O217*参照データ!$F$4,IF(AL217="対象外",0))))</f>
        <v>0</v>
      </c>
      <c r="BM217" s="199" t="b">
        <f>IF(AM217="3/3",$O217*参照データ!$F$2,IF(AM217="2/3",$O217*参照データ!$F$3,IF(AM217="1/3",$O217*参照データ!$F$4,IF(AM217="対象外",0))))</f>
        <v>0</v>
      </c>
      <c r="BN217" s="199" t="b">
        <f>IF(AN217="3/3",$O217*参照データ!$F$2,IF(AN217="2/3",$O217*参照データ!$F$3,IF(AN217="1/3",$O217*参照データ!$F$4,IF(AN217="対象外",0))))</f>
        <v>0</v>
      </c>
      <c r="BO217" s="199" t="b">
        <f>IF(AO217="3/3",$O217*参照データ!$F$2,IF(AO217="2/3",$O217*参照データ!$F$3,IF(AO217="1/3",$O217*参照データ!$F$4,IF(AO217="対象外",0))))</f>
        <v>0</v>
      </c>
      <c r="BP217" s="199" t="b">
        <f>IF(AP217="3/3",$O217*参照データ!$F$2,IF(AP217="2/3",$O217*参照データ!$F$3,IF(AP217="1/3",$O217*参照データ!$F$4,IF(AP217="対象外",0))))</f>
        <v>0</v>
      </c>
      <c r="BQ217" s="199" t="b">
        <f>IF(AQ217="3/3",$O217*参照データ!$F$2,IF(AQ217="2/3",$O217*参照データ!$F$3,IF(AQ217="1/3",$O217*参照データ!$F$4,IF(AQ217="対象外",0))))</f>
        <v>0</v>
      </c>
      <c r="BR217" s="199" t="b">
        <f>IF(AR217="3/3",$O217*参照データ!$F$2,IF(AR217="2/3",$O217*参照データ!$F$3,IF(AR217="1/3",$O217*参照データ!$F$4,IF(AR217="対象外",0))))</f>
        <v>0</v>
      </c>
      <c r="BS217" s="199">
        <f t="shared" si="99"/>
        <v>0</v>
      </c>
      <c r="BT217" s="206"/>
      <c r="BU217" s="60"/>
      <c r="BV217" s="60"/>
      <c r="BW217" s="60"/>
      <c r="BX217" s="60"/>
      <c r="BY217" s="60"/>
      <c r="BZ217" s="245"/>
      <c r="CA217" s="247"/>
      <c r="CB217" s="60"/>
      <c r="CC217" s="60"/>
      <c r="CD217" s="60"/>
      <c r="CE217" s="60"/>
      <c r="CF217" s="61"/>
      <c r="CG217" s="233">
        <f t="shared" si="100"/>
        <v>0</v>
      </c>
      <c r="CH217" s="235">
        <f t="shared" ref="CH217:CH280" si="111">IF(BE217=0,0,(ROUNDUP(P217*(BB217*$CL$5+BC217*$CL$6+BD217*$CL$15)/BE217,-2)))</f>
        <v>0</v>
      </c>
      <c r="CI217" s="225">
        <f t="shared" ref="CI217:CI280" si="112">IF(CH217&gt;M217, U217, CH217)</f>
        <v>0</v>
      </c>
      <c r="CJ217" s="234">
        <f t="shared" ref="CJ217:CJ280" si="113">IF(CH217&lt;U217,1,2)</f>
        <v>2</v>
      </c>
    </row>
    <row r="218" spans="1:88" s="54" customFormat="1">
      <c r="A218" s="63">
        <v>194</v>
      </c>
      <c r="B218" s="553"/>
      <c r="C218" s="554"/>
      <c r="D218" s="553"/>
      <c r="E218" s="554"/>
      <c r="F218" s="116"/>
      <c r="G218" s="147"/>
      <c r="H218" s="117"/>
      <c r="I218" s="58"/>
      <c r="J218" s="553"/>
      <c r="K218" s="554"/>
      <c r="L218" s="110">
        <v>0</v>
      </c>
      <c r="M218" s="111">
        <f>IF(F218="昼間",参照データ!$B$2,IF(F218="夜間等",参照データ!$B$3,IF(F218="通信",参照データ!$B$4,0)))</f>
        <v>0</v>
      </c>
      <c r="N218" s="112">
        <f t="shared" ref="N218:N281" si="114">ROUNDDOWN(MIN(L218:M218),-2)</f>
        <v>0</v>
      </c>
      <c r="O218" s="151">
        <f t="shared" ref="O218:O281" si="115">N218/12</f>
        <v>0</v>
      </c>
      <c r="P218" s="110"/>
      <c r="Q218" s="113">
        <v>0</v>
      </c>
      <c r="R218" s="114">
        <f>IF(F218="昼間",参照データ!$C$2,IF(F218="夜間等",参照データ!$C$3,IF(F218="通信",参照データ!$C$4,0)))</f>
        <v>0</v>
      </c>
      <c r="S218" s="112">
        <f t="shared" ref="S218:S281" si="116">ROUNDDOWN(MIN(Q218:R218),-2)</f>
        <v>0</v>
      </c>
      <c r="T218" s="58"/>
      <c r="U218" s="53">
        <f t="shared" ref="U218:U281" si="117">ROUNDUP(BS218,-2)</f>
        <v>0</v>
      </c>
      <c r="V218" s="241">
        <f t="shared" ref="V218:V281" si="118">IF(P218="",0,IF(P218=0,U218,IF(CH218&lt;U218,U218-CH218,0)))</f>
        <v>0</v>
      </c>
      <c r="W218" s="53">
        <f t="shared" ref="W218:W281" si="119">U218-V218</f>
        <v>0</v>
      </c>
      <c r="X218" s="183">
        <f t="shared" ref="X218:X281" si="120">ROUNDUP(BF218,-2)</f>
        <v>0</v>
      </c>
      <c r="Y218" s="158" t="str">
        <f t="shared" si="101"/>
        <v>0</v>
      </c>
      <c r="Z218" s="138">
        <f t="shared" ref="Z218:Z281" si="121">U218+Y218</f>
        <v>0</v>
      </c>
      <c r="AA218" s="524">
        <f t="shared" si="102"/>
        <v>0</v>
      </c>
      <c r="AB218" s="525"/>
      <c r="AC218" s="359">
        <f t="shared" si="103"/>
        <v>0</v>
      </c>
      <c r="AD218" s="359">
        <f t="shared" si="104"/>
        <v>0</v>
      </c>
      <c r="AE218" s="166"/>
      <c r="AF218" s="59"/>
      <c r="AG218" s="252"/>
      <c r="AH218" s="253"/>
      <c r="AI218" s="253"/>
      <c r="AJ218" s="253"/>
      <c r="AK218" s="253"/>
      <c r="AL218" s="254"/>
      <c r="AM218" s="255"/>
      <c r="AN218" s="253"/>
      <c r="AO218" s="253"/>
      <c r="AP218" s="253"/>
      <c r="AQ218" s="253"/>
      <c r="AR218" s="253"/>
      <c r="AS218" s="238">
        <f t="shared" si="105"/>
        <v>0</v>
      </c>
      <c r="AT218" s="238">
        <f t="shared" si="106"/>
        <v>0</v>
      </c>
      <c r="AU218" s="238">
        <f t="shared" si="107"/>
        <v>0</v>
      </c>
      <c r="AV218" s="238">
        <f t="shared" si="108"/>
        <v>0</v>
      </c>
      <c r="AW218" s="238">
        <f t="shared" si="109"/>
        <v>0</v>
      </c>
      <c r="AX218" s="238">
        <f t="shared" si="110"/>
        <v>0</v>
      </c>
      <c r="AY218" s="214">
        <f t="shared" ref="AY218:BA233" si="122">IF((COUNTIF(AS218,"1")&gt;0)+COUNTIF(AV218,"1")&gt;0,1,0)</f>
        <v>0</v>
      </c>
      <c r="AZ218" s="214">
        <f t="shared" si="122"/>
        <v>0</v>
      </c>
      <c r="BA218" s="214">
        <f t="shared" si="122"/>
        <v>0</v>
      </c>
      <c r="BB218" s="194">
        <f t="shared" ref="BB218:BB281" si="123">COUNTIF($AG218:$AR218,"3/3")</f>
        <v>0</v>
      </c>
      <c r="BC218" s="195">
        <f t="shared" ref="BC218:BC281" si="124">COUNTIF($AG218:$AR218,"2/3")</f>
        <v>0</v>
      </c>
      <c r="BD218" s="196">
        <f t="shared" ref="BD218:BD281" si="125">COUNTIF($AG218:$AR218,"1/3")</f>
        <v>0</v>
      </c>
      <c r="BE218" s="197">
        <f t="shared" ref="BE218:BE224" si="126">SUM(BB218:BD218)</f>
        <v>0</v>
      </c>
      <c r="BF218" s="198" t="b">
        <f>IF($AE218="3/3",$S218*参照データ!$F$2,IF($AE218="2/3",$S218*参照データ!$F$3,IF($AE218="1/3",$S218*参照データ!$F$4)))</f>
        <v>0</v>
      </c>
      <c r="BG218" s="199" t="b">
        <f>IF(AG218="3/3",$O218*参照データ!$F$2,IF(AG218="2/3",$O218*参照データ!$F$3,IF(AG218="1/3",$O218*参照データ!$F$4,IF(AG218="対象外",0))))</f>
        <v>0</v>
      </c>
      <c r="BH218" s="199" t="b">
        <f>IF(AH218="3/3",$O218*参照データ!$F$2,IF(AH218="2/3",$O218*参照データ!$F$3,IF(AH218="1/3",$O218*参照データ!$F$4,IF(AH218="対象外",0))))</f>
        <v>0</v>
      </c>
      <c r="BI218" s="199" t="b">
        <f>IF(AI218="3/3",$O218*参照データ!$F$2,IF(AI218="2/3",$O218*参照データ!$F$3,IF(AI218="1/3",$O218*参照データ!$F$4,IF(AI218="対象外",0))))</f>
        <v>0</v>
      </c>
      <c r="BJ218" s="199" t="b">
        <f>IF(AJ218="3/3",$O218*参照データ!$F$2,IF(AJ218="2/3",$O218*参照データ!$F$3,IF(AJ218="1/3",$O218*参照データ!$F$4,IF(AJ218="対象外",0))))</f>
        <v>0</v>
      </c>
      <c r="BK218" s="199" t="b">
        <f>IF(AK218="3/3",$O218*参照データ!$F$2,IF(AK218="2/3",$O218*参照データ!$F$3,IF(AK218="1/3",$O218*参照データ!$F$4,IF(AK218="対象外",0))))</f>
        <v>0</v>
      </c>
      <c r="BL218" s="199" t="b">
        <f>IF(AL218="3/3",$O218*参照データ!$F$2,IF(AL218="2/3",$O218*参照データ!$F$3,IF(AL218="1/3",$O218*参照データ!$F$4,IF(AL218="対象外",0))))</f>
        <v>0</v>
      </c>
      <c r="BM218" s="199" t="b">
        <f>IF(AM218="3/3",$O218*参照データ!$F$2,IF(AM218="2/3",$O218*参照データ!$F$3,IF(AM218="1/3",$O218*参照データ!$F$4,IF(AM218="対象外",0))))</f>
        <v>0</v>
      </c>
      <c r="BN218" s="199" t="b">
        <f>IF(AN218="3/3",$O218*参照データ!$F$2,IF(AN218="2/3",$O218*参照データ!$F$3,IF(AN218="1/3",$O218*参照データ!$F$4,IF(AN218="対象外",0))))</f>
        <v>0</v>
      </c>
      <c r="BO218" s="199" t="b">
        <f>IF(AO218="3/3",$O218*参照データ!$F$2,IF(AO218="2/3",$O218*参照データ!$F$3,IF(AO218="1/3",$O218*参照データ!$F$4,IF(AO218="対象外",0))))</f>
        <v>0</v>
      </c>
      <c r="BP218" s="199" t="b">
        <f>IF(AP218="3/3",$O218*参照データ!$F$2,IF(AP218="2/3",$O218*参照データ!$F$3,IF(AP218="1/3",$O218*参照データ!$F$4,IF(AP218="対象外",0))))</f>
        <v>0</v>
      </c>
      <c r="BQ218" s="199" t="b">
        <f>IF(AQ218="3/3",$O218*参照データ!$F$2,IF(AQ218="2/3",$O218*参照データ!$F$3,IF(AQ218="1/3",$O218*参照データ!$F$4,IF(AQ218="対象外",0))))</f>
        <v>0</v>
      </c>
      <c r="BR218" s="199" t="b">
        <f>IF(AR218="3/3",$O218*参照データ!$F$2,IF(AR218="2/3",$O218*参照データ!$F$3,IF(AR218="1/3",$O218*参照データ!$F$4,IF(AR218="対象外",0))))</f>
        <v>0</v>
      </c>
      <c r="BS218" s="199">
        <f t="shared" ref="BS218:BS281" si="127">SUM(BG218:BR218)</f>
        <v>0</v>
      </c>
      <c r="BT218" s="206"/>
      <c r="BU218" s="60"/>
      <c r="BV218" s="60"/>
      <c r="BW218" s="60"/>
      <c r="BX218" s="60"/>
      <c r="BY218" s="60"/>
      <c r="BZ218" s="245"/>
      <c r="CA218" s="247"/>
      <c r="CB218" s="60"/>
      <c r="CC218" s="60"/>
      <c r="CD218" s="60"/>
      <c r="CE218" s="60"/>
      <c r="CF218" s="61"/>
      <c r="CG218" s="233">
        <f t="shared" ref="CG218:CG281" si="128">IF(COUNTIF(BU218:CF218,"家計急変")&gt;0,1,0)</f>
        <v>0</v>
      </c>
      <c r="CH218" s="235">
        <f t="shared" si="111"/>
        <v>0</v>
      </c>
      <c r="CI218" s="225">
        <f t="shared" si="112"/>
        <v>0</v>
      </c>
      <c r="CJ218" s="234">
        <f t="shared" si="113"/>
        <v>2</v>
      </c>
    </row>
    <row r="219" spans="1:88" s="54" customFormat="1">
      <c r="A219" s="63">
        <v>195</v>
      </c>
      <c r="B219" s="553"/>
      <c r="C219" s="554"/>
      <c r="D219" s="553"/>
      <c r="E219" s="554"/>
      <c r="F219" s="116"/>
      <c r="G219" s="147"/>
      <c r="H219" s="117"/>
      <c r="I219" s="58"/>
      <c r="J219" s="553"/>
      <c r="K219" s="554"/>
      <c r="L219" s="110">
        <v>0</v>
      </c>
      <c r="M219" s="111">
        <f>IF(F219="昼間",参照データ!$B$2,IF(F219="夜間等",参照データ!$B$3,IF(F219="通信",参照データ!$B$4,0)))</f>
        <v>0</v>
      </c>
      <c r="N219" s="112">
        <f t="shared" si="114"/>
        <v>0</v>
      </c>
      <c r="O219" s="151">
        <f t="shared" si="115"/>
        <v>0</v>
      </c>
      <c r="P219" s="110"/>
      <c r="Q219" s="113">
        <v>0</v>
      </c>
      <c r="R219" s="114">
        <f>IF(F219="昼間",参照データ!$C$2,IF(F219="夜間等",参照データ!$C$3,IF(F219="通信",参照データ!$C$4,0)))</f>
        <v>0</v>
      </c>
      <c r="S219" s="112">
        <f t="shared" si="116"/>
        <v>0</v>
      </c>
      <c r="T219" s="58"/>
      <c r="U219" s="53">
        <f t="shared" si="117"/>
        <v>0</v>
      </c>
      <c r="V219" s="241">
        <f t="shared" si="118"/>
        <v>0</v>
      </c>
      <c r="W219" s="53">
        <f t="shared" si="119"/>
        <v>0</v>
      </c>
      <c r="X219" s="183">
        <f t="shared" si="120"/>
        <v>0</v>
      </c>
      <c r="Y219" s="158" t="str">
        <f t="shared" si="101"/>
        <v>0</v>
      </c>
      <c r="Z219" s="138">
        <f t="shared" si="121"/>
        <v>0</v>
      </c>
      <c r="AA219" s="524">
        <f t="shared" si="102"/>
        <v>0</v>
      </c>
      <c r="AB219" s="525"/>
      <c r="AC219" s="359">
        <f t="shared" si="103"/>
        <v>0</v>
      </c>
      <c r="AD219" s="359">
        <f t="shared" si="104"/>
        <v>0</v>
      </c>
      <c r="AE219" s="166"/>
      <c r="AF219" s="59"/>
      <c r="AG219" s="252"/>
      <c r="AH219" s="253"/>
      <c r="AI219" s="253"/>
      <c r="AJ219" s="253"/>
      <c r="AK219" s="253"/>
      <c r="AL219" s="254"/>
      <c r="AM219" s="255"/>
      <c r="AN219" s="253"/>
      <c r="AO219" s="253"/>
      <c r="AP219" s="253"/>
      <c r="AQ219" s="253"/>
      <c r="AR219" s="253"/>
      <c r="AS219" s="238">
        <f t="shared" si="105"/>
        <v>0</v>
      </c>
      <c r="AT219" s="238">
        <f t="shared" si="106"/>
        <v>0</v>
      </c>
      <c r="AU219" s="238">
        <f t="shared" si="107"/>
        <v>0</v>
      </c>
      <c r="AV219" s="238">
        <f t="shared" si="108"/>
        <v>0</v>
      </c>
      <c r="AW219" s="238">
        <f t="shared" si="109"/>
        <v>0</v>
      </c>
      <c r="AX219" s="238">
        <f t="shared" si="110"/>
        <v>0</v>
      </c>
      <c r="AY219" s="214">
        <f t="shared" si="122"/>
        <v>0</v>
      </c>
      <c r="AZ219" s="214">
        <f t="shared" si="122"/>
        <v>0</v>
      </c>
      <c r="BA219" s="214">
        <f t="shared" si="122"/>
        <v>0</v>
      </c>
      <c r="BB219" s="194">
        <f t="shared" si="123"/>
        <v>0</v>
      </c>
      <c r="BC219" s="195">
        <f t="shared" si="124"/>
        <v>0</v>
      </c>
      <c r="BD219" s="196">
        <f t="shared" si="125"/>
        <v>0</v>
      </c>
      <c r="BE219" s="197">
        <f t="shared" si="126"/>
        <v>0</v>
      </c>
      <c r="BF219" s="198" t="b">
        <f>IF($AE219="3/3",$S219*参照データ!$F$2,IF($AE219="2/3",$S219*参照データ!$F$3,IF($AE219="1/3",$S219*参照データ!$F$4)))</f>
        <v>0</v>
      </c>
      <c r="BG219" s="199" t="b">
        <f>IF(AG219="3/3",$O219*参照データ!$F$2,IF(AG219="2/3",$O219*参照データ!$F$3,IF(AG219="1/3",$O219*参照データ!$F$4,IF(AG219="対象外",0))))</f>
        <v>0</v>
      </c>
      <c r="BH219" s="199" t="b">
        <f>IF(AH219="3/3",$O219*参照データ!$F$2,IF(AH219="2/3",$O219*参照データ!$F$3,IF(AH219="1/3",$O219*参照データ!$F$4,IF(AH219="対象外",0))))</f>
        <v>0</v>
      </c>
      <c r="BI219" s="199" t="b">
        <f>IF(AI219="3/3",$O219*参照データ!$F$2,IF(AI219="2/3",$O219*参照データ!$F$3,IF(AI219="1/3",$O219*参照データ!$F$4,IF(AI219="対象外",0))))</f>
        <v>0</v>
      </c>
      <c r="BJ219" s="199" t="b">
        <f>IF(AJ219="3/3",$O219*参照データ!$F$2,IF(AJ219="2/3",$O219*参照データ!$F$3,IF(AJ219="1/3",$O219*参照データ!$F$4,IF(AJ219="対象外",0))))</f>
        <v>0</v>
      </c>
      <c r="BK219" s="199" t="b">
        <f>IF(AK219="3/3",$O219*参照データ!$F$2,IF(AK219="2/3",$O219*参照データ!$F$3,IF(AK219="1/3",$O219*参照データ!$F$4,IF(AK219="対象外",0))))</f>
        <v>0</v>
      </c>
      <c r="BL219" s="199" t="b">
        <f>IF(AL219="3/3",$O219*参照データ!$F$2,IF(AL219="2/3",$O219*参照データ!$F$3,IF(AL219="1/3",$O219*参照データ!$F$4,IF(AL219="対象外",0))))</f>
        <v>0</v>
      </c>
      <c r="BM219" s="199" t="b">
        <f>IF(AM219="3/3",$O219*参照データ!$F$2,IF(AM219="2/3",$O219*参照データ!$F$3,IF(AM219="1/3",$O219*参照データ!$F$4,IF(AM219="対象外",0))))</f>
        <v>0</v>
      </c>
      <c r="BN219" s="199" t="b">
        <f>IF(AN219="3/3",$O219*参照データ!$F$2,IF(AN219="2/3",$O219*参照データ!$F$3,IF(AN219="1/3",$O219*参照データ!$F$4,IF(AN219="対象外",0))))</f>
        <v>0</v>
      </c>
      <c r="BO219" s="199" t="b">
        <f>IF(AO219="3/3",$O219*参照データ!$F$2,IF(AO219="2/3",$O219*参照データ!$F$3,IF(AO219="1/3",$O219*参照データ!$F$4,IF(AO219="対象外",0))))</f>
        <v>0</v>
      </c>
      <c r="BP219" s="199" t="b">
        <f>IF(AP219="3/3",$O219*参照データ!$F$2,IF(AP219="2/3",$O219*参照データ!$F$3,IF(AP219="1/3",$O219*参照データ!$F$4,IF(AP219="対象外",0))))</f>
        <v>0</v>
      </c>
      <c r="BQ219" s="199" t="b">
        <f>IF(AQ219="3/3",$O219*参照データ!$F$2,IF(AQ219="2/3",$O219*参照データ!$F$3,IF(AQ219="1/3",$O219*参照データ!$F$4,IF(AQ219="対象外",0))))</f>
        <v>0</v>
      </c>
      <c r="BR219" s="199" t="b">
        <f>IF(AR219="3/3",$O219*参照データ!$F$2,IF(AR219="2/3",$O219*参照データ!$F$3,IF(AR219="1/3",$O219*参照データ!$F$4,IF(AR219="対象外",0))))</f>
        <v>0</v>
      </c>
      <c r="BS219" s="199">
        <f t="shared" si="127"/>
        <v>0</v>
      </c>
      <c r="BT219" s="206"/>
      <c r="BU219" s="60"/>
      <c r="BV219" s="60"/>
      <c r="BW219" s="60"/>
      <c r="BX219" s="60"/>
      <c r="BY219" s="60"/>
      <c r="BZ219" s="245"/>
      <c r="CA219" s="247"/>
      <c r="CB219" s="60"/>
      <c r="CC219" s="60"/>
      <c r="CD219" s="60"/>
      <c r="CE219" s="60"/>
      <c r="CF219" s="61"/>
      <c r="CG219" s="233">
        <f t="shared" si="128"/>
        <v>0</v>
      </c>
      <c r="CH219" s="235">
        <f t="shared" si="111"/>
        <v>0</v>
      </c>
      <c r="CI219" s="225">
        <f t="shared" si="112"/>
        <v>0</v>
      </c>
      <c r="CJ219" s="234">
        <f t="shared" si="113"/>
        <v>2</v>
      </c>
    </row>
    <row r="220" spans="1:88" s="54" customFormat="1">
      <c r="A220" s="63">
        <v>196</v>
      </c>
      <c r="B220" s="553"/>
      <c r="C220" s="554"/>
      <c r="D220" s="553"/>
      <c r="E220" s="554"/>
      <c r="F220" s="116"/>
      <c r="G220" s="147"/>
      <c r="H220" s="117"/>
      <c r="I220" s="58"/>
      <c r="J220" s="553"/>
      <c r="K220" s="554"/>
      <c r="L220" s="110">
        <v>0</v>
      </c>
      <c r="M220" s="111">
        <f>IF(F220="昼間",参照データ!$B$2,IF(F220="夜間等",参照データ!$B$3,IF(F220="通信",参照データ!$B$4,0)))</f>
        <v>0</v>
      </c>
      <c r="N220" s="112">
        <f t="shared" si="114"/>
        <v>0</v>
      </c>
      <c r="O220" s="151">
        <f t="shared" si="115"/>
        <v>0</v>
      </c>
      <c r="P220" s="110"/>
      <c r="Q220" s="113">
        <v>0</v>
      </c>
      <c r="R220" s="114">
        <f>IF(F220="昼間",参照データ!$C$2,IF(F220="夜間等",参照データ!$C$3,IF(F220="通信",参照データ!$C$4,0)))</f>
        <v>0</v>
      </c>
      <c r="S220" s="112">
        <f t="shared" si="116"/>
        <v>0</v>
      </c>
      <c r="T220" s="58"/>
      <c r="U220" s="53">
        <f t="shared" si="117"/>
        <v>0</v>
      </c>
      <c r="V220" s="241">
        <f t="shared" si="118"/>
        <v>0</v>
      </c>
      <c r="W220" s="53">
        <f t="shared" si="119"/>
        <v>0</v>
      </c>
      <c r="X220" s="183">
        <f t="shared" si="120"/>
        <v>0</v>
      </c>
      <c r="Y220" s="158" t="str">
        <f t="shared" si="101"/>
        <v>0</v>
      </c>
      <c r="Z220" s="138">
        <f t="shared" si="121"/>
        <v>0</v>
      </c>
      <c r="AA220" s="524">
        <f t="shared" si="102"/>
        <v>0</v>
      </c>
      <c r="AB220" s="525"/>
      <c r="AC220" s="359">
        <f t="shared" si="103"/>
        <v>0</v>
      </c>
      <c r="AD220" s="359">
        <f t="shared" si="104"/>
        <v>0</v>
      </c>
      <c r="AE220" s="166"/>
      <c r="AF220" s="59"/>
      <c r="AG220" s="252"/>
      <c r="AH220" s="253"/>
      <c r="AI220" s="253"/>
      <c r="AJ220" s="253"/>
      <c r="AK220" s="253"/>
      <c r="AL220" s="254"/>
      <c r="AM220" s="255"/>
      <c r="AN220" s="253"/>
      <c r="AO220" s="253"/>
      <c r="AP220" s="253"/>
      <c r="AQ220" s="253"/>
      <c r="AR220" s="253"/>
      <c r="AS220" s="238">
        <f t="shared" si="105"/>
        <v>0</v>
      </c>
      <c r="AT220" s="238">
        <f t="shared" si="106"/>
        <v>0</v>
      </c>
      <c r="AU220" s="238">
        <f t="shared" si="107"/>
        <v>0</v>
      </c>
      <c r="AV220" s="238">
        <f t="shared" si="108"/>
        <v>0</v>
      </c>
      <c r="AW220" s="238">
        <f t="shared" si="109"/>
        <v>0</v>
      </c>
      <c r="AX220" s="238">
        <f t="shared" si="110"/>
        <v>0</v>
      </c>
      <c r="AY220" s="214">
        <f t="shared" si="122"/>
        <v>0</v>
      </c>
      <c r="AZ220" s="214">
        <f t="shared" si="122"/>
        <v>0</v>
      </c>
      <c r="BA220" s="214">
        <f t="shared" si="122"/>
        <v>0</v>
      </c>
      <c r="BB220" s="194">
        <f t="shared" si="123"/>
        <v>0</v>
      </c>
      <c r="BC220" s="195">
        <f t="shared" si="124"/>
        <v>0</v>
      </c>
      <c r="BD220" s="196">
        <f t="shared" si="125"/>
        <v>0</v>
      </c>
      <c r="BE220" s="197">
        <f t="shared" si="126"/>
        <v>0</v>
      </c>
      <c r="BF220" s="198" t="b">
        <f>IF($AE220="3/3",$S220*参照データ!$F$2,IF($AE220="2/3",$S220*参照データ!$F$3,IF($AE220="1/3",$S220*参照データ!$F$4)))</f>
        <v>0</v>
      </c>
      <c r="BG220" s="199" t="b">
        <f>IF(AG220="3/3",$O220*参照データ!$F$2,IF(AG220="2/3",$O220*参照データ!$F$3,IF(AG220="1/3",$O220*参照データ!$F$4,IF(AG220="対象外",0))))</f>
        <v>0</v>
      </c>
      <c r="BH220" s="199" t="b">
        <f>IF(AH220="3/3",$O220*参照データ!$F$2,IF(AH220="2/3",$O220*参照データ!$F$3,IF(AH220="1/3",$O220*参照データ!$F$4,IF(AH220="対象外",0))))</f>
        <v>0</v>
      </c>
      <c r="BI220" s="199" t="b">
        <f>IF(AI220="3/3",$O220*参照データ!$F$2,IF(AI220="2/3",$O220*参照データ!$F$3,IF(AI220="1/3",$O220*参照データ!$F$4,IF(AI220="対象外",0))))</f>
        <v>0</v>
      </c>
      <c r="BJ220" s="199" t="b">
        <f>IF(AJ220="3/3",$O220*参照データ!$F$2,IF(AJ220="2/3",$O220*参照データ!$F$3,IF(AJ220="1/3",$O220*参照データ!$F$4,IF(AJ220="対象外",0))))</f>
        <v>0</v>
      </c>
      <c r="BK220" s="199" t="b">
        <f>IF(AK220="3/3",$O220*参照データ!$F$2,IF(AK220="2/3",$O220*参照データ!$F$3,IF(AK220="1/3",$O220*参照データ!$F$4,IF(AK220="対象外",0))))</f>
        <v>0</v>
      </c>
      <c r="BL220" s="199" t="b">
        <f>IF(AL220="3/3",$O220*参照データ!$F$2,IF(AL220="2/3",$O220*参照データ!$F$3,IF(AL220="1/3",$O220*参照データ!$F$4,IF(AL220="対象外",0))))</f>
        <v>0</v>
      </c>
      <c r="BM220" s="199" t="b">
        <f>IF(AM220="3/3",$O220*参照データ!$F$2,IF(AM220="2/3",$O220*参照データ!$F$3,IF(AM220="1/3",$O220*参照データ!$F$4,IF(AM220="対象外",0))))</f>
        <v>0</v>
      </c>
      <c r="BN220" s="199" t="b">
        <f>IF(AN220="3/3",$O220*参照データ!$F$2,IF(AN220="2/3",$O220*参照データ!$F$3,IF(AN220="1/3",$O220*参照データ!$F$4,IF(AN220="対象外",0))))</f>
        <v>0</v>
      </c>
      <c r="BO220" s="199" t="b">
        <f>IF(AO220="3/3",$O220*参照データ!$F$2,IF(AO220="2/3",$O220*参照データ!$F$3,IF(AO220="1/3",$O220*参照データ!$F$4,IF(AO220="対象外",0))))</f>
        <v>0</v>
      </c>
      <c r="BP220" s="199" t="b">
        <f>IF(AP220="3/3",$O220*参照データ!$F$2,IF(AP220="2/3",$O220*参照データ!$F$3,IF(AP220="1/3",$O220*参照データ!$F$4,IF(AP220="対象外",0))))</f>
        <v>0</v>
      </c>
      <c r="BQ220" s="199" t="b">
        <f>IF(AQ220="3/3",$O220*参照データ!$F$2,IF(AQ220="2/3",$O220*参照データ!$F$3,IF(AQ220="1/3",$O220*参照データ!$F$4,IF(AQ220="対象外",0))))</f>
        <v>0</v>
      </c>
      <c r="BR220" s="199" t="b">
        <f>IF(AR220="3/3",$O220*参照データ!$F$2,IF(AR220="2/3",$O220*参照データ!$F$3,IF(AR220="1/3",$O220*参照データ!$F$4,IF(AR220="対象外",0))))</f>
        <v>0</v>
      </c>
      <c r="BS220" s="199">
        <f t="shared" si="127"/>
        <v>0</v>
      </c>
      <c r="BT220" s="206"/>
      <c r="BU220" s="60"/>
      <c r="BV220" s="60"/>
      <c r="BW220" s="60"/>
      <c r="BX220" s="60"/>
      <c r="BY220" s="60"/>
      <c r="BZ220" s="245"/>
      <c r="CA220" s="247"/>
      <c r="CB220" s="60"/>
      <c r="CC220" s="60"/>
      <c r="CD220" s="60"/>
      <c r="CE220" s="60"/>
      <c r="CF220" s="61"/>
      <c r="CG220" s="233">
        <f t="shared" si="128"/>
        <v>0</v>
      </c>
      <c r="CH220" s="235">
        <f t="shared" si="111"/>
        <v>0</v>
      </c>
      <c r="CI220" s="225">
        <f t="shared" si="112"/>
        <v>0</v>
      </c>
      <c r="CJ220" s="234">
        <f t="shared" si="113"/>
        <v>2</v>
      </c>
    </row>
    <row r="221" spans="1:88" s="54" customFormat="1">
      <c r="A221" s="63">
        <v>197</v>
      </c>
      <c r="B221" s="553"/>
      <c r="C221" s="554"/>
      <c r="D221" s="553"/>
      <c r="E221" s="554"/>
      <c r="F221" s="116"/>
      <c r="G221" s="147"/>
      <c r="H221" s="117"/>
      <c r="I221" s="58"/>
      <c r="J221" s="553"/>
      <c r="K221" s="554"/>
      <c r="L221" s="110">
        <v>0</v>
      </c>
      <c r="M221" s="111">
        <f>IF(F221="昼間",参照データ!$B$2,IF(F221="夜間等",参照データ!$B$3,IF(F221="通信",参照データ!$B$4,0)))</f>
        <v>0</v>
      </c>
      <c r="N221" s="112">
        <f t="shared" si="114"/>
        <v>0</v>
      </c>
      <c r="O221" s="151">
        <f t="shared" si="115"/>
        <v>0</v>
      </c>
      <c r="P221" s="110"/>
      <c r="Q221" s="113">
        <v>0</v>
      </c>
      <c r="R221" s="114">
        <f>IF(F221="昼間",参照データ!$C$2,IF(F221="夜間等",参照データ!$C$3,IF(F221="通信",参照データ!$C$4,0)))</f>
        <v>0</v>
      </c>
      <c r="S221" s="112">
        <f t="shared" si="116"/>
        <v>0</v>
      </c>
      <c r="T221" s="58"/>
      <c r="U221" s="53">
        <f t="shared" si="117"/>
        <v>0</v>
      </c>
      <c r="V221" s="241">
        <f t="shared" si="118"/>
        <v>0</v>
      </c>
      <c r="W221" s="53">
        <f t="shared" si="119"/>
        <v>0</v>
      </c>
      <c r="X221" s="183">
        <f t="shared" si="120"/>
        <v>0</v>
      </c>
      <c r="Y221" s="158" t="str">
        <f t="shared" si="101"/>
        <v>0</v>
      </c>
      <c r="Z221" s="138">
        <f t="shared" si="121"/>
        <v>0</v>
      </c>
      <c r="AA221" s="524">
        <f t="shared" si="102"/>
        <v>0</v>
      </c>
      <c r="AB221" s="525"/>
      <c r="AC221" s="359">
        <f t="shared" si="103"/>
        <v>0</v>
      </c>
      <c r="AD221" s="359">
        <f t="shared" si="104"/>
        <v>0</v>
      </c>
      <c r="AE221" s="166"/>
      <c r="AF221" s="59"/>
      <c r="AG221" s="252"/>
      <c r="AH221" s="253"/>
      <c r="AI221" s="253"/>
      <c r="AJ221" s="253"/>
      <c r="AK221" s="253"/>
      <c r="AL221" s="254"/>
      <c r="AM221" s="255"/>
      <c r="AN221" s="253"/>
      <c r="AO221" s="253"/>
      <c r="AP221" s="253"/>
      <c r="AQ221" s="253"/>
      <c r="AR221" s="253"/>
      <c r="AS221" s="238">
        <f t="shared" si="105"/>
        <v>0</v>
      </c>
      <c r="AT221" s="238">
        <f t="shared" si="106"/>
        <v>0</v>
      </c>
      <c r="AU221" s="238">
        <f t="shared" si="107"/>
        <v>0</v>
      </c>
      <c r="AV221" s="238">
        <f t="shared" si="108"/>
        <v>0</v>
      </c>
      <c r="AW221" s="238">
        <f t="shared" si="109"/>
        <v>0</v>
      </c>
      <c r="AX221" s="238">
        <f t="shared" si="110"/>
        <v>0</v>
      </c>
      <c r="AY221" s="214">
        <f t="shared" si="122"/>
        <v>0</v>
      </c>
      <c r="AZ221" s="214">
        <f t="shared" si="122"/>
        <v>0</v>
      </c>
      <c r="BA221" s="214">
        <f t="shared" si="122"/>
        <v>0</v>
      </c>
      <c r="BB221" s="194">
        <f t="shared" si="123"/>
        <v>0</v>
      </c>
      <c r="BC221" s="195">
        <f t="shared" si="124"/>
        <v>0</v>
      </c>
      <c r="BD221" s="196">
        <f t="shared" si="125"/>
        <v>0</v>
      </c>
      <c r="BE221" s="197">
        <f t="shared" si="126"/>
        <v>0</v>
      </c>
      <c r="BF221" s="198" t="b">
        <f>IF($AE221="3/3",$S221*参照データ!$F$2,IF($AE221="2/3",$S221*参照データ!$F$3,IF($AE221="1/3",$S221*参照データ!$F$4)))</f>
        <v>0</v>
      </c>
      <c r="BG221" s="199" t="b">
        <f>IF(AG221="3/3",$O221*参照データ!$F$2,IF(AG221="2/3",$O221*参照データ!$F$3,IF(AG221="1/3",$O221*参照データ!$F$4,IF(AG221="対象外",0))))</f>
        <v>0</v>
      </c>
      <c r="BH221" s="199" t="b">
        <f>IF(AH221="3/3",$O221*参照データ!$F$2,IF(AH221="2/3",$O221*参照データ!$F$3,IF(AH221="1/3",$O221*参照データ!$F$4,IF(AH221="対象外",0))))</f>
        <v>0</v>
      </c>
      <c r="BI221" s="199" t="b">
        <f>IF(AI221="3/3",$O221*参照データ!$F$2,IF(AI221="2/3",$O221*参照データ!$F$3,IF(AI221="1/3",$O221*参照データ!$F$4,IF(AI221="対象外",0))))</f>
        <v>0</v>
      </c>
      <c r="BJ221" s="199" t="b">
        <f>IF(AJ221="3/3",$O221*参照データ!$F$2,IF(AJ221="2/3",$O221*参照データ!$F$3,IF(AJ221="1/3",$O221*参照データ!$F$4,IF(AJ221="対象外",0))))</f>
        <v>0</v>
      </c>
      <c r="BK221" s="199" t="b">
        <f>IF(AK221="3/3",$O221*参照データ!$F$2,IF(AK221="2/3",$O221*参照データ!$F$3,IF(AK221="1/3",$O221*参照データ!$F$4,IF(AK221="対象外",0))))</f>
        <v>0</v>
      </c>
      <c r="BL221" s="199" t="b">
        <f>IF(AL221="3/3",$O221*参照データ!$F$2,IF(AL221="2/3",$O221*参照データ!$F$3,IF(AL221="1/3",$O221*参照データ!$F$4,IF(AL221="対象外",0))))</f>
        <v>0</v>
      </c>
      <c r="BM221" s="199" t="b">
        <f>IF(AM221="3/3",$O221*参照データ!$F$2,IF(AM221="2/3",$O221*参照データ!$F$3,IF(AM221="1/3",$O221*参照データ!$F$4,IF(AM221="対象外",0))))</f>
        <v>0</v>
      </c>
      <c r="BN221" s="199" t="b">
        <f>IF(AN221="3/3",$O221*参照データ!$F$2,IF(AN221="2/3",$O221*参照データ!$F$3,IF(AN221="1/3",$O221*参照データ!$F$4,IF(AN221="対象外",0))))</f>
        <v>0</v>
      </c>
      <c r="BO221" s="199" t="b">
        <f>IF(AO221="3/3",$O221*参照データ!$F$2,IF(AO221="2/3",$O221*参照データ!$F$3,IF(AO221="1/3",$O221*参照データ!$F$4,IF(AO221="対象外",0))))</f>
        <v>0</v>
      </c>
      <c r="BP221" s="199" t="b">
        <f>IF(AP221="3/3",$O221*参照データ!$F$2,IF(AP221="2/3",$O221*参照データ!$F$3,IF(AP221="1/3",$O221*参照データ!$F$4,IF(AP221="対象外",0))))</f>
        <v>0</v>
      </c>
      <c r="BQ221" s="199" t="b">
        <f>IF(AQ221="3/3",$O221*参照データ!$F$2,IF(AQ221="2/3",$O221*参照データ!$F$3,IF(AQ221="1/3",$O221*参照データ!$F$4,IF(AQ221="対象外",0))))</f>
        <v>0</v>
      </c>
      <c r="BR221" s="199" t="b">
        <f>IF(AR221="3/3",$O221*参照データ!$F$2,IF(AR221="2/3",$O221*参照データ!$F$3,IF(AR221="1/3",$O221*参照データ!$F$4,IF(AR221="対象外",0))))</f>
        <v>0</v>
      </c>
      <c r="BS221" s="199">
        <f t="shared" si="127"/>
        <v>0</v>
      </c>
      <c r="BT221" s="206"/>
      <c r="BU221" s="60"/>
      <c r="BV221" s="60"/>
      <c r="BW221" s="60"/>
      <c r="BX221" s="60"/>
      <c r="BY221" s="60"/>
      <c r="BZ221" s="245"/>
      <c r="CA221" s="247"/>
      <c r="CB221" s="60"/>
      <c r="CC221" s="60"/>
      <c r="CD221" s="60"/>
      <c r="CE221" s="60"/>
      <c r="CF221" s="61"/>
      <c r="CG221" s="233">
        <f t="shared" si="128"/>
        <v>0</v>
      </c>
      <c r="CH221" s="235">
        <f t="shared" si="111"/>
        <v>0</v>
      </c>
      <c r="CI221" s="225">
        <f t="shared" si="112"/>
        <v>0</v>
      </c>
      <c r="CJ221" s="234">
        <f t="shared" si="113"/>
        <v>2</v>
      </c>
    </row>
    <row r="222" spans="1:88" s="54" customFormat="1">
      <c r="A222" s="63">
        <v>198</v>
      </c>
      <c r="B222" s="553"/>
      <c r="C222" s="554"/>
      <c r="D222" s="553"/>
      <c r="E222" s="554"/>
      <c r="F222" s="116"/>
      <c r="G222" s="147"/>
      <c r="H222" s="117"/>
      <c r="I222" s="58"/>
      <c r="J222" s="553"/>
      <c r="K222" s="554"/>
      <c r="L222" s="110">
        <v>0</v>
      </c>
      <c r="M222" s="111">
        <f>IF(F222="昼間",参照データ!$B$2,IF(F222="夜間等",参照データ!$B$3,IF(F222="通信",参照データ!$B$4,0)))</f>
        <v>0</v>
      </c>
      <c r="N222" s="112">
        <f t="shared" si="114"/>
        <v>0</v>
      </c>
      <c r="O222" s="151">
        <f t="shared" si="115"/>
        <v>0</v>
      </c>
      <c r="P222" s="110"/>
      <c r="Q222" s="113">
        <v>0</v>
      </c>
      <c r="R222" s="114">
        <f>IF(F222="昼間",参照データ!$C$2,IF(F222="夜間等",参照データ!$C$3,IF(F222="通信",参照データ!$C$4,0)))</f>
        <v>0</v>
      </c>
      <c r="S222" s="112">
        <f t="shared" si="116"/>
        <v>0</v>
      </c>
      <c r="T222" s="58"/>
      <c r="U222" s="53">
        <f t="shared" si="117"/>
        <v>0</v>
      </c>
      <c r="V222" s="241">
        <f t="shared" si="118"/>
        <v>0</v>
      </c>
      <c r="W222" s="53">
        <f t="shared" si="119"/>
        <v>0</v>
      </c>
      <c r="X222" s="183">
        <f t="shared" si="120"/>
        <v>0</v>
      </c>
      <c r="Y222" s="158" t="str">
        <f t="shared" si="101"/>
        <v>0</v>
      </c>
      <c r="Z222" s="138">
        <f t="shared" si="121"/>
        <v>0</v>
      </c>
      <c r="AA222" s="524">
        <f t="shared" si="102"/>
        <v>0</v>
      </c>
      <c r="AB222" s="525"/>
      <c r="AC222" s="359">
        <f t="shared" si="103"/>
        <v>0</v>
      </c>
      <c r="AD222" s="359">
        <f t="shared" si="104"/>
        <v>0</v>
      </c>
      <c r="AE222" s="166"/>
      <c r="AF222" s="59"/>
      <c r="AG222" s="252"/>
      <c r="AH222" s="253"/>
      <c r="AI222" s="253"/>
      <c r="AJ222" s="253"/>
      <c r="AK222" s="253"/>
      <c r="AL222" s="254"/>
      <c r="AM222" s="255"/>
      <c r="AN222" s="253"/>
      <c r="AO222" s="253"/>
      <c r="AP222" s="253"/>
      <c r="AQ222" s="253"/>
      <c r="AR222" s="253"/>
      <c r="AS222" s="238">
        <f t="shared" si="105"/>
        <v>0</v>
      </c>
      <c r="AT222" s="238">
        <f t="shared" si="106"/>
        <v>0</v>
      </c>
      <c r="AU222" s="238">
        <f t="shared" si="107"/>
        <v>0</v>
      </c>
      <c r="AV222" s="238">
        <f t="shared" si="108"/>
        <v>0</v>
      </c>
      <c r="AW222" s="238">
        <f t="shared" si="109"/>
        <v>0</v>
      </c>
      <c r="AX222" s="238">
        <f t="shared" si="110"/>
        <v>0</v>
      </c>
      <c r="AY222" s="214">
        <f t="shared" si="122"/>
        <v>0</v>
      </c>
      <c r="AZ222" s="214">
        <f t="shared" si="122"/>
        <v>0</v>
      </c>
      <c r="BA222" s="214">
        <f t="shared" si="122"/>
        <v>0</v>
      </c>
      <c r="BB222" s="194">
        <f t="shared" si="123"/>
        <v>0</v>
      </c>
      <c r="BC222" s="195">
        <f t="shared" si="124"/>
        <v>0</v>
      </c>
      <c r="BD222" s="196">
        <f t="shared" si="125"/>
        <v>0</v>
      </c>
      <c r="BE222" s="197">
        <f t="shared" si="126"/>
        <v>0</v>
      </c>
      <c r="BF222" s="198" t="b">
        <f>IF($AE222="3/3",$S222*参照データ!$F$2,IF($AE222="2/3",$S222*参照データ!$F$3,IF($AE222="1/3",$S222*参照データ!$F$4)))</f>
        <v>0</v>
      </c>
      <c r="BG222" s="199" t="b">
        <f>IF(AG222="3/3",$O222*参照データ!$F$2,IF(AG222="2/3",$O222*参照データ!$F$3,IF(AG222="1/3",$O222*参照データ!$F$4,IF(AG222="対象外",0))))</f>
        <v>0</v>
      </c>
      <c r="BH222" s="199" t="b">
        <f>IF(AH222="3/3",$O222*参照データ!$F$2,IF(AH222="2/3",$O222*参照データ!$F$3,IF(AH222="1/3",$O222*参照データ!$F$4,IF(AH222="対象外",0))))</f>
        <v>0</v>
      </c>
      <c r="BI222" s="199" t="b">
        <f>IF(AI222="3/3",$O222*参照データ!$F$2,IF(AI222="2/3",$O222*参照データ!$F$3,IF(AI222="1/3",$O222*参照データ!$F$4,IF(AI222="対象外",0))))</f>
        <v>0</v>
      </c>
      <c r="BJ222" s="199" t="b">
        <f>IF(AJ222="3/3",$O222*参照データ!$F$2,IF(AJ222="2/3",$O222*参照データ!$F$3,IF(AJ222="1/3",$O222*参照データ!$F$4,IF(AJ222="対象外",0))))</f>
        <v>0</v>
      </c>
      <c r="BK222" s="199" t="b">
        <f>IF(AK222="3/3",$O222*参照データ!$F$2,IF(AK222="2/3",$O222*参照データ!$F$3,IF(AK222="1/3",$O222*参照データ!$F$4,IF(AK222="対象外",0))))</f>
        <v>0</v>
      </c>
      <c r="BL222" s="199" t="b">
        <f>IF(AL222="3/3",$O222*参照データ!$F$2,IF(AL222="2/3",$O222*参照データ!$F$3,IF(AL222="1/3",$O222*参照データ!$F$4,IF(AL222="対象外",0))))</f>
        <v>0</v>
      </c>
      <c r="BM222" s="199" t="b">
        <f>IF(AM222="3/3",$O222*参照データ!$F$2,IF(AM222="2/3",$O222*参照データ!$F$3,IF(AM222="1/3",$O222*参照データ!$F$4,IF(AM222="対象外",0))))</f>
        <v>0</v>
      </c>
      <c r="BN222" s="199" t="b">
        <f>IF(AN222="3/3",$O222*参照データ!$F$2,IF(AN222="2/3",$O222*参照データ!$F$3,IF(AN222="1/3",$O222*参照データ!$F$4,IF(AN222="対象外",0))))</f>
        <v>0</v>
      </c>
      <c r="BO222" s="199" t="b">
        <f>IF(AO222="3/3",$O222*参照データ!$F$2,IF(AO222="2/3",$O222*参照データ!$F$3,IF(AO222="1/3",$O222*参照データ!$F$4,IF(AO222="対象外",0))))</f>
        <v>0</v>
      </c>
      <c r="BP222" s="199" t="b">
        <f>IF(AP222="3/3",$O222*参照データ!$F$2,IF(AP222="2/3",$O222*参照データ!$F$3,IF(AP222="1/3",$O222*参照データ!$F$4,IF(AP222="対象外",0))))</f>
        <v>0</v>
      </c>
      <c r="BQ222" s="199" t="b">
        <f>IF(AQ222="3/3",$O222*参照データ!$F$2,IF(AQ222="2/3",$O222*参照データ!$F$3,IF(AQ222="1/3",$O222*参照データ!$F$4,IF(AQ222="対象外",0))))</f>
        <v>0</v>
      </c>
      <c r="BR222" s="199" t="b">
        <f>IF(AR222="3/3",$O222*参照データ!$F$2,IF(AR222="2/3",$O222*参照データ!$F$3,IF(AR222="1/3",$O222*参照データ!$F$4,IF(AR222="対象外",0))))</f>
        <v>0</v>
      </c>
      <c r="BS222" s="199">
        <f t="shared" si="127"/>
        <v>0</v>
      </c>
      <c r="BT222" s="206"/>
      <c r="BU222" s="60"/>
      <c r="BV222" s="60"/>
      <c r="BW222" s="60"/>
      <c r="BX222" s="60"/>
      <c r="BY222" s="60"/>
      <c r="BZ222" s="245"/>
      <c r="CA222" s="247"/>
      <c r="CB222" s="60"/>
      <c r="CC222" s="60"/>
      <c r="CD222" s="60"/>
      <c r="CE222" s="60"/>
      <c r="CF222" s="61"/>
      <c r="CG222" s="233">
        <f t="shared" si="128"/>
        <v>0</v>
      </c>
      <c r="CH222" s="235">
        <f t="shared" si="111"/>
        <v>0</v>
      </c>
      <c r="CI222" s="225">
        <f t="shared" si="112"/>
        <v>0</v>
      </c>
      <c r="CJ222" s="234">
        <f t="shared" si="113"/>
        <v>2</v>
      </c>
    </row>
    <row r="223" spans="1:88" s="54" customFormat="1">
      <c r="A223" s="63">
        <v>199</v>
      </c>
      <c r="B223" s="553"/>
      <c r="C223" s="554"/>
      <c r="D223" s="553"/>
      <c r="E223" s="554"/>
      <c r="F223" s="116"/>
      <c r="G223" s="147"/>
      <c r="H223" s="117"/>
      <c r="I223" s="58"/>
      <c r="J223" s="553"/>
      <c r="K223" s="554"/>
      <c r="L223" s="110">
        <v>0</v>
      </c>
      <c r="M223" s="111">
        <f>IF(F223="昼間",参照データ!$B$2,IF(F223="夜間等",参照データ!$B$3,IF(F223="通信",参照データ!$B$4,0)))</f>
        <v>0</v>
      </c>
      <c r="N223" s="112">
        <f t="shared" si="114"/>
        <v>0</v>
      </c>
      <c r="O223" s="151">
        <f t="shared" si="115"/>
        <v>0</v>
      </c>
      <c r="P223" s="110"/>
      <c r="Q223" s="113">
        <v>0</v>
      </c>
      <c r="R223" s="114">
        <f>IF(F223="昼間",参照データ!$C$2,IF(F223="夜間等",参照データ!$C$3,IF(F223="通信",参照データ!$C$4,0)))</f>
        <v>0</v>
      </c>
      <c r="S223" s="112">
        <f t="shared" si="116"/>
        <v>0</v>
      </c>
      <c r="T223" s="58"/>
      <c r="U223" s="53">
        <f t="shared" si="117"/>
        <v>0</v>
      </c>
      <c r="V223" s="241">
        <f t="shared" si="118"/>
        <v>0</v>
      </c>
      <c r="W223" s="53">
        <f t="shared" si="119"/>
        <v>0</v>
      </c>
      <c r="X223" s="183">
        <f t="shared" si="120"/>
        <v>0</v>
      </c>
      <c r="Y223" s="158" t="str">
        <f t="shared" si="101"/>
        <v>0</v>
      </c>
      <c r="Z223" s="138">
        <f t="shared" si="121"/>
        <v>0</v>
      </c>
      <c r="AA223" s="524">
        <f t="shared" si="102"/>
        <v>0</v>
      </c>
      <c r="AB223" s="525"/>
      <c r="AC223" s="359">
        <f t="shared" si="103"/>
        <v>0</v>
      </c>
      <c r="AD223" s="359">
        <f t="shared" si="104"/>
        <v>0</v>
      </c>
      <c r="AE223" s="165"/>
      <c r="AF223" s="59"/>
      <c r="AG223" s="252"/>
      <c r="AH223" s="253"/>
      <c r="AI223" s="253"/>
      <c r="AJ223" s="253"/>
      <c r="AK223" s="253"/>
      <c r="AL223" s="254"/>
      <c r="AM223" s="255"/>
      <c r="AN223" s="253"/>
      <c r="AO223" s="253"/>
      <c r="AP223" s="253"/>
      <c r="AQ223" s="253"/>
      <c r="AR223" s="253"/>
      <c r="AS223" s="238">
        <f t="shared" si="105"/>
        <v>0</v>
      </c>
      <c r="AT223" s="238">
        <f t="shared" si="106"/>
        <v>0</v>
      </c>
      <c r="AU223" s="238">
        <f t="shared" si="107"/>
        <v>0</v>
      </c>
      <c r="AV223" s="238">
        <f t="shared" si="108"/>
        <v>0</v>
      </c>
      <c r="AW223" s="238">
        <f t="shared" si="109"/>
        <v>0</v>
      </c>
      <c r="AX223" s="238">
        <f t="shared" si="110"/>
        <v>0</v>
      </c>
      <c r="AY223" s="214">
        <f t="shared" si="122"/>
        <v>0</v>
      </c>
      <c r="AZ223" s="214">
        <f t="shared" si="122"/>
        <v>0</v>
      </c>
      <c r="BA223" s="214">
        <f t="shared" si="122"/>
        <v>0</v>
      </c>
      <c r="BB223" s="194">
        <f t="shared" si="123"/>
        <v>0</v>
      </c>
      <c r="BC223" s="195">
        <f t="shared" si="124"/>
        <v>0</v>
      </c>
      <c r="BD223" s="196">
        <f t="shared" si="125"/>
        <v>0</v>
      </c>
      <c r="BE223" s="197">
        <f t="shared" si="126"/>
        <v>0</v>
      </c>
      <c r="BF223" s="198" t="b">
        <f>IF($AE223="3/3",$S223*参照データ!$F$2,IF($AE223="2/3",$S223*参照データ!$F$3,IF($AE223="1/3",$S223*参照データ!$F$4)))</f>
        <v>0</v>
      </c>
      <c r="BG223" s="199" t="b">
        <f>IF(AG223="3/3",$O223*参照データ!$F$2,IF(AG223="2/3",$O223*参照データ!$F$3,IF(AG223="1/3",$O223*参照データ!$F$4,IF(AG223="対象外",0))))</f>
        <v>0</v>
      </c>
      <c r="BH223" s="199" t="b">
        <f>IF(AH223="3/3",$O223*参照データ!$F$2,IF(AH223="2/3",$O223*参照データ!$F$3,IF(AH223="1/3",$O223*参照データ!$F$4,IF(AH223="対象外",0))))</f>
        <v>0</v>
      </c>
      <c r="BI223" s="199" t="b">
        <f>IF(AI223="3/3",$O223*参照データ!$F$2,IF(AI223="2/3",$O223*参照データ!$F$3,IF(AI223="1/3",$O223*参照データ!$F$4,IF(AI223="対象外",0))))</f>
        <v>0</v>
      </c>
      <c r="BJ223" s="199" t="b">
        <f>IF(AJ223="3/3",$O223*参照データ!$F$2,IF(AJ223="2/3",$O223*参照データ!$F$3,IF(AJ223="1/3",$O223*参照データ!$F$4,IF(AJ223="対象外",0))))</f>
        <v>0</v>
      </c>
      <c r="BK223" s="199" t="b">
        <f>IF(AK223="3/3",$O223*参照データ!$F$2,IF(AK223="2/3",$O223*参照データ!$F$3,IF(AK223="1/3",$O223*参照データ!$F$4,IF(AK223="対象外",0))))</f>
        <v>0</v>
      </c>
      <c r="BL223" s="199" t="b">
        <f>IF(AL223="3/3",$O223*参照データ!$F$2,IF(AL223="2/3",$O223*参照データ!$F$3,IF(AL223="1/3",$O223*参照データ!$F$4,IF(AL223="対象外",0))))</f>
        <v>0</v>
      </c>
      <c r="BM223" s="199" t="b">
        <f>IF(AM223="3/3",$O223*参照データ!$F$2,IF(AM223="2/3",$O223*参照データ!$F$3,IF(AM223="1/3",$O223*参照データ!$F$4,IF(AM223="対象外",0))))</f>
        <v>0</v>
      </c>
      <c r="BN223" s="199" t="b">
        <f>IF(AN223="3/3",$O223*参照データ!$F$2,IF(AN223="2/3",$O223*参照データ!$F$3,IF(AN223="1/3",$O223*参照データ!$F$4,IF(AN223="対象外",0))))</f>
        <v>0</v>
      </c>
      <c r="BO223" s="199" t="b">
        <f>IF(AO223="3/3",$O223*参照データ!$F$2,IF(AO223="2/3",$O223*参照データ!$F$3,IF(AO223="1/3",$O223*参照データ!$F$4,IF(AO223="対象外",0))))</f>
        <v>0</v>
      </c>
      <c r="BP223" s="199" t="b">
        <f>IF(AP223="3/3",$O223*参照データ!$F$2,IF(AP223="2/3",$O223*参照データ!$F$3,IF(AP223="1/3",$O223*参照データ!$F$4,IF(AP223="対象外",0))))</f>
        <v>0</v>
      </c>
      <c r="BQ223" s="199" t="b">
        <f>IF(AQ223="3/3",$O223*参照データ!$F$2,IF(AQ223="2/3",$O223*参照データ!$F$3,IF(AQ223="1/3",$O223*参照データ!$F$4,IF(AQ223="対象外",0))))</f>
        <v>0</v>
      </c>
      <c r="BR223" s="199" t="b">
        <f>IF(AR223="3/3",$O223*参照データ!$F$2,IF(AR223="2/3",$O223*参照データ!$F$3,IF(AR223="1/3",$O223*参照データ!$F$4,IF(AR223="対象外",0))))</f>
        <v>0</v>
      </c>
      <c r="BS223" s="199">
        <f t="shared" si="127"/>
        <v>0</v>
      </c>
      <c r="BT223" s="207"/>
      <c r="BU223" s="60"/>
      <c r="BV223" s="60"/>
      <c r="BW223" s="60"/>
      <c r="BX223" s="60"/>
      <c r="BY223" s="60"/>
      <c r="BZ223" s="245"/>
      <c r="CA223" s="247"/>
      <c r="CB223" s="60"/>
      <c r="CC223" s="60"/>
      <c r="CD223" s="60"/>
      <c r="CE223" s="60"/>
      <c r="CF223" s="61"/>
      <c r="CG223" s="233">
        <f t="shared" si="128"/>
        <v>0</v>
      </c>
      <c r="CH223" s="235">
        <f t="shared" si="111"/>
        <v>0</v>
      </c>
      <c r="CI223" s="225">
        <f t="shared" si="112"/>
        <v>0</v>
      </c>
      <c r="CJ223" s="234">
        <f t="shared" si="113"/>
        <v>2</v>
      </c>
    </row>
    <row r="224" spans="1:88" s="54" customFormat="1">
      <c r="A224" s="63">
        <v>200</v>
      </c>
      <c r="B224" s="518"/>
      <c r="C224" s="519"/>
      <c r="D224" s="520"/>
      <c r="E224" s="521"/>
      <c r="F224" s="362"/>
      <c r="G224" s="58"/>
      <c r="H224" s="248"/>
      <c r="I224" s="58"/>
      <c r="J224" s="555"/>
      <c r="K224" s="555"/>
      <c r="L224" s="149">
        <v>0</v>
      </c>
      <c r="M224" s="150">
        <f>IF(F224="昼間",参照データ!$B$2,IF(F224="夜間等",参照データ!$B$3,IF(F224="通信",参照データ!$B$4,0)))</f>
        <v>0</v>
      </c>
      <c r="N224" s="151">
        <f t="shared" si="114"/>
        <v>0</v>
      </c>
      <c r="O224" s="151">
        <f t="shared" si="115"/>
        <v>0</v>
      </c>
      <c r="P224" s="149"/>
      <c r="Q224" s="155">
        <v>0</v>
      </c>
      <c r="R224" s="154">
        <f>IF(F224="昼間",参照データ!$C$2,IF(F224="夜間等",参照データ!$C$3,IF(F224="通信",参照データ!$C$4,0)))</f>
        <v>0</v>
      </c>
      <c r="S224" s="151">
        <f t="shared" si="116"/>
        <v>0</v>
      </c>
      <c r="T224" s="58"/>
      <c r="U224" s="137">
        <f t="shared" si="117"/>
        <v>0</v>
      </c>
      <c r="V224" s="241">
        <f t="shared" si="118"/>
        <v>0</v>
      </c>
      <c r="W224" s="137">
        <f t="shared" si="119"/>
        <v>0</v>
      </c>
      <c r="X224" s="138">
        <f t="shared" si="120"/>
        <v>0</v>
      </c>
      <c r="Y224" s="137" t="str">
        <f t="shared" si="101"/>
        <v>0</v>
      </c>
      <c r="Z224" s="138">
        <f t="shared" si="121"/>
        <v>0</v>
      </c>
      <c r="AA224" s="524">
        <f t="shared" si="102"/>
        <v>0</v>
      </c>
      <c r="AB224" s="525"/>
      <c r="AC224" s="359">
        <f t="shared" si="103"/>
        <v>0</v>
      </c>
      <c r="AD224" s="359">
        <f t="shared" si="104"/>
        <v>0</v>
      </c>
      <c r="AE224" s="165"/>
      <c r="AF224" s="139"/>
      <c r="AG224" s="252"/>
      <c r="AH224" s="253"/>
      <c r="AI224" s="253"/>
      <c r="AJ224" s="253"/>
      <c r="AK224" s="253"/>
      <c r="AL224" s="254"/>
      <c r="AM224" s="255"/>
      <c r="AN224" s="253"/>
      <c r="AO224" s="253"/>
      <c r="AP224" s="253"/>
      <c r="AQ224" s="253"/>
      <c r="AR224" s="253"/>
      <c r="AS224" s="238">
        <f t="shared" si="105"/>
        <v>0</v>
      </c>
      <c r="AT224" s="238">
        <f t="shared" si="106"/>
        <v>0</v>
      </c>
      <c r="AU224" s="238">
        <f t="shared" si="107"/>
        <v>0</v>
      </c>
      <c r="AV224" s="238">
        <f t="shared" si="108"/>
        <v>0</v>
      </c>
      <c r="AW224" s="238">
        <f t="shared" si="109"/>
        <v>0</v>
      </c>
      <c r="AX224" s="238">
        <f t="shared" si="110"/>
        <v>0</v>
      </c>
      <c r="AY224" s="214">
        <f t="shared" si="122"/>
        <v>0</v>
      </c>
      <c r="AZ224" s="214">
        <f t="shared" si="122"/>
        <v>0</v>
      </c>
      <c r="BA224" s="214">
        <f t="shared" si="122"/>
        <v>0</v>
      </c>
      <c r="BB224" s="210">
        <f t="shared" si="123"/>
        <v>0</v>
      </c>
      <c r="BC224" s="200">
        <f t="shared" si="124"/>
        <v>0</v>
      </c>
      <c r="BD224" s="200">
        <f t="shared" si="125"/>
        <v>0</v>
      </c>
      <c r="BE224" s="200">
        <f t="shared" si="126"/>
        <v>0</v>
      </c>
      <c r="BF224" s="201" t="b">
        <f>IF($AE224="3/3",$S224*参照データ!$F$2,IF($AE224="2/3",$S224*参照データ!$F$3,IF($AE224="1/3",$S224*参照データ!$F$4)))</f>
        <v>0</v>
      </c>
      <c r="BG224" s="202" t="b">
        <f>IF(AG224="3/3",$O224*参照データ!$F$2,IF(AG224="2/3",$O224*参照データ!$F$3,IF(AG224="1/3",$O224*参照データ!$F$4,IF(AG224="対象外",0))))</f>
        <v>0</v>
      </c>
      <c r="BH224" s="202" t="b">
        <f>IF(AH224="3/3",$O224*参照データ!$F$2,IF(AH224="2/3",$O224*参照データ!$F$3,IF(AH224="1/3",$O224*参照データ!$F$4,IF(AH224="対象外",0))))</f>
        <v>0</v>
      </c>
      <c r="BI224" s="202" t="b">
        <f>IF(AI224="3/3",$O224*参照データ!$F$2,IF(AI224="2/3",$O224*参照データ!$F$3,IF(AI224="1/3",$O224*参照データ!$F$4,IF(AI224="対象外",0))))</f>
        <v>0</v>
      </c>
      <c r="BJ224" s="202" t="b">
        <f>IF(AJ224="3/3",$O224*参照データ!$F$2,IF(AJ224="2/3",$O224*参照データ!$F$3,IF(AJ224="1/3",$O224*参照データ!$F$4,IF(AJ224="対象外",0))))</f>
        <v>0</v>
      </c>
      <c r="BK224" s="202" t="b">
        <f>IF(AK224="3/3",$O224*参照データ!$F$2,IF(AK224="2/3",$O224*参照データ!$F$3,IF(AK224="1/3",$O224*参照データ!$F$4,IF(AK224="対象外",0))))</f>
        <v>0</v>
      </c>
      <c r="BL224" s="202" t="b">
        <f>IF(AL224="3/3",$O224*参照データ!$F$2,IF(AL224="2/3",$O224*参照データ!$F$3,IF(AL224="1/3",$O224*参照データ!$F$4,IF(AL224="対象外",0))))</f>
        <v>0</v>
      </c>
      <c r="BM224" s="202" t="b">
        <f>IF(AM224="3/3",$O224*参照データ!$F$2,IF(AM224="2/3",$O224*参照データ!$F$3,IF(AM224="1/3",$O224*参照データ!$F$4,IF(AM224="対象外",0))))</f>
        <v>0</v>
      </c>
      <c r="BN224" s="202" t="b">
        <f>IF(AN224="3/3",$O224*参照データ!$F$2,IF(AN224="2/3",$O224*参照データ!$F$3,IF(AN224="1/3",$O224*参照データ!$F$4,IF(AN224="対象外",0))))</f>
        <v>0</v>
      </c>
      <c r="BO224" s="202" t="b">
        <f>IF(AO224="3/3",$O224*参照データ!$F$2,IF(AO224="2/3",$O224*参照データ!$F$3,IF(AO224="1/3",$O224*参照データ!$F$4,IF(AO224="対象外",0))))</f>
        <v>0</v>
      </c>
      <c r="BP224" s="202" t="b">
        <f>IF(AP224="3/3",$O224*参照データ!$F$2,IF(AP224="2/3",$O224*参照データ!$F$3,IF(AP224="1/3",$O224*参照データ!$F$4,IF(AP224="対象外",0))))</f>
        <v>0</v>
      </c>
      <c r="BQ224" s="202" t="b">
        <f>IF(AQ224="3/3",$O224*参照データ!$F$2,IF(AQ224="2/3",$O224*参照データ!$F$3,IF(AQ224="1/3",$O224*参照データ!$F$4,IF(AQ224="対象外",0))))</f>
        <v>0</v>
      </c>
      <c r="BR224" s="202" t="b">
        <f>IF(AR224="3/3",$O224*参照データ!$F$2,IF(AR224="2/3",$O224*参照データ!$F$3,IF(AR224="1/3",$O224*参照データ!$F$4,IF(AR224="対象外",0))))</f>
        <v>0</v>
      </c>
      <c r="BS224" s="202">
        <f t="shared" si="127"/>
        <v>0</v>
      </c>
      <c r="BT224" s="208"/>
      <c r="BU224" s="140"/>
      <c r="BV224" s="140"/>
      <c r="BW224" s="140"/>
      <c r="BX224" s="140"/>
      <c r="BY224" s="140"/>
      <c r="BZ224" s="246"/>
      <c r="CA224" s="251"/>
      <c r="CB224" s="140"/>
      <c r="CC224" s="140"/>
      <c r="CD224" s="140"/>
      <c r="CE224" s="140"/>
      <c r="CF224" s="140"/>
      <c r="CG224" s="233">
        <f t="shared" si="128"/>
        <v>0</v>
      </c>
      <c r="CH224" s="235">
        <f t="shared" si="111"/>
        <v>0</v>
      </c>
      <c r="CI224" s="225">
        <f t="shared" si="112"/>
        <v>0</v>
      </c>
      <c r="CJ224" s="234">
        <f t="shared" si="113"/>
        <v>2</v>
      </c>
    </row>
    <row r="225" spans="1:92">
      <c r="A225" s="63">
        <v>201</v>
      </c>
      <c r="B225" s="553"/>
      <c r="C225" s="554"/>
      <c r="D225" s="553"/>
      <c r="E225" s="554"/>
      <c r="F225" s="116"/>
      <c r="G225" s="147"/>
      <c r="H225" s="117"/>
      <c r="I225" s="58"/>
      <c r="J225" s="553"/>
      <c r="K225" s="554"/>
      <c r="L225" s="110">
        <v>0</v>
      </c>
      <c r="M225" s="111">
        <f>IF(F225="昼間",参照データ!$B$2,IF(F225="夜間等",参照データ!$B$3,IF(F225="通信",参照データ!$B$4,0)))</f>
        <v>0</v>
      </c>
      <c r="N225" s="112">
        <f t="shared" si="114"/>
        <v>0</v>
      </c>
      <c r="O225" s="151">
        <f t="shared" si="115"/>
        <v>0</v>
      </c>
      <c r="P225" s="110"/>
      <c r="Q225" s="113">
        <v>0</v>
      </c>
      <c r="R225" s="114">
        <f>IF(F225="昼間",参照データ!$C$2,IF(F225="夜間等",参照データ!$C$3,IF(F225="通信",参照データ!$C$4,0)))</f>
        <v>0</v>
      </c>
      <c r="S225" s="112">
        <f t="shared" si="116"/>
        <v>0</v>
      </c>
      <c r="T225" s="58"/>
      <c r="U225" s="53">
        <f t="shared" si="117"/>
        <v>0</v>
      </c>
      <c r="V225" s="241">
        <f t="shared" si="118"/>
        <v>0</v>
      </c>
      <c r="W225" s="53">
        <f t="shared" si="119"/>
        <v>0</v>
      </c>
      <c r="X225" s="183">
        <f t="shared" si="120"/>
        <v>0</v>
      </c>
      <c r="Y225" s="158" t="str">
        <f t="shared" si="101"/>
        <v>0</v>
      </c>
      <c r="Z225" s="138">
        <f t="shared" si="121"/>
        <v>0</v>
      </c>
      <c r="AA225" s="524">
        <f t="shared" si="102"/>
        <v>0</v>
      </c>
      <c r="AB225" s="525"/>
      <c r="AC225" s="359">
        <f t="shared" si="103"/>
        <v>0</v>
      </c>
      <c r="AD225" s="359">
        <f t="shared" si="104"/>
        <v>0</v>
      </c>
      <c r="AE225" s="166"/>
      <c r="AF225" s="59"/>
      <c r="AG225" s="252"/>
      <c r="AH225" s="253"/>
      <c r="AI225" s="253"/>
      <c r="AJ225" s="253"/>
      <c r="AK225" s="253"/>
      <c r="AL225" s="254"/>
      <c r="AM225" s="255"/>
      <c r="AN225" s="253"/>
      <c r="AO225" s="253"/>
      <c r="AP225" s="253"/>
      <c r="AQ225" s="253"/>
      <c r="AR225" s="253"/>
      <c r="AS225" s="238">
        <f t="shared" si="105"/>
        <v>0</v>
      </c>
      <c r="AT225" s="238">
        <f t="shared" si="106"/>
        <v>0</v>
      </c>
      <c r="AU225" s="238">
        <f t="shared" si="107"/>
        <v>0</v>
      </c>
      <c r="AV225" s="238">
        <f t="shared" si="108"/>
        <v>0</v>
      </c>
      <c r="AW225" s="238">
        <f t="shared" si="109"/>
        <v>0</v>
      </c>
      <c r="AX225" s="238">
        <f t="shared" si="110"/>
        <v>0</v>
      </c>
      <c r="AY225" s="214">
        <f t="shared" si="122"/>
        <v>0</v>
      </c>
      <c r="AZ225" s="214">
        <f t="shared" si="122"/>
        <v>0</v>
      </c>
      <c r="BA225" s="214">
        <f t="shared" si="122"/>
        <v>0</v>
      </c>
      <c r="BB225" s="194">
        <f t="shared" si="123"/>
        <v>0</v>
      </c>
      <c r="BC225" s="195">
        <f t="shared" si="124"/>
        <v>0</v>
      </c>
      <c r="BD225" s="196">
        <f t="shared" si="125"/>
        <v>0</v>
      </c>
      <c r="BE225" s="197">
        <f t="shared" ref="BE225:BE288" si="129">SUM(BB225:BD225)</f>
        <v>0</v>
      </c>
      <c r="BF225" s="198" t="b">
        <f>IF($AE225="3/3",$S225*参照データ!$F$2,IF($AE225="2/3",$S225*参照データ!$F$3,IF($AE225="1/3",$S225*参照データ!$F$4)))</f>
        <v>0</v>
      </c>
      <c r="BG225" s="199" t="b">
        <f>IF(AG225="3/3",$O225*参照データ!$F$2,IF(AG225="2/3",$O225*参照データ!$F$3,IF(AG225="1/3",$O225*参照データ!$F$4,IF(AG225="対象外",0))))</f>
        <v>0</v>
      </c>
      <c r="BH225" s="199" t="b">
        <f>IF(AH225="3/3",$O225*参照データ!$F$2,IF(AH225="2/3",$O225*参照データ!$F$3,IF(AH225="1/3",$O225*参照データ!$F$4,IF(AH225="対象外",0))))</f>
        <v>0</v>
      </c>
      <c r="BI225" s="199" t="b">
        <f>IF(AI225="3/3",$O225*参照データ!$F$2,IF(AI225="2/3",$O225*参照データ!$F$3,IF(AI225="1/3",$O225*参照データ!$F$4,IF(AI225="対象外",0))))</f>
        <v>0</v>
      </c>
      <c r="BJ225" s="199" t="b">
        <f>IF(AJ225="3/3",$O225*参照データ!$F$2,IF(AJ225="2/3",$O225*参照データ!$F$3,IF(AJ225="1/3",$O225*参照データ!$F$4,IF(AJ225="対象外",0))))</f>
        <v>0</v>
      </c>
      <c r="BK225" s="199" t="b">
        <f>IF(AK225="3/3",$O225*参照データ!$F$2,IF(AK225="2/3",$O225*参照データ!$F$3,IF(AK225="1/3",$O225*参照データ!$F$4,IF(AK225="対象外",0))))</f>
        <v>0</v>
      </c>
      <c r="BL225" s="199" t="b">
        <f>IF(AL225="3/3",$O225*参照データ!$F$2,IF(AL225="2/3",$O225*参照データ!$F$3,IF(AL225="1/3",$O225*参照データ!$F$4,IF(AL225="対象外",0))))</f>
        <v>0</v>
      </c>
      <c r="BM225" s="199" t="b">
        <f>IF(AM225="3/3",$O225*参照データ!$F$2,IF(AM225="2/3",$O225*参照データ!$F$3,IF(AM225="1/3",$O225*参照データ!$F$4,IF(AM225="対象外",0))))</f>
        <v>0</v>
      </c>
      <c r="BN225" s="199" t="b">
        <f>IF(AN225="3/3",$O225*参照データ!$F$2,IF(AN225="2/3",$O225*参照データ!$F$3,IF(AN225="1/3",$O225*参照データ!$F$4,IF(AN225="対象外",0))))</f>
        <v>0</v>
      </c>
      <c r="BO225" s="199" t="b">
        <f>IF(AO225="3/3",$O225*参照データ!$F$2,IF(AO225="2/3",$O225*参照データ!$F$3,IF(AO225="1/3",$O225*参照データ!$F$4,IF(AO225="対象外",0))))</f>
        <v>0</v>
      </c>
      <c r="BP225" s="199" t="b">
        <f>IF(AP225="3/3",$O225*参照データ!$F$2,IF(AP225="2/3",$O225*参照データ!$F$3,IF(AP225="1/3",$O225*参照データ!$F$4,IF(AP225="対象外",0))))</f>
        <v>0</v>
      </c>
      <c r="BQ225" s="199" t="b">
        <f>IF(AQ225="3/3",$O225*参照データ!$F$2,IF(AQ225="2/3",$O225*参照データ!$F$3,IF(AQ225="1/3",$O225*参照データ!$F$4,IF(AQ225="対象外",0))))</f>
        <v>0</v>
      </c>
      <c r="BR225" s="199" t="b">
        <f>IF(AR225="3/3",$O225*参照データ!$F$2,IF(AR225="2/3",$O225*参照データ!$F$3,IF(AR225="1/3",$O225*参照データ!$F$4,IF(AR225="対象外",0))))</f>
        <v>0</v>
      </c>
      <c r="BS225" s="199">
        <f t="shared" si="127"/>
        <v>0</v>
      </c>
      <c r="BT225" s="206"/>
      <c r="BU225" s="60"/>
      <c r="BV225" s="60"/>
      <c r="BW225" s="60"/>
      <c r="BX225" s="60"/>
      <c r="BY225" s="60"/>
      <c r="BZ225" s="245"/>
      <c r="CA225" s="247"/>
      <c r="CB225" s="60"/>
      <c r="CC225" s="60"/>
      <c r="CD225" s="60"/>
      <c r="CE225" s="60"/>
      <c r="CF225" s="61"/>
      <c r="CG225" s="233">
        <f t="shared" si="128"/>
        <v>0</v>
      </c>
      <c r="CH225" s="235">
        <f t="shared" si="111"/>
        <v>0</v>
      </c>
      <c r="CI225" s="225">
        <f t="shared" si="112"/>
        <v>0</v>
      </c>
      <c r="CJ225" s="234">
        <f t="shared" si="113"/>
        <v>2</v>
      </c>
      <c r="CN225" s="54"/>
    </row>
    <row r="226" spans="1:92">
      <c r="A226" s="63">
        <v>202</v>
      </c>
      <c r="B226" s="553"/>
      <c r="C226" s="554"/>
      <c r="D226" s="553"/>
      <c r="E226" s="554"/>
      <c r="F226" s="116"/>
      <c r="G226" s="147"/>
      <c r="H226" s="117"/>
      <c r="I226" s="58"/>
      <c r="J226" s="553"/>
      <c r="K226" s="554"/>
      <c r="L226" s="110">
        <v>0</v>
      </c>
      <c r="M226" s="111">
        <f>IF(F226="昼間",参照データ!$B$2,IF(F226="夜間等",参照データ!$B$3,IF(F226="通信",参照データ!$B$4,0)))</f>
        <v>0</v>
      </c>
      <c r="N226" s="112">
        <f t="shared" si="114"/>
        <v>0</v>
      </c>
      <c r="O226" s="151">
        <f t="shared" si="115"/>
        <v>0</v>
      </c>
      <c r="P226" s="110"/>
      <c r="Q226" s="113">
        <v>0</v>
      </c>
      <c r="R226" s="114">
        <f>IF(F226="昼間",参照データ!$C$2,IF(F226="夜間等",参照データ!$C$3,IF(F226="通信",参照データ!$C$4,0)))</f>
        <v>0</v>
      </c>
      <c r="S226" s="112">
        <f t="shared" si="116"/>
        <v>0</v>
      </c>
      <c r="T226" s="58"/>
      <c r="U226" s="53">
        <f t="shared" si="117"/>
        <v>0</v>
      </c>
      <c r="V226" s="241">
        <f t="shared" si="118"/>
        <v>0</v>
      </c>
      <c r="W226" s="53">
        <f t="shared" si="119"/>
        <v>0</v>
      </c>
      <c r="X226" s="183">
        <f t="shared" si="120"/>
        <v>0</v>
      </c>
      <c r="Y226" s="158" t="str">
        <f t="shared" si="101"/>
        <v>0</v>
      </c>
      <c r="Z226" s="138">
        <f t="shared" si="121"/>
        <v>0</v>
      </c>
      <c r="AA226" s="524">
        <f t="shared" si="102"/>
        <v>0</v>
      </c>
      <c r="AB226" s="525"/>
      <c r="AC226" s="359">
        <f t="shared" si="103"/>
        <v>0</v>
      </c>
      <c r="AD226" s="359">
        <f t="shared" si="104"/>
        <v>0</v>
      </c>
      <c r="AE226" s="166"/>
      <c r="AF226" s="59"/>
      <c r="AG226" s="252"/>
      <c r="AH226" s="253"/>
      <c r="AI226" s="253"/>
      <c r="AJ226" s="253"/>
      <c r="AK226" s="253"/>
      <c r="AL226" s="254"/>
      <c r="AM226" s="255"/>
      <c r="AN226" s="253"/>
      <c r="AO226" s="253"/>
      <c r="AP226" s="253"/>
      <c r="AQ226" s="253"/>
      <c r="AR226" s="253"/>
      <c r="AS226" s="238">
        <f t="shared" si="105"/>
        <v>0</v>
      </c>
      <c r="AT226" s="238">
        <f t="shared" si="106"/>
        <v>0</v>
      </c>
      <c r="AU226" s="238">
        <f t="shared" si="107"/>
        <v>0</v>
      </c>
      <c r="AV226" s="238">
        <f t="shared" si="108"/>
        <v>0</v>
      </c>
      <c r="AW226" s="238">
        <f t="shared" si="109"/>
        <v>0</v>
      </c>
      <c r="AX226" s="238">
        <f t="shared" si="110"/>
        <v>0</v>
      </c>
      <c r="AY226" s="214">
        <f t="shared" si="122"/>
        <v>0</v>
      </c>
      <c r="AZ226" s="214">
        <f t="shared" si="122"/>
        <v>0</v>
      </c>
      <c r="BA226" s="214">
        <f t="shared" si="122"/>
        <v>0</v>
      </c>
      <c r="BB226" s="194">
        <f t="shared" si="123"/>
        <v>0</v>
      </c>
      <c r="BC226" s="195">
        <f t="shared" si="124"/>
        <v>0</v>
      </c>
      <c r="BD226" s="196">
        <f t="shared" si="125"/>
        <v>0</v>
      </c>
      <c r="BE226" s="197">
        <f t="shared" si="129"/>
        <v>0</v>
      </c>
      <c r="BF226" s="198" t="b">
        <f>IF($AE226="3/3",$S226*参照データ!$F$2,IF($AE226="2/3",$S226*参照データ!$F$3,IF($AE226="1/3",$S226*参照データ!$F$4)))</f>
        <v>0</v>
      </c>
      <c r="BG226" s="199" t="b">
        <f>IF(AG226="3/3",$O226*参照データ!$F$2,IF(AG226="2/3",$O226*参照データ!$F$3,IF(AG226="1/3",$O226*参照データ!$F$4,IF(AG226="対象外",0))))</f>
        <v>0</v>
      </c>
      <c r="BH226" s="199" t="b">
        <f>IF(AH226="3/3",$O226*参照データ!$F$2,IF(AH226="2/3",$O226*参照データ!$F$3,IF(AH226="1/3",$O226*参照データ!$F$4,IF(AH226="対象外",0))))</f>
        <v>0</v>
      </c>
      <c r="BI226" s="199" t="b">
        <f>IF(AI226="3/3",$O226*参照データ!$F$2,IF(AI226="2/3",$O226*参照データ!$F$3,IF(AI226="1/3",$O226*参照データ!$F$4,IF(AI226="対象外",0))))</f>
        <v>0</v>
      </c>
      <c r="BJ226" s="199" t="b">
        <f>IF(AJ226="3/3",$O226*参照データ!$F$2,IF(AJ226="2/3",$O226*参照データ!$F$3,IF(AJ226="1/3",$O226*参照データ!$F$4,IF(AJ226="対象外",0))))</f>
        <v>0</v>
      </c>
      <c r="BK226" s="199" t="b">
        <f>IF(AK226="3/3",$O226*参照データ!$F$2,IF(AK226="2/3",$O226*参照データ!$F$3,IF(AK226="1/3",$O226*参照データ!$F$4,IF(AK226="対象外",0))))</f>
        <v>0</v>
      </c>
      <c r="BL226" s="199" t="b">
        <f>IF(AL226="3/3",$O226*参照データ!$F$2,IF(AL226="2/3",$O226*参照データ!$F$3,IF(AL226="1/3",$O226*参照データ!$F$4,IF(AL226="対象外",0))))</f>
        <v>0</v>
      </c>
      <c r="BM226" s="199" t="b">
        <f>IF(AM226="3/3",$O226*参照データ!$F$2,IF(AM226="2/3",$O226*参照データ!$F$3,IF(AM226="1/3",$O226*参照データ!$F$4,IF(AM226="対象外",0))))</f>
        <v>0</v>
      </c>
      <c r="BN226" s="199" t="b">
        <f>IF(AN226="3/3",$O226*参照データ!$F$2,IF(AN226="2/3",$O226*参照データ!$F$3,IF(AN226="1/3",$O226*参照データ!$F$4,IF(AN226="対象外",0))))</f>
        <v>0</v>
      </c>
      <c r="BO226" s="199" t="b">
        <f>IF(AO226="3/3",$O226*参照データ!$F$2,IF(AO226="2/3",$O226*参照データ!$F$3,IF(AO226="1/3",$O226*参照データ!$F$4,IF(AO226="対象外",0))))</f>
        <v>0</v>
      </c>
      <c r="BP226" s="199" t="b">
        <f>IF(AP226="3/3",$O226*参照データ!$F$2,IF(AP226="2/3",$O226*参照データ!$F$3,IF(AP226="1/3",$O226*参照データ!$F$4,IF(AP226="対象外",0))))</f>
        <v>0</v>
      </c>
      <c r="BQ226" s="199" t="b">
        <f>IF(AQ226="3/3",$O226*参照データ!$F$2,IF(AQ226="2/3",$O226*参照データ!$F$3,IF(AQ226="1/3",$O226*参照データ!$F$4,IF(AQ226="対象外",0))))</f>
        <v>0</v>
      </c>
      <c r="BR226" s="199" t="b">
        <f>IF(AR226="3/3",$O226*参照データ!$F$2,IF(AR226="2/3",$O226*参照データ!$F$3,IF(AR226="1/3",$O226*参照データ!$F$4,IF(AR226="対象外",0))))</f>
        <v>0</v>
      </c>
      <c r="BS226" s="199">
        <f t="shared" si="127"/>
        <v>0</v>
      </c>
      <c r="BT226" s="206"/>
      <c r="BU226" s="60"/>
      <c r="BV226" s="60"/>
      <c r="BW226" s="60"/>
      <c r="BX226" s="60"/>
      <c r="BY226" s="60"/>
      <c r="BZ226" s="245"/>
      <c r="CA226" s="247"/>
      <c r="CB226" s="60"/>
      <c r="CC226" s="60"/>
      <c r="CD226" s="60"/>
      <c r="CE226" s="60"/>
      <c r="CF226" s="61"/>
      <c r="CG226" s="233">
        <f t="shared" si="128"/>
        <v>0</v>
      </c>
      <c r="CH226" s="235">
        <f t="shared" si="111"/>
        <v>0</v>
      </c>
      <c r="CI226" s="225">
        <f t="shared" si="112"/>
        <v>0</v>
      </c>
      <c r="CJ226" s="234">
        <f t="shared" si="113"/>
        <v>2</v>
      </c>
      <c r="CN226" s="54"/>
    </row>
    <row r="227" spans="1:92">
      <c r="A227" s="63">
        <v>203</v>
      </c>
      <c r="B227" s="553"/>
      <c r="C227" s="554"/>
      <c r="D227" s="553"/>
      <c r="E227" s="554"/>
      <c r="F227" s="116"/>
      <c r="G227" s="147"/>
      <c r="H227" s="117"/>
      <c r="I227" s="58"/>
      <c r="J227" s="553"/>
      <c r="K227" s="554"/>
      <c r="L227" s="110">
        <v>0</v>
      </c>
      <c r="M227" s="111">
        <f>IF(F227="昼間",参照データ!$B$2,IF(F227="夜間等",参照データ!$B$3,IF(F227="通信",参照データ!$B$4,0)))</f>
        <v>0</v>
      </c>
      <c r="N227" s="112">
        <f t="shared" si="114"/>
        <v>0</v>
      </c>
      <c r="O227" s="151">
        <f t="shared" si="115"/>
        <v>0</v>
      </c>
      <c r="P227" s="110"/>
      <c r="Q227" s="113">
        <v>0</v>
      </c>
      <c r="R227" s="114">
        <f>IF(F227="昼間",参照データ!$C$2,IF(F227="夜間等",参照データ!$C$3,IF(F227="通信",参照データ!$C$4,0)))</f>
        <v>0</v>
      </c>
      <c r="S227" s="112">
        <f t="shared" si="116"/>
        <v>0</v>
      </c>
      <c r="T227" s="58"/>
      <c r="U227" s="53">
        <f t="shared" si="117"/>
        <v>0</v>
      </c>
      <c r="V227" s="241">
        <f t="shared" si="118"/>
        <v>0</v>
      </c>
      <c r="W227" s="53">
        <f t="shared" si="119"/>
        <v>0</v>
      </c>
      <c r="X227" s="183">
        <f t="shared" si="120"/>
        <v>0</v>
      </c>
      <c r="Y227" s="158" t="str">
        <f t="shared" si="101"/>
        <v>0</v>
      </c>
      <c r="Z227" s="138">
        <f t="shared" si="121"/>
        <v>0</v>
      </c>
      <c r="AA227" s="524">
        <f t="shared" si="102"/>
        <v>0</v>
      </c>
      <c r="AB227" s="525"/>
      <c r="AC227" s="359">
        <f t="shared" si="103"/>
        <v>0</v>
      </c>
      <c r="AD227" s="359">
        <f t="shared" si="104"/>
        <v>0</v>
      </c>
      <c r="AE227" s="165"/>
      <c r="AF227" s="59"/>
      <c r="AG227" s="252"/>
      <c r="AH227" s="253"/>
      <c r="AI227" s="253"/>
      <c r="AJ227" s="253"/>
      <c r="AK227" s="253"/>
      <c r="AL227" s="254"/>
      <c r="AM227" s="255"/>
      <c r="AN227" s="253"/>
      <c r="AO227" s="253"/>
      <c r="AP227" s="253"/>
      <c r="AQ227" s="253"/>
      <c r="AR227" s="253"/>
      <c r="AS227" s="238">
        <f t="shared" si="105"/>
        <v>0</v>
      </c>
      <c r="AT227" s="238">
        <f t="shared" si="106"/>
        <v>0</v>
      </c>
      <c r="AU227" s="238">
        <f t="shared" si="107"/>
        <v>0</v>
      </c>
      <c r="AV227" s="238">
        <f t="shared" si="108"/>
        <v>0</v>
      </c>
      <c r="AW227" s="238">
        <f t="shared" si="109"/>
        <v>0</v>
      </c>
      <c r="AX227" s="238">
        <f t="shared" si="110"/>
        <v>0</v>
      </c>
      <c r="AY227" s="214">
        <f t="shared" si="122"/>
        <v>0</v>
      </c>
      <c r="AZ227" s="214">
        <f t="shared" si="122"/>
        <v>0</v>
      </c>
      <c r="BA227" s="214">
        <f t="shared" si="122"/>
        <v>0</v>
      </c>
      <c r="BB227" s="194">
        <f t="shared" si="123"/>
        <v>0</v>
      </c>
      <c r="BC227" s="195">
        <f t="shared" si="124"/>
        <v>0</v>
      </c>
      <c r="BD227" s="196">
        <f t="shared" si="125"/>
        <v>0</v>
      </c>
      <c r="BE227" s="197">
        <f t="shared" si="129"/>
        <v>0</v>
      </c>
      <c r="BF227" s="198" t="b">
        <f>IF($AE227="3/3",$S227*参照データ!$F$2,IF($AE227="2/3",$S227*参照データ!$F$3,IF($AE227="1/3",$S227*参照データ!$F$4)))</f>
        <v>0</v>
      </c>
      <c r="BG227" s="199" t="b">
        <f>IF(AG227="3/3",$O227*参照データ!$F$2,IF(AG227="2/3",$O227*参照データ!$F$3,IF(AG227="1/3",$O227*参照データ!$F$4,IF(AG227="対象外",0))))</f>
        <v>0</v>
      </c>
      <c r="BH227" s="199" t="b">
        <f>IF(AH227="3/3",$O227*参照データ!$F$2,IF(AH227="2/3",$O227*参照データ!$F$3,IF(AH227="1/3",$O227*参照データ!$F$4,IF(AH227="対象外",0))))</f>
        <v>0</v>
      </c>
      <c r="BI227" s="199" t="b">
        <f>IF(AI227="3/3",$O227*参照データ!$F$2,IF(AI227="2/3",$O227*参照データ!$F$3,IF(AI227="1/3",$O227*参照データ!$F$4,IF(AI227="対象外",0))))</f>
        <v>0</v>
      </c>
      <c r="BJ227" s="199" t="b">
        <f>IF(AJ227="3/3",$O227*参照データ!$F$2,IF(AJ227="2/3",$O227*参照データ!$F$3,IF(AJ227="1/3",$O227*参照データ!$F$4,IF(AJ227="対象外",0))))</f>
        <v>0</v>
      </c>
      <c r="BK227" s="199" t="b">
        <f>IF(AK227="3/3",$O227*参照データ!$F$2,IF(AK227="2/3",$O227*参照データ!$F$3,IF(AK227="1/3",$O227*参照データ!$F$4,IF(AK227="対象外",0))))</f>
        <v>0</v>
      </c>
      <c r="BL227" s="199" t="b">
        <f>IF(AL227="3/3",$O227*参照データ!$F$2,IF(AL227="2/3",$O227*参照データ!$F$3,IF(AL227="1/3",$O227*参照データ!$F$4,IF(AL227="対象外",0))))</f>
        <v>0</v>
      </c>
      <c r="BM227" s="199" t="b">
        <f>IF(AM227="3/3",$O227*参照データ!$F$2,IF(AM227="2/3",$O227*参照データ!$F$3,IF(AM227="1/3",$O227*参照データ!$F$4,IF(AM227="対象外",0))))</f>
        <v>0</v>
      </c>
      <c r="BN227" s="199" t="b">
        <f>IF(AN227="3/3",$O227*参照データ!$F$2,IF(AN227="2/3",$O227*参照データ!$F$3,IF(AN227="1/3",$O227*参照データ!$F$4,IF(AN227="対象外",0))))</f>
        <v>0</v>
      </c>
      <c r="BO227" s="199" t="b">
        <f>IF(AO227="3/3",$O227*参照データ!$F$2,IF(AO227="2/3",$O227*参照データ!$F$3,IF(AO227="1/3",$O227*参照データ!$F$4,IF(AO227="対象外",0))))</f>
        <v>0</v>
      </c>
      <c r="BP227" s="199" t="b">
        <f>IF(AP227="3/3",$O227*参照データ!$F$2,IF(AP227="2/3",$O227*参照データ!$F$3,IF(AP227="1/3",$O227*参照データ!$F$4,IF(AP227="対象外",0))))</f>
        <v>0</v>
      </c>
      <c r="BQ227" s="199" t="b">
        <f>IF(AQ227="3/3",$O227*参照データ!$F$2,IF(AQ227="2/3",$O227*参照データ!$F$3,IF(AQ227="1/3",$O227*参照データ!$F$4,IF(AQ227="対象外",0))))</f>
        <v>0</v>
      </c>
      <c r="BR227" s="199" t="b">
        <f>IF(AR227="3/3",$O227*参照データ!$F$2,IF(AR227="2/3",$O227*参照データ!$F$3,IF(AR227="1/3",$O227*参照データ!$F$4,IF(AR227="対象外",0))))</f>
        <v>0</v>
      </c>
      <c r="BS227" s="199">
        <f t="shared" si="127"/>
        <v>0</v>
      </c>
      <c r="BT227" s="207"/>
      <c r="BU227" s="60"/>
      <c r="BV227" s="60"/>
      <c r="BW227" s="60"/>
      <c r="BX227" s="60"/>
      <c r="BY227" s="60"/>
      <c r="BZ227" s="245"/>
      <c r="CA227" s="247"/>
      <c r="CB227" s="60"/>
      <c r="CC227" s="60"/>
      <c r="CD227" s="60"/>
      <c r="CE227" s="60"/>
      <c r="CF227" s="61"/>
      <c r="CG227" s="233">
        <f t="shared" si="128"/>
        <v>0</v>
      </c>
      <c r="CH227" s="235">
        <f t="shared" si="111"/>
        <v>0</v>
      </c>
      <c r="CI227" s="225">
        <f t="shared" si="112"/>
        <v>0</v>
      </c>
      <c r="CJ227" s="234">
        <f t="shared" si="113"/>
        <v>2</v>
      </c>
      <c r="CN227" s="54"/>
    </row>
    <row r="228" spans="1:92">
      <c r="A228" s="63">
        <v>204</v>
      </c>
      <c r="B228" s="518"/>
      <c r="C228" s="519"/>
      <c r="D228" s="520"/>
      <c r="E228" s="521"/>
      <c r="F228" s="362"/>
      <c r="G228" s="58"/>
      <c r="H228" s="248"/>
      <c r="I228" s="58"/>
      <c r="J228" s="555"/>
      <c r="K228" s="555"/>
      <c r="L228" s="149">
        <v>0</v>
      </c>
      <c r="M228" s="150">
        <f>IF(F228="昼間",参照データ!$B$2,IF(F228="夜間等",参照データ!$B$3,IF(F228="通信",参照データ!$B$4,0)))</f>
        <v>0</v>
      </c>
      <c r="N228" s="151">
        <f t="shared" si="114"/>
        <v>0</v>
      </c>
      <c r="O228" s="151">
        <f t="shared" si="115"/>
        <v>0</v>
      </c>
      <c r="P228" s="149"/>
      <c r="Q228" s="155">
        <v>0</v>
      </c>
      <c r="R228" s="154">
        <f>IF(F228="昼間",参照データ!$C$2,IF(F228="夜間等",参照データ!$C$3,IF(F228="通信",参照データ!$C$4,0)))</f>
        <v>0</v>
      </c>
      <c r="S228" s="151">
        <f t="shared" si="116"/>
        <v>0</v>
      </c>
      <c r="T228" s="58"/>
      <c r="U228" s="137">
        <f t="shared" si="117"/>
        <v>0</v>
      </c>
      <c r="V228" s="241">
        <f t="shared" si="118"/>
        <v>0</v>
      </c>
      <c r="W228" s="137">
        <f t="shared" si="119"/>
        <v>0</v>
      </c>
      <c r="X228" s="138">
        <f t="shared" si="120"/>
        <v>0</v>
      </c>
      <c r="Y228" s="137" t="str">
        <f t="shared" si="101"/>
        <v>0</v>
      </c>
      <c r="Z228" s="138">
        <f t="shared" si="121"/>
        <v>0</v>
      </c>
      <c r="AA228" s="524">
        <f t="shared" si="102"/>
        <v>0</v>
      </c>
      <c r="AB228" s="525"/>
      <c r="AC228" s="359">
        <f t="shared" si="103"/>
        <v>0</v>
      </c>
      <c r="AD228" s="359">
        <f t="shared" si="104"/>
        <v>0</v>
      </c>
      <c r="AE228" s="165"/>
      <c r="AF228" s="139"/>
      <c r="AG228" s="252"/>
      <c r="AH228" s="253"/>
      <c r="AI228" s="253"/>
      <c r="AJ228" s="253"/>
      <c r="AK228" s="253"/>
      <c r="AL228" s="254"/>
      <c r="AM228" s="255"/>
      <c r="AN228" s="253"/>
      <c r="AO228" s="253"/>
      <c r="AP228" s="253"/>
      <c r="AQ228" s="253"/>
      <c r="AR228" s="253"/>
      <c r="AS228" s="238">
        <f t="shared" si="105"/>
        <v>0</v>
      </c>
      <c r="AT228" s="238">
        <f t="shared" si="106"/>
        <v>0</v>
      </c>
      <c r="AU228" s="238">
        <f t="shared" si="107"/>
        <v>0</v>
      </c>
      <c r="AV228" s="238">
        <f t="shared" si="108"/>
        <v>0</v>
      </c>
      <c r="AW228" s="238">
        <f t="shared" si="109"/>
        <v>0</v>
      </c>
      <c r="AX228" s="238">
        <f t="shared" si="110"/>
        <v>0</v>
      </c>
      <c r="AY228" s="214">
        <f t="shared" si="122"/>
        <v>0</v>
      </c>
      <c r="AZ228" s="214">
        <f t="shared" si="122"/>
        <v>0</v>
      </c>
      <c r="BA228" s="214">
        <f t="shared" si="122"/>
        <v>0</v>
      </c>
      <c r="BB228" s="210">
        <f t="shared" si="123"/>
        <v>0</v>
      </c>
      <c r="BC228" s="200">
        <f t="shared" si="124"/>
        <v>0</v>
      </c>
      <c r="BD228" s="200">
        <f t="shared" si="125"/>
        <v>0</v>
      </c>
      <c r="BE228" s="200">
        <f t="shared" si="129"/>
        <v>0</v>
      </c>
      <c r="BF228" s="201" t="b">
        <f>IF($AE228="3/3",$S228*参照データ!$F$2,IF($AE228="2/3",$S228*参照データ!$F$3,IF($AE228="1/3",$S228*参照データ!$F$4)))</f>
        <v>0</v>
      </c>
      <c r="BG228" s="202" t="b">
        <f>IF(AG228="3/3",$O228*参照データ!$F$2,IF(AG228="2/3",$O228*参照データ!$F$3,IF(AG228="1/3",$O228*参照データ!$F$4,IF(AG228="対象外",0))))</f>
        <v>0</v>
      </c>
      <c r="BH228" s="202" t="b">
        <f>IF(AH228="3/3",$O228*参照データ!$F$2,IF(AH228="2/3",$O228*参照データ!$F$3,IF(AH228="1/3",$O228*参照データ!$F$4,IF(AH228="対象外",0))))</f>
        <v>0</v>
      </c>
      <c r="BI228" s="202" t="b">
        <f>IF(AI228="3/3",$O228*参照データ!$F$2,IF(AI228="2/3",$O228*参照データ!$F$3,IF(AI228="1/3",$O228*参照データ!$F$4,IF(AI228="対象外",0))))</f>
        <v>0</v>
      </c>
      <c r="BJ228" s="202" t="b">
        <f>IF(AJ228="3/3",$O228*参照データ!$F$2,IF(AJ228="2/3",$O228*参照データ!$F$3,IF(AJ228="1/3",$O228*参照データ!$F$4,IF(AJ228="対象外",0))))</f>
        <v>0</v>
      </c>
      <c r="BK228" s="202" t="b">
        <f>IF(AK228="3/3",$O228*参照データ!$F$2,IF(AK228="2/3",$O228*参照データ!$F$3,IF(AK228="1/3",$O228*参照データ!$F$4,IF(AK228="対象外",0))))</f>
        <v>0</v>
      </c>
      <c r="BL228" s="202" t="b">
        <f>IF(AL228="3/3",$O228*参照データ!$F$2,IF(AL228="2/3",$O228*参照データ!$F$3,IF(AL228="1/3",$O228*参照データ!$F$4,IF(AL228="対象外",0))))</f>
        <v>0</v>
      </c>
      <c r="BM228" s="202" t="b">
        <f>IF(AM228="3/3",$O228*参照データ!$F$2,IF(AM228="2/3",$O228*参照データ!$F$3,IF(AM228="1/3",$O228*参照データ!$F$4,IF(AM228="対象外",0))))</f>
        <v>0</v>
      </c>
      <c r="BN228" s="202" t="b">
        <f>IF(AN228="3/3",$O228*参照データ!$F$2,IF(AN228="2/3",$O228*参照データ!$F$3,IF(AN228="1/3",$O228*参照データ!$F$4,IF(AN228="対象外",0))))</f>
        <v>0</v>
      </c>
      <c r="BO228" s="202" t="b">
        <f>IF(AO228="3/3",$O228*参照データ!$F$2,IF(AO228="2/3",$O228*参照データ!$F$3,IF(AO228="1/3",$O228*参照データ!$F$4,IF(AO228="対象外",0))))</f>
        <v>0</v>
      </c>
      <c r="BP228" s="202" t="b">
        <f>IF(AP228="3/3",$O228*参照データ!$F$2,IF(AP228="2/3",$O228*参照データ!$F$3,IF(AP228="1/3",$O228*参照データ!$F$4,IF(AP228="対象外",0))))</f>
        <v>0</v>
      </c>
      <c r="BQ228" s="202" t="b">
        <f>IF(AQ228="3/3",$O228*参照データ!$F$2,IF(AQ228="2/3",$O228*参照データ!$F$3,IF(AQ228="1/3",$O228*参照データ!$F$4,IF(AQ228="対象外",0))))</f>
        <v>0</v>
      </c>
      <c r="BR228" s="202" t="b">
        <f>IF(AR228="3/3",$O228*参照データ!$F$2,IF(AR228="2/3",$O228*参照データ!$F$3,IF(AR228="1/3",$O228*参照データ!$F$4,IF(AR228="対象外",0))))</f>
        <v>0</v>
      </c>
      <c r="BS228" s="202">
        <f t="shared" si="127"/>
        <v>0</v>
      </c>
      <c r="BT228" s="208"/>
      <c r="BU228" s="140"/>
      <c r="BV228" s="140"/>
      <c r="BW228" s="140"/>
      <c r="BX228" s="140"/>
      <c r="BY228" s="140"/>
      <c r="BZ228" s="246"/>
      <c r="CA228" s="251"/>
      <c r="CB228" s="140"/>
      <c r="CC228" s="140"/>
      <c r="CD228" s="140"/>
      <c r="CE228" s="140"/>
      <c r="CF228" s="140"/>
      <c r="CG228" s="233">
        <f t="shared" si="128"/>
        <v>0</v>
      </c>
      <c r="CH228" s="235">
        <f t="shared" si="111"/>
        <v>0</v>
      </c>
      <c r="CI228" s="225">
        <f t="shared" si="112"/>
        <v>0</v>
      </c>
      <c r="CJ228" s="234">
        <f t="shared" si="113"/>
        <v>2</v>
      </c>
      <c r="CN228" s="54"/>
    </row>
    <row r="229" spans="1:92">
      <c r="A229" s="63">
        <v>205</v>
      </c>
      <c r="B229" s="553"/>
      <c r="C229" s="554"/>
      <c r="D229" s="553"/>
      <c r="E229" s="554"/>
      <c r="F229" s="116"/>
      <c r="G229" s="147"/>
      <c r="H229" s="117"/>
      <c r="I229" s="58"/>
      <c r="J229" s="553"/>
      <c r="K229" s="554"/>
      <c r="L229" s="110">
        <v>0</v>
      </c>
      <c r="M229" s="111">
        <f>IF(F229="昼間",参照データ!$B$2,IF(F229="夜間等",参照データ!$B$3,IF(F229="通信",参照データ!$B$4,0)))</f>
        <v>0</v>
      </c>
      <c r="N229" s="112">
        <f t="shared" si="114"/>
        <v>0</v>
      </c>
      <c r="O229" s="151">
        <f t="shared" si="115"/>
        <v>0</v>
      </c>
      <c r="P229" s="110"/>
      <c r="Q229" s="113">
        <v>0</v>
      </c>
      <c r="R229" s="114">
        <f>IF(F229="昼間",参照データ!$C$2,IF(F229="夜間等",参照データ!$C$3,IF(F229="通信",参照データ!$C$4,0)))</f>
        <v>0</v>
      </c>
      <c r="S229" s="112">
        <f t="shared" si="116"/>
        <v>0</v>
      </c>
      <c r="T229" s="58"/>
      <c r="U229" s="53">
        <f t="shared" si="117"/>
        <v>0</v>
      </c>
      <c r="V229" s="241">
        <f t="shared" si="118"/>
        <v>0</v>
      </c>
      <c r="W229" s="53">
        <f t="shared" si="119"/>
        <v>0</v>
      </c>
      <c r="X229" s="183">
        <f t="shared" si="120"/>
        <v>0</v>
      </c>
      <c r="Y229" s="158" t="str">
        <f t="shared" si="101"/>
        <v>0</v>
      </c>
      <c r="Z229" s="138">
        <f t="shared" si="121"/>
        <v>0</v>
      </c>
      <c r="AA229" s="524">
        <f t="shared" si="102"/>
        <v>0</v>
      </c>
      <c r="AB229" s="525"/>
      <c r="AC229" s="359">
        <f t="shared" si="103"/>
        <v>0</v>
      </c>
      <c r="AD229" s="359">
        <f t="shared" si="104"/>
        <v>0</v>
      </c>
      <c r="AE229" s="166"/>
      <c r="AF229" s="59"/>
      <c r="AG229" s="252"/>
      <c r="AH229" s="253"/>
      <c r="AI229" s="253"/>
      <c r="AJ229" s="253"/>
      <c r="AK229" s="253"/>
      <c r="AL229" s="254"/>
      <c r="AM229" s="255"/>
      <c r="AN229" s="253"/>
      <c r="AO229" s="253"/>
      <c r="AP229" s="253"/>
      <c r="AQ229" s="253"/>
      <c r="AR229" s="253"/>
      <c r="AS229" s="238">
        <f t="shared" si="105"/>
        <v>0</v>
      </c>
      <c r="AT229" s="238">
        <f t="shared" si="106"/>
        <v>0</v>
      </c>
      <c r="AU229" s="238">
        <f t="shared" si="107"/>
        <v>0</v>
      </c>
      <c r="AV229" s="238">
        <f t="shared" si="108"/>
        <v>0</v>
      </c>
      <c r="AW229" s="238">
        <f t="shared" si="109"/>
        <v>0</v>
      </c>
      <c r="AX229" s="238">
        <f t="shared" si="110"/>
        <v>0</v>
      </c>
      <c r="AY229" s="214">
        <f t="shared" si="122"/>
        <v>0</v>
      </c>
      <c r="AZ229" s="214">
        <f t="shared" si="122"/>
        <v>0</v>
      </c>
      <c r="BA229" s="214">
        <f t="shared" si="122"/>
        <v>0</v>
      </c>
      <c r="BB229" s="194">
        <f t="shared" si="123"/>
        <v>0</v>
      </c>
      <c r="BC229" s="195">
        <f t="shared" si="124"/>
        <v>0</v>
      </c>
      <c r="BD229" s="196">
        <f t="shared" si="125"/>
        <v>0</v>
      </c>
      <c r="BE229" s="197">
        <f t="shared" si="129"/>
        <v>0</v>
      </c>
      <c r="BF229" s="198" t="b">
        <f>IF($AE229="3/3",$S229*参照データ!$F$2,IF($AE229="2/3",$S229*参照データ!$F$3,IF($AE229="1/3",$S229*参照データ!$F$4)))</f>
        <v>0</v>
      </c>
      <c r="BG229" s="199" t="b">
        <f>IF(AG229="3/3",$O229*参照データ!$F$2,IF(AG229="2/3",$O229*参照データ!$F$3,IF(AG229="1/3",$O229*参照データ!$F$4,IF(AG229="対象外",0))))</f>
        <v>0</v>
      </c>
      <c r="BH229" s="199" t="b">
        <f>IF(AH229="3/3",$O229*参照データ!$F$2,IF(AH229="2/3",$O229*参照データ!$F$3,IF(AH229="1/3",$O229*参照データ!$F$4,IF(AH229="対象外",0))))</f>
        <v>0</v>
      </c>
      <c r="BI229" s="199" t="b">
        <f>IF(AI229="3/3",$O229*参照データ!$F$2,IF(AI229="2/3",$O229*参照データ!$F$3,IF(AI229="1/3",$O229*参照データ!$F$4,IF(AI229="対象外",0))))</f>
        <v>0</v>
      </c>
      <c r="BJ229" s="199" t="b">
        <f>IF(AJ229="3/3",$O229*参照データ!$F$2,IF(AJ229="2/3",$O229*参照データ!$F$3,IF(AJ229="1/3",$O229*参照データ!$F$4,IF(AJ229="対象外",0))))</f>
        <v>0</v>
      </c>
      <c r="BK229" s="199" t="b">
        <f>IF(AK229="3/3",$O229*参照データ!$F$2,IF(AK229="2/3",$O229*参照データ!$F$3,IF(AK229="1/3",$O229*参照データ!$F$4,IF(AK229="対象外",0))))</f>
        <v>0</v>
      </c>
      <c r="BL229" s="199" t="b">
        <f>IF(AL229="3/3",$O229*参照データ!$F$2,IF(AL229="2/3",$O229*参照データ!$F$3,IF(AL229="1/3",$O229*参照データ!$F$4,IF(AL229="対象外",0))))</f>
        <v>0</v>
      </c>
      <c r="BM229" s="199" t="b">
        <f>IF(AM229="3/3",$O229*参照データ!$F$2,IF(AM229="2/3",$O229*参照データ!$F$3,IF(AM229="1/3",$O229*参照データ!$F$4,IF(AM229="対象外",0))))</f>
        <v>0</v>
      </c>
      <c r="BN229" s="199" t="b">
        <f>IF(AN229="3/3",$O229*参照データ!$F$2,IF(AN229="2/3",$O229*参照データ!$F$3,IF(AN229="1/3",$O229*参照データ!$F$4,IF(AN229="対象外",0))))</f>
        <v>0</v>
      </c>
      <c r="BO229" s="199" t="b">
        <f>IF(AO229="3/3",$O229*参照データ!$F$2,IF(AO229="2/3",$O229*参照データ!$F$3,IF(AO229="1/3",$O229*参照データ!$F$4,IF(AO229="対象外",0))))</f>
        <v>0</v>
      </c>
      <c r="BP229" s="199" t="b">
        <f>IF(AP229="3/3",$O229*参照データ!$F$2,IF(AP229="2/3",$O229*参照データ!$F$3,IF(AP229="1/3",$O229*参照データ!$F$4,IF(AP229="対象外",0))))</f>
        <v>0</v>
      </c>
      <c r="BQ229" s="199" t="b">
        <f>IF(AQ229="3/3",$O229*参照データ!$F$2,IF(AQ229="2/3",$O229*参照データ!$F$3,IF(AQ229="1/3",$O229*参照データ!$F$4,IF(AQ229="対象外",0))))</f>
        <v>0</v>
      </c>
      <c r="BR229" s="199" t="b">
        <f>IF(AR229="3/3",$O229*参照データ!$F$2,IF(AR229="2/3",$O229*参照データ!$F$3,IF(AR229="1/3",$O229*参照データ!$F$4,IF(AR229="対象外",0))))</f>
        <v>0</v>
      </c>
      <c r="BS229" s="199">
        <f t="shared" si="127"/>
        <v>0</v>
      </c>
      <c r="BT229" s="206"/>
      <c r="BU229" s="60"/>
      <c r="BV229" s="60"/>
      <c r="BW229" s="60"/>
      <c r="BX229" s="60"/>
      <c r="BY229" s="60"/>
      <c r="BZ229" s="245"/>
      <c r="CA229" s="247"/>
      <c r="CB229" s="60"/>
      <c r="CC229" s="60"/>
      <c r="CD229" s="60"/>
      <c r="CE229" s="60"/>
      <c r="CF229" s="61"/>
      <c r="CG229" s="233">
        <f t="shared" si="128"/>
        <v>0</v>
      </c>
      <c r="CH229" s="235">
        <f t="shared" si="111"/>
        <v>0</v>
      </c>
      <c r="CI229" s="225">
        <f t="shared" si="112"/>
        <v>0</v>
      </c>
      <c r="CJ229" s="234">
        <f t="shared" si="113"/>
        <v>2</v>
      </c>
      <c r="CN229" s="54"/>
    </row>
    <row r="230" spans="1:92">
      <c r="A230" s="63">
        <v>206</v>
      </c>
      <c r="B230" s="553"/>
      <c r="C230" s="554"/>
      <c r="D230" s="553"/>
      <c r="E230" s="554"/>
      <c r="F230" s="116"/>
      <c r="G230" s="147"/>
      <c r="H230" s="117"/>
      <c r="I230" s="58"/>
      <c r="J230" s="553"/>
      <c r="K230" s="554"/>
      <c r="L230" s="110">
        <v>0</v>
      </c>
      <c r="M230" s="111">
        <f>IF(F230="昼間",参照データ!$B$2,IF(F230="夜間等",参照データ!$B$3,IF(F230="通信",参照データ!$B$4,0)))</f>
        <v>0</v>
      </c>
      <c r="N230" s="112">
        <f t="shared" si="114"/>
        <v>0</v>
      </c>
      <c r="O230" s="151">
        <f t="shared" si="115"/>
        <v>0</v>
      </c>
      <c r="P230" s="110"/>
      <c r="Q230" s="113">
        <v>0</v>
      </c>
      <c r="R230" s="114">
        <f>IF(F230="昼間",参照データ!$C$2,IF(F230="夜間等",参照データ!$C$3,IF(F230="通信",参照データ!$C$4,0)))</f>
        <v>0</v>
      </c>
      <c r="S230" s="112">
        <f t="shared" si="116"/>
        <v>0</v>
      </c>
      <c r="T230" s="58"/>
      <c r="U230" s="53">
        <f t="shared" si="117"/>
        <v>0</v>
      </c>
      <c r="V230" s="241">
        <f t="shared" si="118"/>
        <v>0</v>
      </c>
      <c r="W230" s="53">
        <f t="shared" si="119"/>
        <v>0</v>
      </c>
      <c r="X230" s="183">
        <f t="shared" si="120"/>
        <v>0</v>
      </c>
      <c r="Y230" s="158" t="str">
        <f t="shared" si="101"/>
        <v>0</v>
      </c>
      <c r="Z230" s="138">
        <f t="shared" si="121"/>
        <v>0</v>
      </c>
      <c r="AA230" s="524">
        <f t="shared" si="102"/>
        <v>0</v>
      </c>
      <c r="AB230" s="525"/>
      <c r="AC230" s="359">
        <f t="shared" si="103"/>
        <v>0</v>
      </c>
      <c r="AD230" s="359">
        <f t="shared" si="104"/>
        <v>0</v>
      </c>
      <c r="AE230" s="166"/>
      <c r="AF230" s="59"/>
      <c r="AG230" s="252"/>
      <c r="AH230" s="253"/>
      <c r="AI230" s="253"/>
      <c r="AJ230" s="253"/>
      <c r="AK230" s="253"/>
      <c r="AL230" s="254"/>
      <c r="AM230" s="255"/>
      <c r="AN230" s="253"/>
      <c r="AO230" s="253"/>
      <c r="AP230" s="253"/>
      <c r="AQ230" s="253"/>
      <c r="AR230" s="253"/>
      <c r="AS230" s="238">
        <f t="shared" si="105"/>
        <v>0</v>
      </c>
      <c r="AT230" s="238">
        <f t="shared" si="106"/>
        <v>0</v>
      </c>
      <c r="AU230" s="238">
        <f t="shared" si="107"/>
        <v>0</v>
      </c>
      <c r="AV230" s="238">
        <f t="shared" si="108"/>
        <v>0</v>
      </c>
      <c r="AW230" s="238">
        <f t="shared" si="109"/>
        <v>0</v>
      </c>
      <c r="AX230" s="238">
        <f t="shared" si="110"/>
        <v>0</v>
      </c>
      <c r="AY230" s="214">
        <f t="shared" si="122"/>
        <v>0</v>
      </c>
      <c r="AZ230" s="214">
        <f t="shared" si="122"/>
        <v>0</v>
      </c>
      <c r="BA230" s="214">
        <f t="shared" si="122"/>
        <v>0</v>
      </c>
      <c r="BB230" s="194">
        <f t="shared" si="123"/>
        <v>0</v>
      </c>
      <c r="BC230" s="195">
        <f t="shared" si="124"/>
        <v>0</v>
      </c>
      <c r="BD230" s="196">
        <f t="shared" si="125"/>
        <v>0</v>
      </c>
      <c r="BE230" s="197">
        <f t="shared" si="129"/>
        <v>0</v>
      </c>
      <c r="BF230" s="198" t="b">
        <f>IF($AE230="3/3",$S230*参照データ!$F$2,IF($AE230="2/3",$S230*参照データ!$F$3,IF($AE230="1/3",$S230*参照データ!$F$4)))</f>
        <v>0</v>
      </c>
      <c r="BG230" s="199" t="b">
        <f>IF(AG230="3/3",$O230*参照データ!$F$2,IF(AG230="2/3",$O230*参照データ!$F$3,IF(AG230="1/3",$O230*参照データ!$F$4,IF(AG230="対象外",0))))</f>
        <v>0</v>
      </c>
      <c r="BH230" s="199" t="b">
        <f>IF(AH230="3/3",$O230*参照データ!$F$2,IF(AH230="2/3",$O230*参照データ!$F$3,IF(AH230="1/3",$O230*参照データ!$F$4,IF(AH230="対象外",0))))</f>
        <v>0</v>
      </c>
      <c r="BI230" s="199" t="b">
        <f>IF(AI230="3/3",$O230*参照データ!$F$2,IF(AI230="2/3",$O230*参照データ!$F$3,IF(AI230="1/3",$O230*参照データ!$F$4,IF(AI230="対象外",0))))</f>
        <v>0</v>
      </c>
      <c r="BJ230" s="199" t="b">
        <f>IF(AJ230="3/3",$O230*参照データ!$F$2,IF(AJ230="2/3",$O230*参照データ!$F$3,IF(AJ230="1/3",$O230*参照データ!$F$4,IF(AJ230="対象外",0))))</f>
        <v>0</v>
      </c>
      <c r="BK230" s="199" t="b">
        <f>IF(AK230="3/3",$O230*参照データ!$F$2,IF(AK230="2/3",$O230*参照データ!$F$3,IF(AK230="1/3",$O230*参照データ!$F$4,IF(AK230="対象外",0))))</f>
        <v>0</v>
      </c>
      <c r="BL230" s="199" t="b">
        <f>IF(AL230="3/3",$O230*参照データ!$F$2,IF(AL230="2/3",$O230*参照データ!$F$3,IF(AL230="1/3",$O230*参照データ!$F$4,IF(AL230="対象外",0))))</f>
        <v>0</v>
      </c>
      <c r="BM230" s="199" t="b">
        <f>IF(AM230="3/3",$O230*参照データ!$F$2,IF(AM230="2/3",$O230*参照データ!$F$3,IF(AM230="1/3",$O230*参照データ!$F$4,IF(AM230="対象外",0))))</f>
        <v>0</v>
      </c>
      <c r="BN230" s="199" t="b">
        <f>IF(AN230="3/3",$O230*参照データ!$F$2,IF(AN230="2/3",$O230*参照データ!$F$3,IF(AN230="1/3",$O230*参照データ!$F$4,IF(AN230="対象外",0))))</f>
        <v>0</v>
      </c>
      <c r="BO230" s="199" t="b">
        <f>IF(AO230="3/3",$O230*参照データ!$F$2,IF(AO230="2/3",$O230*参照データ!$F$3,IF(AO230="1/3",$O230*参照データ!$F$4,IF(AO230="対象外",0))))</f>
        <v>0</v>
      </c>
      <c r="BP230" s="199" t="b">
        <f>IF(AP230="3/3",$O230*参照データ!$F$2,IF(AP230="2/3",$O230*参照データ!$F$3,IF(AP230="1/3",$O230*参照データ!$F$4,IF(AP230="対象外",0))))</f>
        <v>0</v>
      </c>
      <c r="BQ230" s="199" t="b">
        <f>IF(AQ230="3/3",$O230*参照データ!$F$2,IF(AQ230="2/3",$O230*参照データ!$F$3,IF(AQ230="1/3",$O230*参照データ!$F$4,IF(AQ230="対象外",0))))</f>
        <v>0</v>
      </c>
      <c r="BR230" s="199" t="b">
        <f>IF(AR230="3/3",$O230*参照データ!$F$2,IF(AR230="2/3",$O230*参照データ!$F$3,IF(AR230="1/3",$O230*参照データ!$F$4,IF(AR230="対象外",0))))</f>
        <v>0</v>
      </c>
      <c r="BS230" s="199">
        <f t="shared" si="127"/>
        <v>0</v>
      </c>
      <c r="BT230" s="206"/>
      <c r="BU230" s="60"/>
      <c r="BV230" s="60"/>
      <c r="BW230" s="60"/>
      <c r="BX230" s="60"/>
      <c r="BY230" s="60"/>
      <c r="BZ230" s="245"/>
      <c r="CA230" s="247"/>
      <c r="CB230" s="60"/>
      <c r="CC230" s="60"/>
      <c r="CD230" s="60"/>
      <c r="CE230" s="60"/>
      <c r="CF230" s="61"/>
      <c r="CG230" s="233">
        <f t="shared" si="128"/>
        <v>0</v>
      </c>
      <c r="CH230" s="235">
        <f t="shared" si="111"/>
        <v>0</v>
      </c>
      <c r="CI230" s="225">
        <f t="shared" si="112"/>
        <v>0</v>
      </c>
      <c r="CJ230" s="234">
        <f t="shared" si="113"/>
        <v>2</v>
      </c>
      <c r="CN230" s="54"/>
    </row>
    <row r="231" spans="1:92">
      <c r="A231" s="63">
        <v>207</v>
      </c>
      <c r="B231" s="553"/>
      <c r="C231" s="554"/>
      <c r="D231" s="553"/>
      <c r="E231" s="554"/>
      <c r="F231" s="116"/>
      <c r="G231" s="147"/>
      <c r="H231" s="117"/>
      <c r="I231" s="58"/>
      <c r="J231" s="553"/>
      <c r="K231" s="554"/>
      <c r="L231" s="110">
        <v>0</v>
      </c>
      <c r="M231" s="111">
        <f>IF(F231="昼間",参照データ!$B$2,IF(F231="夜間等",参照データ!$B$3,IF(F231="通信",参照データ!$B$4,0)))</f>
        <v>0</v>
      </c>
      <c r="N231" s="112">
        <f t="shared" si="114"/>
        <v>0</v>
      </c>
      <c r="O231" s="151">
        <f t="shared" si="115"/>
        <v>0</v>
      </c>
      <c r="P231" s="110"/>
      <c r="Q231" s="113">
        <v>0</v>
      </c>
      <c r="R231" s="114">
        <f>IF(F231="昼間",参照データ!$C$2,IF(F231="夜間等",参照データ!$C$3,IF(F231="通信",参照データ!$C$4,0)))</f>
        <v>0</v>
      </c>
      <c r="S231" s="112">
        <f t="shared" si="116"/>
        <v>0</v>
      </c>
      <c r="T231" s="58"/>
      <c r="U231" s="53">
        <f t="shared" si="117"/>
        <v>0</v>
      </c>
      <c r="V231" s="241">
        <f t="shared" si="118"/>
        <v>0</v>
      </c>
      <c r="W231" s="53">
        <f t="shared" si="119"/>
        <v>0</v>
      </c>
      <c r="X231" s="183">
        <f t="shared" si="120"/>
        <v>0</v>
      </c>
      <c r="Y231" s="158" t="str">
        <f t="shared" si="101"/>
        <v>0</v>
      </c>
      <c r="Z231" s="138">
        <f t="shared" si="121"/>
        <v>0</v>
      </c>
      <c r="AA231" s="524">
        <f t="shared" si="102"/>
        <v>0</v>
      </c>
      <c r="AB231" s="525"/>
      <c r="AC231" s="359">
        <f t="shared" si="103"/>
        <v>0</v>
      </c>
      <c r="AD231" s="359">
        <f t="shared" si="104"/>
        <v>0</v>
      </c>
      <c r="AE231" s="165"/>
      <c r="AF231" s="59"/>
      <c r="AG231" s="252"/>
      <c r="AH231" s="253"/>
      <c r="AI231" s="253"/>
      <c r="AJ231" s="253"/>
      <c r="AK231" s="253"/>
      <c r="AL231" s="254"/>
      <c r="AM231" s="255"/>
      <c r="AN231" s="253"/>
      <c r="AO231" s="253"/>
      <c r="AP231" s="253"/>
      <c r="AQ231" s="253"/>
      <c r="AR231" s="253"/>
      <c r="AS231" s="238">
        <f t="shared" si="105"/>
        <v>0</v>
      </c>
      <c r="AT231" s="238">
        <f t="shared" si="106"/>
        <v>0</v>
      </c>
      <c r="AU231" s="238">
        <f t="shared" si="107"/>
        <v>0</v>
      </c>
      <c r="AV231" s="238">
        <f t="shared" si="108"/>
        <v>0</v>
      </c>
      <c r="AW231" s="238">
        <f t="shared" si="109"/>
        <v>0</v>
      </c>
      <c r="AX231" s="238">
        <f t="shared" si="110"/>
        <v>0</v>
      </c>
      <c r="AY231" s="214">
        <f t="shared" si="122"/>
        <v>0</v>
      </c>
      <c r="AZ231" s="214">
        <f t="shared" si="122"/>
        <v>0</v>
      </c>
      <c r="BA231" s="214">
        <f t="shared" si="122"/>
        <v>0</v>
      </c>
      <c r="BB231" s="194">
        <f t="shared" si="123"/>
        <v>0</v>
      </c>
      <c r="BC231" s="195">
        <f t="shared" si="124"/>
        <v>0</v>
      </c>
      <c r="BD231" s="196">
        <f t="shared" si="125"/>
        <v>0</v>
      </c>
      <c r="BE231" s="197">
        <f t="shared" si="129"/>
        <v>0</v>
      </c>
      <c r="BF231" s="198" t="b">
        <f>IF($AE231="3/3",$S231*参照データ!$F$2,IF($AE231="2/3",$S231*参照データ!$F$3,IF($AE231="1/3",$S231*参照データ!$F$4)))</f>
        <v>0</v>
      </c>
      <c r="BG231" s="199" t="b">
        <f>IF(AG231="3/3",$O231*参照データ!$F$2,IF(AG231="2/3",$O231*参照データ!$F$3,IF(AG231="1/3",$O231*参照データ!$F$4,IF(AG231="対象外",0))))</f>
        <v>0</v>
      </c>
      <c r="BH231" s="199" t="b">
        <f>IF(AH231="3/3",$O231*参照データ!$F$2,IF(AH231="2/3",$O231*参照データ!$F$3,IF(AH231="1/3",$O231*参照データ!$F$4,IF(AH231="対象外",0))))</f>
        <v>0</v>
      </c>
      <c r="BI231" s="199" t="b">
        <f>IF(AI231="3/3",$O231*参照データ!$F$2,IF(AI231="2/3",$O231*参照データ!$F$3,IF(AI231="1/3",$O231*参照データ!$F$4,IF(AI231="対象外",0))))</f>
        <v>0</v>
      </c>
      <c r="BJ231" s="199" t="b">
        <f>IF(AJ231="3/3",$O231*参照データ!$F$2,IF(AJ231="2/3",$O231*参照データ!$F$3,IF(AJ231="1/3",$O231*参照データ!$F$4,IF(AJ231="対象外",0))))</f>
        <v>0</v>
      </c>
      <c r="BK231" s="199" t="b">
        <f>IF(AK231="3/3",$O231*参照データ!$F$2,IF(AK231="2/3",$O231*参照データ!$F$3,IF(AK231="1/3",$O231*参照データ!$F$4,IF(AK231="対象外",0))))</f>
        <v>0</v>
      </c>
      <c r="BL231" s="199" t="b">
        <f>IF(AL231="3/3",$O231*参照データ!$F$2,IF(AL231="2/3",$O231*参照データ!$F$3,IF(AL231="1/3",$O231*参照データ!$F$4,IF(AL231="対象外",0))))</f>
        <v>0</v>
      </c>
      <c r="BM231" s="199" t="b">
        <f>IF(AM231="3/3",$O231*参照データ!$F$2,IF(AM231="2/3",$O231*参照データ!$F$3,IF(AM231="1/3",$O231*参照データ!$F$4,IF(AM231="対象外",0))))</f>
        <v>0</v>
      </c>
      <c r="BN231" s="199" t="b">
        <f>IF(AN231="3/3",$O231*参照データ!$F$2,IF(AN231="2/3",$O231*参照データ!$F$3,IF(AN231="1/3",$O231*参照データ!$F$4,IF(AN231="対象外",0))))</f>
        <v>0</v>
      </c>
      <c r="BO231" s="199" t="b">
        <f>IF(AO231="3/3",$O231*参照データ!$F$2,IF(AO231="2/3",$O231*参照データ!$F$3,IF(AO231="1/3",$O231*参照データ!$F$4,IF(AO231="対象外",0))))</f>
        <v>0</v>
      </c>
      <c r="BP231" s="199" t="b">
        <f>IF(AP231="3/3",$O231*参照データ!$F$2,IF(AP231="2/3",$O231*参照データ!$F$3,IF(AP231="1/3",$O231*参照データ!$F$4,IF(AP231="対象外",0))))</f>
        <v>0</v>
      </c>
      <c r="BQ231" s="199" t="b">
        <f>IF(AQ231="3/3",$O231*参照データ!$F$2,IF(AQ231="2/3",$O231*参照データ!$F$3,IF(AQ231="1/3",$O231*参照データ!$F$4,IF(AQ231="対象外",0))))</f>
        <v>0</v>
      </c>
      <c r="BR231" s="199" t="b">
        <f>IF(AR231="3/3",$O231*参照データ!$F$2,IF(AR231="2/3",$O231*参照データ!$F$3,IF(AR231="1/3",$O231*参照データ!$F$4,IF(AR231="対象外",0))))</f>
        <v>0</v>
      </c>
      <c r="BS231" s="199">
        <f t="shared" si="127"/>
        <v>0</v>
      </c>
      <c r="BT231" s="207"/>
      <c r="BU231" s="60"/>
      <c r="BV231" s="60"/>
      <c r="BW231" s="60"/>
      <c r="BX231" s="60"/>
      <c r="BY231" s="60"/>
      <c r="BZ231" s="245"/>
      <c r="CA231" s="247"/>
      <c r="CB231" s="60"/>
      <c r="CC231" s="60"/>
      <c r="CD231" s="60"/>
      <c r="CE231" s="60"/>
      <c r="CF231" s="61"/>
      <c r="CG231" s="233">
        <f t="shared" si="128"/>
        <v>0</v>
      </c>
      <c r="CH231" s="235">
        <f t="shared" si="111"/>
        <v>0</v>
      </c>
      <c r="CI231" s="225">
        <f t="shared" si="112"/>
        <v>0</v>
      </c>
      <c r="CJ231" s="234">
        <f t="shared" si="113"/>
        <v>2</v>
      </c>
      <c r="CN231" s="54"/>
    </row>
    <row r="232" spans="1:92">
      <c r="A232" s="63">
        <v>208</v>
      </c>
      <c r="B232" s="518"/>
      <c r="C232" s="519"/>
      <c r="D232" s="520"/>
      <c r="E232" s="521"/>
      <c r="F232" s="362"/>
      <c r="G232" s="58"/>
      <c r="H232" s="248"/>
      <c r="I232" s="58"/>
      <c r="J232" s="555"/>
      <c r="K232" s="555"/>
      <c r="L232" s="149">
        <v>0</v>
      </c>
      <c r="M232" s="150">
        <f>IF(F232="昼間",参照データ!$B$2,IF(F232="夜間等",参照データ!$B$3,IF(F232="通信",参照データ!$B$4,0)))</f>
        <v>0</v>
      </c>
      <c r="N232" s="151">
        <f t="shared" si="114"/>
        <v>0</v>
      </c>
      <c r="O232" s="151">
        <f t="shared" si="115"/>
        <v>0</v>
      </c>
      <c r="P232" s="149"/>
      <c r="Q232" s="155">
        <v>0</v>
      </c>
      <c r="R232" s="154">
        <f>IF(F232="昼間",参照データ!$C$2,IF(F232="夜間等",参照データ!$C$3,IF(F232="通信",参照データ!$C$4,0)))</f>
        <v>0</v>
      </c>
      <c r="S232" s="151">
        <f t="shared" si="116"/>
        <v>0</v>
      </c>
      <c r="T232" s="58"/>
      <c r="U232" s="137">
        <f t="shared" si="117"/>
        <v>0</v>
      </c>
      <c r="V232" s="241">
        <f t="shared" si="118"/>
        <v>0</v>
      </c>
      <c r="W232" s="137">
        <f t="shared" si="119"/>
        <v>0</v>
      </c>
      <c r="X232" s="138">
        <f t="shared" si="120"/>
        <v>0</v>
      </c>
      <c r="Y232" s="137" t="str">
        <f t="shared" si="101"/>
        <v>0</v>
      </c>
      <c r="Z232" s="138">
        <f t="shared" si="121"/>
        <v>0</v>
      </c>
      <c r="AA232" s="524">
        <f t="shared" si="102"/>
        <v>0</v>
      </c>
      <c r="AB232" s="525"/>
      <c r="AC232" s="359">
        <f t="shared" si="103"/>
        <v>0</v>
      </c>
      <c r="AD232" s="359">
        <f t="shared" si="104"/>
        <v>0</v>
      </c>
      <c r="AE232" s="165"/>
      <c r="AF232" s="139"/>
      <c r="AG232" s="252"/>
      <c r="AH232" s="253"/>
      <c r="AI232" s="253"/>
      <c r="AJ232" s="253"/>
      <c r="AK232" s="253"/>
      <c r="AL232" s="254"/>
      <c r="AM232" s="255"/>
      <c r="AN232" s="253"/>
      <c r="AO232" s="253"/>
      <c r="AP232" s="253"/>
      <c r="AQ232" s="253"/>
      <c r="AR232" s="253"/>
      <c r="AS232" s="238">
        <f t="shared" si="105"/>
        <v>0</v>
      </c>
      <c r="AT232" s="238">
        <f t="shared" si="106"/>
        <v>0</v>
      </c>
      <c r="AU232" s="238">
        <f t="shared" si="107"/>
        <v>0</v>
      </c>
      <c r="AV232" s="238">
        <f t="shared" si="108"/>
        <v>0</v>
      </c>
      <c r="AW232" s="238">
        <f t="shared" si="109"/>
        <v>0</v>
      </c>
      <c r="AX232" s="238">
        <f t="shared" si="110"/>
        <v>0</v>
      </c>
      <c r="AY232" s="214">
        <f t="shared" si="122"/>
        <v>0</v>
      </c>
      <c r="AZ232" s="214">
        <f t="shared" si="122"/>
        <v>0</v>
      </c>
      <c r="BA232" s="214">
        <f t="shared" si="122"/>
        <v>0</v>
      </c>
      <c r="BB232" s="210">
        <f t="shared" si="123"/>
        <v>0</v>
      </c>
      <c r="BC232" s="200">
        <f t="shared" si="124"/>
        <v>0</v>
      </c>
      <c r="BD232" s="200">
        <f t="shared" si="125"/>
        <v>0</v>
      </c>
      <c r="BE232" s="200">
        <f t="shared" si="129"/>
        <v>0</v>
      </c>
      <c r="BF232" s="201" t="b">
        <f>IF($AE232="3/3",$S232*参照データ!$F$2,IF($AE232="2/3",$S232*参照データ!$F$3,IF($AE232="1/3",$S232*参照データ!$F$4)))</f>
        <v>0</v>
      </c>
      <c r="BG232" s="202" t="b">
        <f>IF(AG232="3/3",$O232*参照データ!$F$2,IF(AG232="2/3",$O232*参照データ!$F$3,IF(AG232="1/3",$O232*参照データ!$F$4,IF(AG232="対象外",0))))</f>
        <v>0</v>
      </c>
      <c r="BH232" s="202" t="b">
        <f>IF(AH232="3/3",$O232*参照データ!$F$2,IF(AH232="2/3",$O232*参照データ!$F$3,IF(AH232="1/3",$O232*参照データ!$F$4,IF(AH232="対象外",0))))</f>
        <v>0</v>
      </c>
      <c r="BI232" s="202" t="b">
        <f>IF(AI232="3/3",$O232*参照データ!$F$2,IF(AI232="2/3",$O232*参照データ!$F$3,IF(AI232="1/3",$O232*参照データ!$F$4,IF(AI232="対象外",0))))</f>
        <v>0</v>
      </c>
      <c r="BJ232" s="202" t="b">
        <f>IF(AJ232="3/3",$O232*参照データ!$F$2,IF(AJ232="2/3",$O232*参照データ!$F$3,IF(AJ232="1/3",$O232*参照データ!$F$4,IF(AJ232="対象外",0))))</f>
        <v>0</v>
      </c>
      <c r="BK232" s="202" t="b">
        <f>IF(AK232="3/3",$O232*参照データ!$F$2,IF(AK232="2/3",$O232*参照データ!$F$3,IF(AK232="1/3",$O232*参照データ!$F$4,IF(AK232="対象外",0))))</f>
        <v>0</v>
      </c>
      <c r="BL232" s="202" t="b">
        <f>IF(AL232="3/3",$O232*参照データ!$F$2,IF(AL232="2/3",$O232*参照データ!$F$3,IF(AL232="1/3",$O232*参照データ!$F$4,IF(AL232="対象外",0))))</f>
        <v>0</v>
      </c>
      <c r="BM232" s="202" t="b">
        <f>IF(AM232="3/3",$O232*参照データ!$F$2,IF(AM232="2/3",$O232*参照データ!$F$3,IF(AM232="1/3",$O232*参照データ!$F$4,IF(AM232="対象外",0))))</f>
        <v>0</v>
      </c>
      <c r="BN232" s="202" t="b">
        <f>IF(AN232="3/3",$O232*参照データ!$F$2,IF(AN232="2/3",$O232*参照データ!$F$3,IF(AN232="1/3",$O232*参照データ!$F$4,IF(AN232="対象外",0))))</f>
        <v>0</v>
      </c>
      <c r="BO232" s="202" t="b">
        <f>IF(AO232="3/3",$O232*参照データ!$F$2,IF(AO232="2/3",$O232*参照データ!$F$3,IF(AO232="1/3",$O232*参照データ!$F$4,IF(AO232="対象外",0))))</f>
        <v>0</v>
      </c>
      <c r="BP232" s="202" t="b">
        <f>IF(AP232="3/3",$O232*参照データ!$F$2,IF(AP232="2/3",$O232*参照データ!$F$3,IF(AP232="1/3",$O232*参照データ!$F$4,IF(AP232="対象外",0))))</f>
        <v>0</v>
      </c>
      <c r="BQ232" s="202" t="b">
        <f>IF(AQ232="3/3",$O232*参照データ!$F$2,IF(AQ232="2/3",$O232*参照データ!$F$3,IF(AQ232="1/3",$O232*参照データ!$F$4,IF(AQ232="対象外",0))))</f>
        <v>0</v>
      </c>
      <c r="BR232" s="202" t="b">
        <f>IF(AR232="3/3",$O232*参照データ!$F$2,IF(AR232="2/3",$O232*参照データ!$F$3,IF(AR232="1/3",$O232*参照データ!$F$4,IF(AR232="対象外",0))))</f>
        <v>0</v>
      </c>
      <c r="BS232" s="202">
        <f t="shared" si="127"/>
        <v>0</v>
      </c>
      <c r="BT232" s="208"/>
      <c r="BU232" s="140"/>
      <c r="BV232" s="140"/>
      <c r="BW232" s="140"/>
      <c r="BX232" s="140"/>
      <c r="BY232" s="140"/>
      <c r="BZ232" s="246"/>
      <c r="CA232" s="251"/>
      <c r="CB232" s="140"/>
      <c r="CC232" s="140"/>
      <c r="CD232" s="140"/>
      <c r="CE232" s="140"/>
      <c r="CF232" s="140"/>
      <c r="CG232" s="233">
        <f t="shared" si="128"/>
        <v>0</v>
      </c>
      <c r="CH232" s="235">
        <f t="shared" si="111"/>
        <v>0</v>
      </c>
      <c r="CI232" s="225">
        <f t="shared" si="112"/>
        <v>0</v>
      </c>
      <c r="CJ232" s="234">
        <f t="shared" si="113"/>
        <v>2</v>
      </c>
      <c r="CN232" s="54"/>
    </row>
    <row r="233" spans="1:92">
      <c r="A233" s="63">
        <v>209</v>
      </c>
      <c r="B233" s="553"/>
      <c r="C233" s="554"/>
      <c r="D233" s="553"/>
      <c r="E233" s="554"/>
      <c r="F233" s="116"/>
      <c r="G233" s="147"/>
      <c r="H233" s="117"/>
      <c r="I233" s="58"/>
      <c r="J233" s="553"/>
      <c r="K233" s="554"/>
      <c r="L233" s="110">
        <v>0</v>
      </c>
      <c r="M233" s="111">
        <f>IF(F233="昼間",参照データ!$B$2,IF(F233="夜間等",参照データ!$B$3,IF(F233="通信",参照データ!$B$4,0)))</f>
        <v>0</v>
      </c>
      <c r="N233" s="112">
        <f t="shared" si="114"/>
        <v>0</v>
      </c>
      <c r="O233" s="151">
        <f t="shared" si="115"/>
        <v>0</v>
      </c>
      <c r="P233" s="110"/>
      <c r="Q233" s="113">
        <v>0</v>
      </c>
      <c r="R233" s="114">
        <f>IF(F233="昼間",参照データ!$C$2,IF(F233="夜間等",参照データ!$C$3,IF(F233="通信",参照データ!$C$4,0)))</f>
        <v>0</v>
      </c>
      <c r="S233" s="112">
        <f t="shared" si="116"/>
        <v>0</v>
      </c>
      <c r="T233" s="58"/>
      <c r="U233" s="53">
        <f t="shared" si="117"/>
        <v>0</v>
      </c>
      <c r="V233" s="241">
        <f t="shared" si="118"/>
        <v>0</v>
      </c>
      <c r="W233" s="53">
        <f t="shared" si="119"/>
        <v>0</v>
      </c>
      <c r="X233" s="183">
        <f t="shared" si="120"/>
        <v>0</v>
      </c>
      <c r="Y233" s="158" t="str">
        <f t="shared" si="101"/>
        <v>0</v>
      </c>
      <c r="Z233" s="138">
        <f t="shared" si="121"/>
        <v>0</v>
      </c>
      <c r="AA233" s="524">
        <f t="shared" si="102"/>
        <v>0</v>
      </c>
      <c r="AB233" s="525"/>
      <c r="AC233" s="359">
        <f t="shared" si="103"/>
        <v>0</v>
      </c>
      <c r="AD233" s="359">
        <f t="shared" si="104"/>
        <v>0</v>
      </c>
      <c r="AE233" s="166"/>
      <c r="AF233" s="59"/>
      <c r="AG233" s="252"/>
      <c r="AH233" s="253"/>
      <c r="AI233" s="253"/>
      <c r="AJ233" s="253"/>
      <c r="AK233" s="253"/>
      <c r="AL233" s="254"/>
      <c r="AM233" s="255"/>
      <c r="AN233" s="253"/>
      <c r="AO233" s="253"/>
      <c r="AP233" s="253"/>
      <c r="AQ233" s="253"/>
      <c r="AR233" s="253"/>
      <c r="AS233" s="238">
        <f t="shared" si="105"/>
        <v>0</v>
      </c>
      <c r="AT233" s="238">
        <f t="shared" si="106"/>
        <v>0</v>
      </c>
      <c r="AU233" s="238">
        <f t="shared" si="107"/>
        <v>0</v>
      </c>
      <c r="AV233" s="238">
        <f t="shared" si="108"/>
        <v>0</v>
      </c>
      <c r="AW233" s="238">
        <f t="shared" si="109"/>
        <v>0</v>
      </c>
      <c r="AX233" s="238">
        <f t="shared" si="110"/>
        <v>0</v>
      </c>
      <c r="AY233" s="214">
        <f t="shared" si="122"/>
        <v>0</v>
      </c>
      <c r="AZ233" s="214">
        <f t="shared" si="122"/>
        <v>0</v>
      </c>
      <c r="BA233" s="214">
        <f t="shared" si="122"/>
        <v>0</v>
      </c>
      <c r="BB233" s="194">
        <f t="shared" si="123"/>
        <v>0</v>
      </c>
      <c r="BC233" s="195">
        <f t="shared" si="124"/>
        <v>0</v>
      </c>
      <c r="BD233" s="196">
        <f t="shared" si="125"/>
        <v>0</v>
      </c>
      <c r="BE233" s="197">
        <f t="shared" si="129"/>
        <v>0</v>
      </c>
      <c r="BF233" s="198" t="b">
        <f>IF($AE233="3/3",$S233*参照データ!$F$2,IF($AE233="2/3",$S233*参照データ!$F$3,IF($AE233="1/3",$S233*参照データ!$F$4)))</f>
        <v>0</v>
      </c>
      <c r="BG233" s="199" t="b">
        <f>IF(AG233="3/3",$O233*参照データ!$F$2,IF(AG233="2/3",$O233*参照データ!$F$3,IF(AG233="1/3",$O233*参照データ!$F$4,IF(AG233="対象外",0))))</f>
        <v>0</v>
      </c>
      <c r="BH233" s="199" t="b">
        <f>IF(AH233="3/3",$O233*参照データ!$F$2,IF(AH233="2/3",$O233*参照データ!$F$3,IF(AH233="1/3",$O233*参照データ!$F$4,IF(AH233="対象外",0))))</f>
        <v>0</v>
      </c>
      <c r="BI233" s="199" t="b">
        <f>IF(AI233="3/3",$O233*参照データ!$F$2,IF(AI233="2/3",$O233*参照データ!$F$3,IF(AI233="1/3",$O233*参照データ!$F$4,IF(AI233="対象外",0))))</f>
        <v>0</v>
      </c>
      <c r="BJ233" s="199" t="b">
        <f>IF(AJ233="3/3",$O233*参照データ!$F$2,IF(AJ233="2/3",$O233*参照データ!$F$3,IF(AJ233="1/3",$O233*参照データ!$F$4,IF(AJ233="対象外",0))))</f>
        <v>0</v>
      </c>
      <c r="BK233" s="199" t="b">
        <f>IF(AK233="3/3",$O233*参照データ!$F$2,IF(AK233="2/3",$O233*参照データ!$F$3,IF(AK233="1/3",$O233*参照データ!$F$4,IF(AK233="対象外",0))))</f>
        <v>0</v>
      </c>
      <c r="BL233" s="199" t="b">
        <f>IF(AL233="3/3",$O233*参照データ!$F$2,IF(AL233="2/3",$O233*参照データ!$F$3,IF(AL233="1/3",$O233*参照データ!$F$4,IF(AL233="対象外",0))))</f>
        <v>0</v>
      </c>
      <c r="BM233" s="199" t="b">
        <f>IF(AM233="3/3",$O233*参照データ!$F$2,IF(AM233="2/3",$O233*参照データ!$F$3,IF(AM233="1/3",$O233*参照データ!$F$4,IF(AM233="対象外",0))))</f>
        <v>0</v>
      </c>
      <c r="BN233" s="199" t="b">
        <f>IF(AN233="3/3",$O233*参照データ!$F$2,IF(AN233="2/3",$O233*参照データ!$F$3,IF(AN233="1/3",$O233*参照データ!$F$4,IF(AN233="対象外",0))))</f>
        <v>0</v>
      </c>
      <c r="BO233" s="199" t="b">
        <f>IF(AO233="3/3",$O233*参照データ!$F$2,IF(AO233="2/3",$O233*参照データ!$F$3,IF(AO233="1/3",$O233*参照データ!$F$4,IF(AO233="対象外",0))))</f>
        <v>0</v>
      </c>
      <c r="BP233" s="199" t="b">
        <f>IF(AP233="3/3",$O233*参照データ!$F$2,IF(AP233="2/3",$O233*参照データ!$F$3,IF(AP233="1/3",$O233*参照データ!$F$4,IF(AP233="対象外",0))))</f>
        <v>0</v>
      </c>
      <c r="BQ233" s="199" t="b">
        <f>IF(AQ233="3/3",$O233*参照データ!$F$2,IF(AQ233="2/3",$O233*参照データ!$F$3,IF(AQ233="1/3",$O233*参照データ!$F$4,IF(AQ233="対象外",0))))</f>
        <v>0</v>
      </c>
      <c r="BR233" s="199" t="b">
        <f>IF(AR233="3/3",$O233*参照データ!$F$2,IF(AR233="2/3",$O233*参照データ!$F$3,IF(AR233="1/3",$O233*参照データ!$F$4,IF(AR233="対象外",0))))</f>
        <v>0</v>
      </c>
      <c r="BS233" s="199">
        <f t="shared" si="127"/>
        <v>0</v>
      </c>
      <c r="BT233" s="206"/>
      <c r="BU233" s="60"/>
      <c r="BV233" s="60"/>
      <c r="BW233" s="60"/>
      <c r="BX233" s="60"/>
      <c r="BY233" s="60"/>
      <c r="BZ233" s="245"/>
      <c r="CA233" s="247"/>
      <c r="CB233" s="60"/>
      <c r="CC233" s="60"/>
      <c r="CD233" s="60"/>
      <c r="CE233" s="60"/>
      <c r="CF233" s="61"/>
      <c r="CG233" s="233">
        <f t="shared" si="128"/>
        <v>0</v>
      </c>
      <c r="CH233" s="235">
        <f t="shared" si="111"/>
        <v>0</v>
      </c>
      <c r="CI233" s="225">
        <f t="shared" si="112"/>
        <v>0</v>
      </c>
      <c r="CJ233" s="234">
        <f t="shared" si="113"/>
        <v>2</v>
      </c>
      <c r="CN233" s="54"/>
    </row>
    <row r="234" spans="1:92">
      <c r="A234" s="63">
        <v>210</v>
      </c>
      <c r="B234" s="553"/>
      <c r="C234" s="554"/>
      <c r="D234" s="553"/>
      <c r="E234" s="554"/>
      <c r="F234" s="116"/>
      <c r="G234" s="147"/>
      <c r="H234" s="117"/>
      <c r="I234" s="58"/>
      <c r="J234" s="553"/>
      <c r="K234" s="554"/>
      <c r="L234" s="110">
        <v>0</v>
      </c>
      <c r="M234" s="111">
        <f>IF(F234="昼間",参照データ!$B$2,IF(F234="夜間等",参照データ!$B$3,IF(F234="通信",参照データ!$B$4,0)))</f>
        <v>0</v>
      </c>
      <c r="N234" s="112">
        <f t="shared" si="114"/>
        <v>0</v>
      </c>
      <c r="O234" s="151">
        <f t="shared" si="115"/>
        <v>0</v>
      </c>
      <c r="P234" s="110"/>
      <c r="Q234" s="113">
        <v>0</v>
      </c>
      <c r="R234" s="114">
        <f>IF(F234="昼間",参照データ!$C$2,IF(F234="夜間等",参照データ!$C$3,IF(F234="通信",参照データ!$C$4,0)))</f>
        <v>0</v>
      </c>
      <c r="S234" s="112">
        <f t="shared" si="116"/>
        <v>0</v>
      </c>
      <c r="T234" s="58"/>
      <c r="U234" s="53">
        <f t="shared" si="117"/>
        <v>0</v>
      </c>
      <c r="V234" s="241">
        <f t="shared" si="118"/>
        <v>0</v>
      </c>
      <c r="W234" s="53">
        <f t="shared" si="119"/>
        <v>0</v>
      </c>
      <c r="X234" s="183">
        <f t="shared" si="120"/>
        <v>0</v>
      </c>
      <c r="Y234" s="158" t="str">
        <f t="shared" si="101"/>
        <v>0</v>
      </c>
      <c r="Z234" s="138">
        <f t="shared" si="121"/>
        <v>0</v>
      </c>
      <c r="AA234" s="524">
        <f t="shared" si="102"/>
        <v>0</v>
      </c>
      <c r="AB234" s="525"/>
      <c r="AC234" s="359">
        <f t="shared" si="103"/>
        <v>0</v>
      </c>
      <c r="AD234" s="359">
        <f t="shared" si="104"/>
        <v>0</v>
      </c>
      <c r="AE234" s="166"/>
      <c r="AF234" s="59"/>
      <c r="AG234" s="252"/>
      <c r="AH234" s="253"/>
      <c r="AI234" s="253"/>
      <c r="AJ234" s="253"/>
      <c r="AK234" s="253"/>
      <c r="AL234" s="254"/>
      <c r="AM234" s="255"/>
      <c r="AN234" s="253"/>
      <c r="AO234" s="253"/>
      <c r="AP234" s="253"/>
      <c r="AQ234" s="253"/>
      <c r="AR234" s="253"/>
      <c r="AS234" s="238">
        <f t="shared" si="105"/>
        <v>0</v>
      </c>
      <c r="AT234" s="238">
        <f t="shared" si="106"/>
        <v>0</v>
      </c>
      <c r="AU234" s="238">
        <f t="shared" si="107"/>
        <v>0</v>
      </c>
      <c r="AV234" s="238">
        <f t="shared" si="108"/>
        <v>0</v>
      </c>
      <c r="AW234" s="238">
        <f t="shared" si="109"/>
        <v>0</v>
      </c>
      <c r="AX234" s="238">
        <f t="shared" si="110"/>
        <v>0</v>
      </c>
      <c r="AY234" s="214">
        <f t="shared" ref="AY234:BA297" si="130">IF((COUNTIF(AS234,"1")&gt;0)+COUNTIF(AV234,"1")&gt;0,1,0)</f>
        <v>0</v>
      </c>
      <c r="AZ234" s="214">
        <f t="shared" si="130"/>
        <v>0</v>
      </c>
      <c r="BA234" s="214">
        <f t="shared" si="130"/>
        <v>0</v>
      </c>
      <c r="BB234" s="194">
        <f t="shared" si="123"/>
        <v>0</v>
      </c>
      <c r="BC234" s="195">
        <f t="shared" si="124"/>
        <v>0</v>
      </c>
      <c r="BD234" s="196">
        <f t="shared" si="125"/>
        <v>0</v>
      </c>
      <c r="BE234" s="197">
        <f t="shared" si="129"/>
        <v>0</v>
      </c>
      <c r="BF234" s="198" t="b">
        <f>IF($AE234="3/3",$S234*参照データ!$F$2,IF($AE234="2/3",$S234*参照データ!$F$3,IF($AE234="1/3",$S234*参照データ!$F$4)))</f>
        <v>0</v>
      </c>
      <c r="BG234" s="199" t="b">
        <f>IF(AG234="3/3",$O234*参照データ!$F$2,IF(AG234="2/3",$O234*参照データ!$F$3,IF(AG234="1/3",$O234*参照データ!$F$4,IF(AG234="対象外",0))))</f>
        <v>0</v>
      </c>
      <c r="BH234" s="199" t="b">
        <f>IF(AH234="3/3",$O234*参照データ!$F$2,IF(AH234="2/3",$O234*参照データ!$F$3,IF(AH234="1/3",$O234*参照データ!$F$4,IF(AH234="対象外",0))))</f>
        <v>0</v>
      </c>
      <c r="BI234" s="199" t="b">
        <f>IF(AI234="3/3",$O234*参照データ!$F$2,IF(AI234="2/3",$O234*参照データ!$F$3,IF(AI234="1/3",$O234*参照データ!$F$4,IF(AI234="対象外",0))))</f>
        <v>0</v>
      </c>
      <c r="BJ234" s="199" t="b">
        <f>IF(AJ234="3/3",$O234*参照データ!$F$2,IF(AJ234="2/3",$O234*参照データ!$F$3,IF(AJ234="1/3",$O234*参照データ!$F$4,IF(AJ234="対象外",0))))</f>
        <v>0</v>
      </c>
      <c r="BK234" s="199" t="b">
        <f>IF(AK234="3/3",$O234*参照データ!$F$2,IF(AK234="2/3",$O234*参照データ!$F$3,IF(AK234="1/3",$O234*参照データ!$F$4,IF(AK234="対象外",0))))</f>
        <v>0</v>
      </c>
      <c r="BL234" s="199" t="b">
        <f>IF(AL234="3/3",$O234*参照データ!$F$2,IF(AL234="2/3",$O234*参照データ!$F$3,IF(AL234="1/3",$O234*参照データ!$F$4,IF(AL234="対象外",0))))</f>
        <v>0</v>
      </c>
      <c r="BM234" s="199" t="b">
        <f>IF(AM234="3/3",$O234*参照データ!$F$2,IF(AM234="2/3",$O234*参照データ!$F$3,IF(AM234="1/3",$O234*参照データ!$F$4,IF(AM234="対象外",0))))</f>
        <v>0</v>
      </c>
      <c r="BN234" s="199" t="b">
        <f>IF(AN234="3/3",$O234*参照データ!$F$2,IF(AN234="2/3",$O234*参照データ!$F$3,IF(AN234="1/3",$O234*参照データ!$F$4,IF(AN234="対象外",0))))</f>
        <v>0</v>
      </c>
      <c r="BO234" s="199" t="b">
        <f>IF(AO234="3/3",$O234*参照データ!$F$2,IF(AO234="2/3",$O234*参照データ!$F$3,IF(AO234="1/3",$O234*参照データ!$F$4,IF(AO234="対象外",0))))</f>
        <v>0</v>
      </c>
      <c r="BP234" s="199" t="b">
        <f>IF(AP234="3/3",$O234*参照データ!$F$2,IF(AP234="2/3",$O234*参照データ!$F$3,IF(AP234="1/3",$O234*参照データ!$F$4,IF(AP234="対象外",0))))</f>
        <v>0</v>
      </c>
      <c r="BQ234" s="199" t="b">
        <f>IF(AQ234="3/3",$O234*参照データ!$F$2,IF(AQ234="2/3",$O234*参照データ!$F$3,IF(AQ234="1/3",$O234*参照データ!$F$4,IF(AQ234="対象外",0))))</f>
        <v>0</v>
      </c>
      <c r="BR234" s="199" t="b">
        <f>IF(AR234="3/3",$O234*参照データ!$F$2,IF(AR234="2/3",$O234*参照データ!$F$3,IF(AR234="1/3",$O234*参照データ!$F$4,IF(AR234="対象外",0))))</f>
        <v>0</v>
      </c>
      <c r="BS234" s="199">
        <f t="shared" si="127"/>
        <v>0</v>
      </c>
      <c r="BT234" s="206"/>
      <c r="BU234" s="60"/>
      <c r="BV234" s="60"/>
      <c r="BW234" s="60"/>
      <c r="BX234" s="60"/>
      <c r="BY234" s="60"/>
      <c r="BZ234" s="245"/>
      <c r="CA234" s="247"/>
      <c r="CB234" s="60"/>
      <c r="CC234" s="60"/>
      <c r="CD234" s="60"/>
      <c r="CE234" s="60"/>
      <c r="CF234" s="61"/>
      <c r="CG234" s="233">
        <f t="shared" si="128"/>
        <v>0</v>
      </c>
      <c r="CH234" s="235">
        <f t="shared" si="111"/>
        <v>0</v>
      </c>
      <c r="CI234" s="225">
        <f t="shared" si="112"/>
        <v>0</v>
      </c>
      <c r="CJ234" s="234">
        <f t="shared" si="113"/>
        <v>2</v>
      </c>
      <c r="CN234" s="54"/>
    </row>
    <row r="235" spans="1:92">
      <c r="A235" s="63">
        <v>211</v>
      </c>
      <c r="B235" s="553"/>
      <c r="C235" s="554"/>
      <c r="D235" s="553"/>
      <c r="E235" s="554"/>
      <c r="F235" s="116"/>
      <c r="G235" s="147"/>
      <c r="H235" s="117"/>
      <c r="I235" s="58"/>
      <c r="J235" s="553"/>
      <c r="K235" s="554"/>
      <c r="L235" s="110">
        <v>0</v>
      </c>
      <c r="M235" s="111">
        <f>IF(F235="昼間",参照データ!$B$2,IF(F235="夜間等",参照データ!$B$3,IF(F235="通信",参照データ!$B$4,0)))</f>
        <v>0</v>
      </c>
      <c r="N235" s="112">
        <f t="shared" si="114"/>
        <v>0</v>
      </c>
      <c r="O235" s="151">
        <f t="shared" si="115"/>
        <v>0</v>
      </c>
      <c r="P235" s="110"/>
      <c r="Q235" s="113">
        <v>0</v>
      </c>
      <c r="R235" s="114">
        <f>IF(F235="昼間",参照データ!$C$2,IF(F235="夜間等",参照データ!$C$3,IF(F235="通信",参照データ!$C$4,0)))</f>
        <v>0</v>
      </c>
      <c r="S235" s="112">
        <f t="shared" si="116"/>
        <v>0</v>
      </c>
      <c r="T235" s="58"/>
      <c r="U235" s="53">
        <f t="shared" si="117"/>
        <v>0</v>
      </c>
      <c r="V235" s="241">
        <f t="shared" si="118"/>
        <v>0</v>
      </c>
      <c r="W235" s="53">
        <f t="shared" si="119"/>
        <v>0</v>
      </c>
      <c r="X235" s="183">
        <f t="shared" si="120"/>
        <v>0</v>
      </c>
      <c r="Y235" s="158" t="str">
        <f t="shared" si="101"/>
        <v>0</v>
      </c>
      <c r="Z235" s="138">
        <f t="shared" si="121"/>
        <v>0</v>
      </c>
      <c r="AA235" s="524">
        <f t="shared" si="102"/>
        <v>0</v>
      </c>
      <c r="AB235" s="525"/>
      <c r="AC235" s="359">
        <f t="shared" si="103"/>
        <v>0</v>
      </c>
      <c r="AD235" s="359">
        <f t="shared" si="104"/>
        <v>0</v>
      </c>
      <c r="AE235" s="165"/>
      <c r="AF235" s="59"/>
      <c r="AG235" s="252"/>
      <c r="AH235" s="253"/>
      <c r="AI235" s="253"/>
      <c r="AJ235" s="253"/>
      <c r="AK235" s="253"/>
      <c r="AL235" s="254"/>
      <c r="AM235" s="255"/>
      <c r="AN235" s="253"/>
      <c r="AO235" s="253"/>
      <c r="AP235" s="253"/>
      <c r="AQ235" s="253"/>
      <c r="AR235" s="253"/>
      <c r="AS235" s="238">
        <f t="shared" si="105"/>
        <v>0</v>
      </c>
      <c r="AT235" s="238">
        <f t="shared" si="106"/>
        <v>0</v>
      </c>
      <c r="AU235" s="238">
        <f t="shared" si="107"/>
        <v>0</v>
      </c>
      <c r="AV235" s="238">
        <f t="shared" si="108"/>
        <v>0</v>
      </c>
      <c r="AW235" s="238">
        <f t="shared" si="109"/>
        <v>0</v>
      </c>
      <c r="AX235" s="238">
        <f t="shared" si="110"/>
        <v>0</v>
      </c>
      <c r="AY235" s="214">
        <f t="shared" si="130"/>
        <v>0</v>
      </c>
      <c r="AZ235" s="214">
        <f t="shared" si="130"/>
        <v>0</v>
      </c>
      <c r="BA235" s="214">
        <f t="shared" si="130"/>
        <v>0</v>
      </c>
      <c r="BB235" s="194">
        <f t="shared" si="123"/>
        <v>0</v>
      </c>
      <c r="BC235" s="195">
        <f t="shared" si="124"/>
        <v>0</v>
      </c>
      <c r="BD235" s="196">
        <f t="shared" si="125"/>
        <v>0</v>
      </c>
      <c r="BE235" s="197">
        <f t="shared" si="129"/>
        <v>0</v>
      </c>
      <c r="BF235" s="198" t="b">
        <f>IF($AE235="3/3",$S235*参照データ!$F$2,IF($AE235="2/3",$S235*参照データ!$F$3,IF($AE235="1/3",$S235*参照データ!$F$4)))</f>
        <v>0</v>
      </c>
      <c r="BG235" s="199" t="b">
        <f>IF(AG235="3/3",$O235*参照データ!$F$2,IF(AG235="2/3",$O235*参照データ!$F$3,IF(AG235="1/3",$O235*参照データ!$F$4,IF(AG235="対象外",0))))</f>
        <v>0</v>
      </c>
      <c r="BH235" s="199" t="b">
        <f>IF(AH235="3/3",$O235*参照データ!$F$2,IF(AH235="2/3",$O235*参照データ!$F$3,IF(AH235="1/3",$O235*参照データ!$F$4,IF(AH235="対象外",0))))</f>
        <v>0</v>
      </c>
      <c r="BI235" s="199" t="b">
        <f>IF(AI235="3/3",$O235*参照データ!$F$2,IF(AI235="2/3",$O235*参照データ!$F$3,IF(AI235="1/3",$O235*参照データ!$F$4,IF(AI235="対象外",0))))</f>
        <v>0</v>
      </c>
      <c r="BJ235" s="199" t="b">
        <f>IF(AJ235="3/3",$O235*参照データ!$F$2,IF(AJ235="2/3",$O235*参照データ!$F$3,IF(AJ235="1/3",$O235*参照データ!$F$4,IF(AJ235="対象外",0))))</f>
        <v>0</v>
      </c>
      <c r="BK235" s="199" t="b">
        <f>IF(AK235="3/3",$O235*参照データ!$F$2,IF(AK235="2/3",$O235*参照データ!$F$3,IF(AK235="1/3",$O235*参照データ!$F$4,IF(AK235="対象外",0))))</f>
        <v>0</v>
      </c>
      <c r="BL235" s="199" t="b">
        <f>IF(AL235="3/3",$O235*参照データ!$F$2,IF(AL235="2/3",$O235*参照データ!$F$3,IF(AL235="1/3",$O235*参照データ!$F$4,IF(AL235="対象外",0))))</f>
        <v>0</v>
      </c>
      <c r="BM235" s="199" t="b">
        <f>IF(AM235="3/3",$O235*参照データ!$F$2,IF(AM235="2/3",$O235*参照データ!$F$3,IF(AM235="1/3",$O235*参照データ!$F$4,IF(AM235="対象外",0))))</f>
        <v>0</v>
      </c>
      <c r="BN235" s="199" t="b">
        <f>IF(AN235="3/3",$O235*参照データ!$F$2,IF(AN235="2/3",$O235*参照データ!$F$3,IF(AN235="1/3",$O235*参照データ!$F$4,IF(AN235="対象外",0))))</f>
        <v>0</v>
      </c>
      <c r="BO235" s="199" t="b">
        <f>IF(AO235="3/3",$O235*参照データ!$F$2,IF(AO235="2/3",$O235*参照データ!$F$3,IF(AO235="1/3",$O235*参照データ!$F$4,IF(AO235="対象外",0))))</f>
        <v>0</v>
      </c>
      <c r="BP235" s="199" t="b">
        <f>IF(AP235="3/3",$O235*参照データ!$F$2,IF(AP235="2/3",$O235*参照データ!$F$3,IF(AP235="1/3",$O235*参照データ!$F$4,IF(AP235="対象外",0))))</f>
        <v>0</v>
      </c>
      <c r="BQ235" s="199" t="b">
        <f>IF(AQ235="3/3",$O235*参照データ!$F$2,IF(AQ235="2/3",$O235*参照データ!$F$3,IF(AQ235="1/3",$O235*参照データ!$F$4,IF(AQ235="対象外",0))))</f>
        <v>0</v>
      </c>
      <c r="BR235" s="199" t="b">
        <f>IF(AR235="3/3",$O235*参照データ!$F$2,IF(AR235="2/3",$O235*参照データ!$F$3,IF(AR235="1/3",$O235*参照データ!$F$4,IF(AR235="対象外",0))))</f>
        <v>0</v>
      </c>
      <c r="BS235" s="199">
        <f t="shared" si="127"/>
        <v>0</v>
      </c>
      <c r="BT235" s="207"/>
      <c r="BU235" s="60"/>
      <c r="BV235" s="60"/>
      <c r="BW235" s="60"/>
      <c r="BX235" s="60"/>
      <c r="BY235" s="60"/>
      <c r="BZ235" s="245"/>
      <c r="CA235" s="247"/>
      <c r="CB235" s="60"/>
      <c r="CC235" s="60"/>
      <c r="CD235" s="60"/>
      <c r="CE235" s="60"/>
      <c r="CF235" s="61"/>
      <c r="CG235" s="233">
        <f t="shared" si="128"/>
        <v>0</v>
      </c>
      <c r="CH235" s="235">
        <f t="shared" si="111"/>
        <v>0</v>
      </c>
      <c r="CI235" s="225">
        <f t="shared" si="112"/>
        <v>0</v>
      </c>
      <c r="CJ235" s="234">
        <f t="shared" si="113"/>
        <v>2</v>
      </c>
      <c r="CN235" s="54"/>
    </row>
    <row r="236" spans="1:92">
      <c r="A236" s="63">
        <v>212</v>
      </c>
      <c r="B236" s="518"/>
      <c r="C236" s="519"/>
      <c r="D236" s="520"/>
      <c r="E236" s="521"/>
      <c r="F236" s="362"/>
      <c r="G236" s="58"/>
      <c r="H236" s="248"/>
      <c r="I236" s="58"/>
      <c r="J236" s="555"/>
      <c r="K236" s="555"/>
      <c r="L236" s="149">
        <v>0</v>
      </c>
      <c r="M236" s="150">
        <f>IF(F236="昼間",参照データ!$B$2,IF(F236="夜間等",参照データ!$B$3,IF(F236="通信",参照データ!$B$4,0)))</f>
        <v>0</v>
      </c>
      <c r="N236" s="151">
        <f t="shared" si="114"/>
        <v>0</v>
      </c>
      <c r="O236" s="151">
        <f t="shared" si="115"/>
        <v>0</v>
      </c>
      <c r="P236" s="149"/>
      <c r="Q236" s="155">
        <v>0</v>
      </c>
      <c r="R236" s="154">
        <f>IF(F236="昼間",参照データ!$C$2,IF(F236="夜間等",参照データ!$C$3,IF(F236="通信",参照データ!$C$4,0)))</f>
        <v>0</v>
      </c>
      <c r="S236" s="151">
        <f t="shared" si="116"/>
        <v>0</v>
      </c>
      <c r="T236" s="58"/>
      <c r="U236" s="137">
        <f t="shared" si="117"/>
        <v>0</v>
      </c>
      <c r="V236" s="241">
        <f t="shared" si="118"/>
        <v>0</v>
      </c>
      <c r="W236" s="137">
        <f t="shared" si="119"/>
        <v>0</v>
      </c>
      <c r="X236" s="138">
        <f t="shared" si="120"/>
        <v>0</v>
      </c>
      <c r="Y236" s="137" t="str">
        <f t="shared" si="101"/>
        <v>0</v>
      </c>
      <c r="Z236" s="138">
        <f t="shared" si="121"/>
        <v>0</v>
      </c>
      <c r="AA236" s="524">
        <f t="shared" si="102"/>
        <v>0</v>
      </c>
      <c r="AB236" s="525"/>
      <c r="AC236" s="359">
        <f t="shared" si="103"/>
        <v>0</v>
      </c>
      <c r="AD236" s="359">
        <f t="shared" si="104"/>
        <v>0</v>
      </c>
      <c r="AE236" s="165"/>
      <c r="AF236" s="139"/>
      <c r="AG236" s="252"/>
      <c r="AH236" s="253"/>
      <c r="AI236" s="253"/>
      <c r="AJ236" s="253"/>
      <c r="AK236" s="253"/>
      <c r="AL236" s="254"/>
      <c r="AM236" s="255"/>
      <c r="AN236" s="253"/>
      <c r="AO236" s="253"/>
      <c r="AP236" s="253"/>
      <c r="AQ236" s="253"/>
      <c r="AR236" s="253"/>
      <c r="AS236" s="238">
        <f t="shared" si="105"/>
        <v>0</v>
      </c>
      <c r="AT236" s="238">
        <f t="shared" si="106"/>
        <v>0</v>
      </c>
      <c r="AU236" s="238">
        <f t="shared" si="107"/>
        <v>0</v>
      </c>
      <c r="AV236" s="238">
        <f t="shared" si="108"/>
        <v>0</v>
      </c>
      <c r="AW236" s="238">
        <f t="shared" si="109"/>
        <v>0</v>
      </c>
      <c r="AX236" s="238">
        <f t="shared" si="110"/>
        <v>0</v>
      </c>
      <c r="AY236" s="214">
        <f t="shared" si="130"/>
        <v>0</v>
      </c>
      <c r="AZ236" s="214">
        <f t="shared" si="130"/>
        <v>0</v>
      </c>
      <c r="BA236" s="214">
        <f t="shared" si="130"/>
        <v>0</v>
      </c>
      <c r="BB236" s="210">
        <f t="shared" si="123"/>
        <v>0</v>
      </c>
      <c r="BC236" s="200">
        <f t="shared" si="124"/>
        <v>0</v>
      </c>
      <c r="BD236" s="200">
        <f t="shared" si="125"/>
        <v>0</v>
      </c>
      <c r="BE236" s="200">
        <f t="shared" si="129"/>
        <v>0</v>
      </c>
      <c r="BF236" s="201" t="b">
        <f>IF($AE236="3/3",$S236*参照データ!$F$2,IF($AE236="2/3",$S236*参照データ!$F$3,IF($AE236="1/3",$S236*参照データ!$F$4)))</f>
        <v>0</v>
      </c>
      <c r="BG236" s="202" t="b">
        <f>IF(AG236="3/3",$O236*参照データ!$F$2,IF(AG236="2/3",$O236*参照データ!$F$3,IF(AG236="1/3",$O236*参照データ!$F$4,IF(AG236="対象外",0))))</f>
        <v>0</v>
      </c>
      <c r="BH236" s="202" t="b">
        <f>IF(AH236="3/3",$O236*参照データ!$F$2,IF(AH236="2/3",$O236*参照データ!$F$3,IF(AH236="1/3",$O236*参照データ!$F$4,IF(AH236="対象外",0))))</f>
        <v>0</v>
      </c>
      <c r="BI236" s="202" t="b">
        <f>IF(AI236="3/3",$O236*参照データ!$F$2,IF(AI236="2/3",$O236*参照データ!$F$3,IF(AI236="1/3",$O236*参照データ!$F$4,IF(AI236="対象外",0))))</f>
        <v>0</v>
      </c>
      <c r="BJ236" s="202" t="b">
        <f>IF(AJ236="3/3",$O236*参照データ!$F$2,IF(AJ236="2/3",$O236*参照データ!$F$3,IF(AJ236="1/3",$O236*参照データ!$F$4,IF(AJ236="対象外",0))))</f>
        <v>0</v>
      </c>
      <c r="BK236" s="202" t="b">
        <f>IF(AK236="3/3",$O236*参照データ!$F$2,IF(AK236="2/3",$O236*参照データ!$F$3,IF(AK236="1/3",$O236*参照データ!$F$4,IF(AK236="対象外",0))))</f>
        <v>0</v>
      </c>
      <c r="BL236" s="202" t="b">
        <f>IF(AL236="3/3",$O236*参照データ!$F$2,IF(AL236="2/3",$O236*参照データ!$F$3,IF(AL236="1/3",$O236*参照データ!$F$4,IF(AL236="対象外",0))))</f>
        <v>0</v>
      </c>
      <c r="BM236" s="202" t="b">
        <f>IF(AM236="3/3",$O236*参照データ!$F$2,IF(AM236="2/3",$O236*参照データ!$F$3,IF(AM236="1/3",$O236*参照データ!$F$4,IF(AM236="対象外",0))))</f>
        <v>0</v>
      </c>
      <c r="BN236" s="202" t="b">
        <f>IF(AN236="3/3",$O236*参照データ!$F$2,IF(AN236="2/3",$O236*参照データ!$F$3,IF(AN236="1/3",$O236*参照データ!$F$4,IF(AN236="対象外",0))))</f>
        <v>0</v>
      </c>
      <c r="BO236" s="202" t="b">
        <f>IF(AO236="3/3",$O236*参照データ!$F$2,IF(AO236="2/3",$O236*参照データ!$F$3,IF(AO236="1/3",$O236*参照データ!$F$4,IF(AO236="対象外",0))))</f>
        <v>0</v>
      </c>
      <c r="BP236" s="202" t="b">
        <f>IF(AP236="3/3",$O236*参照データ!$F$2,IF(AP236="2/3",$O236*参照データ!$F$3,IF(AP236="1/3",$O236*参照データ!$F$4,IF(AP236="対象外",0))))</f>
        <v>0</v>
      </c>
      <c r="BQ236" s="202" t="b">
        <f>IF(AQ236="3/3",$O236*参照データ!$F$2,IF(AQ236="2/3",$O236*参照データ!$F$3,IF(AQ236="1/3",$O236*参照データ!$F$4,IF(AQ236="対象外",0))))</f>
        <v>0</v>
      </c>
      <c r="BR236" s="202" t="b">
        <f>IF(AR236="3/3",$O236*参照データ!$F$2,IF(AR236="2/3",$O236*参照データ!$F$3,IF(AR236="1/3",$O236*参照データ!$F$4,IF(AR236="対象外",0))))</f>
        <v>0</v>
      </c>
      <c r="BS236" s="202">
        <f t="shared" si="127"/>
        <v>0</v>
      </c>
      <c r="BT236" s="208"/>
      <c r="BU236" s="140"/>
      <c r="BV236" s="140"/>
      <c r="BW236" s="140"/>
      <c r="BX236" s="140"/>
      <c r="BY236" s="140"/>
      <c r="BZ236" s="246"/>
      <c r="CA236" s="251"/>
      <c r="CB236" s="140"/>
      <c r="CC236" s="140"/>
      <c r="CD236" s="140"/>
      <c r="CE236" s="140"/>
      <c r="CF236" s="140"/>
      <c r="CG236" s="233">
        <f t="shared" si="128"/>
        <v>0</v>
      </c>
      <c r="CH236" s="235">
        <f t="shared" si="111"/>
        <v>0</v>
      </c>
      <c r="CI236" s="225">
        <f t="shared" si="112"/>
        <v>0</v>
      </c>
      <c r="CJ236" s="234">
        <f t="shared" si="113"/>
        <v>2</v>
      </c>
      <c r="CN236" s="54"/>
    </row>
    <row r="237" spans="1:92">
      <c r="A237" s="63">
        <v>213</v>
      </c>
      <c r="B237" s="553"/>
      <c r="C237" s="554"/>
      <c r="D237" s="553"/>
      <c r="E237" s="554"/>
      <c r="F237" s="116"/>
      <c r="G237" s="147"/>
      <c r="H237" s="117"/>
      <c r="I237" s="58"/>
      <c r="J237" s="553"/>
      <c r="K237" s="554"/>
      <c r="L237" s="110">
        <v>0</v>
      </c>
      <c r="M237" s="111">
        <f>IF(F237="昼間",参照データ!$B$2,IF(F237="夜間等",参照データ!$B$3,IF(F237="通信",参照データ!$B$4,0)))</f>
        <v>0</v>
      </c>
      <c r="N237" s="112">
        <f t="shared" si="114"/>
        <v>0</v>
      </c>
      <c r="O237" s="151">
        <f t="shared" si="115"/>
        <v>0</v>
      </c>
      <c r="P237" s="110"/>
      <c r="Q237" s="113">
        <v>0</v>
      </c>
      <c r="R237" s="114">
        <f>IF(F237="昼間",参照データ!$C$2,IF(F237="夜間等",参照データ!$C$3,IF(F237="通信",参照データ!$C$4,0)))</f>
        <v>0</v>
      </c>
      <c r="S237" s="112">
        <f t="shared" si="116"/>
        <v>0</v>
      </c>
      <c r="T237" s="58"/>
      <c r="U237" s="53">
        <f t="shared" si="117"/>
        <v>0</v>
      </c>
      <c r="V237" s="241">
        <f t="shared" si="118"/>
        <v>0</v>
      </c>
      <c r="W237" s="53">
        <f t="shared" si="119"/>
        <v>0</v>
      </c>
      <c r="X237" s="183">
        <f t="shared" si="120"/>
        <v>0</v>
      </c>
      <c r="Y237" s="158" t="str">
        <f t="shared" si="101"/>
        <v>0</v>
      </c>
      <c r="Z237" s="138">
        <f t="shared" si="121"/>
        <v>0</v>
      </c>
      <c r="AA237" s="524">
        <f t="shared" si="102"/>
        <v>0</v>
      </c>
      <c r="AB237" s="525"/>
      <c r="AC237" s="359">
        <f t="shared" si="103"/>
        <v>0</v>
      </c>
      <c r="AD237" s="359">
        <f t="shared" si="104"/>
        <v>0</v>
      </c>
      <c r="AE237" s="166"/>
      <c r="AF237" s="59"/>
      <c r="AG237" s="252"/>
      <c r="AH237" s="253"/>
      <c r="AI237" s="253"/>
      <c r="AJ237" s="253"/>
      <c r="AK237" s="253"/>
      <c r="AL237" s="254"/>
      <c r="AM237" s="255"/>
      <c r="AN237" s="253"/>
      <c r="AO237" s="253"/>
      <c r="AP237" s="253"/>
      <c r="AQ237" s="253"/>
      <c r="AR237" s="253"/>
      <c r="AS237" s="238">
        <f t="shared" si="105"/>
        <v>0</v>
      </c>
      <c r="AT237" s="238">
        <f t="shared" si="106"/>
        <v>0</v>
      </c>
      <c r="AU237" s="238">
        <f t="shared" si="107"/>
        <v>0</v>
      </c>
      <c r="AV237" s="238">
        <f t="shared" si="108"/>
        <v>0</v>
      </c>
      <c r="AW237" s="238">
        <f t="shared" si="109"/>
        <v>0</v>
      </c>
      <c r="AX237" s="238">
        <f t="shared" si="110"/>
        <v>0</v>
      </c>
      <c r="AY237" s="214">
        <f t="shared" si="130"/>
        <v>0</v>
      </c>
      <c r="AZ237" s="214">
        <f t="shared" si="130"/>
        <v>0</v>
      </c>
      <c r="BA237" s="214">
        <f t="shared" si="130"/>
        <v>0</v>
      </c>
      <c r="BB237" s="194">
        <f t="shared" si="123"/>
        <v>0</v>
      </c>
      <c r="BC237" s="195">
        <f t="shared" si="124"/>
        <v>0</v>
      </c>
      <c r="BD237" s="196">
        <f t="shared" si="125"/>
        <v>0</v>
      </c>
      <c r="BE237" s="197">
        <f t="shared" si="129"/>
        <v>0</v>
      </c>
      <c r="BF237" s="198" t="b">
        <f>IF($AE237="3/3",$S237*参照データ!$F$2,IF($AE237="2/3",$S237*参照データ!$F$3,IF($AE237="1/3",$S237*参照データ!$F$4)))</f>
        <v>0</v>
      </c>
      <c r="BG237" s="199" t="b">
        <f>IF(AG237="3/3",$O237*参照データ!$F$2,IF(AG237="2/3",$O237*参照データ!$F$3,IF(AG237="1/3",$O237*参照データ!$F$4,IF(AG237="対象外",0))))</f>
        <v>0</v>
      </c>
      <c r="BH237" s="199" t="b">
        <f>IF(AH237="3/3",$O237*参照データ!$F$2,IF(AH237="2/3",$O237*参照データ!$F$3,IF(AH237="1/3",$O237*参照データ!$F$4,IF(AH237="対象外",0))))</f>
        <v>0</v>
      </c>
      <c r="BI237" s="199" t="b">
        <f>IF(AI237="3/3",$O237*参照データ!$F$2,IF(AI237="2/3",$O237*参照データ!$F$3,IF(AI237="1/3",$O237*参照データ!$F$4,IF(AI237="対象外",0))))</f>
        <v>0</v>
      </c>
      <c r="BJ237" s="199" t="b">
        <f>IF(AJ237="3/3",$O237*参照データ!$F$2,IF(AJ237="2/3",$O237*参照データ!$F$3,IF(AJ237="1/3",$O237*参照データ!$F$4,IF(AJ237="対象外",0))))</f>
        <v>0</v>
      </c>
      <c r="BK237" s="199" t="b">
        <f>IF(AK237="3/3",$O237*参照データ!$F$2,IF(AK237="2/3",$O237*参照データ!$F$3,IF(AK237="1/3",$O237*参照データ!$F$4,IF(AK237="対象外",0))))</f>
        <v>0</v>
      </c>
      <c r="BL237" s="199" t="b">
        <f>IF(AL237="3/3",$O237*参照データ!$F$2,IF(AL237="2/3",$O237*参照データ!$F$3,IF(AL237="1/3",$O237*参照データ!$F$4,IF(AL237="対象外",0))))</f>
        <v>0</v>
      </c>
      <c r="BM237" s="199" t="b">
        <f>IF(AM237="3/3",$O237*参照データ!$F$2,IF(AM237="2/3",$O237*参照データ!$F$3,IF(AM237="1/3",$O237*参照データ!$F$4,IF(AM237="対象外",0))))</f>
        <v>0</v>
      </c>
      <c r="BN237" s="199" t="b">
        <f>IF(AN237="3/3",$O237*参照データ!$F$2,IF(AN237="2/3",$O237*参照データ!$F$3,IF(AN237="1/3",$O237*参照データ!$F$4,IF(AN237="対象外",0))))</f>
        <v>0</v>
      </c>
      <c r="BO237" s="199" t="b">
        <f>IF(AO237="3/3",$O237*参照データ!$F$2,IF(AO237="2/3",$O237*参照データ!$F$3,IF(AO237="1/3",$O237*参照データ!$F$4,IF(AO237="対象外",0))))</f>
        <v>0</v>
      </c>
      <c r="BP237" s="199" t="b">
        <f>IF(AP237="3/3",$O237*参照データ!$F$2,IF(AP237="2/3",$O237*参照データ!$F$3,IF(AP237="1/3",$O237*参照データ!$F$4,IF(AP237="対象外",0))))</f>
        <v>0</v>
      </c>
      <c r="BQ237" s="199" t="b">
        <f>IF(AQ237="3/3",$O237*参照データ!$F$2,IF(AQ237="2/3",$O237*参照データ!$F$3,IF(AQ237="1/3",$O237*参照データ!$F$4,IF(AQ237="対象外",0))))</f>
        <v>0</v>
      </c>
      <c r="BR237" s="199" t="b">
        <f>IF(AR237="3/3",$O237*参照データ!$F$2,IF(AR237="2/3",$O237*参照データ!$F$3,IF(AR237="1/3",$O237*参照データ!$F$4,IF(AR237="対象外",0))))</f>
        <v>0</v>
      </c>
      <c r="BS237" s="199">
        <f t="shared" si="127"/>
        <v>0</v>
      </c>
      <c r="BT237" s="206"/>
      <c r="BU237" s="60"/>
      <c r="BV237" s="60"/>
      <c r="BW237" s="60"/>
      <c r="BX237" s="60"/>
      <c r="BY237" s="60"/>
      <c r="BZ237" s="245"/>
      <c r="CA237" s="247"/>
      <c r="CB237" s="60"/>
      <c r="CC237" s="60"/>
      <c r="CD237" s="60"/>
      <c r="CE237" s="60"/>
      <c r="CF237" s="61"/>
      <c r="CG237" s="233">
        <f t="shared" si="128"/>
        <v>0</v>
      </c>
      <c r="CH237" s="235">
        <f t="shared" si="111"/>
        <v>0</v>
      </c>
      <c r="CI237" s="225">
        <f t="shared" si="112"/>
        <v>0</v>
      </c>
      <c r="CJ237" s="234">
        <f t="shared" si="113"/>
        <v>2</v>
      </c>
      <c r="CN237" s="54"/>
    </row>
    <row r="238" spans="1:92">
      <c r="A238" s="63">
        <v>214</v>
      </c>
      <c r="B238" s="553"/>
      <c r="C238" s="554"/>
      <c r="D238" s="553"/>
      <c r="E238" s="554"/>
      <c r="F238" s="116"/>
      <c r="G238" s="147"/>
      <c r="H238" s="117"/>
      <c r="I238" s="58"/>
      <c r="J238" s="553"/>
      <c r="K238" s="554"/>
      <c r="L238" s="110">
        <v>0</v>
      </c>
      <c r="M238" s="111">
        <f>IF(F238="昼間",参照データ!$B$2,IF(F238="夜間等",参照データ!$B$3,IF(F238="通信",参照データ!$B$4,0)))</f>
        <v>0</v>
      </c>
      <c r="N238" s="112">
        <f t="shared" si="114"/>
        <v>0</v>
      </c>
      <c r="O238" s="151">
        <f t="shared" si="115"/>
        <v>0</v>
      </c>
      <c r="P238" s="110"/>
      <c r="Q238" s="113">
        <v>0</v>
      </c>
      <c r="R238" s="114">
        <f>IF(F238="昼間",参照データ!$C$2,IF(F238="夜間等",参照データ!$C$3,IF(F238="通信",参照データ!$C$4,0)))</f>
        <v>0</v>
      </c>
      <c r="S238" s="112">
        <f t="shared" si="116"/>
        <v>0</v>
      </c>
      <c r="T238" s="58"/>
      <c r="U238" s="53">
        <f t="shared" si="117"/>
        <v>0</v>
      </c>
      <c r="V238" s="241">
        <f t="shared" si="118"/>
        <v>0</v>
      </c>
      <c r="W238" s="53">
        <f t="shared" si="119"/>
        <v>0</v>
      </c>
      <c r="X238" s="183">
        <f t="shared" si="120"/>
        <v>0</v>
      </c>
      <c r="Y238" s="158" t="str">
        <f t="shared" si="101"/>
        <v>0</v>
      </c>
      <c r="Z238" s="138">
        <f t="shared" si="121"/>
        <v>0</v>
      </c>
      <c r="AA238" s="524">
        <f t="shared" si="102"/>
        <v>0</v>
      </c>
      <c r="AB238" s="525"/>
      <c r="AC238" s="359">
        <f t="shared" si="103"/>
        <v>0</v>
      </c>
      <c r="AD238" s="359">
        <f t="shared" si="104"/>
        <v>0</v>
      </c>
      <c r="AE238" s="166"/>
      <c r="AF238" s="59"/>
      <c r="AG238" s="252"/>
      <c r="AH238" s="253"/>
      <c r="AI238" s="253"/>
      <c r="AJ238" s="253"/>
      <c r="AK238" s="253"/>
      <c r="AL238" s="254"/>
      <c r="AM238" s="255"/>
      <c r="AN238" s="253"/>
      <c r="AO238" s="253"/>
      <c r="AP238" s="253"/>
      <c r="AQ238" s="253"/>
      <c r="AR238" s="253"/>
      <c r="AS238" s="238">
        <f t="shared" si="105"/>
        <v>0</v>
      </c>
      <c r="AT238" s="238">
        <f t="shared" si="106"/>
        <v>0</v>
      </c>
      <c r="AU238" s="238">
        <f t="shared" si="107"/>
        <v>0</v>
      </c>
      <c r="AV238" s="238">
        <f t="shared" si="108"/>
        <v>0</v>
      </c>
      <c r="AW238" s="238">
        <f t="shared" si="109"/>
        <v>0</v>
      </c>
      <c r="AX238" s="238">
        <f t="shared" si="110"/>
        <v>0</v>
      </c>
      <c r="AY238" s="214">
        <f t="shared" si="130"/>
        <v>0</v>
      </c>
      <c r="AZ238" s="214">
        <f t="shared" si="130"/>
        <v>0</v>
      </c>
      <c r="BA238" s="214">
        <f t="shared" si="130"/>
        <v>0</v>
      </c>
      <c r="BB238" s="194">
        <f t="shared" si="123"/>
        <v>0</v>
      </c>
      <c r="BC238" s="195">
        <f t="shared" si="124"/>
        <v>0</v>
      </c>
      <c r="BD238" s="196">
        <f t="shared" si="125"/>
        <v>0</v>
      </c>
      <c r="BE238" s="197">
        <f t="shared" si="129"/>
        <v>0</v>
      </c>
      <c r="BF238" s="198" t="b">
        <f>IF($AE238="3/3",$S238*参照データ!$F$2,IF($AE238="2/3",$S238*参照データ!$F$3,IF($AE238="1/3",$S238*参照データ!$F$4)))</f>
        <v>0</v>
      </c>
      <c r="BG238" s="199" t="b">
        <f>IF(AG238="3/3",$O238*参照データ!$F$2,IF(AG238="2/3",$O238*参照データ!$F$3,IF(AG238="1/3",$O238*参照データ!$F$4,IF(AG238="対象外",0))))</f>
        <v>0</v>
      </c>
      <c r="BH238" s="199" t="b">
        <f>IF(AH238="3/3",$O238*参照データ!$F$2,IF(AH238="2/3",$O238*参照データ!$F$3,IF(AH238="1/3",$O238*参照データ!$F$4,IF(AH238="対象外",0))))</f>
        <v>0</v>
      </c>
      <c r="BI238" s="199" t="b">
        <f>IF(AI238="3/3",$O238*参照データ!$F$2,IF(AI238="2/3",$O238*参照データ!$F$3,IF(AI238="1/3",$O238*参照データ!$F$4,IF(AI238="対象外",0))))</f>
        <v>0</v>
      </c>
      <c r="BJ238" s="199" t="b">
        <f>IF(AJ238="3/3",$O238*参照データ!$F$2,IF(AJ238="2/3",$O238*参照データ!$F$3,IF(AJ238="1/3",$O238*参照データ!$F$4,IF(AJ238="対象外",0))))</f>
        <v>0</v>
      </c>
      <c r="BK238" s="199" t="b">
        <f>IF(AK238="3/3",$O238*参照データ!$F$2,IF(AK238="2/3",$O238*参照データ!$F$3,IF(AK238="1/3",$O238*参照データ!$F$4,IF(AK238="対象外",0))))</f>
        <v>0</v>
      </c>
      <c r="BL238" s="199" t="b">
        <f>IF(AL238="3/3",$O238*参照データ!$F$2,IF(AL238="2/3",$O238*参照データ!$F$3,IF(AL238="1/3",$O238*参照データ!$F$4,IF(AL238="対象外",0))))</f>
        <v>0</v>
      </c>
      <c r="BM238" s="199" t="b">
        <f>IF(AM238="3/3",$O238*参照データ!$F$2,IF(AM238="2/3",$O238*参照データ!$F$3,IF(AM238="1/3",$O238*参照データ!$F$4,IF(AM238="対象外",0))))</f>
        <v>0</v>
      </c>
      <c r="BN238" s="199" t="b">
        <f>IF(AN238="3/3",$O238*参照データ!$F$2,IF(AN238="2/3",$O238*参照データ!$F$3,IF(AN238="1/3",$O238*参照データ!$F$4,IF(AN238="対象外",0))))</f>
        <v>0</v>
      </c>
      <c r="BO238" s="199" t="b">
        <f>IF(AO238="3/3",$O238*参照データ!$F$2,IF(AO238="2/3",$O238*参照データ!$F$3,IF(AO238="1/3",$O238*参照データ!$F$4,IF(AO238="対象外",0))))</f>
        <v>0</v>
      </c>
      <c r="BP238" s="199" t="b">
        <f>IF(AP238="3/3",$O238*参照データ!$F$2,IF(AP238="2/3",$O238*参照データ!$F$3,IF(AP238="1/3",$O238*参照データ!$F$4,IF(AP238="対象外",0))))</f>
        <v>0</v>
      </c>
      <c r="BQ238" s="199" t="b">
        <f>IF(AQ238="3/3",$O238*参照データ!$F$2,IF(AQ238="2/3",$O238*参照データ!$F$3,IF(AQ238="1/3",$O238*参照データ!$F$4,IF(AQ238="対象外",0))))</f>
        <v>0</v>
      </c>
      <c r="BR238" s="199" t="b">
        <f>IF(AR238="3/3",$O238*参照データ!$F$2,IF(AR238="2/3",$O238*参照データ!$F$3,IF(AR238="1/3",$O238*参照データ!$F$4,IF(AR238="対象外",0))))</f>
        <v>0</v>
      </c>
      <c r="BS238" s="199">
        <f t="shared" si="127"/>
        <v>0</v>
      </c>
      <c r="BT238" s="206"/>
      <c r="BU238" s="60"/>
      <c r="BV238" s="60"/>
      <c r="BW238" s="60"/>
      <c r="BX238" s="60"/>
      <c r="BY238" s="60"/>
      <c r="BZ238" s="245"/>
      <c r="CA238" s="247"/>
      <c r="CB238" s="60"/>
      <c r="CC238" s="60"/>
      <c r="CD238" s="60"/>
      <c r="CE238" s="60"/>
      <c r="CF238" s="61"/>
      <c r="CG238" s="233">
        <f t="shared" si="128"/>
        <v>0</v>
      </c>
      <c r="CH238" s="235">
        <f t="shared" si="111"/>
        <v>0</v>
      </c>
      <c r="CI238" s="225">
        <f t="shared" si="112"/>
        <v>0</v>
      </c>
      <c r="CJ238" s="234">
        <f t="shared" si="113"/>
        <v>2</v>
      </c>
      <c r="CN238" s="54"/>
    </row>
    <row r="239" spans="1:92">
      <c r="A239" s="63">
        <v>215</v>
      </c>
      <c r="B239" s="553"/>
      <c r="C239" s="554"/>
      <c r="D239" s="553"/>
      <c r="E239" s="554"/>
      <c r="F239" s="116"/>
      <c r="G239" s="147"/>
      <c r="H239" s="117"/>
      <c r="I239" s="58"/>
      <c r="J239" s="553"/>
      <c r="K239" s="554"/>
      <c r="L239" s="110">
        <v>0</v>
      </c>
      <c r="M239" s="111">
        <f>IF(F239="昼間",参照データ!$B$2,IF(F239="夜間等",参照データ!$B$3,IF(F239="通信",参照データ!$B$4,0)))</f>
        <v>0</v>
      </c>
      <c r="N239" s="112">
        <f t="shared" si="114"/>
        <v>0</v>
      </c>
      <c r="O239" s="151">
        <f t="shared" si="115"/>
        <v>0</v>
      </c>
      <c r="P239" s="110"/>
      <c r="Q239" s="113">
        <v>0</v>
      </c>
      <c r="R239" s="114">
        <f>IF(F239="昼間",参照データ!$C$2,IF(F239="夜間等",参照データ!$C$3,IF(F239="通信",参照データ!$C$4,0)))</f>
        <v>0</v>
      </c>
      <c r="S239" s="112">
        <f t="shared" si="116"/>
        <v>0</v>
      </c>
      <c r="T239" s="58"/>
      <c r="U239" s="53">
        <f t="shared" si="117"/>
        <v>0</v>
      </c>
      <c r="V239" s="241">
        <f t="shared" si="118"/>
        <v>0</v>
      </c>
      <c r="W239" s="53">
        <f t="shared" si="119"/>
        <v>0</v>
      </c>
      <c r="X239" s="183">
        <f t="shared" si="120"/>
        <v>0</v>
      </c>
      <c r="Y239" s="158" t="str">
        <f t="shared" si="101"/>
        <v>0</v>
      </c>
      <c r="Z239" s="138">
        <f t="shared" si="121"/>
        <v>0</v>
      </c>
      <c r="AA239" s="524">
        <f t="shared" si="102"/>
        <v>0</v>
      </c>
      <c r="AB239" s="525"/>
      <c r="AC239" s="359">
        <f t="shared" si="103"/>
        <v>0</v>
      </c>
      <c r="AD239" s="359">
        <f t="shared" si="104"/>
        <v>0</v>
      </c>
      <c r="AE239" s="165"/>
      <c r="AF239" s="59"/>
      <c r="AG239" s="252"/>
      <c r="AH239" s="253"/>
      <c r="AI239" s="253"/>
      <c r="AJ239" s="253"/>
      <c r="AK239" s="253"/>
      <c r="AL239" s="254"/>
      <c r="AM239" s="255"/>
      <c r="AN239" s="253"/>
      <c r="AO239" s="253"/>
      <c r="AP239" s="253"/>
      <c r="AQ239" s="253"/>
      <c r="AR239" s="253"/>
      <c r="AS239" s="238">
        <f t="shared" si="105"/>
        <v>0</v>
      </c>
      <c r="AT239" s="238">
        <f t="shared" si="106"/>
        <v>0</v>
      </c>
      <c r="AU239" s="238">
        <f t="shared" si="107"/>
        <v>0</v>
      </c>
      <c r="AV239" s="238">
        <f t="shared" si="108"/>
        <v>0</v>
      </c>
      <c r="AW239" s="238">
        <f t="shared" si="109"/>
        <v>0</v>
      </c>
      <c r="AX239" s="238">
        <f t="shared" si="110"/>
        <v>0</v>
      </c>
      <c r="AY239" s="214">
        <f t="shared" si="130"/>
        <v>0</v>
      </c>
      <c r="AZ239" s="214">
        <f t="shared" si="130"/>
        <v>0</v>
      </c>
      <c r="BA239" s="214">
        <f t="shared" si="130"/>
        <v>0</v>
      </c>
      <c r="BB239" s="194">
        <f t="shared" si="123"/>
        <v>0</v>
      </c>
      <c r="BC239" s="195">
        <f t="shared" si="124"/>
        <v>0</v>
      </c>
      <c r="BD239" s="196">
        <f t="shared" si="125"/>
        <v>0</v>
      </c>
      <c r="BE239" s="197">
        <f t="shared" si="129"/>
        <v>0</v>
      </c>
      <c r="BF239" s="198" t="b">
        <f>IF($AE239="3/3",$S239*参照データ!$F$2,IF($AE239="2/3",$S239*参照データ!$F$3,IF($AE239="1/3",$S239*参照データ!$F$4)))</f>
        <v>0</v>
      </c>
      <c r="BG239" s="199" t="b">
        <f>IF(AG239="3/3",$O239*参照データ!$F$2,IF(AG239="2/3",$O239*参照データ!$F$3,IF(AG239="1/3",$O239*参照データ!$F$4,IF(AG239="対象外",0))))</f>
        <v>0</v>
      </c>
      <c r="BH239" s="199" t="b">
        <f>IF(AH239="3/3",$O239*参照データ!$F$2,IF(AH239="2/3",$O239*参照データ!$F$3,IF(AH239="1/3",$O239*参照データ!$F$4,IF(AH239="対象外",0))))</f>
        <v>0</v>
      </c>
      <c r="BI239" s="199" t="b">
        <f>IF(AI239="3/3",$O239*参照データ!$F$2,IF(AI239="2/3",$O239*参照データ!$F$3,IF(AI239="1/3",$O239*参照データ!$F$4,IF(AI239="対象外",0))))</f>
        <v>0</v>
      </c>
      <c r="BJ239" s="199" t="b">
        <f>IF(AJ239="3/3",$O239*参照データ!$F$2,IF(AJ239="2/3",$O239*参照データ!$F$3,IF(AJ239="1/3",$O239*参照データ!$F$4,IF(AJ239="対象外",0))))</f>
        <v>0</v>
      </c>
      <c r="BK239" s="199" t="b">
        <f>IF(AK239="3/3",$O239*参照データ!$F$2,IF(AK239="2/3",$O239*参照データ!$F$3,IF(AK239="1/3",$O239*参照データ!$F$4,IF(AK239="対象外",0))))</f>
        <v>0</v>
      </c>
      <c r="BL239" s="199" t="b">
        <f>IF(AL239="3/3",$O239*参照データ!$F$2,IF(AL239="2/3",$O239*参照データ!$F$3,IF(AL239="1/3",$O239*参照データ!$F$4,IF(AL239="対象外",0))))</f>
        <v>0</v>
      </c>
      <c r="BM239" s="199" t="b">
        <f>IF(AM239="3/3",$O239*参照データ!$F$2,IF(AM239="2/3",$O239*参照データ!$F$3,IF(AM239="1/3",$O239*参照データ!$F$4,IF(AM239="対象外",0))))</f>
        <v>0</v>
      </c>
      <c r="BN239" s="199" t="b">
        <f>IF(AN239="3/3",$O239*参照データ!$F$2,IF(AN239="2/3",$O239*参照データ!$F$3,IF(AN239="1/3",$O239*参照データ!$F$4,IF(AN239="対象外",0))))</f>
        <v>0</v>
      </c>
      <c r="BO239" s="199" t="b">
        <f>IF(AO239="3/3",$O239*参照データ!$F$2,IF(AO239="2/3",$O239*参照データ!$F$3,IF(AO239="1/3",$O239*参照データ!$F$4,IF(AO239="対象外",0))))</f>
        <v>0</v>
      </c>
      <c r="BP239" s="199" t="b">
        <f>IF(AP239="3/3",$O239*参照データ!$F$2,IF(AP239="2/3",$O239*参照データ!$F$3,IF(AP239="1/3",$O239*参照データ!$F$4,IF(AP239="対象外",0))))</f>
        <v>0</v>
      </c>
      <c r="BQ239" s="199" t="b">
        <f>IF(AQ239="3/3",$O239*参照データ!$F$2,IF(AQ239="2/3",$O239*参照データ!$F$3,IF(AQ239="1/3",$O239*参照データ!$F$4,IF(AQ239="対象外",0))))</f>
        <v>0</v>
      </c>
      <c r="BR239" s="199" t="b">
        <f>IF(AR239="3/3",$O239*参照データ!$F$2,IF(AR239="2/3",$O239*参照データ!$F$3,IF(AR239="1/3",$O239*参照データ!$F$4,IF(AR239="対象外",0))))</f>
        <v>0</v>
      </c>
      <c r="BS239" s="199">
        <f t="shared" si="127"/>
        <v>0</v>
      </c>
      <c r="BT239" s="207"/>
      <c r="BU239" s="60"/>
      <c r="BV239" s="60"/>
      <c r="BW239" s="60"/>
      <c r="BX239" s="60"/>
      <c r="BY239" s="60"/>
      <c r="BZ239" s="245"/>
      <c r="CA239" s="247"/>
      <c r="CB239" s="60"/>
      <c r="CC239" s="60"/>
      <c r="CD239" s="60"/>
      <c r="CE239" s="60"/>
      <c r="CF239" s="61"/>
      <c r="CG239" s="233">
        <f t="shared" si="128"/>
        <v>0</v>
      </c>
      <c r="CH239" s="235">
        <f t="shared" si="111"/>
        <v>0</v>
      </c>
      <c r="CI239" s="225">
        <f t="shared" si="112"/>
        <v>0</v>
      </c>
      <c r="CJ239" s="234">
        <f t="shared" si="113"/>
        <v>2</v>
      </c>
      <c r="CN239" s="54"/>
    </row>
    <row r="240" spans="1:92">
      <c r="A240" s="63">
        <v>216</v>
      </c>
      <c r="B240" s="518"/>
      <c r="C240" s="519"/>
      <c r="D240" s="520"/>
      <c r="E240" s="521"/>
      <c r="F240" s="362"/>
      <c r="G240" s="58"/>
      <c r="H240" s="248"/>
      <c r="I240" s="58"/>
      <c r="J240" s="555"/>
      <c r="K240" s="555"/>
      <c r="L240" s="149">
        <v>0</v>
      </c>
      <c r="M240" s="150">
        <f>IF(F240="昼間",参照データ!$B$2,IF(F240="夜間等",参照データ!$B$3,IF(F240="通信",参照データ!$B$4,0)))</f>
        <v>0</v>
      </c>
      <c r="N240" s="151">
        <f t="shared" si="114"/>
        <v>0</v>
      </c>
      <c r="O240" s="151">
        <f t="shared" si="115"/>
        <v>0</v>
      </c>
      <c r="P240" s="149"/>
      <c r="Q240" s="155">
        <v>0</v>
      </c>
      <c r="R240" s="154">
        <f>IF(F240="昼間",参照データ!$C$2,IF(F240="夜間等",参照データ!$C$3,IF(F240="通信",参照データ!$C$4,0)))</f>
        <v>0</v>
      </c>
      <c r="S240" s="151">
        <f t="shared" si="116"/>
        <v>0</v>
      </c>
      <c r="T240" s="58"/>
      <c r="U240" s="137">
        <f t="shared" si="117"/>
        <v>0</v>
      </c>
      <c r="V240" s="241">
        <f t="shared" si="118"/>
        <v>0</v>
      </c>
      <c r="W240" s="137">
        <f t="shared" si="119"/>
        <v>0</v>
      </c>
      <c r="X240" s="138">
        <f t="shared" si="120"/>
        <v>0</v>
      </c>
      <c r="Y240" s="137" t="str">
        <f t="shared" si="101"/>
        <v>0</v>
      </c>
      <c r="Z240" s="138">
        <f t="shared" si="121"/>
        <v>0</v>
      </c>
      <c r="AA240" s="524">
        <f t="shared" si="102"/>
        <v>0</v>
      </c>
      <c r="AB240" s="525"/>
      <c r="AC240" s="359">
        <f t="shared" si="103"/>
        <v>0</v>
      </c>
      <c r="AD240" s="359">
        <f t="shared" si="104"/>
        <v>0</v>
      </c>
      <c r="AE240" s="165"/>
      <c r="AF240" s="139"/>
      <c r="AG240" s="252"/>
      <c r="AH240" s="253"/>
      <c r="AI240" s="253"/>
      <c r="AJ240" s="253"/>
      <c r="AK240" s="253"/>
      <c r="AL240" s="254"/>
      <c r="AM240" s="255"/>
      <c r="AN240" s="253"/>
      <c r="AO240" s="253"/>
      <c r="AP240" s="253"/>
      <c r="AQ240" s="253"/>
      <c r="AR240" s="253"/>
      <c r="AS240" s="238">
        <f t="shared" si="105"/>
        <v>0</v>
      </c>
      <c r="AT240" s="238">
        <f t="shared" si="106"/>
        <v>0</v>
      </c>
      <c r="AU240" s="238">
        <f t="shared" si="107"/>
        <v>0</v>
      </c>
      <c r="AV240" s="238">
        <f t="shared" si="108"/>
        <v>0</v>
      </c>
      <c r="AW240" s="238">
        <f t="shared" si="109"/>
        <v>0</v>
      </c>
      <c r="AX240" s="238">
        <f t="shared" si="110"/>
        <v>0</v>
      </c>
      <c r="AY240" s="214">
        <f t="shared" si="130"/>
        <v>0</v>
      </c>
      <c r="AZ240" s="214">
        <f t="shared" si="130"/>
        <v>0</v>
      </c>
      <c r="BA240" s="214">
        <f t="shared" si="130"/>
        <v>0</v>
      </c>
      <c r="BB240" s="210">
        <f t="shared" si="123"/>
        <v>0</v>
      </c>
      <c r="BC240" s="200">
        <f t="shared" si="124"/>
        <v>0</v>
      </c>
      <c r="BD240" s="200">
        <f t="shared" si="125"/>
        <v>0</v>
      </c>
      <c r="BE240" s="200">
        <f t="shared" si="129"/>
        <v>0</v>
      </c>
      <c r="BF240" s="201" t="b">
        <f>IF($AE240="3/3",$S240*参照データ!$F$2,IF($AE240="2/3",$S240*参照データ!$F$3,IF($AE240="1/3",$S240*参照データ!$F$4)))</f>
        <v>0</v>
      </c>
      <c r="BG240" s="202" t="b">
        <f>IF(AG240="3/3",$O240*参照データ!$F$2,IF(AG240="2/3",$O240*参照データ!$F$3,IF(AG240="1/3",$O240*参照データ!$F$4,IF(AG240="対象外",0))))</f>
        <v>0</v>
      </c>
      <c r="BH240" s="202" t="b">
        <f>IF(AH240="3/3",$O240*参照データ!$F$2,IF(AH240="2/3",$O240*参照データ!$F$3,IF(AH240="1/3",$O240*参照データ!$F$4,IF(AH240="対象外",0))))</f>
        <v>0</v>
      </c>
      <c r="BI240" s="202" t="b">
        <f>IF(AI240="3/3",$O240*参照データ!$F$2,IF(AI240="2/3",$O240*参照データ!$F$3,IF(AI240="1/3",$O240*参照データ!$F$4,IF(AI240="対象外",0))))</f>
        <v>0</v>
      </c>
      <c r="BJ240" s="202" t="b">
        <f>IF(AJ240="3/3",$O240*参照データ!$F$2,IF(AJ240="2/3",$O240*参照データ!$F$3,IF(AJ240="1/3",$O240*参照データ!$F$4,IF(AJ240="対象外",0))))</f>
        <v>0</v>
      </c>
      <c r="BK240" s="202" t="b">
        <f>IF(AK240="3/3",$O240*参照データ!$F$2,IF(AK240="2/3",$O240*参照データ!$F$3,IF(AK240="1/3",$O240*参照データ!$F$4,IF(AK240="対象外",0))))</f>
        <v>0</v>
      </c>
      <c r="BL240" s="202" t="b">
        <f>IF(AL240="3/3",$O240*参照データ!$F$2,IF(AL240="2/3",$O240*参照データ!$F$3,IF(AL240="1/3",$O240*参照データ!$F$4,IF(AL240="対象外",0))))</f>
        <v>0</v>
      </c>
      <c r="BM240" s="202" t="b">
        <f>IF(AM240="3/3",$O240*参照データ!$F$2,IF(AM240="2/3",$O240*参照データ!$F$3,IF(AM240="1/3",$O240*参照データ!$F$4,IF(AM240="対象外",0))))</f>
        <v>0</v>
      </c>
      <c r="BN240" s="202" t="b">
        <f>IF(AN240="3/3",$O240*参照データ!$F$2,IF(AN240="2/3",$O240*参照データ!$F$3,IF(AN240="1/3",$O240*参照データ!$F$4,IF(AN240="対象外",0))))</f>
        <v>0</v>
      </c>
      <c r="BO240" s="202" t="b">
        <f>IF(AO240="3/3",$O240*参照データ!$F$2,IF(AO240="2/3",$O240*参照データ!$F$3,IF(AO240="1/3",$O240*参照データ!$F$4,IF(AO240="対象外",0))))</f>
        <v>0</v>
      </c>
      <c r="BP240" s="202" t="b">
        <f>IF(AP240="3/3",$O240*参照データ!$F$2,IF(AP240="2/3",$O240*参照データ!$F$3,IF(AP240="1/3",$O240*参照データ!$F$4,IF(AP240="対象外",0))))</f>
        <v>0</v>
      </c>
      <c r="BQ240" s="202" t="b">
        <f>IF(AQ240="3/3",$O240*参照データ!$F$2,IF(AQ240="2/3",$O240*参照データ!$F$3,IF(AQ240="1/3",$O240*参照データ!$F$4,IF(AQ240="対象外",0))))</f>
        <v>0</v>
      </c>
      <c r="BR240" s="202" t="b">
        <f>IF(AR240="3/3",$O240*参照データ!$F$2,IF(AR240="2/3",$O240*参照データ!$F$3,IF(AR240="1/3",$O240*参照データ!$F$4,IF(AR240="対象外",0))))</f>
        <v>0</v>
      </c>
      <c r="BS240" s="202">
        <f t="shared" si="127"/>
        <v>0</v>
      </c>
      <c r="BT240" s="208"/>
      <c r="BU240" s="140"/>
      <c r="BV240" s="140"/>
      <c r="BW240" s="140"/>
      <c r="BX240" s="140"/>
      <c r="BY240" s="140"/>
      <c r="BZ240" s="246"/>
      <c r="CA240" s="251"/>
      <c r="CB240" s="140"/>
      <c r="CC240" s="140"/>
      <c r="CD240" s="140"/>
      <c r="CE240" s="140"/>
      <c r="CF240" s="140"/>
      <c r="CG240" s="233">
        <f t="shared" si="128"/>
        <v>0</v>
      </c>
      <c r="CH240" s="235">
        <f t="shared" si="111"/>
        <v>0</v>
      </c>
      <c r="CI240" s="225">
        <f t="shared" si="112"/>
        <v>0</v>
      </c>
      <c r="CJ240" s="234">
        <f t="shared" si="113"/>
        <v>2</v>
      </c>
      <c r="CN240" s="54"/>
    </row>
    <row r="241" spans="1:92">
      <c r="A241" s="63">
        <v>217</v>
      </c>
      <c r="B241" s="553"/>
      <c r="C241" s="554"/>
      <c r="D241" s="553"/>
      <c r="E241" s="554"/>
      <c r="F241" s="116"/>
      <c r="G241" s="147"/>
      <c r="H241" s="117"/>
      <c r="I241" s="58"/>
      <c r="J241" s="553"/>
      <c r="K241" s="554"/>
      <c r="L241" s="110">
        <v>0</v>
      </c>
      <c r="M241" s="111">
        <f>IF(F241="昼間",参照データ!$B$2,IF(F241="夜間等",参照データ!$B$3,IF(F241="通信",参照データ!$B$4,0)))</f>
        <v>0</v>
      </c>
      <c r="N241" s="112">
        <f t="shared" si="114"/>
        <v>0</v>
      </c>
      <c r="O241" s="151">
        <f t="shared" si="115"/>
        <v>0</v>
      </c>
      <c r="P241" s="110"/>
      <c r="Q241" s="113">
        <v>0</v>
      </c>
      <c r="R241" s="114">
        <f>IF(F241="昼間",参照データ!$C$2,IF(F241="夜間等",参照データ!$C$3,IF(F241="通信",参照データ!$C$4,0)))</f>
        <v>0</v>
      </c>
      <c r="S241" s="112">
        <f t="shared" si="116"/>
        <v>0</v>
      </c>
      <c r="T241" s="58"/>
      <c r="U241" s="53">
        <f t="shared" si="117"/>
        <v>0</v>
      </c>
      <c r="V241" s="241">
        <f t="shared" si="118"/>
        <v>0</v>
      </c>
      <c r="W241" s="53">
        <f t="shared" si="119"/>
        <v>0</v>
      </c>
      <c r="X241" s="183">
        <f t="shared" si="120"/>
        <v>0</v>
      </c>
      <c r="Y241" s="158" t="str">
        <f t="shared" si="101"/>
        <v>0</v>
      </c>
      <c r="Z241" s="138">
        <f t="shared" si="121"/>
        <v>0</v>
      </c>
      <c r="AA241" s="524">
        <f t="shared" si="102"/>
        <v>0</v>
      </c>
      <c r="AB241" s="525"/>
      <c r="AC241" s="359">
        <f t="shared" si="103"/>
        <v>0</v>
      </c>
      <c r="AD241" s="359">
        <f t="shared" si="104"/>
        <v>0</v>
      </c>
      <c r="AE241" s="166"/>
      <c r="AF241" s="59"/>
      <c r="AG241" s="252"/>
      <c r="AH241" s="253"/>
      <c r="AI241" s="253"/>
      <c r="AJ241" s="253"/>
      <c r="AK241" s="253"/>
      <c r="AL241" s="254"/>
      <c r="AM241" s="255"/>
      <c r="AN241" s="253"/>
      <c r="AO241" s="253"/>
      <c r="AP241" s="253"/>
      <c r="AQ241" s="253"/>
      <c r="AR241" s="253"/>
      <c r="AS241" s="238">
        <f t="shared" si="105"/>
        <v>0</v>
      </c>
      <c r="AT241" s="238">
        <f t="shared" si="106"/>
        <v>0</v>
      </c>
      <c r="AU241" s="238">
        <f t="shared" si="107"/>
        <v>0</v>
      </c>
      <c r="AV241" s="238">
        <f t="shared" si="108"/>
        <v>0</v>
      </c>
      <c r="AW241" s="238">
        <f t="shared" si="109"/>
        <v>0</v>
      </c>
      <c r="AX241" s="238">
        <f t="shared" si="110"/>
        <v>0</v>
      </c>
      <c r="AY241" s="214">
        <f t="shared" si="130"/>
        <v>0</v>
      </c>
      <c r="AZ241" s="214">
        <f t="shared" si="130"/>
        <v>0</v>
      </c>
      <c r="BA241" s="214">
        <f t="shared" si="130"/>
        <v>0</v>
      </c>
      <c r="BB241" s="194">
        <f t="shared" si="123"/>
        <v>0</v>
      </c>
      <c r="BC241" s="195">
        <f t="shared" si="124"/>
        <v>0</v>
      </c>
      <c r="BD241" s="196">
        <f t="shared" si="125"/>
        <v>0</v>
      </c>
      <c r="BE241" s="197">
        <f t="shared" si="129"/>
        <v>0</v>
      </c>
      <c r="BF241" s="198" t="b">
        <f>IF($AE241="3/3",$S241*参照データ!$F$2,IF($AE241="2/3",$S241*参照データ!$F$3,IF($AE241="1/3",$S241*参照データ!$F$4)))</f>
        <v>0</v>
      </c>
      <c r="BG241" s="199" t="b">
        <f>IF(AG241="3/3",$O241*参照データ!$F$2,IF(AG241="2/3",$O241*参照データ!$F$3,IF(AG241="1/3",$O241*参照データ!$F$4,IF(AG241="対象外",0))))</f>
        <v>0</v>
      </c>
      <c r="BH241" s="199" t="b">
        <f>IF(AH241="3/3",$O241*参照データ!$F$2,IF(AH241="2/3",$O241*参照データ!$F$3,IF(AH241="1/3",$O241*参照データ!$F$4,IF(AH241="対象外",0))))</f>
        <v>0</v>
      </c>
      <c r="BI241" s="199" t="b">
        <f>IF(AI241="3/3",$O241*参照データ!$F$2,IF(AI241="2/3",$O241*参照データ!$F$3,IF(AI241="1/3",$O241*参照データ!$F$4,IF(AI241="対象外",0))))</f>
        <v>0</v>
      </c>
      <c r="BJ241" s="199" t="b">
        <f>IF(AJ241="3/3",$O241*参照データ!$F$2,IF(AJ241="2/3",$O241*参照データ!$F$3,IF(AJ241="1/3",$O241*参照データ!$F$4,IF(AJ241="対象外",0))))</f>
        <v>0</v>
      </c>
      <c r="BK241" s="199" t="b">
        <f>IF(AK241="3/3",$O241*参照データ!$F$2,IF(AK241="2/3",$O241*参照データ!$F$3,IF(AK241="1/3",$O241*参照データ!$F$4,IF(AK241="対象外",0))))</f>
        <v>0</v>
      </c>
      <c r="BL241" s="199" t="b">
        <f>IF(AL241="3/3",$O241*参照データ!$F$2,IF(AL241="2/3",$O241*参照データ!$F$3,IF(AL241="1/3",$O241*参照データ!$F$4,IF(AL241="対象外",0))))</f>
        <v>0</v>
      </c>
      <c r="BM241" s="199" t="b">
        <f>IF(AM241="3/3",$O241*参照データ!$F$2,IF(AM241="2/3",$O241*参照データ!$F$3,IF(AM241="1/3",$O241*参照データ!$F$4,IF(AM241="対象外",0))))</f>
        <v>0</v>
      </c>
      <c r="BN241" s="199" t="b">
        <f>IF(AN241="3/3",$O241*参照データ!$F$2,IF(AN241="2/3",$O241*参照データ!$F$3,IF(AN241="1/3",$O241*参照データ!$F$4,IF(AN241="対象外",0))))</f>
        <v>0</v>
      </c>
      <c r="BO241" s="199" t="b">
        <f>IF(AO241="3/3",$O241*参照データ!$F$2,IF(AO241="2/3",$O241*参照データ!$F$3,IF(AO241="1/3",$O241*参照データ!$F$4,IF(AO241="対象外",0))))</f>
        <v>0</v>
      </c>
      <c r="BP241" s="199" t="b">
        <f>IF(AP241="3/3",$O241*参照データ!$F$2,IF(AP241="2/3",$O241*参照データ!$F$3,IF(AP241="1/3",$O241*参照データ!$F$4,IF(AP241="対象外",0))))</f>
        <v>0</v>
      </c>
      <c r="BQ241" s="199" t="b">
        <f>IF(AQ241="3/3",$O241*参照データ!$F$2,IF(AQ241="2/3",$O241*参照データ!$F$3,IF(AQ241="1/3",$O241*参照データ!$F$4,IF(AQ241="対象外",0))))</f>
        <v>0</v>
      </c>
      <c r="BR241" s="199" t="b">
        <f>IF(AR241="3/3",$O241*参照データ!$F$2,IF(AR241="2/3",$O241*参照データ!$F$3,IF(AR241="1/3",$O241*参照データ!$F$4,IF(AR241="対象外",0))))</f>
        <v>0</v>
      </c>
      <c r="BS241" s="199">
        <f t="shared" si="127"/>
        <v>0</v>
      </c>
      <c r="BT241" s="206"/>
      <c r="BU241" s="60"/>
      <c r="BV241" s="60"/>
      <c r="BW241" s="60"/>
      <c r="BX241" s="60"/>
      <c r="BY241" s="60"/>
      <c r="BZ241" s="245"/>
      <c r="CA241" s="247"/>
      <c r="CB241" s="60"/>
      <c r="CC241" s="60"/>
      <c r="CD241" s="60"/>
      <c r="CE241" s="60"/>
      <c r="CF241" s="61"/>
      <c r="CG241" s="233">
        <f t="shared" si="128"/>
        <v>0</v>
      </c>
      <c r="CH241" s="235">
        <f t="shared" si="111"/>
        <v>0</v>
      </c>
      <c r="CI241" s="225">
        <f t="shared" si="112"/>
        <v>0</v>
      </c>
      <c r="CJ241" s="234">
        <f t="shared" si="113"/>
        <v>2</v>
      </c>
      <c r="CN241" s="54"/>
    </row>
    <row r="242" spans="1:92">
      <c r="A242" s="63">
        <v>218</v>
      </c>
      <c r="B242" s="553"/>
      <c r="C242" s="554"/>
      <c r="D242" s="553"/>
      <c r="E242" s="554"/>
      <c r="F242" s="116"/>
      <c r="G242" s="147"/>
      <c r="H242" s="117"/>
      <c r="I242" s="58"/>
      <c r="J242" s="553"/>
      <c r="K242" s="554"/>
      <c r="L242" s="110">
        <v>0</v>
      </c>
      <c r="M242" s="111">
        <f>IF(F242="昼間",参照データ!$B$2,IF(F242="夜間等",参照データ!$B$3,IF(F242="通信",参照データ!$B$4,0)))</f>
        <v>0</v>
      </c>
      <c r="N242" s="112">
        <f t="shared" si="114"/>
        <v>0</v>
      </c>
      <c r="O242" s="151">
        <f t="shared" si="115"/>
        <v>0</v>
      </c>
      <c r="P242" s="110"/>
      <c r="Q242" s="113">
        <v>0</v>
      </c>
      <c r="R242" s="114">
        <f>IF(F242="昼間",参照データ!$C$2,IF(F242="夜間等",参照データ!$C$3,IF(F242="通信",参照データ!$C$4,0)))</f>
        <v>0</v>
      </c>
      <c r="S242" s="112">
        <f t="shared" si="116"/>
        <v>0</v>
      </c>
      <c r="T242" s="58"/>
      <c r="U242" s="53">
        <f t="shared" si="117"/>
        <v>0</v>
      </c>
      <c r="V242" s="241">
        <f t="shared" si="118"/>
        <v>0</v>
      </c>
      <c r="W242" s="53">
        <f t="shared" si="119"/>
        <v>0</v>
      </c>
      <c r="X242" s="183">
        <f t="shared" si="120"/>
        <v>0</v>
      </c>
      <c r="Y242" s="158" t="str">
        <f t="shared" si="101"/>
        <v>0</v>
      </c>
      <c r="Z242" s="138">
        <f t="shared" si="121"/>
        <v>0</v>
      </c>
      <c r="AA242" s="524">
        <f t="shared" si="102"/>
        <v>0</v>
      </c>
      <c r="AB242" s="525"/>
      <c r="AC242" s="359">
        <f t="shared" si="103"/>
        <v>0</v>
      </c>
      <c r="AD242" s="359">
        <f t="shared" si="104"/>
        <v>0</v>
      </c>
      <c r="AE242" s="166"/>
      <c r="AF242" s="59"/>
      <c r="AG242" s="252"/>
      <c r="AH242" s="253"/>
      <c r="AI242" s="253"/>
      <c r="AJ242" s="253"/>
      <c r="AK242" s="253"/>
      <c r="AL242" s="254"/>
      <c r="AM242" s="255"/>
      <c r="AN242" s="253"/>
      <c r="AO242" s="253"/>
      <c r="AP242" s="253"/>
      <c r="AQ242" s="253"/>
      <c r="AR242" s="253"/>
      <c r="AS242" s="238">
        <f t="shared" si="105"/>
        <v>0</v>
      </c>
      <c r="AT242" s="238">
        <f t="shared" si="106"/>
        <v>0</v>
      </c>
      <c r="AU242" s="238">
        <f t="shared" si="107"/>
        <v>0</v>
      </c>
      <c r="AV242" s="238">
        <f t="shared" si="108"/>
        <v>0</v>
      </c>
      <c r="AW242" s="238">
        <f t="shared" si="109"/>
        <v>0</v>
      </c>
      <c r="AX242" s="238">
        <f t="shared" si="110"/>
        <v>0</v>
      </c>
      <c r="AY242" s="214">
        <f t="shared" si="130"/>
        <v>0</v>
      </c>
      <c r="AZ242" s="214">
        <f t="shared" si="130"/>
        <v>0</v>
      </c>
      <c r="BA242" s="214">
        <f t="shared" si="130"/>
        <v>0</v>
      </c>
      <c r="BB242" s="194">
        <f t="shared" si="123"/>
        <v>0</v>
      </c>
      <c r="BC242" s="195">
        <f t="shared" si="124"/>
        <v>0</v>
      </c>
      <c r="BD242" s="196">
        <f t="shared" si="125"/>
        <v>0</v>
      </c>
      <c r="BE242" s="197">
        <f t="shared" si="129"/>
        <v>0</v>
      </c>
      <c r="BF242" s="198" t="b">
        <f>IF($AE242="3/3",$S242*参照データ!$F$2,IF($AE242="2/3",$S242*参照データ!$F$3,IF($AE242="1/3",$S242*参照データ!$F$4)))</f>
        <v>0</v>
      </c>
      <c r="BG242" s="199" t="b">
        <f>IF(AG242="3/3",$O242*参照データ!$F$2,IF(AG242="2/3",$O242*参照データ!$F$3,IF(AG242="1/3",$O242*参照データ!$F$4,IF(AG242="対象外",0))))</f>
        <v>0</v>
      </c>
      <c r="BH242" s="199" t="b">
        <f>IF(AH242="3/3",$O242*参照データ!$F$2,IF(AH242="2/3",$O242*参照データ!$F$3,IF(AH242="1/3",$O242*参照データ!$F$4,IF(AH242="対象外",0))))</f>
        <v>0</v>
      </c>
      <c r="BI242" s="199" t="b">
        <f>IF(AI242="3/3",$O242*参照データ!$F$2,IF(AI242="2/3",$O242*参照データ!$F$3,IF(AI242="1/3",$O242*参照データ!$F$4,IF(AI242="対象外",0))))</f>
        <v>0</v>
      </c>
      <c r="BJ242" s="199" t="b">
        <f>IF(AJ242="3/3",$O242*参照データ!$F$2,IF(AJ242="2/3",$O242*参照データ!$F$3,IF(AJ242="1/3",$O242*参照データ!$F$4,IF(AJ242="対象外",0))))</f>
        <v>0</v>
      </c>
      <c r="BK242" s="199" t="b">
        <f>IF(AK242="3/3",$O242*参照データ!$F$2,IF(AK242="2/3",$O242*参照データ!$F$3,IF(AK242="1/3",$O242*参照データ!$F$4,IF(AK242="対象外",0))))</f>
        <v>0</v>
      </c>
      <c r="BL242" s="199" t="b">
        <f>IF(AL242="3/3",$O242*参照データ!$F$2,IF(AL242="2/3",$O242*参照データ!$F$3,IF(AL242="1/3",$O242*参照データ!$F$4,IF(AL242="対象外",0))))</f>
        <v>0</v>
      </c>
      <c r="BM242" s="199" t="b">
        <f>IF(AM242="3/3",$O242*参照データ!$F$2,IF(AM242="2/3",$O242*参照データ!$F$3,IF(AM242="1/3",$O242*参照データ!$F$4,IF(AM242="対象外",0))))</f>
        <v>0</v>
      </c>
      <c r="BN242" s="199" t="b">
        <f>IF(AN242="3/3",$O242*参照データ!$F$2,IF(AN242="2/3",$O242*参照データ!$F$3,IF(AN242="1/3",$O242*参照データ!$F$4,IF(AN242="対象外",0))))</f>
        <v>0</v>
      </c>
      <c r="BO242" s="199" t="b">
        <f>IF(AO242="3/3",$O242*参照データ!$F$2,IF(AO242="2/3",$O242*参照データ!$F$3,IF(AO242="1/3",$O242*参照データ!$F$4,IF(AO242="対象外",0))))</f>
        <v>0</v>
      </c>
      <c r="BP242" s="199" t="b">
        <f>IF(AP242="3/3",$O242*参照データ!$F$2,IF(AP242="2/3",$O242*参照データ!$F$3,IF(AP242="1/3",$O242*参照データ!$F$4,IF(AP242="対象外",0))))</f>
        <v>0</v>
      </c>
      <c r="BQ242" s="199" t="b">
        <f>IF(AQ242="3/3",$O242*参照データ!$F$2,IF(AQ242="2/3",$O242*参照データ!$F$3,IF(AQ242="1/3",$O242*参照データ!$F$4,IF(AQ242="対象外",0))))</f>
        <v>0</v>
      </c>
      <c r="BR242" s="199" t="b">
        <f>IF(AR242="3/3",$O242*参照データ!$F$2,IF(AR242="2/3",$O242*参照データ!$F$3,IF(AR242="1/3",$O242*参照データ!$F$4,IF(AR242="対象外",0))))</f>
        <v>0</v>
      </c>
      <c r="BS242" s="199">
        <f t="shared" si="127"/>
        <v>0</v>
      </c>
      <c r="BT242" s="206"/>
      <c r="BU242" s="60"/>
      <c r="BV242" s="60"/>
      <c r="BW242" s="60"/>
      <c r="BX242" s="60"/>
      <c r="BY242" s="60"/>
      <c r="BZ242" s="245"/>
      <c r="CA242" s="247"/>
      <c r="CB242" s="60"/>
      <c r="CC242" s="60"/>
      <c r="CD242" s="60"/>
      <c r="CE242" s="60"/>
      <c r="CF242" s="61"/>
      <c r="CG242" s="233">
        <f t="shared" si="128"/>
        <v>0</v>
      </c>
      <c r="CH242" s="235">
        <f t="shared" si="111"/>
        <v>0</v>
      </c>
      <c r="CI242" s="225">
        <f t="shared" si="112"/>
        <v>0</v>
      </c>
      <c r="CJ242" s="234">
        <f t="shared" si="113"/>
        <v>2</v>
      </c>
      <c r="CN242" s="54"/>
    </row>
    <row r="243" spans="1:92">
      <c r="A243" s="63">
        <v>219</v>
      </c>
      <c r="B243" s="553"/>
      <c r="C243" s="554"/>
      <c r="D243" s="553"/>
      <c r="E243" s="554"/>
      <c r="F243" s="116"/>
      <c r="G243" s="147"/>
      <c r="H243" s="117"/>
      <c r="I243" s="58"/>
      <c r="J243" s="553"/>
      <c r="K243" s="554"/>
      <c r="L243" s="110">
        <v>0</v>
      </c>
      <c r="M243" s="111">
        <f>IF(F243="昼間",参照データ!$B$2,IF(F243="夜間等",参照データ!$B$3,IF(F243="通信",参照データ!$B$4,0)))</f>
        <v>0</v>
      </c>
      <c r="N243" s="112">
        <f t="shared" si="114"/>
        <v>0</v>
      </c>
      <c r="O243" s="151">
        <f t="shared" si="115"/>
        <v>0</v>
      </c>
      <c r="P243" s="110"/>
      <c r="Q243" s="113">
        <v>0</v>
      </c>
      <c r="R243" s="114">
        <f>IF(F243="昼間",参照データ!$C$2,IF(F243="夜間等",参照データ!$C$3,IF(F243="通信",参照データ!$C$4,0)))</f>
        <v>0</v>
      </c>
      <c r="S243" s="112">
        <f t="shared" si="116"/>
        <v>0</v>
      </c>
      <c r="T243" s="58"/>
      <c r="U243" s="53">
        <f t="shared" si="117"/>
        <v>0</v>
      </c>
      <c r="V243" s="241">
        <f t="shared" si="118"/>
        <v>0</v>
      </c>
      <c r="W243" s="53">
        <f t="shared" si="119"/>
        <v>0</v>
      </c>
      <c r="X243" s="183">
        <f t="shared" si="120"/>
        <v>0</v>
      </c>
      <c r="Y243" s="158" t="str">
        <f t="shared" si="101"/>
        <v>0</v>
      </c>
      <c r="Z243" s="138">
        <f t="shared" si="121"/>
        <v>0</v>
      </c>
      <c r="AA243" s="524">
        <f t="shared" si="102"/>
        <v>0</v>
      </c>
      <c r="AB243" s="525"/>
      <c r="AC243" s="359">
        <f t="shared" si="103"/>
        <v>0</v>
      </c>
      <c r="AD243" s="359">
        <f t="shared" si="104"/>
        <v>0</v>
      </c>
      <c r="AE243" s="165"/>
      <c r="AF243" s="59"/>
      <c r="AG243" s="252"/>
      <c r="AH243" s="253"/>
      <c r="AI243" s="253"/>
      <c r="AJ243" s="253"/>
      <c r="AK243" s="253"/>
      <c r="AL243" s="254"/>
      <c r="AM243" s="255"/>
      <c r="AN243" s="253"/>
      <c r="AO243" s="253"/>
      <c r="AP243" s="253"/>
      <c r="AQ243" s="253"/>
      <c r="AR243" s="253"/>
      <c r="AS243" s="238">
        <f t="shared" si="105"/>
        <v>0</v>
      </c>
      <c r="AT243" s="238">
        <f t="shared" si="106"/>
        <v>0</v>
      </c>
      <c r="AU243" s="238">
        <f t="shared" si="107"/>
        <v>0</v>
      </c>
      <c r="AV243" s="238">
        <f t="shared" si="108"/>
        <v>0</v>
      </c>
      <c r="AW243" s="238">
        <f t="shared" si="109"/>
        <v>0</v>
      </c>
      <c r="AX243" s="238">
        <f t="shared" si="110"/>
        <v>0</v>
      </c>
      <c r="AY243" s="214">
        <f t="shared" si="130"/>
        <v>0</v>
      </c>
      <c r="AZ243" s="214">
        <f t="shared" si="130"/>
        <v>0</v>
      </c>
      <c r="BA243" s="214">
        <f t="shared" si="130"/>
        <v>0</v>
      </c>
      <c r="BB243" s="194">
        <f t="shared" si="123"/>
        <v>0</v>
      </c>
      <c r="BC243" s="195">
        <f t="shared" si="124"/>
        <v>0</v>
      </c>
      <c r="BD243" s="196">
        <f t="shared" si="125"/>
        <v>0</v>
      </c>
      <c r="BE243" s="197">
        <f t="shared" si="129"/>
        <v>0</v>
      </c>
      <c r="BF243" s="198" t="b">
        <f>IF($AE243="3/3",$S243*参照データ!$F$2,IF($AE243="2/3",$S243*参照データ!$F$3,IF($AE243="1/3",$S243*参照データ!$F$4)))</f>
        <v>0</v>
      </c>
      <c r="BG243" s="199" t="b">
        <f>IF(AG243="3/3",$O243*参照データ!$F$2,IF(AG243="2/3",$O243*参照データ!$F$3,IF(AG243="1/3",$O243*参照データ!$F$4,IF(AG243="対象外",0))))</f>
        <v>0</v>
      </c>
      <c r="BH243" s="199" t="b">
        <f>IF(AH243="3/3",$O243*参照データ!$F$2,IF(AH243="2/3",$O243*参照データ!$F$3,IF(AH243="1/3",$O243*参照データ!$F$4,IF(AH243="対象外",0))))</f>
        <v>0</v>
      </c>
      <c r="BI243" s="199" t="b">
        <f>IF(AI243="3/3",$O243*参照データ!$F$2,IF(AI243="2/3",$O243*参照データ!$F$3,IF(AI243="1/3",$O243*参照データ!$F$4,IF(AI243="対象外",0))))</f>
        <v>0</v>
      </c>
      <c r="BJ243" s="199" t="b">
        <f>IF(AJ243="3/3",$O243*参照データ!$F$2,IF(AJ243="2/3",$O243*参照データ!$F$3,IF(AJ243="1/3",$O243*参照データ!$F$4,IF(AJ243="対象外",0))))</f>
        <v>0</v>
      </c>
      <c r="BK243" s="199" t="b">
        <f>IF(AK243="3/3",$O243*参照データ!$F$2,IF(AK243="2/3",$O243*参照データ!$F$3,IF(AK243="1/3",$O243*参照データ!$F$4,IF(AK243="対象外",0))))</f>
        <v>0</v>
      </c>
      <c r="BL243" s="199" t="b">
        <f>IF(AL243="3/3",$O243*参照データ!$F$2,IF(AL243="2/3",$O243*参照データ!$F$3,IF(AL243="1/3",$O243*参照データ!$F$4,IF(AL243="対象外",0))))</f>
        <v>0</v>
      </c>
      <c r="BM243" s="199" t="b">
        <f>IF(AM243="3/3",$O243*参照データ!$F$2,IF(AM243="2/3",$O243*参照データ!$F$3,IF(AM243="1/3",$O243*参照データ!$F$4,IF(AM243="対象外",0))))</f>
        <v>0</v>
      </c>
      <c r="BN243" s="199" t="b">
        <f>IF(AN243="3/3",$O243*参照データ!$F$2,IF(AN243="2/3",$O243*参照データ!$F$3,IF(AN243="1/3",$O243*参照データ!$F$4,IF(AN243="対象外",0))))</f>
        <v>0</v>
      </c>
      <c r="BO243" s="199" t="b">
        <f>IF(AO243="3/3",$O243*参照データ!$F$2,IF(AO243="2/3",$O243*参照データ!$F$3,IF(AO243="1/3",$O243*参照データ!$F$4,IF(AO243="対象外",0))))</f>
        <v>0</v>
      </c>
      <c r="BP243" s="199" t="b">
        <f>IF(AP243="3/3",$O243*参照データ!$F$2,IF(AP243="2/3",$O243*参照データ!$F$3,IF(AP243="1/3",$O243*参照データ!$F$4,IF(AP243="対象外",0))))</f>
        <v>0</v>
      </c>
      <c r="BQ243" s="199" t="b">
        <f>IF(AQ243="3/3",$O243*参照データ!$F$2,IF(AQ243="2/3",$O243*参照データ!$F$3,IF(AQ243="1/3",$O243*参照データ!$F$4,IF(AQ243="対象外",0))))</f>
        <v>0</v>
      </c>
      <c r="BR243" s="199" t="b">
        <f>IF(AR243="3/3",$O243*参照データ!$F$2,IF(AR243="2/3",$O243*参照データ!$F$3,IF(AR243="1/3",$O243*参照データ!$F$4,IF(AR243="対象外",0))))</f>
        <v>0</v>
      </c>
      <c r="BS243" s="199">
        <f t="shared" si="127"/>
        <v>0</v>
      </c>
      <c r="BT243" s="207"/>
      <c r="BU243" s="60"/>
      <c r="BV243" s="60"/>
      <c r="BW243" s="60"/>
      <c r="BX243" s="60"/>
      <c r="BY243" s="60"/>
      <c r="BZ243" s="245"/>
      <c r="CA243" s="247"/>
      <c r="CB243" s="60"/>
      <c r="CC243" s="60"/>
      <c r="CD243" s="60"/>
      <c r="CE243" s="60"/>
      <c r="CF243" s="61"/>
      <c r="CG243" s="233">
        <f t="shared" si="128"/>
        <v>0</v>
      </c>
      <c r="CH243" s="235">
        <f t="shared" si="111"/>
        <v>0</v>
      </c>
      <c r="CI243" s="225">
        <f t="shared" si="112"/>
        <v>0</v>
      </c>
      <c r="CJ243" s="234">
        <f t="shared" si="113"/>
        <v>2</v>
      </c>
      <c r="CN243" s="54"/>
    </row>
    <row r="244" spans="1:92">
      <c r="A244" s="63">
        <v>220</v>
      </c>
      <c r="B244" s="518"/>
      <c r="C244" s="519"/>
      <c r="D244" s="520"/>
      <c r="E244" s="521"/>
      <c r="F244" s="362"/>
      <c r="G244" s="58"/>
      <c r="H244" s="248"/>
      <c r="I244" s="58"/>
      <c r="J244" s="555"/>
      <c r="K244" s="555"/>
      <c r="L244" s="149">
        <v>0</v>
      </c>
      <c r="M244" s="150">
        <f>IF(F244="昼間",参照データ!$B$2,IF(F244="夜間等",参照データ!$B$3,IF(F244="通信",参照データ!$B$4,0)))</f>
        <v>0</v>
      </c>
      <c r="N244" s="151">
        <f t="shared" si="114"/>
        <v>0</v>
      </c>
      <c r="O244" s="151">
        <f t="shared" si="115"/>
        <v>0</v>
      </c>
      <c r="P244" s="149"/>
      <c r="Q244" s="155">
        <v>0</v>
      </c>
      <c r="R244" s="154">
        <f>IF(F244="昼間",参照データ!$C$2,IF(F244="夜間等",参照データ!$C$3,IF(F244="通信",参照データ!$C$4,0)))</f>
        <v>0</v>
      </c>
      <c r="S244" s="151">
        <f t="shared" si="116"/>
        <v>0</v>
      </c>
      <c r="T244" s="58"/>
      <c r="U244" s="137">
        <f t="shared" si="117"/>
        <v>0</v>
      </c>
      <c r="V244" s="241">
        <f t="shared" si="118"/>
        <v>0</v>
      </c>
      <c r="W244" s="137">
        <f t="shared" si="119"/>
        <v>0</v>
      </c>
      <c r="X244" s="138">
        <f t="shared" si="120"/>
        <v>0</v>
      </c>
      <c r="Y244" s="137" t="str">
        <f t="shared" si="101"/>
        <v>0</v>
      </c>
      <c r="Z244" s="138">
        <f t="shared" si="121"/>
        <v>0</v>
      </c>
      <c r="AA244" s="524">
        <f t="shared" si="102"/>
        <v>0</v>
      </c>
      <c r="AB244" s="525"/>
      <c r="AC244" s="359">
        <f t="shared" si="103"/>
        <v>0</v>
      </c>
      <c r="AD244" s="359">
        <f t="shared" si="104"/>
        <v>0</v>
      </c>
      <c r="AE244" s="165"/>
      <c r="AF244" s="139"/>
      <c r="AG244" s="252"/>
      <c r="AH244" s="253"/>
      <c r="AI244" s="253"/>
      <c r="AJ244" s="253"/>
      <c r="AK244" s="253"/>
      <c r="AL244" s="254"/>
      <c r="AM244" s="255"/>
      <c r="AN244" s="253"/>
      <c r="AO244" s="253"/>
      <c r="AP244" s="253"/>
      <c r="AQ244" s="253"/>
      <c r="AR244" s="253"/>
      <c r="AS244" s="238">
        <f t="shared" si="105"/>
        <v>0</v>
      </c>
      <c r="AT244" s="238">
        <f t="shared" si="106"/>
        <v>0</v>
      </c>
      <c r="AU244" s="238">
        <f t="shared" si="107"/>
        <v>0</v>
      </c>
      <c r="AV244" s="238">
        <f t="shared" si="108"/>
        <v>0</v>
      </c>
      <c r="AW244" s="238">
        <f t="shared" si="109"/>
        <v>0</v>
      </c>
      <c r="AX244" s="238">
        <f t="shared" si="110"/>
        <v>0</v>
      </c>
      <c r="AY244" s="214">
        <f t="shared" si="130"/>
        <v>0</v>
      </c>
      <c r="AZ244" s="214">
        <f t="shared" si="130"/>
        <v>0</v>
      </c>
      <c r="BA244" s="214">
        <f t="shared" si="130"/>
        <v>0</v>
      </c>
      <c r="BB244" s="210">
        <f t="shared" si="123"/>
        <v>0</v>
      </c>
      <c r="BC244" s="200">
        <f t="shared" si="124"/>
        <v>0</v>
      </c>
      <c r="BD244" s="200">
        <f t="shared" si="125"/>
        <v>0</v>
      </c>
      <c r="BE244" s="200">
        <f t="shared" si="129"/>
        <v>0</v>
      </c>
      <c r="BF244" s="201" t="b">
        <f>IF($AE244="3/3",$S244*参照データ!$F$2,IF($AE244="2/3",$S244*参照データ!$F$3,IF($AE244="1/3",$S244*参照データ!$F$4)))</f>
        <v>0</v>
      </c>
      <c r="BG244" s="202" t="b">
        <f>IF(AG244="3/3",$O244*参照データ!$F$2,IF(AG244="2/3",$O244*参照データ!$F$3,IF(AG244="1/3",$O244*参照データ!$F$4,IF(AG244="対象外",0))))</f>
        <v>0</v>
      </c>
      <c r="BH244" s="202" t="b">
        <f>IF(AH244="3/3",$O244*参照データ!$F$2,IF(AH244="2/3",$O244*参照データ!$F$3,IF(AH244="1/3",$O244*参照データ!$F$4,IF(AH244="対象外",0))))</f>
        <v>0</v>
      </c>
      <c r="BI244" s="202" t="b">
        <f>IF(AI244="3/3",$O244*参照データ!$F$2,IF(AI244="2/3",$O244*参照データ!$F$3,IF(AI244="1/3",$O244*参照データ!$F$4,IF(AI244="対象外",0))))</f>
        <v>0</v>
      </c>
      <c r="BJ244" s="202" t="b">
        <f>IF(AJ244="3/3",$O244*参照データ!$F$2,IF(AJ244="2/3",$O244*参照データ!$F$3,IF(AJ244="1/3",$O244*参照データ!$F$4,IF(AJ244="対象外",0))))</f>
        <v>0</v>
      </c>
      <c r="BK244" s="202" t="b">
        <f>IF(AK244="3/3",$O244*参照データ!$F$2,IF(AK244="2/3",$O244*参照データ!$F$3,IF(AK244="1/3",$O244*参照データ!$F$4,IF(AK244="対象外",0))))</f>
        <v>0</v>
      </c>
      <c r="BL244" s="202" t="b">
        <f>IF(AL244="3/3",$O244*参照データ!$F$2,IF(AL244="2/3",$O244*参照データ!$F$3,IF(AL244="1/3",$O244*参照データ!$F$4,IF(AL244="対象外",0))))</f>
        <v>0</v>
      </c>
      <c r="BM244" s="202" t="b">
        <f>IF(AM244="3/3",$O244*参照データ!$F$2,IF(AM244="2/3",$O244*参照データ!$F$3,IF(AM244="1/3",$O244*参照データ!$F$4,IF(AM244="対象外",0))))</f>
        <v>0</v>
      </c>
      <c r="BN244" s="202" t="b">
        <f>IF(AN244="3/3",$O244*参照データ!$F$2,IF(AN244="2/3",$O244*参照データ!$F$3,IF(AN244="1/3",$O244*参照データ!$F$4,IF(AN244="対象外",0))))</f>
        <v>0</v>
      </c>
      <c r="BO244" s="202" t="b">
        <f>IF(AO244="3/3",$O244*参照データ!$F$2,IF(AO244="2/3",$O244*参照データ!$F$3,IF(AO244="1/3",$O244*参照データ!$F$4,IF(AO244="対象外",0))))</f>
        <v>0</v>
      </c>
      <c r="BP244" s="202" t="b">
        <f>IF(AP244="3/3",$O244*参照データ!$F$2,IF(AP244="2/3",$O244*参照データ!$F$3,IF(AP244="1/3",$O244*参照データ!$F$4,IF(AP244="対象外",0))))</f>
        <v>0</v>
      </c>
      <c r="BQ244" s="202" t="b">
        <f>IF(AQ244="3/3",$O244*参照データ!$F$2,IF(AQ244="2/3",$O244*参照データ!$F$3,IF(AQ244="1/3",$O244*参照データ!$F$4,IF(AQ244="対象外",0))))</f>
        <v>0</v>
      </c>
      <c r="BR244" s="202" t="b">
        <f>IF(AR244="3/3",$O244*参照データ!$F$2,IF(AR244="2/3",$O244*参照データ!$F$3,IF(AR244="1/3",$O244*参照データ!$F$4,IF(AR244="対象外",0))))</f>
        <v>0</v>
      </c>
      <c r="BS244" s="202">
        <f t="shared" si="127"/>
        <v>0</v>
      </c>
      <c r="BT244" s="208"/>
      <c r="BU244" s="140"/>
      <c r="BV244" s="140"/>
      <c r="BW244" s="140"/>
      <c r="BX244" s="140"/>
      <c r="BY244" s="140"/>
      <c r="BZ244" s="246"/>
      <c r="CA244" s="251"/>
      <c r="CB244" s="140"/>
      <c r="CC244" s="140"/>
      <c r="CD244" s="140"/>
      <c r="CE244" s="140"/>
      <c r="CF244" s="140"/>
      <c r="CG244" s="233">
        <f t="shared" si="128"/>
        <v>0</v>
      </c>
      <c r="CH244" s="235">
        <f t="shared" si="111"/>
        <v>0</v>
      </c>
      <c r="CI244" s="225">
        <f t="shared" si="112"/>
        <v>0</v>
      </c>
      <c r="CJ244" s="234">
        <f t="shared" si="113"/>
        <v>2</v>
      </c>
      <c r="CN244" s="54"/>
    </row>
    <row r="245" spans="1:92">
      <c r="A245" s="63">
        <v>221</v>
      </c>
      <c r="B245" s="553"/>
      <c r="C245" s="554"/>
      <c r="D245" s="553"/>
      <c r="E245" s="554"/>
      <c r="F245" s="116"/>
      <c r="G245" s="147"/>
      <c r="H245" s="117"/>
      <c r="I245" s="58"/>
      <c r="J245" s="553"/>
      <c r="K245" s="554"/>
      <c r="L245" s="110">
        <v>0</v>
      </c>
      <c r="M245" s="111">
        <f>IF(F245="昼間",参照データ!$B$2,IF(F245="夜間等",参照データ!$B$3,IF(F245="通信",参照データ!$B$4,0)))</f>
        <v>0</v>
      </c>
      <c r="N245" s="112">
        <f t="shared" si="114"/>
        <v>0</v>
      </c>
      <c r="O245" s="151">
        <f t="shared" si="115"/>
        <v>0</v>
      </c>
      <c r="P245" s="110"/>
      <c r="Q245" s="113">
        <v>0</v>
      </c>
      <c r="R245" s="114">
        <f>IF(F245="昼間",参照データ!$C$2,IF(F245="夜間等",参照データ!$C$3,IF(F245="通信",参照データ!$C$4,0)))</f>
        <v>0</v>
      </c>
      <c r="S245" s="112">
        <f t="shared" si="116"/>
        <v>0</v>
      </c>
      <c r="T245" s="58"/>
      <c r="U245" s="53">
        <f t="shared" si="117"/>
        <v>0</v>
      </c>
      <c r="V245" s="241">
        <f t="shared" si="118"/>
        <v>0</v>
      </c>
      <c r="W245" s="53">
        <f t="shared" si="119"/>
        <v>0</v>
      </c>
      <c r="X245" s="183">
        <f t="shared" si="120"/>
        <v>0</v>
      </c>
      <c r="Y245" s="158" t="str">
        <f t="shared" si="101"/>
        <v>0</v>
      </c>
      <c r="Z245" s="138">
        <f t="shared" si="121"/>
        <v>0</v>
      </c>
      <c r="AA245" s="524">
        <f t="shared" si="102"/>
        <v>0</v>
      </c>
      <c r="AB245" s="525"/>
      <c r="AC245" s="359">
        <f t="shared" si="103"/>
        <v>0</v>
      </c>
      <c r="AD245" s="359">
        <f t="shared" si="104"/>
        <v>0</v>
      </c>
      <c r="AE245" s="166"/>
      <c r="AF245" s="59"/>
      <c r="AG245" s="252"/>
      <c r="AH245" s="253"/>
      <c r="AI245" s="253"/>
      <c r="AJ245" s="253"/>
      <c r="AK245" s="253"/>
      <c r="AL245" s="254"/>
      <c r="AM245" s="255"/>
      <c r="AN245" s="253"/>
      <c r="AO245" s="253"/>
      <c r="AP245" s="253"/>
      <c r="AQ245" s="253"/>
      <c r="AR245" s="253"/>
      <c r="AS245" s="238">
        <f t="shared" si="105"/>
        <v>0</v>
      </c>
      <c r="AT245" s="238">
        <f t="shared" si="106"/>
        <v>0</v>
      </c>
      <c r="AU245" s="238">
        <f t="shared" si="107"/>
        <v>0</v>
      </c>
      <c r="AV245" s="238">
        <f t="shared" si="108"/>
        <v>0</v>
      </c>
      <c r="AW245" s="238">
        <f t="shared" si="109"/>
        <v>0</v>
      </c>
      <c r="AX245" s="238">
        <f t="shared" si="110"/>
        <v>0</v>
      </c>
      <c r="AY245" s="214">
        <f t="shared" si="130"/>
        <v>0</v>
      </c>
      <c r="AZ245" s="214">
        <f t="shared" si="130"/>
        <v>0</v>
      </c>
      <c r="BA245" s="214">
        <f t="shared" si="130"/>
        <v>0</v>
      </c>
      <c r="BB245" s="194">
        <f t="shared" si="123"/>
        <v>0</v>
      </c>
      <c r="BC245" s="195">
        <f t="shared" si="124"/>
        <v>0</v>
      </c>
      <c r="BD245" s="196">
        <f t="shared" si="125"/>
        <v>0</v>
      </c>
      <c r="BE245" s="197">
        <f t="shared" si="129"/>
        <v>0</v>
      </c>
      <c r="BF245" s="198" t="b">
        <f>IF($AE245="3/3",$S245*参照データ!$F$2,IF($AE245="2/3",$S245*参照データ!$F$3,IF($AE245="1/3",$S245*参照データ!$F$4)))</f>
        <v>0</v>
      </c>
      <c r="BG245" s="199" t="b">
        <f>IF(AG245="3/3",$O245*参照データ!$F$2,IF(AG245="2/3",$O245*参照データ!$F$3,IF(AG245="1/3",$O245*参照データ!$F$4,IF(AG245="対象外",0))))</f>
        <v>0</v>
      </c>
      <c r="BH245" s="199" t="b">
        <f>IF(AH245="3/3",$O245*参照データ!$F$2,IF(AH245="2/3",$O245*参照データ!$F$3,IF(AH245="1/3",$O245*参照データ!$F$4,IF(AH245="対象外",0))))</f>
        <v>0</v>
      </c>
      <c r="BI245" s="199" t="b">
        <f>IF(AI245="3/3",$O245*参照データ!$F$2,IF(AI245="2/3",$O245*参照データ!$F$3,IF(AI245="1/3",$O245*参照データ!$F$4,IF(AI245="対象外",0))))</f>
        <v>0</v>
      </c>
      <c r="BJ245" s="199" t="b">
        <f>IF(AJ245="3/3",$O245*参照データ!$F$2,IF(AJ245="2/3",$O245*参照データ!$F$3,IF(AJ245="1/3",$O245*参照データ!$F$4,IF(AJ245="対象外",0))))</f>
        <v>0</v>
      </c>
      <c r="BK245" s="199" t="b">
        <f>IF(AK245="3/3",$O245*参照データ!$F$2,IF(AK245="2/3",$O245*参照データ!$F$3,IF(AK245="1/3",$O245*参照データ!$F$4,IF(AK245="対象外",0))))</f>
        <v>0</v>
      </c>
      <c r="BL245" s="199" t="b">
        <f>IF(AL245="3/3",$O245*参照データ!$F$2,IF(AL245="2/3",$O245*参照データ!$F$3,IF(AL245="1/3",$O245*参照データ!$F$4,IF(AL245="対象外",0))))</f>
        <v>0</v>
      </c>
      <c r="BM245" s="199" t="b">
        <f>IF(AM245="3/3",$O245*参照データ!$F$2,IF(AM245="2/3",$O245*参照データ!$F$3,IF(AM245="1/3",$O245*参照データ!$F$4,IF(AM245="対象外",0))))</f>
        <v>0</v>
      </c>
      <c r="BN245" s="199" t="b">
        <f>IF(AN245="3/3",$O245*参照データ!$F$2,IF(AN245="2/3",$O245*参照データ!$F$3,IF(AN245="1/3",$O245*参照データ!$F$4,IF(AN245="対象外",0))))</f>
        <v>0</v>
      </c>
      <c r="BO245" s="199" t="b">
        <f>IF(AO245="3/3",$O245*参照データ!$F$2,IF(AO245="2/3",$O245*参照データ!$F$3,IF(AO245="1/3",$O245*参照データ!$F$4,IF(AO245="対象外",0))))</f>
        <v>0</v>
      </c>
      <c r="BP245" s="199" t="b">
        <f>IF(AP245="3/3",$O245*参照データ!$F$2,IF(AP245="2/3",$O245*参照データ!$F$3,IF(AP245="1/3",$O245*参照データ!$F$4,IF(AP245="対象外",0))))</f>
        <v>0</v>
      </c>
      <c r="BQ245" s="199" t="b">
        <f>IF(AQ245="3/3",$O245*参照データ!$F$2,IF(AQ245="2/3",$O245*参照データ!$F$3,IF(AQ245="1/3",$O245*参照データ!$F$4,IF(AQ245="対象外",0))))</f>
        <v>0</v>
      </c>
      <c r="BR245" s="199" t="b">
        <f>IF(AR245="3/3",$O245*参照データ!$F$2,IF(AR245="2/3",$O245*参照データ!$F$3,IF(AR245="1/3",$O245*参照データ!$F$4,IF(AR245="対象外",0))))</f>
        <v>0</v>
      </c>
      <c r="BS245" s="199">
        <f t="shared" si="127"/>
        <v>0</v>
      </c>
      <c r="BT245" s="206"/>
      <c r="BU245" s="60"/>
      <c r="BV245" s="60"/>
      <c r="BW245" s="60"/>
      <c r="BX245" s="60"/>
      <c r="BY245" s="60"/>
      <c r="BZ245" s="245"/>
      <c r="CA245" s="247"/>
      <c r="CB245" s="60"/>
      <c r="CC245" s="60"/>
      <c r="CD245" s="60"/>
      <c r="CE245" s="60"/>
      <c r="CF245" s="61"/>
      <c r="CG245" s="233">
        <f t="shared" si="128"/>
        <v>0</v>
      </c>
      <c r="CH245" s="235">
        <f t="shared" si="111"/>
        <v>0</v>
      </c>
      <c r="CI245" s="225">
        <f t="shared" si="112"/>
        <v>0</v>
      </c>
      <c r="CJ245" s="234">
        <f t="shared" si="113"/>
        <v>2</v>
      </c>
      <c r="CN245" s="54"/>
    </row>
    <row r="246" spans="1:92">
      <c r="A246" s="63">
        <v>222</v>
      </c>
      <c r="B246" s="553"/>
      <c r="C246" s="554"/>
      <c r="D246" s="553"/>
      <c r="E246" s="554"/>
      <c r="F246" s="116"/>
      <c r="G246" s="147"/>
      <c r="H246" s="117"/>
      <c r="I246" s="58"/>
      <c r="J246" s="553"/>
      <c r="K246" s="554"/>
      <c r="L246" s="110">
        <v>0</v>
      </c>
      <c r="M246" s="111">
        <f>IF(F246="昼間",参照データ!$B$2,IF(F246="夜間等",参照データ!$B$3,IF(F246="通信",参照データ!$B$4,0)))</f>
        <v>0</v>
      </c>
      <c r="N246" s="112">
        <f t="shared" si="114"/>
        <v>0</v>
      </c>
      <c r="O246" s="151">
        <f t="shared" si="115"/>
        <v>0</v>
      </c>
      <c r="P246" s="110"/>
      <c r="Q246" s="113">
        <v>0</v>
      </c>
      <c r="R246" s="114">
        <f>IF(F246="昼間",参照データ!$C$2,IF(F246="夜間等",参照データ!$C$3,IF(F246="通信",参照データ!$C$4,0)))</f>
        <v>0</v>
      </c>
      <c r="S246" s="112">
        <f t="shared" si="116"/>
        <v>0</v>
      </c>
      <c r="T246" s="58"/>
      <c r="U246" s="53">
        <f t="shared" si="117"/>
        <v>0</v>
      </c>
      <c r="V246" s="241">
        <f t="shared" si="118"/>
        <v>0</v>
      </c>
      <c r="W246" s="53">
        <f t="shared" si="119"/>
        <v>0</v>
      </c>
      <c r="X246" s="183">
        <f t="shared" si="120"/>
        <v>0</v>
      </c>
      <c r="Y246" s="158" t="str">
        <f t="shared" si="101"/>
        <v>0</v>
      </c>
      <c r="Z246" s="138">
        <f t="shared" si="121"/>
        <v>0</v>
      </c>
      <c r="AA246" s="524">
        <f t="shared" si="102"/>
        <v>0</v>
      </c>
      <c r="AB246" s="525"/>
      <c r="AC246" s="359">
        <f t="shared" si="103"/>
        <v>0</v>
      </c>
      <c r="AD246" s="359">
        <f t="shared" si="104"/>
        <v>0</v>
      </c>
      <c r="AE246" s="166"/>
      <c r="AF246" s="59"/>
      <c r="AG246" s="252"/>
      <c r="AH246" s="253"/>
      <c r="AI246" s="253"/>
      <c r="AJ246" s="253"/>
      <c r="AK246" s="253"/>
      <c r="AL246" s="254"/>
      <c r="AM246" s="255"/>
      <c r="AN246" s="253"/>
      <c r="AO246" s="253"/>
      <c r="AP246" s="253"/>
      <c r="AQ246" s="253"/>
      <c r="AR246" s="253"/>
      <c r="AS246" s="238">
        <f t="shared" si="105"/>
        <v>0</v>
      </c>
      <c r="AT246" s="238">
        <f t="shared" si="106"/>
        <v>0</v>
      </c>
      <c r="AU246" s="238">
        <f t="shared" si="107"/>
        <v>0</v>
      </c>
      <c r="AV246" s="238">
        <f t="shared" si="108"/>
        <v>0</v>
      </c>
      <c r="AW246" s="238">
        <f t="shared" si="109"/>
        <v>0</v>
      </c>
      <c r="AX246" s="238">
        <f t="shared" si="110"/>
        <v>0</v>
      </c>
      <c r="AY246" s="214">
        <f t="shared" si="130"/>
        <v>0</v>
      </c>
      <c r="AZ246" s="214">
        <f t="shared" si="130"/>
        <v>0</v>
      </c>
      <c r="BA246" s="214">
        <f t="shared" si="130"/>
        <v>0</v>
      </c>
      <c r="BB246" s="194">
        <f t="shared" si="123"/>
        <v>0</v>
      </c>
      <c r="BC246" s="195">
        <f t="shared" si="124"/>
        <v>0</v>
      </c>
      <c r="BD246" s="196">
        <f t="shared" si="125"/>
        <v>0</v>
      </c>
      <c r="BE246" s="197">
        <f t="shared" si="129"/>
        <v>0</v>
      </c>
      <c r="BF246" s="198" t="b">
        <f>IF($AE246="3/3",$S246*参照データ!$F$2,IF($AE246="2/3",$S246*参照データ!$F$3,IF($AE246="1/3",$S246*参照データ!$F$4)))</f>
        <v>0</v>
      </c>
      <c r="BG246" s="199" t="b">
        <f>IF(AG246="3/3",$O246*参照データ!$F$2,IF(AG246="2/3",$O246*参照データ!$F$3,IF(AG246="1/3",$O246*参照データ!$F$4,IF(AG246="対象外",0))))</f>
        <v>0</v>
      </c>
      <c r="BH246" s="199" t="b">
        <f>IF(AH246="3/3",$O246*参照データ!$F$2,IF(AH246="2/3",$O246*参照データ!$F$3,IF(AH246="1/3",$O246*参照データ!$F$4,IF(AH246="対象外",0))))</f>
        <v>0</v>
      </c>
      <c r="BI246" s="199" t="b">
        <f>IF(AI246="3/3",$O246*参照データ!$F$2,IF(AI246="2/3",$O246*参照データ!$F$3,IF(AI246="1/3",$O246*参照データ!$F$4,IF(AI246="対象外",0))))</f>
        <v>0</v>
      </c>
      <c r="BJ246" s="199" t="b">
        <f>IF(AJ246="3/3",$O246*参照データ!$F$2,IF(AJ246="2/3",$O246*参照データ!$F$3,IF(AJ246="1/3",$O246*参照データ!$F$4,IF(AJ246="対象外",0))))</f>
        <v>0</v>
      </c>
      <c r="BK246" s="199" t="b">
        <f>IF(AK246="3/3",$O246*参照データ!$F$2,IF(AK246="2/3",$O246*参照データ!$F$3,IF(AK246="1/3",$O246*参照データ!$F$4,IF(AK246="対象外",0))))</f>
        <v>0</v>
      </c>
      <c r="BL246" s="199" t="b">
        <f>IF(AL246="3/3",$O246*参照データ!$F$2,IF(AL246="2/3",$O246*参照データ!$F$3,IF(AL246="1/3",$O246*参照データ!$F$4,IF(AL246="対象外",0))))</f>
        <v>0</v>
      </c>
      <c r="BM246" s="199" t="b">
        <f>IF(AM246="3/3",$O246*参照データ!$F$2,IF(AM246="2/3",$O246*参照データ!$F$3,IF(AM246="1/3",$O246*参照データ!$F$4,IF(AM246="対象外",0))))</f>
        <v>0</v>
      </c>
      <c r="BN246" s="199" t="b">
        <f>IF(AN246="3/3",$O246*参照データ!$F$2,IF(AN246="2/3",$O246*参照データ!$F$3,IF(AN246="1/3",$O246*参照データ!$F$4,IF(AN246="対象外",0))))</f>
        <v>0</v>
      </c>
      <c r="BO246" s="199" t="b">
        <f>IF(AO246="3/3",$O246*参照データ!$F$2,IF(AO246="2/3",$O246*参照データ!$F$3,IF(AO246="1/3",$O246*参照データ!$F$4,IF(AO246="対象外",0))))</f>
        <v>0</v>
      </c>
      <c r="BP246" s="199" t="b">
        <f>IF(AP246="3/3",$O246*参照データ!$F$2,IF(AP246="2/3",$O246*参照データ!$F$3,IF(AP246="1/3",$O246*参照データ!$F$4,IF(AP246="対象外",0))))</f>
        <v>0</v>
      </c>
      <c r="BQ246" s="199" t="b">
        <f>IF(AQ246="3/3",$O246*参照データ!$F$2,IF(AQ246="2/3",$O246*参照データ!$F$3,IF(AQ246="1/3",$O246*参照データ!$F$4,IF(AQ246="対象外",0))))</f>
        <v>0</v>
      </c>
      <c r="BR246" s="199" t="b">
        <f>IF(AR246="3/3",$O246*参照データ!$F$2,IF(AR246="2/3",$O246*参照データ!$F$3,IF(AR246="1/3",$O246*参照データ!$F$4,IF(AR246="対象外",0))))</f>
        <v>0</v>
      </c>
      <c r="BS246" s="199">
        <f t="shared" si="127"/>
        <v>0</v>
      </c>
      <c r="BT246" s="206"/>
      <c r="BU246" s="60"/>
      <c r="BV246" s="60"/>
      <c r="BW246" s="60"/>
      <c r="BX246" s="60"/>
      <c r="BY246" s="60"/>
      <c r="BZ246" s="245"/>
      <c r="CA246" s="247"/>
      <c r="CB246" s="60"/>
      <c r="CC246" s="60"/>
      <c r="CD246" s="60"/>
      <c r="CE246" s="60"/>
      <c r="CF246" s="61"/>
      <c r="CG246" s="233">
        <f t="shared" si="128"/>
        <v>0</v>
      </c>
      <c r="CH246" s="235">
        <f t="shared" si="111"/>
        <v>0</v>
      </c>
      <c r="CI246" s="225">
        <f t="shared" si="112"/>
        <v>0</v>
      </c>
      <c r="CJ246" s="234">
        <f t="shared" si="113"/>
        <v>2</v>
      </c>
      <c r="CN246" s="54"/>
    </row>
    <row r="247" spans="1:92">
      <c r="A247" s="63">
        <v>223</v>
      </c>
      <c r="B247" s="553"/>
      <c r="C247" s="554"/>
      <c r="D247" s="553"/>
      <c r="E247" s="554"/>
      <c r="F247" s="116"/>
      <c r="G247" s="147"/>
      <c r="H247" s="117"/>
      <c r="I247" s="58"/>
      <c r="J247" s="553"/>
      <c r="K247" s="554"/>
      <c r="L247" s="110">
        <v>0</v>
      </c>
      <c r="M247" s="111">
        <f>IF(F247="昼間",参照データ!$B$2,IF(F247="夜間等",参照データ!$B$3,IF(F247="通信",参照データ!$B$4,0)))</f>
        <v>0</v>
      </c>
      <c r="N247" s="112">
        <f t="shared" si="114"/>
        <v>0</v>
      </c>
      <c r="O247" s="151">
        <f t="shared" si="115"/>
        <v>0</v>
      </c>
      <c r="P247" s="110"/>
      <c r="Q247" s="113">
        <v>0</v>
      </c>
      <c r="R247" s="114">
        <f>IF(F247="昼間",参照データ!$C$2,IF(F247="夜間等",参照データ!$C$3,IF(F247="通信",参照データ!$C$4,0)))</f>
        <v>0</v>
      </c>
      <c r="S247" s="112">
        <f t="shared" si="116"/>
        <v>0</v>
      </c>
      <c r="T247" s="58"/>
      <c r="U247" s="53">
        <f t="shared" si="117"/>
        <v>0</v>
      </c>
      <c r="V247" s="241">
        <f t="shared" si="118"/>
        <v>0</v>
      </c>
      <c r="W247" s="53">
        <f t="shared" si="119"/>
        <v>0</v>
      </c>
      <c r="X247" s="183">
        <f t="shared" si="120"/>
        <v>0</v>
      </c>
      <c r="Y247" s="158" t="str">
        <f t="shared" si="101"/>
        <v>0</v>
      </c>
      <c r="Z247" s="138">
        <f t="shared" si="121"/>
        <v>0</v>
      </c>
      <c r="AA247" s="524">
        <f t="shared" si="102"/>
        <v>0</v>
      </c>
      <c r="AB247" s="525"/>
      <c r="AC247" s="359">
        <f t="shared" si="103"/>
        <v>0</v>
      </c>
      <c r="AD247" s="359">
        <f t="shared" si="104"/>
        <v>0</v>
      </c>
      <c r="AE247" s="165"/>
      <c r="AF247" s="59"/>
      <c r="AG247" s="252"/>
      <c r="AH247" s="253"/>
      <c r="AI247" s="253"/>
      <c r="AJ247" s="253"/>
      <c r="AK247" s="253"/>
      <c r="AL247" s="254"/>
      <c r="AM247" s="255"/>
      <c r="AN247" s="253"/>
      <c r="AO247" s="253"/>
      <c r="AP247" s="253"/>
      <c r="AQ247" s="253"/>
      <c r="AR247" s="253"/>
      <c r="AS247" s="238">
        <f t="shared" si="105"/>
        <v>0</v>
      </c>
      <c r="AT247" s="238">
        <f t="shared" si="106"/>
        <v>0</v>
      </c>
      <c r="AU247" s="238">
        <f t="shared" si="107"/>
        <v>0</v>
      </c>
      <c r="AV247" s="238">
        <f t="shared" si="108"/>
        <v>0</v>
      </c>
      <c r="AW247" s="238">
        <f t="shared" si="109"/>
        <v>0</v>
      </c>
      <c r="AX247" s="238">
        <f t="shared" si="110"/>
        <v>0</v>
      </c>
      <c r="AY247" s="214">
        <f t="shared" si="130"/>
        <v>0</v>
      </c>
      <c r="AZ247" s="214">
        <f t="shared" si="130"/>
        <v>0</v>
      </c>
      <c r="BA247" s="214">
        <f t="shared" si="130"/>
        <v>0</v>
      </c>
      <c r="BB247" s="194">
        <f t="shared" si="123"/>
        <v>0</v>
      </c>
      <c r="BC247" s="195">
        <f t="shared" si="124"/>
        <v>0</v>
      </c>
      <c r="BD247" s="196">
        <f t="shared" si="125"/>
        <v>0</v>
      </c>
      <c r="BE247" s="197">
        <f t="shared" si="129"/>
        <v>0</v>
      </c>
      <c r="BF247" s="198" t="b">
        <f>IF($AE247="3/3",$S247*参照データ!$F$2,IF($AE247="2/3",$S247*参照データ!$F$3,IF($AE247="1/3",$S247*参照データ!$F$4)))</f>
        <v>0</v>
      </c>
      <c r="BG247" s="199" t="b">
        <f>IF(AG247="3/3",$O247*参照データ!$F$2,IF(AG247="2/3",$O247*参照データ!$F$3,IF(AG247="1/3",$O247*参照データ!$F$4,IF(AG247="対象外",0))))</f>
        <v>0</v>
      </c>
      <c r="BH247" s="199" t="b">
        <f>IF(AH247="3/3",$O247*参照データ!$F$2,IF(AH247="2/3",$O247*参照データ!$F$3,IF(AH247="1/3",$O247*参照データ!$F$4,IF(AH247="対象外",0))))</f>
        <v>0</v>
      </c>
      <c r="BI247" s="199" t="b">
        <f>IF(AI247="3/3",$O247*参照データ!$F$2,IF(AI247="2/3",$O247*参照データ!$F$3,IF(AI247="1/3",$O247*参照データ!$F$4,IF(AI247="対象外",0))))</f>
        <v>0</v>
      </c>
      <c r="BJ247" s="199" t="b">
        <f>IF(AJ247="3/3",$O247*参照データ!$F$2,IF(AJ247="2/3",$O247*参照データ!$F$3,IF(AJ247="1/3",$O247*参照データ!$F$4,IF(AJ247="対象外",0))))</f>
        <v>0</v>
      </c>
      <c r="BK247" s="199" t="b">
        <f>IF(AK247="3/3",$O247*参照データ!$F$2,IF(AK247="2/3",$O247*参照データ!$F$3,IF(AK247="1/3",$O247*参照データ!$F$4,IF(AK247="対象外",0))))</f>
        <v>0</v>
      </c>
      <c r="BL247" s="199" t="b">
        <f>IF(AL247="3/3",$O247*参照データ!$F$2,IF(AL247="2/3",$O247*参照データ!$F$3,IF(AL247="1/3",$O247*参照データ!$F$4,IF(AL247="対象外",0))))</f>
        <v>0</v>
      </c>
      <c r="BM247" s="199" t="b">
        <f>IF(AM247="3/3",$O247*参照データ!$F$2,IF(AM247="2/3",$O247*参照データ!$F$3,IF(AM247="1/3",$O247*参照データ!$F$4,IF(AM247="対象外",0))))</f>
        <v>0</v>
      </c>
      <c r="BN247" s="199" t="b">
        <f>IF(AN247="3/3",$O247*参照データ!$F$2,IF(AN247="2/3",$O247*参照データ!$F$3,IF(AN247="1/3",$O247*参照データ!$F$4,IF(AN247="対象外",0))))</f>
        <v>0</v>
      </c>
      <c r="BO247" s="199" t="b">
        <f>IF(AO247="3/3",$O247*参照データ!$F$2,IF(AO247="2/3",$O247*参照データ!$F$3,IF(AO247="1/3",$O247*参照データ!$F$4,IF(AO247="対象外",0))))</f>
        <v>0</v>
      </c>
      <c r="BP247" s="199" t="b">
        <f>IF(AP247="3/3",$O247*参照データ!$F$2,IF(AP247="2/3",$O247*参照データ!$F$3,IF(AP247="1/3",$O247*参照データ!$F$4,IF(AP247="対象外",0))))</f>
        <v>0</v>
      </c>
      <c r="BQ247" s="199" t="b">
        <f>IF(AQ247="3/3",$O247*参照データ!$F$2,IF(AQ247="2/3",$O247*参照データ!$F$3,IF(AQ247="1/3",$O247*参照データ!$F$4,IF(AQ247="対象外",0))))</f>
        <v>0</v>
      </c>
      <c r="BR247" s="199" t="b">
        <f>IF(AR247="3/3",$O247*参照データ!$F$2,IF(AR247="2/3",$O247*参照データ!$F$3,IF(AR247="1/3",$O247*参照データ!$F$4,IF(AR247="対象外",0))))</f>
        <v>0</v>
      </c>
      <c r="BS247" s="199">
        <f t="shared" si="127"/>
        <v>0</v>
      </c>
      <c r="BT247" s="207"/>
      <c r="BU247" s="60"/>
      <c r="BV247" s="60"/>
      <c r="BW247" s="60"/>
      <c r="BX247" s="60"/>
      <c r="BY247" s="60"/>
      <c r="BZ247" s="245"/>
      <c r="CA247" s="247"/>
      <c r="CB247" s="60"/>
      <c r="CC247" s="60"/>
      <c r="CD247" s="60"/>
      <c r="CE247" s="60"/>
      <c r="CF247" s="61"/>
      <c r="CG247" s="233">
        <f t="shared" si="128"/>
        <v>0</v>
      </c>
      <c r="CH247" s="235">
        <f t="shared" si="111"/>
        <v>0</v>
      </c>
      <c r="CI247" s="225">
        <f t="shared" si="112"/>
        <v>0</v>
      </c>
      <c r="CJ247" s="234">
        <f t="shared" si="113"/>
        <v>2</v>
      </c>
      <c r="CN247" s="54"/>
    </row>
    <row r="248" spans="1:92">
      <c r="A248" s="63">
        <v>224</v>
      </c>
      <c r="B248" s="518"/>
      <c r="C248" s="519"/>
      <c r="D248" s="520"/>
      <c r="E248" s="521"/>
      <c r="F248" s="362"/>
      <c r="G248" s="58"/>
      <c r="H248" s="248"/>
      <c r="I248" s="58"/>
      <c r="J248" s="555"/>
      <c r="K248" s="555"/>
      <c r="L248" s="149">
        <v>0</v>
      </c>
      <c r="M248" s="150">
        <f>IF(F248="昼間",参照データ!$B$2,IF(F248="夜間等",参照データ!$B$3,IF(F248="通信",参照データ!$B$4,0)))</f>
        <v>0</v>
      </c>
      <c r="N248" s="151">
        <f t="shared" si="114"/>
        <v>0</v>
      </c>
      <c r="O248" s="151">
        <f t="shared" si="115"/>
        <v>0</v>
      </c>
      <c r="P248" s="149"/>
      <c r="Q248" s="155">
        <v>0</v>
      </c>
      <c r="R248" s="154">
        <f>IF(F248="昼間",参照データ!$C$2,IF(F248="夜間等",参照データ!$C$3,IF(F248="通信",参照データ!$C$4,0)))</f>
        <v>0</v>
      </c>
      <c r="S248" s="151">
        <f t="shared" si="116"/>
        <v>0</v>
      </c>
      <c r="T248" s="58"/>
      <c r="U248" s="137">
        <f t="shared" si="117"/>
        <v>0</v>
      </c>
      <c r="V248" s="241">
        <f t="shared" si="118"/>
        <v>0</v>
      </c>
      <c r="W248" s="137">
        <f t="shared" si="119"/>
        <v>0</v>
      </c>
      <c r="X248" s="138">
        <f t="shared" si="120"/>
        <v>0</v>
      </c>
      <c r="Y248" s="137" t="str">
        <f t="shared" si="101"/>
        <v>0</v>
      </c>
      <c r="Z248" s="138">
        <f t="shared" si="121"/>
        <v>0</v>
      </c>
      <c r="AA248" s="524">
        <f t="shared" si="102"/>
        <v>0</v>
      </c>
      <c r="AB248" s="525"/>
      <c r="AC248" s="359">
        <f t="shared" si="103"/>
        <v>0</v>
      </c>
      <c r="AD248" s="359">
        <f t="shared" si="104"/>
        <v>0</v>
      </c>
      <c r="AE248" s="165"/>
      <c r="AF248" s="139"/>
      <c r="AG248" s="252"/>
      <c r="AH248" s="253"/>
      <c r="AI248" s="253"/>
      <c r="AJ248" s="253"/>
      <c r="AK248" s="253"/>
      <c r="AL248" s="254"/>
      <c r="AM248" s="255"/>
      <c r="AN248" s="253"/>
      <c r="AO248" s="253"/>
      <c r="AP248" s="253"/>
      <c r="AQ248" s="253"/>
      <c r="AR248" s="253"/>
      <c r="AS248" s="238">
        <f t="shared" si="105"/>
        <v>0</v>
      </c>
      <c r="AT248" s="238">
        <f t="shared" si="106"/>
        <v>0</v>
      </c>
      <c r="AU248" s="238">
        <f t="shared" si="107"/>
        <v>0</v>
      </c>
      <c r="AV248" s="238">
        <f t="shared" si="108"/>
        <v>0</v>
      </c>
      <c r="AW248" s="238">
        <f t="shared" si="109"/>
        <v>0</v>
      </c>
      <c r="AX248" s="238">
        <f t="shared" si="110"/>
        <v>0</v>
      </c>
      <c r="AY248" s="214">
        <f t="shared" si="130"/>
        <v>0</v>
      </c>
      <c r="AZ248" s="214">
        <f t="shared" si="130"/>
        <v>0</v>
      </c>
      <c r="BA248" s="214">
        <f t="shared" si="130"/>
        <v>0</v>
      </c>
      <c r="BB248" s="210">
        <f t="shared" si="123"/>
        <v>0</v>
      </c>
      <c r="BC248" s="200">
        <f t="shared" si="124"/>
        <v>0</v>
      </c>
      <c r="BD248" s="200">
        <f t="shared" si="125"/>
        <v>0</v>
      </c>
      <c r="BE248" s="200">
        <f t="shared" si="129"/>
        <v>0</v>
      </c>
      <c r="BF248" s="201" t="b">
        <f>IF($AE248="3/3",$S248*参照データ!$F$2,IF($AE248="2/3",$S248*参照データ!$F$3,IF($AE248="1/3",$S248*参照データ!$F$4)))</f>
        <v>0</v>
      </c>
      <c r="BG248" s="202" t="b">
        <f>IF(AG248="3/3",$O248*参照データ!$F$2,IF(AG248="2/3",$O248*参照データ!$F$3,IF(AG248="1/3",$O248*参照データ!$F$4,IF(AG248="対象外",0))))</f>
        <v>0</v>
      </c>
      <c r="BH248" s="202" t="b">
        <f>IF(AH248="3/3",$O248*参照データ!$F$2,IF(AH248="2/3",$O248*参照データ!$F$3,IF(AH248="1/3",$O248*参照データ!$F$4,IF(AH248="対象外",0))))</f>
        <v>0</v>
      </c>
      <c r="BI248" s="202" t="b">
        <f>IF(AI248="3/3",$O248*参照データ!$F$2,IF(AI248="2/3",$O248*参照データ!$F$3,IF(AI248="1/3",$O248*参照データ!$F$4,IF(AI248="対象外",0))))</f>
        <v>0</v>
      </c>
      <c r="BJ248" s="202" t="b">
        <f>IF(AJ248="3/3",$O248*参照データ!$F$2,IF(AJ248="2/3",$O248*参照データ!$F$3,IF(AJ248="1/3",$O248*参照データ!$F$4,IF(AJ248="対象外",0))))</f>
        <v>0</v>
      </c>
      <c r="BK248" s="202" t="b">
        <f>IF(AK248="3/3",$O248*参照データ!$F$2,IF(AK248="2/3",$O248*参照データ!$F$3,IF(AK248="1/3",$O248*参照データ!$F$4,IF(AK248="対象外",0))))</f>
        <v>0</v>
      </c>
      <c r="BL248" s="202" t="b">
        <f>IF(AL248="3/3",$O248*参照データ!$F$2,IF(AL248="2/3",$O248*参照データ!$F$3,IF(AL248="1/3",$O248*参照データ!$F$4,IF(AL248="対象外",0))))</f>
        <v>0</v>
      </c>
      <c r="BM248" s="202" t="b">
        <f>IF(AM248="3/3",$O248*参照データ!$F$2,IF(AM248="2/3",$O248*参照データ!$F$3,IF(AM248="1/3",$O248*参照データ!$F$4,IF(AM248="対象外",0))))</f>
        <v>0</v>
      </c>
      <c r="BN248" s="202" t="b">
        <f>IF(AN248="3/3",$O248*参照データ!$F$2,IF(AN248="2/3",$O248*参照データ!$F$3,IF(AN248="1/3",$O248*参照データ!$F$4,IF(AN248="対象外",0))))</f>
        <v>0</v>
      </c>
      <c r="BO248" s="202" t="b">
        <f>IF(AO248="3/3",$O248*参照データ!$F$2,IF(AO248="2/3",$O248*参照データ!$F$3,IF(AO248="1/3",$O248*参照データ!$F$4,IF(AO248="対象外",0))))</f>
        <v>0</v>
      </c>
      <c r="BP248" s="202" t="b">
        <f>IF(AP248="3/3",$O248*参照データ!$F$2,IF(AP248="2/3",$O248*参照データ!$F$3,IF(AP248="1/3",$O248*参照データ!$F$4,IF(AP248="対象外",0))))</f>
        <v>0</v>
      </c>
      <c r="BQ248" s="202" t="b">
        <f>IF(AQ248="3/3",$O248*参照データ!$F$2,IF(AQ248="2/3",$O248*参照データ!$F$3,IF(AQ248="1/3",$O248*参照データ!$F$4,IF(AQ248="対象外",0))))</f>
        <v>0</v>
      </c>
      <c r="BR248" s="202" t="b">
        <f>IF(AR248="3/3",$O248*参照データ!$F$2,IF(AR248="2/3",$O248*参照データ!$F$3,IF(AR248="1/3",$O248*参照データ!$F$4,IF(AR248="対象外",0))))</f>
        <v>0</v>
      </c>
      <c r="BS248" s="202">
        <f t="shared" si="127"/>
        <v>0</v>
      </c>
      <c r="BT248" s="208"/>
      <c r="BU248" s="140"/>
      <c r="BV248" s="140"/>
      <c r="BW248" s="140"/>
      <c r="BX248" s="140"/>
      <c r="BY248" s="140"/>
      <c r="BZ248" s="246"/>
      <c r="CA248" s="251"/>
      <c r="CB248" s="140"/>
      <c r="CC248" s="140"/>
      <c r="CD248" s="140"/>
      <c r="CE248" s="140"/>
      <c r="CF248" s="140"/>
      <c r="CG248" s="233">
        <f t="shared" si="128"/>
        <v>0</v>
      </c>
      <c r="CH248" s="235">
        <f t="shared" si="111"/>
        <v>0</v>
      </c>
      <c r="CI248" s="225">
        <f t="shared" si="112"/>
        <v>0</v>
      </c>
      <c r="CJ248" s="234">
        <f t="shared" si="113"/>
        <v>2</v>
      </c>
      <c r="CN248" s="54"/>
    </row>
    <row r="249" spans="1:92">
      <c r="A249" s="63">
        <v>225</v>
      </c>
      <c r="B249" s="553"/>
      <c r="C249" s="554"/>
      <c r="D249" s="553"/>
      <c r="E249" s="554"/>
      <c r="F249" s="116"/>
      <c r="G249" s="147"/>
      <c r="H249" s="117"/>
      <c r="I249" s="58"/>
      <c r="J249" s="553"/>
      <c r="K249" s="554"/>
      <c r="L249" s="110">
        <v>0</v>
      </c>
      <c r="M249" s="111">
        <f>IF(F249="昼間",参照データ!$B$2,IF(F249="夜間等",参照データ!$B$3,IF(F249="通信",参照データ!$B$4,0)))</f>
        <v>0</v>
      </c>
      <c r="N249" s="112">
        <f t="shared" si="114"/>
        <v>0</v>
      </c>
      <c r="O249" s="151">
        <f t="shared" si="115"/>
        <v>0</v>
      </c>
      <c r="P249" s="110"/>
      <c r="Q249" s="113">
        <v>0</v>
      </c>
      <c r="R249" s="114">
        <f>IF(F249="昼間",参照データ!$C$2,IF(F249="夜間等",参照データ!$C$3,IF(F249="通信",参照データ!$C$4,0)))</f>
        <v>0</v>
      </c>
      <c r="S249" s="112">
        <f t="shared" si="116"/>
        <v>0</v>
      </c>
      <c r="T249" s="58"/>
      <c r="U249" s="53">
        <f t="shared" si="117"/>
        <v>0</v>
      </c>
      <c r="V249" s="241">
        <f t="shared" si="118"/>
        <v>0</v>
      </c>
      <c r="W249" s="53">
        <f t="shared" si="119"/>
        <v>0</v>
      </c>
      <c r="X249" s="183">
        <f t="shared" si="120"/>
        <v>0</v>
      </c>
      <c r="Y249" s="158" t="str">
        <f t="shared" si="101"/>
        <v>0</v>
      </c>
      <c r="Z249" s="138">
        <f t="shared" si="121"/>
        <v>0</v>
      </c>
      <c r="AA249" s="524">
        <f t="shared" si="102"/>
        <v>0</v>
      </c>
      <c r="AB249" s="525"/>
      <c r="AC249" s="359">
        <f t="shared" si="103"/>
        <v>0</v>
      </c>
      <c r="AD249" s="359">
        <f t="shared" si="104"/>
        <v>0</v>
      </c>
      <c r="AE249" s="166"/>
      <c r="AF249" s="59"/>
      <c r="AG249" s="252"/>
      <c r="AH249" s="253"/>
      <c r="AI249" s="253"/>
      <c r="AJ249" s="253"/>
      <c r="AK249" s="253"/>
      <c r="AL249" s="254"/>
      <c r="AM249" s="255"/>
      <c r="AN249" s="253"/>
      <c r="AO249" s="253"/>
      <c r="AP249" s="253"/>
      <c r="AQ249" s="253"/>
      <c r="AR249" s="253"/>
      <c r="AS249" s="238">
        <f t="shared" si="105"/>
        <v>0</v>
      </c>
      <c r="AT249" s="238">
        <f t="shared" si="106"/>
        <v>0</v>
      </c>
      <c r="AU249" s="238">
        <f t="shared" si="107"/>
        <v>0</v>
      </c>
      <c r="AV249" s="238">
        <f t="shared" si="108"/>
        <v>0</v>
      </c>
      <c r="AW249" s="238">
        <f t="shared" si="109"/>
        <v>0</v>
      </c>
      <c r="AX249" s="238">
        <f t="shared" si="110"/>
        <v>0</v>
      </c>
      <c r="AY249" s="214">
        <f t="shared" si="130"/>
        <v>0</v>
      </c>
      <c r="AZ249" s="214">
        <f t="shared" si="130"/>
        <v>0</v>
      </c>
      <c r="BA249" s="214">
        <f t="shared" si="130"/>
        <v>0</v>
      </c>
      <c r="BB249" s="194">
        <f t="shared" si="123"/>
        <v>0</v>
      </c>
      <c r="BC249" s="195">
        <f t="shared" si="124"/>
        <v>0</v>
      </c>
      <c r="BD249" s="196">
        <f t="shared" si="125"/>
        <v>0</v>
      </c>
      <c r="BE249" s="197">
        <f t="shared" si="129"/>
        <v>0</v>
      </c>
      <c r="BF249" s="198" t="b">
        <f>IF($AE249="3/3",$S249*参照データ!$F$2,IF($AE249="2/3",$S249*参照データ!$F$3,IF($AE249="1/3",$S249*参照データ!$F$4)))</f>
        <v>0</v>
      </c>
      <c r="BG249" s="199" t="b">
        <f>IF(AG249="3/3",$O249*参照データ!$F$2,IF(AG249="2/3",$O249*参照データ!$F$3,IF(AG249="1/3",$O249*参照データ!$F$4,IF(AG249="対象外",0))))</f>
        <v>0</v>
      </c>
      <c r="BH249" s="199" t="b">
        <f>IF(AH249="3/3",$O249*参照データ!$F$2,IF(AH249="2/3",$O249*参照データ!$F$3,IF(AH249="1/3",$O249*参照データ!$F$4,IF(AH249="対象外",0))))</f>
        <v>0</v>
      </c>
      <c r="BI249" s="199" t="b">
        <f>IF(AI249="3/3",$O249*参照データ!$F$2,IF(AI249="2/3",$O249*参照データ!$F$3,IF(AI249="1/3",$O249*参照データ!$F$4,IF(AI249="対象外",0))))</f>
        <v>0</v>
      </c>
      <c r="BJ249" s="199" t="b">
        <f>IF(AJ249="3/3",$O249*参照データ!$F$2,IF(AJ249="2/3",$O249*参照データ!$F$3,IF(AJ249="1/3",$O249*参照データ!$F$4,IF(AJ249="対象外",0))))</f>
        <v>0</v>
      </c>
      <c r="BK249" s="199" t="b">
        <f>IF(AK249="3/3",$O249*参照データ!$F$2,IF(AK249="2/3",$O249*参照データ!$F$3,IF(AK249="1/3",$O249*参照データ!$F$4,IF(AK249="対象外",0))))</f>
        <v>0</v>
      </c>
      <c r="BL249" s="199" t="b">
        <f>IF(AL249="3/3",$O249*参照データ!$F$2,IF(AL249="2/3",$O249*参照データ!$F$3,IF(AL249="1/3",$O249*参照データ!$F$4,IF(AL249="対象外",0))))</f>
        <v>0</v>
      </c>
      <c r="BM249" s="199" t="b">
        <f>IF(AM249="3/3",$O249*参照データ!$F$2,IF(AM249="2/3",$O249*参照データ!$F$3,IF(AM249="1/3",$O249*参照データ!$F$4,IF(AM249="対象外",0))))</f>
        <v>0</v>
      </c>
      <c r="BN249" s="199" t="b">
        <f>IF(AN249="3/3",$O249*参照データ!$F$2,IF(AN249="2/3",$O249*参照データ!$F$3,IF(AN249="1/3",$O249*参照データ!$F$4,IF(AN249="対象外",0))))</f>
        <v>0</v>
      </c>
      <c r="BO249" s="199" t="b">
        <f>IF(AO249="3/3",$O249*参照データ!$F$2,IF(AO249="2/3",$O249*参照データ!$F$3,IF(AO249="1/3",$O249*参照データ!$F$4,IF(AO249="対象外",0))))</f>
        <v>0</v>
      </c>
      <c r="BP249" s="199" t="b">
        <f>IF(AP249="3/3",$O249*参照データ!$F$2,IF(AP249="2/3",$O249*参照データ!$F$3,IF(AP249="1/3",$O249*参照データ!$F$4,IF(AP249="対象外",0))))</f>
        <v>0</v>
      </c>
      <c r="BQ249" s="199" t="b">
        <f>IF(AQ249="3/3",$O249*参照データ!$F$2,IF(AQ249="2/3",$O249*参照データ!$F$3,IF(AQ249="1/3",$O249*参照データ!$F$4,IF(AQ249="対象外",0))))</f>
        <v>0</v>
      </c>
      <c r="BR249" s="199" t="b">
        <f>IF(AR249="3/3",$O249*参照データ!$F$2,IF(AR249="2/3",$O249*参照データ!$F$3,IF(AR249="1/3",$O249*参照データ!$F$4,IF(AR249="対象外",0))))</f>
        <v>0</v>
      </c>
      <c r="BS249" s="199">
        <f t="shared" si="127"/>
        <v>0</v>
      </c>
      <c r="BT249" s="206"/>
      <c r="BU249" s="60"/>
      <c r="BV249" s="60"/>
      <c r="BW249" s="60"/>
      <c r="BX249" s="60"/>
      <c r="BY249" s="60"/>
      <c r="BZ249" s="245"/>
      <c r="CA249" s="247"/>
      <c r="CB249" s="60"/>
      <c r="CC249" s="60"/>
      <c r="CD249" s="60"/>
      <c r="CE249" s="60"/>
      <c r="CF249" s="61"/>
      <c r="CG249" s="233">
        <f t="shared" si="128"/>
        <v>0</v>
      </c>
      <c r="CH249" s="235">
        <f t="shared" si="111"/>
        <v>0</v>
      </c>
      <c r="CI249" s="225">
        <f t="shared" si="112"/>
        <v>0</v>
      </c>
      <c r="CJ249" s="234">
        <f t="shared" si="113"/>
        <v>2</v>
      </c>
      <c r="CN249" s="54"/>
    </row>
    <row r="250" spans="1:92">
      <c r="A250" s="63">
        <v>226</v>
      </c>
      <c r="B250" s="553"/>
      <c r="C250" s="554"/>
      <c r="D250" s="553"/>
      <c r="E250" s="554"/>
      <c r="F250" s="116"/>
      <c r="G250" s="147"/>
      <c r="H250" s="117"/>
      <c r="I250" s="58"/>
      <c r="J250" s="553"/>
      <c r="K250" s="554"/>
      <c r="L250" s="110">
        <v>0</v>
      </c>
      <c r="M250" s="111">
        <f>IF(F250="昼間",参照データ!$B$2,IF(F250="夜間等",参照データ!$B$3,IF(F250="通信",参照データ!$B$4,0)))</f>
        <v>0</v>
      </c>
      <c r="N250" s="112">
        <f t="shared" si="114"/>
        <v>0</v>
      </c>
      <c r="O250" s="151">
        <f t="shared" si="115"/>
        <v>0</v>
      </c>
      <c r="P250" s="110"/>
      <c r="Q250" s="113">
        <v>0</v>
      </c>
      <c r="R250" s="114">
        <f>IF(F250="昼間",参照データ!$C$2,IF(F250="夜間等",参照データ!$C$3,IF(F250="通信",参照データ!$C$4,0)))</f>
        <v>0</v>
      </c>
      <c r="S250" s="112">
        <f t="shared" si="116"/>
        <v>0</v>
      </c>
      <c r="T250" s="58"/>
      <c r="U250" s="53">
        <f t="shared" si="117"/>
        <v>0</v>
      </c>
      <c r="V250" s="241">
        <f t="shared" si="118"/>
        <v>0</v>
      </c>
      <c r="W250" s="53">
        <f t="shared" si="119"/>
        <v>0</v>
      </c>
      <c r="X250" s="183">
        <f t="shared" si="120"/>
        <v>0</v>
      </c>
      <c r="Y250" s="158" t="str">
        <f t="shared" si="101"/>
        <v>0</v>
      </c>
      <c r="Z250" s="138">
        <f t="shared" si="121"/>
        <v>0</v>
      </c>
      <c r="AA250" s="524">
        <f t="shared" si="102"/>
        <v>0</v>
      </c>
      <c r="AB250" s="525"/>
      <c r="AC250" s="359">
        <f t="shared" si="103"/>
        <v>0</v>
      </c>
      <c r="AD250" s="359">
        <f t="shared" si="104"/>
        <v>0</v>
      </c>
      <c r="AE250" s="166"/>
      <c r="AF250" s="59"/>
      <c r="AG250" s="252"/>
      <c r="AH250" s="253"/>
      <c r="AI250" s="253"/>
      <c r="AJ250" s="253"/>
      <c r="AK250" s="253"/>
      <c r="AL250" s="254"/>
      <c r="AM250" s="255"/>
      <c r="AN250" s="253"/>
      <c r="AO250" s="253"/>
      <c r="AP250" s="253"/>
      <c r="AQ250" s="253"/>
      <c r="AR250" s="253"/>
      <c r="AS250" s="238">
        <f t="shared" si="105"/>
        <v>0</v>
      </c>
      <c r="AT250" s="238">
        <f t="shared" si="106"/>
        <v>0</v>
      </c>
      <c r="AU250" s="238">
        <f t="shared" si="107"/>
        <v>0</v>
      </c>
      <c r="AV250" s="238">
        <f t="shared" si="108"/>
        <v>0</v>
      </c>
      <c r="AW250" s="238">
        <f t="shared" si="109"/>
        <v>0</v>
      </c>
      <c r="AX250" s="238">
        <f t="shared" si="110"/>
        <v>0</v>
      </c>
      <c r="AY250" s="214">
        <f t="shared" si="130"/>
        <v>0</v>
      </c>
      <c r="AZ250" s="214">
        <f t="shared" si="130"/>
        <v>0</v>
      </c>
      <c r="BA250" s="214">
        <f t="shared" si="130"/>
        <v>0</v>
      </c>
      <c r="BB250" s="194">
        <f t="shared" si="123"/>
        <v>0</v>
      </c>
      <c r="BC250" s="195">
        <f t="shared" si="124"/>
        <v>0</v>
      </c>
      <c r="BD250" s="196">
        <f t="shared" si="125"/>
        <v>0</v>
      </c>
      <c r="BE250" s="197">
        <f t="shared" si="129"/>
        <v>0</v>
      </c>
      <c r="BF250" s="198" t="b">
        <f>IF($AE250="3/3",$S250*参照データ!$F$2,IF($AE250="2/3",$S250*参照データ!$F$3,IF($AE250="1/3",$S250*参照データ!$F$4)))</f>
        <v>0</v>
      </c>
      <c r="BG250" s="199" t="b">
        <f>IF(AG250="3/3",$O250*参照データ!$F$2,IF(AG250="2/3",$O250*参照データ!$F$3,IF(AG250="1/3",$O250*参照データ!$F$4,IF(AG250="対象外",0))))</f>
        <v>0</v>
      </c>
      <c r="BH250" s="199" t="b">
        <f>IF(AH250="3/3",$O250*参照データ!$F$2,IF(AH250="2/3",$O250*参照データ!$F$3,IF(AH250="1/3",$O250*参照データ!$F$4,IF(AH250="対象外",0))))</f>
        <v>0</v>
      </c>
      <c r="BI250" s="199" t="b">
        <f>IF(AI250="3/3",$O250*参照データ!$F$2,IF(AI250="2/3",$O250*参照データ!$F$3,IF(AI250="1/3",$O250*参照データ!$F$4,IF(AI250="対象外",0))))</f>
        <v>0</v>
      </c>
      <c r="BJ250" s="199" t="b">
        <f>IF(AJ250="3/3",$O250*参照データ!$F$2,IF(AJ250="2/3",$O250*参照データ!$F$3,IF(AJ250="1/3",$O250*参照データ!$F$4,IF(AJ250="対象外",0))))</f>
        <v>0</v>
      </c>
      <c r="BK250" s="199" t="b">
        <f>IF(AK250="3/3",$O250*参照データ!$F$2,IF(AK250="2/3",$O250*参照データ!$F$3,IF(AK250="1/3",$O250*参照データ!$F$4,IF(AK250="対象外",0))))</f>
        <v>0</v>
      </c>
      <c r="BL250" s="199" t="b">
        <f>IF(AL250="3/3",$O250*参照データ!$F$2,IF(AL250="2/3",$O250*参照データ!$F$3,IF(AL250="1/3",$O250*参照データ!$F$4,IF(AL250="対象外",0))))</f>
        <v>0</v>
      </c>
      <c r="BM250" s="199" t="b">
        <f>IF(AM250="3/3",$O250*参照データ!$F$2,IF(AM250="2/3",$O250*参照データ!$F$3,IF(AM250="1/3",$O250*参照データ!$F$4,IF(AM250="対象外",0))))</f>
        <v>0</v>
      </c>
      <c r="BN250" s="199" t="b">
        <f>IF(AN250="3/3",$O250*参照データ!$F$2,IF(AN250="2/3",$O250*参照データ!$F$3,IF(AN250="1/3",$O250*参照データ!$F$4,IF(AN250="対象外",0))))</f>
        <v>0</v>
      </c>
      <c r="BO250" s="199" t="b">
        <f>IF(AO250="3/3",$O250*参照データ!$F$2,IF(AO250="2/3",$O250*参照データ!$F$3,IF(AO250="1/3",$O250*参照データ!$F$4,IF(AO250="対象外",0))))</f>
        <v>0</v>
      </c>
      <c r="BP250" s="199" t="b">
        <f>IF(AP250="3/3",$O250*参照データ!$F$2,IF(AP250="2/3",$O250*参照データ!$F$3,IF(AP250="1/3",$O250*参照データ!$F$4,IF(AP250="対象外",0))))</f>
        <v>0</v>
      </c>
      <c r="BQ250" s="199" t="b">
        <f>IF(AQ250="3/3",$O250*参照データ!$F$2,IF(AQ250="2/3",$O250*参照データ!$F$3,IF(AQ250="1/3",$O250*参照データ!$F$4,IF(AQ250="対象外",0))))</f>
        <v>0</v>
      </c>
      <c r="BR250" s="199" t="b">
        <f>IF(AR250="3/3",$O250*参照データ!$F$2,IF(AR250="2/3",$O250*参照データ!$F$3,IF(AR250="1/3",$O250*参照データ!$F$4,IF(AR250="対象外",0))))</f>
        <v>0</v>
      </c>
      <c r="BS250" s="199">
        <f t="shared" si="127"/>
        <v>0</v>
      </c>
      <c r="BT250" s="206"/>
      <c r="BU250" s="60"/>
      <c r="BV250" s="60"/>
      <c r="BW250" s="60"/>
      <c r="BX250" s="60"/>
      <c r="BY250" s="60"/>
      <c r="BZ250" s="245"/>
      <c r="CA250" s="247"/>
      <c r="CB250" s="60"/>
      <c r="CC250" s="60"/>
      <c r="CD250" s="60"/>
      <c r="CE250" s="60"/>
      <c r="CF250" s="61"/>
      <c r="CG250" s="233">
        <f t="shared" si="128"/>
        <v>0</v>
      </c>
      <c r="CH250" s="235">
        <f t="shared" si="111"/>
        <v>0</v>
      </c>
      <c r="CI250" s="225">
        <f t="shared" si="112"/>
        <v>0</v>
      </c>
      <c r="CJ250" s="234">
        <f t="shared" si="113"/>
        <v>2</v>
      </c>
      <c r="CN250" s="54"/>
    </row>
    <row r="251" spans="1:92">
      <c r="A251" s="63">
        <v>227</v>
      </c>
      <c r="B251" s="553"/>
      <c r="C251" s="554"/>
      <c r="D251" s="553"/>
      <c r="E251" s="554"/>
      <c r="F251" s="116"/>
      <c r="G251" s="147"/>
      <c r="H251" s="117"/>
      <c r="I251" s="58"/>
      <c r="J251" s="553"/>
      <c r="K251" s="554"/>
      <c r="L251" s="110">
        <v>0</v>
      </c>
      <c r="M251" s="111">
        <f>IF(F251="昼間",参照データ!$B$2,IF(F251="夜間等",参照データ!$B$3,IF(F251="通信",参照データ!$B$4,0)))</f>
        <v>0</v>
      </c>
      <c r="N251" s="112">
        <f t="shared" si="114"/>
        <v>0</v>
      </c>
      <c r="O251" s="151">
        <f t="shared" si="115"/>
        <v>0</v>
      </c>
      <c r="P251" s="110"/>
      <c r="Q251" s="113">
        <v>0</v>
      </c>
      <c r="R251" s="114">
        <f>IF(F251="昼間",参照データ!$C$2,IF(F251="夜間等",参照データ!$C$3,IF(F251="通信",参照データ!$C$4,0)))</f>
        <v>0</v>
      </c>
      <c r="S251" s="112">
        <f t="shared" si="116"/>
        <v>0</v>
      </c>
      <c r="T251" s="58"/>
      <c r="U251" s="53">
        <f t="shared" si="117"/>
        <v>0</v>
      </c>
      <c r="V251" s="241">
        <f t="shared" si="118"/>
        <v>0</v>
      </c>
      <c r="W251" s="53">
        <f t="shared" si="119"/>
        <v>0</v>
      </c>
      <c r="X251" s="183">
        <f t="shared" si="120"/>
        <v>0</v>
      </c>
      <c r="Y251" s="158" t="str">
        <f t="shared" si="101"/>
        <v>0</v>
      </c>
      <c r="Z251" s="138">
        <f t="shared" si="121"/>
        <v>0</v>
      </c>
      <c r="AA251" s="524">
        <f t="shared" si="102"/>
        <v>0</v>
      </c>
      <c r="AB251" s="525"/>
      <c r="AC251" s="359">
        <f t="shared" si="103"/>
        <v>0</v>
      </c>
      <c r="AD251" s="359">
        <f t="shared" si="104"/>
        <v>0</v>
      </c>
      <c r="AE251" s="165"/>
      <c r="AF251" s="59"/>
      <c r="AG251" s="252"/>
      <c r="AH251" s="253"/>
      <c r="AI251" s="253"/>
      <c r="AJ251" s="253"/>
      <c r="AK251" s="253"/>
      <c r="AL251" s="254"/>
      <c r="AM251" s="255"/>
      <c r="AN251" s="253"/>
      <c r="AO251" s="253"/>
      <c r="AP251" s="253"/>
      <c r="AQ251" s="253"/>
      <c r="AR251" s="253"/>
      <c r="AS251" s="238">
        <f t="shared" si="105"/>
        <v>0</v>
      </c>
      <c r="AT251" s="238">
        <f t="shared" si="106"/>
        <v>0</v>
      </c>
      <c r="AU251" s="238">
        <f t="shared" si="107"/>
        <v>0</v>
      </c>
      <c r="AV251" s="238">
        <f t="shared" si="108"/>
        <v>0</v>
      </c>
      <c r="AW251" s="238">
        <f t="shared" si="109"/>
        <v>0</v>
      </c>
      <c r="AX251" s="238">
        <f t="shared" si="110"/>
        <v>0</v>
      </c>
      <c r="AY251" s="214">
        <f t="shared" si="130"/>
        <v>0</v>
      </c>
      <c r="AZ251" s="214">
        <f t="shared" si="130"/>
        <v>0</v>
      </c>
      <c r="BA251" s="214">
        <f t="shared" si="130"/>
        <v>0</v>
      </c>
      <c r="BB251" s="194">
        <f t="shared" si="123"/>
        <v>0</v>
      </c>
      <c r="BC251" s="195">
        <f t="shared" si="124"/>
        <v>0</v>
      </c>
      <c r="BD251" s="196">
        <f t="shared" si="125"/>
        <v>0</v>
      </c>
      <c r="BE251" s="197">
        <f t="shared" si="129"/>
        <v>0</v>
      </c>
      <c r="BF251" s="198" t="b">
        <f>IF($AE251="3/3",$S251*参照データ!$F$2,IF($AE251="2/3",$S251*参照データ!$F$3,IF($AE251="1/3",$S251*参照データ!$F$4)))</f>
        <v>0</v>
      </c>
      <c r="BG251" s="199" t="b">
        <f>IF(AG251="3/3",$O251*参照データ!$F$2,IF(AG251="2/3",$O251*参照データ!$F$3,IF(AG251="1/3",$O251*参照データ!$F$4,IF(AG251="対象外",0))))</f>
        <v>0</v>
      </c>
      <c r="BH251" s="199" t="b">
        <f>IF(AH251="3/3",$O251*参照データ!$F$2,IF(AH251="2/3",$O251*参照データ!$F$3,IF(AH251="1/3",$O251*参照データ!$F$4,IF(AH251="対象外",0))))</f>
        <v>0</v>
      </c>
      <c r="BI251" s="199" t="b">
        <f>IF(AI251="3/3",$O251*参照データ!$F$2,IF(AI251="2/3",$O251*参照データ!$F$3,IF(AI251="1/3",$O251*参照データ!$F$4,IF(AI251="対象外",0))))</f>
        <v>0</v>
      </c>
      <c r="BJ251" s="199" t="b">
        <f>IF(AJ251="3/3",$O251*参照データ!$F$2,IF(AJ251="2/3",$O251*参照データ!$F$3,IF(AJ251="1/3",$O251*参照データ!$F$4,IF(AJ251="対象外",0))))</f>
        <v>0</v>
      </c>
      <c r="BK251" s="199" t="b">
        <f>IF(AK251="3/3",$O251*参照データ!$F$2,IF(AK251="2/3",$O251*参照データ!$F$3,IF(AK251="1/3",$O251*参照データ!$F$4,IF(AK251="対象外",0))))</f>
        <v>0</v>
      </c>
      <c r="BL251" s="199" t="b">
        <f>IF(AL251="3/3",$O251*参照データ!$F$2,IF(AL251="2/3",$O251*参照データ!$F$3,IF(AL251="1/3",$O251*参照データ!$F$4,IF(AL251="対象外",0))))</f>
        <v>0</v>
      </c>
      <c r="BM251" s="199" t="b">
        <f>IF(AM251="3/3",$O251*参照データ!$F$2,IF(AM251="2/3",$O251*参照データ!$F$3,IF(AM251="1/3",$O251*参照データ!$F$4,IF(AM251="対象外",0))))</f>
        <v>0</v>
      </c>
      <c r="BN251" s="199" t="b">
        <f>IF(AN251="3/3",$O251*参照データ!$F$2,IF(AN251="2/3",$O251*参照データ!$F$3,IF(AN251="1/3",$O251*参照データ!$F$4,IF(AN251="対象外",0))))</f>
        <v>0</v>
      </c>
      <c r="BO251" s="199" t="b">
        <f>IF(AO251="3/3",$O251*参照データ!$F$2,IF(AO251="2/3",$O251*参照データ!$F$3,IF(AO251="1/3",$O251*参照データ!$F$4,IF(AO251="対象外",0))))</f>
        <v>0</v>
      </c>
      <c r="BP251" s="199" t="b">
        <f>IF(AP251="3/3",$O251*参照データ!$F$2,IF(AP251="2/3",$O251*参照データ!$F$3,IF(AP251="1/3",$O251*参照データ!$F$4,IF(AP251="対象外",0))))</f>
        <v>0</v>
      </c>
      <c r="BQ251" s="199" t="b">
        <f>IF(AQ251="3/3",$O251*参照データ!$F$2,IF(AQ251="2/3",$O251*参照データ!$F$3,IF(AQ251="1/3",$O251*参照データ!$F$4,IF(AQ251="対象外",0))))</f>
        <v>0</v>
      </c>
      <c r="BR251" s="199" t="b">
        <f>IF(AR251="3/3",$O251*参照データ!$F$2,IF(AR251="2/3",$O251*参照データ!$F$3,IF(AR251="1/3",$O251*参照データ!$F$4,IF(AR251="対象外",0))))</f>
        <v>0</v>
      </c>
      <c r="BS251" s="199">
        <f t="shared" si="127"/>
        <v>0</v>
      </c>
      <c r="BT251" s="207"/>
      <c r="BU251" s="60"/>
      <c r="BV251" s="60"/>
      <c r="BW251" s="60"/>
      <c r="BX251" s="60"/>
      <c r="BY251" s="60"/>
      <c r="BZ251" s="245"/>
      <c r="CA251" s="247"/>
      <c r="CB251" s="60"/>
      <c r="CC251" s="60"/>
      <c r="CD251" s="60"/>
      <c r="CE251" s="60"/>
      <c r="CF251" s="61"/>
      <c r="CG251" s="233">
        <f t="shared" si="128"/>
        <v>0</v>
      </c>
      <c r="CH251" s="235">
        <f t="shared" si="111"/>
        <v>0</v>
      </c>
      <c r="CI251" s="225">
        <f t="shared" si="112"/>
        <v>0</v>
      </c>
      <c r="CJ251" s="234">
        <f t="shared" si="113"/>
        <v>2</v>
      </c>
      <c r="CN251" s="54"/>
    </row>
    <row r="252" spans="1:92">
      <c r="A252" s="63">
        <v>228</v>
      </c>
      <c r="B252" s="518"/>
      <c r="C252" s="519"/>
      <c r="D252" s="520"/>
      <c r="E252" s="521"/>
      <c r="F252" s="362"/>
      <c r="G252" s="58"/>
      <c r="H252" s="248"/>
      <c r="I252" s="58"/>
      <c r="J252" s="555"/>
      <c r="K252" s="555"/>
      <c r="L252" s="149">
        <v>0</v>
      </c>
      <c r="M252" s="150">
        <f>IF(F252="昼間",参照データ!$B$2,IF(F252="夜間等",参照データ!$B$3,IF(F252="通信",参照データ!$B$4,0)))</f>
        <v>0</v>
      </c>
      <c r="N252" s="151">
        <f t="shared" si="114"/>
        <v>0</v>
      </c>
      <c r="O252" s="151">
        <f t="shared" si="115"/>
        <v>0</v>
      </c>
      <c r="P252" s="149"/>
      <c r="Q252" s="155">
        <v>0</v>
      </c>
      <c r="R252" s="154">
        <f>IF(F252="昼間",参照データ!$C$2,IF(F252="夜間等",参照データ!$C$3,IF(F252="通信",参照データ!$C$4,0)))</f>
        <v>0</v>
      </c>
      <c r="S252" s="151">
        <f t="shared" si="116"/>
        <v>0</v>
      </c>
      <c r="T252" s="58"/>
      <c r="U252" s="137">
        <f t="shared" si="117"/>
        <v>0</v>
      </c>
      <c r="V252" s="241">
        <f t="shared" si="118"/>
        <v>0</v>
      </c>
      <c r="W252" s="137">
        <f t="shared" si="119"/>
        <v>0</v>
      </c>
      <c r="X252" s="138">
        <f t="shared" si="120"/>
        <v>0</v>
      </c>
      <c r="Y252" s="137" t="str">
        <f t="shared" si="101"/>
        <v>0</v>
      </c>
      <c r="Z252" s="138">
        <f t="shared" si="121"/>
        <v>0</v>
      </c>
      <c r="AA252" s="524">
        <f t="shared" si="102"/>
        <v>0</v>
      </c>
      <c r="AB252" s="525"/>
      <c r="AC252" s="359">
        <f t="shared" si="103"/>
        <v>0</v>
      </c>
      <c r="AD252" s="359">
        <f t="shared" si="104"/>
        <v>0</v>
      </c>
      <c r="AE252" s="165"/>
      <c r="AF252" s="139"/>
      <c r="AG252" s="252"/>
      <c r="AH252" s="253"/>
      <c r="AI252" s="253"/>
      <c r="AJ252" s="253"/>
      <c r="AK252" s="253"/>
      <c r="AL252" s="254"/>
      <c r="AM252" s="255"/>
      <c r="AN252" s="253"/>
      <c r="AO252" s="253"/>
      <c r="AP252" s="253"/>
      <c r="AQ252" s="253"/>
      <c r="AR252" s="253"/>
      <c r="AS252" s="238">
        <f t="shared" si="105"/>
        <v>0</v>
      </c>
      <c r="AT252" s="238">
        <f t="shared" si="106"/>
        <v>0</v>
      </c>
      <c r="AU252" s="238">
        <f t="shared" si="107"/>
        <v>0</v>
      </c>
      <c r="AV252" s="238">
        <f t="shared" si="108"/>
        <v>0</v>
      </c>
      <c r="AW252" s="238">
        <f t="shared" si="109"/>
        <v>0</v>
      </c>
      <c r="AX252" s="238">
        <f t="shared" si="110"/>
        <v>0</v>
      </c>
      <c r="AY252" s="214">
        <f t="shared" si="130"/>
        <v>0</v>
      </c>
      <c r="AZ252" s="214">
        <f t="shared" si="130"/>
        <v>0</v>
      </c>
      <c r="BA252" s="214">
        <f t="shared" si="130"/>
        <v>0</v>
      </c>
      <c r="BB252" s="210">
        <f t="shared" si="123"/>
        <v>0</v>
      </c>
      <c r="BC252" s="200">
        <f t="shared" si="124"/>
        <v>0</v>
      </c>
      <c r="BD252" s="200">
        <f t="shared" si="125"/>
        <v>0</v>
      </c>
      <c r="BE252" s="200">
        <f t="shared" si="129"/>
        <v>0</v>
      </c>
      <c r="BF252" s="201" t="b">
        <f>IF($AE252="3/3",$S252*参照データ!$F$2,IF($AE252="2/3",$S252*参照データ!$F$3,IF($AE252="1/3",$S252*参照データ!$F$4)))</f>
        <v>0</v>
      </c>
      <c r="BG252" s="202" t="b">
        <f>IF(AG252="3/3",$O252*参照データ!$F$2,IF(AG252="2/3",$O252*参照データ!$F$3,IF(AG252="1/3",$O252*参照データ!$F$4,IF(AG252="対象外",0))))</f>
        <v>0</v>
      </c>
      <c r="BH252" s="202" t="b">
        <f>IF(AH252="3/3",$O252*参照データ!$F$2,IF(AH252="2/3",$O252*参照データ!$F$3,IF(AH252="1/3",$O252*参照データ!$F$4,IF(AH252="対象外",0))))</f>
        <v>0</v>
      </c>
      <c r="BI252" s="202" t="b">
        <f>IF(AI252="3/3",$O252*参照データ!$F$2,IF(AI252="2/3",$O252*参照データ!$F$3,IF(AI252="1/3",$O252*参照データ!$F$4,IF(AI252="対象外",0))))</f>
        <v>0</v>
      </c>
      <c r="BJ252" s="202" t="b">
        <f>IF(AJ252="3/3",$O252*参照データ!$F$2,IF(AJ252="2/3",$O252*参照データ!$F$3,IF(AJ252="1/3",$O252*参照データ!$F$4,IF(AJ252="対象外",0))))</f>
        <v>0</v>
      </c>
      <c r="BK252" s="202" t="b">
        <f>IF(AK252="3/3",$O252*参照データ!$F$2,IF(AK252="2/3",$O252*参照データ!$F$3,IF(AK252="1/3",$O252*参照データ!$F$4,IF(AK252="対象外",0))))</f>
        <v>0</v>
      </c>
      <c r="BL252" s="202" t="b">
        <f>IF(AL252="3/3",$O252*参照データ!$F$2,IF(AL252="2/3",$O252*参照データ!$F$3,IF(AL252="1/3",$O252*参照データ!$F$4,IF(AL252="対象外",0))))</f>
        <v>0</v>
      </c>
      <c r="BM252" s="202" t="b">
        <f>IF(AM252="3/3",$O252*参照データ!$F$2,IF(AM252="2/3",$O252*参照データ!$F$3,IF(AM252="1/3",$O252*参照データ!$F$4,IF(AM252="対象外",0))))</f>
        <v>0</v>
      </c>
      <c r="BN252" s="202" t="b">
        <f>IF(AN252="3/3",$O252*参照データ!$F$2,IF(AN252="2/3",$O252*参照データ!$F$3,IF(AN252="1/3",$O252*参照データ!$F$4,IF(AN252="対象外",0))))</f>
        <v>0</v>
      </c>
      <c r="BO252" s="202" t="b">
        <f>IF(AO252="3/3",$O252*参照データ!$F$2,IF(AO252="2/3",$O252*参照データ!$F$3,IF(AO252="1/3",$O252*参照データ!$F$4,IF(AO252="対象外",0))))</f>
        <v>0</v>
      </c>
      <c r="BP252" s="202" t="b">
        <f>IF(AP252="3/3",$O252*参照データ!$F$2,IF(AP252="2/3",$O252*参照データ!$F$3,IF(AP252="1/3",$O252*参照データ!$F$4,IF(AP252="対象外",0))))</f>
        <v>0</v>
      </c>
      <c r="BQ252" s="202" t="b">
        <f>IF(AQ252="3/3",$O252*参照データ!$F$2,IF(AQ252="2/3",$O252*参照データ!$F$3,IF(AQ252="1/3",$O252*参照データ!$F$4,IF(AQ252="対象外",0))))</f>
        <v>0</v>
      </c>
      <c r="BR252" s="202" t="b">
        <f>IF(AR252="3/3",$O252*参照データ!$F$2,IF(AR252="2/3",$O252*参照データ!$F$3,IF(AR252="1/3",$O252*参照データ!$F$4,IF(AR252="対象外",0))))</f>
        <v>0</v>
      </c>
      <c r="BS252" s="202">
        <f t="shared" si="127"/>
        <v>0</v>
      </c>
      <c r="BT252" s="208"/>
      <c r="BU252" s="140"/>
      <c r="BV252" s="140"/>
      <c r="BW252" s="140"/>
      <c r="BX252" s="140"/>
      <c r="BY252" s="140"/>
      <c r="BZ252" s="246"/>
      <c r="CA252" s="251"/>
      <c r="CB252" s="140"/>
      <c r="CC252" s="140"/>
      <c r="CD252" s="140"/>
      <c r="CE252" s="140"/>
      <c r="CF252" s="140"/>
      <c r="CG252" s="233">
        <f t="shared" si="128"/>
        <v>0</v>
      </c>
      <c r="CH252" s="235">
        <f t="shared" si="111"/>
        <v>0</v>
      </c>
      <c r="CI252" s="225">
        <f t="shared" si="112"/>
        <v>0</v>
      </c>
      <c r="CJ252" s="234">
        <f t="shared" si="113"/>
        <v>2</v>
      </c>
      <c r="CN252" s="54"/>
    </row>
    <row r="253" spans="1:92">
      <c r="A253" s="63">
        <v>229</v>
      </c>
      <c r="B253" s="553"/>
      <c r="C253" s="554"/>
      <c r="D253" s="553"/>
      <c r="E253" s="554"/>
      <c r="F253" s="116"/>
      <c r="G253" s="147"/>
      <c r="H253" s="117"/>
      <c r="I253" s="58"/>
      <c r="J253" s="553"/>
      <c r="K253" s="554"/>
      <c r="L253" s="110">
        <v>0</v>
      </c>
      <c r="M253" s="111">
        <f>IF(F253="昼間",参照データ!$B$2,IF(F253="夜間等",参照データ!$B$3,IF(F253="通信",参照データ!$B$4,0)))</f>
        <v>0</v>
      </c>
      <c r="N253" s="112">
        <f t="shared" si="114"/>
        <v>0</v>
      </c>
      <c r="O253" s="151">
        <f t="shared" si="115"/>
        <v>0</v>
      </c>
      <c r="P253" s="110"/>
      <c r="Q253" s="113">
        <v>0</v>
      </c>
      <c r="R253" s="114">
        <f>IF(F253="昼間",参照データ!$C$2,IF(F253="夜間等",参照データ!$C$3,IF(F253="通信",参照データ!$C$4,0)))</f>
        <v>0</v>
      </c>
      <c r="S253" s="112">
        <f t="shared" si="116"/>
        <v>0</v>
      </c>
      <c r="T253" s="58"/>
      <c r="U253" s="53">
        <f t="shared" si="117"/>
        <v>0</v>
      </c>
      <c r="V253" s="241">
        <f t="shared" si="118"/>
        <v>0</v>
      </c>
      <c r="W253" s="53">
        <f t="shared" si="119"/>
        <v>0</v>
      </c>
      <c r="X253" s="183">
        <f t="shared" si="120"/>
        <v>0</v>
      </c>
      <c r="Y253" s="158" t="str">
        <f t="shared" si="101"/>
        <v>0</v>
      </c>
      <c r="Z253" s="138">
        <f t="shared" si="121"/>
        <v>0</v>
      </c>
      <c r="AA253" s="524">
        <f t="shared" si="102"/>
        <v>0</v>
      </c>
      <c r="AB253" s="525"/>
      <c r="AC253" s="359">
        <f t="shared" si="103"/>
        <v>0</v>
      </c>
      <c r="AD253" s="359">
        <f t="shared" si="104"/>
        <v>0</v>
      </c>
      <c r="AE253" s="166"/>
      <c r="AF253" s="59"/>
      <c r="AG253" s="252"/>
      <c r="AH253" s="253"/>
      <c r="AI253" s="253"/>
      <c r="AJ253" s="253"/>
      <c r="AK253" s="253"/>
      <c r="AL253" s="254"/>
      <c r="AM253" s="255"/>
      <c r="AN253" s="253"/>
      <c r="AO253" s="253"/>
      <c r="AP253" s="253"/>
      <c r="AQ253" s="253"/>
      <c r="AR253" s="253"/>
      <c r="AS253" s="238">
        <f t="shared" si="105"/>
        <v>0</v>
      </c>
      <c r="AT253" s="238">
        <f t="shared" si="106"/>
        <v>0</v>
      </c>
      <c r="AU253" s="238">
        <f t="shared" si="107"/>
        <v>0</v>
      </c>
      <c r="AV253" s="238">
        <f t="shared" si="108"/>
        <v>0</v>
      </c>
      <c r="AW253" s="238">
        <f t="shared" si="109"/>
        <v>0</v>
      </c>
      <c r="AX253" s="238">
        <f t="shared" si="110"/>
        <v>0</v>
      </c>
      <c r="AY253" s="214">
        <f t="shared" si="130"/>
        <v>0</v>
      </c>
      <c r="AZ253" s="214">
        <f t="shared" si="130"/>
        <v>0</v>
      </c>
      <c r="BA253" s="214">
        <f t="shared" si="130"/>
        <v>0</v>
      </c>
      <c r="BB253" s="194">
        <f t="shared" si="123"/>
        <v>0</v>
      </c>
      <c r="BC253" s="195">
        <f t="shared" si="124"/>
        <v>0</v>
      </c>
      <c r="BD253" s="196">
        <f t="shared" si="125"/>
        <v>0</v>
      </c>
      <c r="BE253" s="197">
        <f t="shared" si="129"/>
        <v>0</v>
      </c>
      <c r="BF253" s="198" t="b">
        <f>IF($AE253="3/3",$S253*参照データ!$F$2,IF($AE253="2/3",$S253*参照データ!$F$3,IF($AE253="1/3",$S253*参照データ!$F$4)))</f>
        <v>0</v>
      </c>
      <c r="BG253" s="199" t="b">
        <f>IF(AG253="3/3",$O253*参照データ!$F$2,IF(AG253="2/3",$O253*参照データ!$F$3,IF(AG253="1/3",$O253*参照データ!$F$4,IF(AG253="対象外",0))))</f>
        <v>0</v>
      </c>
      <c r="BH253" s="199" t="b">
        <f>IF(AH253="3/3",$O253*参照データ!$F$2,IF(AH253="2/3",$O253*参照データ!$F$3,IF(AH253="1/3",$O253*参照データ!$F$4,IF(AH253="対象外",0))))</f>
        <v>0</v>
      </c>
      <c r="BI253" s="199" t="b">
        <f>IF(AI253="3/3",$O253*参照データ!$F$2,IF(AI253="2/3",$O253*参照データ!$F$3,IF(AI253="1/3",$O253*参照データ!$F$4,IF(AI253="対象外",0))))</f>
        <v>0</v>
      </c>
      <c r="BJ253" s="199" t="b">
        <f>IF(AJ253="3/3",$O253*参照データ!$F$2,IF(AJ253="2/3",$O253*参照データ!$F$3,IF(AJ253="1/3",$O253*参照データ!$F$4,IF(AJ253="対象外",0))))</f>
        <v>0</v>
      </c>
      <c r="BK253" s="199" t="b">
        <f>IF(AK253="3/3",$O253*参照データ!$F$2,IF(AK253="2/3",$O253*参照データ!$F$3,IF(AK253="1/3",$O253*参照データ!$F$4,IF(AK253="対象外",0))))</f>
        <v>0</v>
      </c>
      <c r="BL253" s="199" t="b">
        <f>IF(AL253="3/3",$O253*参照データ!$F$2,IF(AL253="2/3",$O253*参照データ!$F$3,IF(AL253="1/3",$O253*参照データ!$F$4,IF(AL253="対象外",0))))</f>
        <v>0</v>
      </c>
      <c r="BM253" s="199" t="b">
        <f>IF(AM253="3/3",$O253*参照データ!$F$2,IF(AM253="2/3",$O253*参照データ!$F$3,IF(AM253="1/3",$O253*参照データ!$F$4,IF(AM253="対象外",0))))</f>
        <v>0</v>
      </c>
      <c r="BN253" s="199" t="b">
        <f>IF(AN253="3/3",$O253*参照データ!$F$2,IF(AN253="2/3",$O253*参照データ!$F$3,IF(AN253="1/3",$O253*参照データ!$F$4,IF(AN253="対象外",0))))</f>
        <v>0</v>
      </c>
      <c r="BO253" s="199" t="b">
        <f>IF(AO253="3/3",$O253*参照データ!$F$2,IF(AO253="2/3",$O253*参照データ!$F$3,IF(AO253="1/3",$O253*参照データ!$F$4,IF(AO253="対象外",0))))</f>
        <v>0</v>
      </c>
      <c r="BP253" s="199" t="b">
        <f>IF(AP253="3/3",$O253*参照データ!$F$2,IF(AP253="2/3",$O253*参照データ!$F$3,IF(AP253="1/3",$O253*参照データ!$F$4,IF(AP253="対象外",0))))</f>
        <v>0</v>
      </c>
      <c r="BQ253" s="199" t="b">
        <f>IF(AQ253="3/3",$O253*参照データ!$F$2,IF(AQ253="2/3",$O253*参照データ!$F$3,IF(AQ253="1/3",$O253*参照データ!$F$4,IF(AQ253="対象外",0))))</f>
        <v>0</v>
      </c>
      <c r="BR253" s="199" t="b">
        <f>IF(AR253="3/3",$O253*参照データ!$F$2,IF(AR253="2/3",$O253*参照データ!$F$3,IF(AR253="1/3",$O253*参照データ!$F$4,IF(AR253="対象外",0))))</f>
        <v>0</v>
      </c>
      <c r="BS253" s="199">
        <f t="shared" si="127"/>
        <v>0</v>
      </c>
      <c r="BT253" s="206"/>
      <c r="BU253" s="60"/>
      <c r="BV253" s="60"/>
      <c r="BW253" s="60"/>
      <c r="BX253" s="60"/>
      <c r="BY253" s="60"/>
      <c r="BZ253" s="245"/>
      <c r="CA253" s="247"/>
      <c r="CB253" s="60"/>
      <c r="CC253" s="60"/>
      <c r="CD253" s="60"/>
      <c r="CE253" s="60"/>
      <c r="CF253" s="61"/>
      <c r="CG253" s="233">
        <f t="shared" si="128"/>
        <v>0</v>
      </c>
      <c r="CH253" s="235">
        <f t="shared" si="111"/>
        <v>0</v>
      </c>
      <c r="CI253" s="225">
        <f t="shared" si="112"/>
        <v>0</v>
      </c>
      <c r="CJ253" s="234">
        <f t="shared" si="113"/>
        <v>2</v>
      </c>
      <c r="CN253" s="54"/>
    </row>
    <row r="254" spans="1:92">
      <c r="A254" s="63">
        <v>230</v>
      </c>
      <c r="B254" s="553"/>
      <c r="C254" s="554"/>
      <c r="D254" s="553"/>
      <c r="E254" s="554"/>
      <c r="F254" s="116"/>
      <c r="G254" s="147"/>
      <c r="H254" s="117"/>
      <c r="I254" s="58"/>
      <c r="J254" s="553"/>
      <c r="K254" s="554"/>
      <c r="L254" s="110">
        <v>0</v>
      </c>
      <c r="M254" s="111">
        <f>IF(F254="昼間",参照データ!$B$2,IF(F254="夜間等",参照データ!$B$3,IF(F254="通信",参照データ!$B$4,0)))</f>
        <v>0</v>
      </c>
      <c r="N254" s="112">
        <f t="shared" si="114"/>
        <v>0</v>
      </c>
      <c r="O254" s="151">
        <f t="shared" si="115"/>
        <v>0</v>
      </c>
      <c r="P254" s="110"/>
      <c r="Q254" s="113">
        <v>0</v>
      </c>
      <c r="R254" s="114">
        <f>IF(F254="昼間",参照データ!$C$2,IF(F254="夜間等",参照データ!$C$3,IF(F254="通信",参照データ!$C$4,0)))</f>
        <v>0</v>
      </c>
      <c r="S254" s="112">
        <f t="shared" si="116"/>
        <v>0</v>
      </c>
      <c r="T254" s="58"/>
      <c r="U254" s="53">
        <f t="shared" si="117"/>
        <v>0</v>
      </c>
      <c r="V254" s="241">
        <f t="shared" si="118"/>
        <v>0</v>
      </c>
      <c r="W254" s="53">
        <f t="shared" si="119"/>
        <v>0</v>
      </c>
      <c r="X254" s="183">
        <f t="shared" si="120"/>
        <v>0</v>
      </c>
      <c r="Y254" s="158" t="str">
        <f t="shared" si="101"/>
        <v>0</v>
      </c>
      <c r="Z254" s="138">
        <f t="shared" si="121"/>
        <v>0</v>
      </c>
      <c r="AA254" s="524">
        <f t="shared" si="102"/>
        <v>0</v>
      </c>
      <c r="AB254" s="525"/>
      <c r="AC254" s="359">
        <f t="shared" si="103"/>
        <v>0</v>
      </c>
      <c r="AD254" s="359">
        <f t="shared" si="104"/>
        <v>0</v>
      </c>
      <c r="AE254" s="166"/>
      <c r="AF254" s="59"/>
      <c r="AG254" s="252"/>
      <c r="AH254" s="253"/>
      <c r="AI254" s="253"/>
      <c r="AJ254" s="253"/>
      <c r="AK254" s="253"/>
      <c r="AL254" s="254"/>
      <c r="AM254" s="255"/>
      <c r="AN254" s="253"/>
      <c r="AO254" s="253"/>
      <c r="AP254" s="253"/>
      <c r="AQ254" s="253"/>
      <c r="AR254" s="253"/>
      <c r="AS254" s="238">
        <f t="shared" si="105"/>
        <v>0</v>
      </c>
      <c r="AT254" s="238">
        <f t="shared" si="106"/>
        <v>0</v>
      </c>
      <c r="AU254" s="238">
        <f t="shared" si="107"/>
        <v>0</v>
      </c>
      <c r="AV254" s="238">
        <f t="shared" si="108"/>
        <v>0</v>
      </c>
      <c r="AW254" s="238">
        <f t="shared" si="109"/>
        <v>0</v>
      </c>
      <c r="AX254" s="238">
        <f t="shared" si="110"/>
        <v>0</v>
      </c>
      <c r="AY254" s="214">
        <f t="shared" si="130"/>
        <v>0</v>
      </c>
      <c r="AZ254" s="214">
        <f t="shared" si="130"/>
        <v>0</v>
      </c>
      <c r="BA254" s="214">
        <f t="shared" si="130"/>
        <v>0</v>
      </c>
      <c r="BB254" s="194">
        <f t="shared" si="123"/>
        <v>0</v>
      </c>
      <c r="BC254" s="195">
        <f t="shared" si="124"/>
        <v>0</v>
      </c>
      <c r="BD254" s="196">
        <f t="shared" si="125"/>
        <v>0</v>
      </c>
      <c r="BE254" s="197">
        <f t="shared" si="129"/>
        <v>0</v>
      </c>
      <c r="BF254" s="198" t="b">
        <f>IF($AE254="3/3",$S254*参照データ!$F$2,IF($AE254="2/3",$S254*参照データ!$F$3,IF($AE254="1/3",$S254*参照データ!$F$4)))</f>
        <v>0</v>
      </c>
      <c r="BG254" s="199" t="b">
        <f>IF(AG254="3/3",$O254*参照データ!$F$2,IF(AG254="2/3",$O254*参照データ!$F$3,IF(AG254="1/3",$O254*参照データ!$F$4,IF(AG254="対象外",0))))</f>
        <v>0</v>
      </c>
      <c r="BH254" s="199" t="b">
        <f>IF(AH254="3/3",$O254*参照データ!$F$2,IF(AH254="2/3",$O254*参照データ!$F$3,IF(AH254="1/3",$O254*参照データ!$F$4,IF(AH254="対象外",0))))</f>
        <v>0</v>
      </c>
      <c r="BI254" s="199" t="b">
        <f>IF(AI254="3/3",$O254*参照データ!$F$2,IF(AI254="2/3",$O254*参照データ!$F$3,IF(AI254="1/3",$O254*参照データ!$F$4,IF(AI254="対象外",0))))</f>
        <v>0</v>
      </c>
      <c r="BJ254" s="199" t="b">
        <f>IF(AJ254="3/3",$O254*参照データ!$F$2,IF(AJ254="2/3",$O254*参照データ!$F$3,IF(AJ254="1/3",$O254*参照データ!$F$4,IF(AJ254="対象外",0))))</f>
        <v>0</v>
      </c>
      <c r="BK254" s="199" t="b">
        <f>IF(AK254="3/3",$O254*参照データ!$F$2,IF(AK254="2/3",$O254*参照データ!$F$3,IF(AK254="1/3",$O254*参照データ!$F$4,IF(AK254="対象外",0))))</f>
        <v>0</v>
      </c>
      <c r="BL254" s="199" t="b">
        <f>IF(AL254="3/3",$O254*参照データ!$F$2,IF(AL254="2/3",$O254*参照データ!$F$3,IF(AL254="1/3",$O254*参照データ!$F$4,IF(AL254="対象外",0))))</f>
        <v>0</v>
      </c>
      <c r="BM254" s="199" t="b">
        <f>IF(AM254="3/3",$O254*参照データ!$F$2,IF(AM254="2/3",$O254*参照データ!$F$3,IF(AM254="1/3",$O254*参照データ!$F$4,IF(AM254="対象外",0))))</f>
        <v>0</v>
      </c>
      <c r="BN254" s="199" t="b">
        <f>IF(AN254="3/3",$O254*参照データ!$F$2,IF(AN254="2/3",$O254*参照データ!$F$3,IF(AN254="1/3",$O254*参照データ!$F$4,IF(AN254="対象外",0))))</f>
        <v>0</v>
      </c>
      <c r="BO254" s="199" t="b">
        <f>IF(AO254="3/3",$O254*参照データ!$F$2,IF(AO254="2/3",$O254*参照データ!$F$3,IF(AO254="1/3",$O254*参照データ!$F$4,IF(AO254="対象外",0))))</f>
        <v>0</v>
      </c>
      <c r="BP254" s="199" t="b">
        <f>IF(AP254="3/3",$O254*参照データ!$F$2,IF(AP254="2/3",$O254*参照データ!$F$3,IF(AP254="1/3",$O254*参照データ!$F$4,IF(AP254="対象外",0))))</f>
        <v>0</v>
      </c>
      <c r="BQ254" s="199" t="b">
        <f>IF(AQ254="3/3",$O254*参照データ!$F$2,IF(AQ254="2/3",$O254*参照データ!$F$3,IF(AQ254="1/3",$O254*参照データ!$F$4,IF(AQ254="対象外",0))))</f>
        <v>0</v>
      </c>
      <c r="BR254" s="199" t="b">
        <f>IF(AR254="3/3",$O254*参照データ!$F$2,IF(AR254="2/3",$O254*参照データ!$F$3,IF(AR254="1/3",$O254*参照データ!$F$4,IF(AR254="対象外",0))))</f>
        <v>0</v>
      </c>
      <c r="BS254" s="199">
        <f t="shared" si="127"/>
        <v>0</v>
      </c>
      <c r="BT254" s="206"/>
      <c r="BU254" s="60"/>
      <c r="BV254" s="60"/>
      <c r="BW254" s="60"/>
      <c r="BX254" s="60"/>
      <c r="BY254" s="60"/>
      <c r="BZ254" s="245"/>
      <c r="CA254" s="247"/>
      <c r="CB254" s="60"/>
      <c r="CC254" s="60"/>
      <c r="CD254" s="60"/>
      <c r="CE254" s="60"/>
      <c r="CF254" s="61"/>
      <c r="CG254" s="233">
        <f t="shared" si="128"/>
        <v>0</v>
      </c>
      <c r="CH254" s="235">
        <f t="shared" si="111"/>
        <v>0</v>
      </c>
      <c r="CI254" s="225">
        <f t="shared" si="112"/>
        <v>0</v>
      </c>
      <c r="CJ254" s="234">
        <f t="shared" si="113"/>
        <v>2</v>
      </c>
      <c r="CN254" s="54"/>
    </row>
    <row r="255" spans="1:92">
      <c r="A255" s="63">
        <v>231</v>
      </c>
      <c r="B255" s="553"/>
      <c r="C255" s="554"/>
      <c r="D255" s="553"/>
      <c r="E255" s="554"/>
      <c r="F255" s="116"/>
      <c r="G255" s="147"/>
      <c r="H255" s="117"/>
      <c r="I255" s="58"/>
      <c r="J255" s="553"/>
      <c r="K255" s="554"/>
      <c r="L255" s="110">
        <v>0</v>
      </c>
      <c r="M255" s="111">
        <f>IF(F255="昼間",参照データ!$B$2,IF(F255="夜間等",参照データ!$B$3,IF(F255="通信",参照データ!$B$4,0)))</f>
        <v>0</v>
      </c>
      <c r="N255" s="112">
        <f t="shared" si="114"/>
        <v>0</v>
      </c>
      <c r="O255" s="151">
        <f t="shared" si="115"/>
        <v>0</v>
      </c>
      <c r="P255" s="110"/>
      <c r="Q255" s="113">
        <v>0</v>
      </c>
      <c r="R255" s="114">
        <f>IF(F255="昼間",参照データ!$C$2,IF(F255="夜間等",参照データ!$C$3,IF(F255="通信",参照データ!$C$4,0)))</f>
        <v>0</v>
      </c>
      <c r="S255" s="112">
        <f t="shared" si="116"/>
        <v>0</v>
      </c>
      <c r="T255" s="58"/>
      <c r="U255" s="53">
        <f t="shared" si="117"/>
        <v>0</v>
      </c>
      <c r="V255" s="241">
        <f t="shared" si="118"/>
        <v>0</v>
      </c>
      <c r="W255" s="53">
        <f t="shared" si="119"/>
        <v>0</v>
      </c>
      <c r="X255" s="183">
        <f t="shared" si="120"/>
        <v>0</v>
      </c>
      <c r="Y255" s="158" t="str">
        <f t="shared" si="101"/>
        <v>0</v>
      </c>
      <c r="Z255" s="138">
        <f t="shared" si="121"/>
        <v>0</v>
      </c>
      <c r="AA255" s="524">
        <f t="shared" si="102"/>
        <v>0</v>
      </c>
      <c r="AB255" s="525"/>
      <c r="AC255" s="359">
        <f t="shared" si="103"/>
        <v>0</v>
      </c>
      <c r="AD255" s="359">
        <f t="shared" si="104"/>
        <v>0</v>
      </c>
      <c r="AE255" s="165"/>
      <c r="AF255" s="59"/>
      <c r="AG255" s="252"/>
      <c r="AH255" s="253"/>
      <c r="AI255" s="253"/>
      <c r="AJ255" s="253"/>
      <c r="AK255" s="253"/>
      <c r="AL255" s="254"/>
      <c r="AM255" s="255"/>
      <c r="AN255" s="253"/>
      <c r="AO255" s="253"/>
      <c r="AP255" s="253"/>
      <c r="AQ255" s="253"/>
      <c r="AR255" s="253"/>
      <c r="AS255" s="238">
        <f t="shared" si="105"/>
        <v>0</v>
      </c>
      <c r="AT255" s="238">
        <f t="shared" si="106"/>
        <v>0</v>
      </c>
      <c r="AU255" s="238">
        <f t="shared" si="107"/>
        <v>0</v>
      </c>
      <c r="AV255" s="238">
        <f t="shared" si="108"/>
        <v>0</v>
      </c>
      <c r="AW255" s="238">
        <f t="shared" si="109"/>
        <v>0</v>
      </c>
      <c r="AX255" s="238">
        <f t="shared" si="110"/>
        <v>0</v>
      </c>
      <c r="AY255" s="214">
        <f t="shared" si="130"/>
        <v>0</v>
      </c>
      <c r="AZ255" s="214">
        <f t="shared" si="130"/>
        <v>0</v>
      </c>
      <c r="BA255" s="214">
        <f t="shared" si="130"/>
        <v>0</v>
      </c>
      <c r="BB255" s="194">
        <f t="shared" si="123"/>
        <v>0</v>
      </c>
      <c r="BC255" s="195">
        <f t="shared" si="124"/>
        <v>0</v>
      </c>
      <c r="BD255" s="196">
        <f t="shared" si="125"/>
        <v>0</v>
      </c>
      <c r="BE255" s="197">
        <f t="shared" si="129"/>
        <v>0</v>
      </c>
      <c r="BF255" s="198" t="b">
        <f>IF($AE255="3/3",$S255*参照データ!$F$2,IF($AE255="2/3",$S255*参照データ!$F$3,IF($AE255="1/3",$S255*参照データ!$F$4)))</f>
        <v>0</v>
      </c>
      <c r="BG255" s="199" t="b">
        <f>IF(AG255="3/3",$O255*参照データ!$F$2,IF(AG255="2/3",$O255*参照データ!$F$3,IF(AG255="1/3",$O255*参照データ!$F$4,IF(AG255="対象外",0))))</f>
        <v>0</v>
      </c>
      <c r="BH255" s="199" t="b">
        <f>IF(AH255="3/3",$O255*参照データ!$F$2,IF(AH255="2/3",$O255*参照データ!$F$3,IF(AH255="1/3",$O255*参照データ!$F$4,IF(AH255="対象外",0))))</f>
        <v>0</v>
      </c>
      <c r="BI255" s="199" t="b">
        <f>IF(AI255="3/3",$O255*参照データ!$F$2,IF(AI255="2/3",$O255*参照データ!$F$3,IF(AI255="1/3",$O255*参照データ!$F$4,IF(AI255="対象外",0))))</f>
        <v>0</v>
      </c>
      <c r="BJ255" s="199" t="b">
        <f>IF(AJ255="3/3",$O255*参照データ!$F$2,IF(AJ255="2/3",$O255*参照データ!$F$3,IF(AJ255="1/3",$O255*参照データ!$F$4,IF(AJ255="対象外",0))))</f>
        <v>0</v>
      </c>
      <c r="BK255" s="199" t="b">
        <f>IF(AK255="3/3",$O255*参照データ!$F$2,IF(AK255="2/3",$O255*参照データ!$F$3,IF(AK255="1/3",$O255*参照データ!$F$4,IF(AK255="対象外",0))))</f>
        <v>0</v>
      </c>
      <c r="BL255" s="199" t="b">
        <f>IF(AL255="3/3",$O255*参照データ!$F$2,IF(AL255="2/3",$O255*参照データ!$F$3,IF(AL255="1/3",$O255*参照データ!$F$4,IF(AL255="対象外",0))))</f>
        <v>0</v>
      </c>
      <c r="BM255" s="199" t="b">
        <f>IF(AM255="3/3",$O255*参照データ!$F$2,IF(AM255="2/3",$O255*参照データ!$F$3,IF(AM255="1/3",$O255*参照データ!$F$4,IF(AM255="対象外",0))))</f>
        <v>0</v>
      </c>
      <c r="BN255" s="199" t="b">
        <f>IF(AN255="3/3",$O255*参照データ!$F$2,IF(AN255="2/3",$O255*参照データ!$F$3,IF(AN255="1/3",$O255*参照データ!$F$4,IF(AN255="対象外",0))))</f>
        <v>0</v>
      </c>
      <c r="BO255" s="199" t="b">
        <f>IF(AO255="3/3",$O255*参照データ!$F$2,IF(AO255="2/3",$O255*参照データ!$F$3,IF(AO255="1/3",$O255*参照データ!$F$4,IF(AO255="対象外",0))))</f>
        <v>0</v>
      </c>
      <c r="BP255" s="199" t="b">
        <f>IF(AP255="3/3",$O255*参照データ!$F$2,IF(AP255="2/3",$O255*参照データ!$F$3,IF(AP255="1/3",$O255*参照データ!$F$4,IF(AP255="対象外",0))))</f>
        <v>0</v>
      </c>
      <c r="BQ255" s="199" t="b">
        <f>IF(AQ255="3/3",$O255*参照データ!$F$2,IF(AQ255="2/3",$O255*参照データ!$F$3,IF(AQ255="1/3",$O255*参照データ!$F$4,IF(AQ255="対象外",0))))</f>
        <v>0</v>
      </c>
      <c r="BR255" s="199" t="b">
        <f>IF(AR255="3/3",$O255*参照データ!$F$2,IF(AR255="2/3",$O255*参照データ!$F$3,IF(AR255="1/3",$O255*参照データ!$F$4,IF(AR255="対象外",0))))</f>
        <v>0</v>
      </c>
      <c r="BS255" s="199">
        <f t="shared" si="127"/>
        <v>0</v>
      </c>
      <c r="BT255" s="207"/>
      <c r="BU255" s="60"/>
      <c r="BV255" s="60"/>
      <c r="BW255" s="60"/>
      <c r="BX255" s="60"/>
      <c r="BY255" s="60"/>
      <c r="BZ255" s="245"/>
      <c r="CA255" s="247"/>
      <c r="CB255" s="60"/>
      <c r="CC255" s="60"/>
      <c r="CD255" s="60"/>
      <c r="CE255" s="60"/>
      <c r="CF255" s="61"/>
      <c r="CG255" s="233">
        <f t="shared" si="128"/>
        <v>0</v>
      </c>
      <c r="CH255" s="235">
        <f t="shared" si="111"/>
        <v>0</v>
      </c>
      <c r="CI255" s="225">
        <f t="shared" si="112"/>
        <v>0</v>
      </c>
      <c r="CJ255" s="234">
        <f t="shared" si="113"/>
        <v>2</v>
      </c>
      <c r="CN255" s="54"/>
    </row>
    <row r="256" spans="1:92">
      <c r="A256" s="63">
        <v>232</v>
      </c>
      <c r="B256" s="518"/>
      <c r="C256" s="519"/>
      <c r="D256" s="520"/>
      <c r="E256" s="521"/>
      <c r="F256" s="362"/>
      <c r="G256" s="58"/>
      <c r="H256" s="248"/>
      <c r="I256" s="58"/>
      <c r="J256" s="555"/>
      <c r="K256" s="555"/>
      <c r="L256" s="149">
        <v>0</v>
      </c>
      <c r="M256" s="150">
        <f>IF(F256="昼間",参照データ!$B$2,IF(F256="夜間等",参照データ!$B$3,IF(F256="通信",参照データ!$B$4,0)))</f>
        <v>0</v>
      </c>
      <c r="N256" s="151">
        <f t="shared" si="114"/>
        <v>0</v>
      </c>
      <c r="O256" s="151">
        <f t="shared" si="115"/>
        <v>0</v>
      </c>
      <c r="P256" s="149"/>
      <c r="Q256" s="155">
        <v>0</v>
      </c>
      <c r="R256" s="154">
        <f>IF(F256="昼間",参照データ!$C$2,IF(F256="夜間等",参照データ!$C$3,IF(F256="通信",参照データ!$C$4,0)))</f>
        <v>0</v>
      </c>
      <c r="S256" s="151">
        <f t="shared" si="116"/>
        <v>0</v>
      </c>
      <c r="T256" s="58"/>
      <c r="U256" s="137">
        <f t="shared" si="117"/>
        <v>0</v>
      </c>
      <c r="V256" s="241">
        <f t="shared" si="118"/>
        <v>0</v>
      </c>
      <c r="W256" s="137">
        <f t="shared" si="119"/>
        <v>0</v>
      </c>
      <c r="X256" s="138">
        <f t="shared" si="120"/>
        <v>0</v>
      </c>
      <c r="Y256" s="137" t="str">
        <f t="shared" si="101"/>
        <v>0</v>
      </c>
      <c r="Z256" s="138">
        <f t="shared" si="121"/>
        <v>0</v>
      </c>
      <c r="AA256" s="524">
        <f t="shared" si="102"/>
        <v>0</v>
      </c>
      <c r="AB256" s="525"/>
      <c r="AC256" s="359">
        <f t="shared" si="103"/>
        <v>0</v>
      </c>
      <c r="AD256" s="359">
        <f t="shared" si="104"/>
        <v>0</v>
      </c>
      <c r="AE256" s="165"/>
      <c r="AF256" s="139"/>
      <c r="AG256" s="252"/>
      <c r="AH256" s="253"/>
      <c r="AI256" s="253"/>
      <c r="AJ256" s="253"/>
      <c r="AK256" s="253"/>
      <c r="AL256" s="254"/>
      <c r="AM256" s="255"/>
      <c r="AN256" s="253"/>
      <c r="AO256" s="253"/>
      <c r="AP256" s="253"/>
      <c r="AQ256" s="253"/>
      <c r="AR256" s="253"/>
      <c r="AS256" s="238">
        <f t="shared" si="105"/>
        <v>0</v>
      </c>
      <c r="AT256" s="238">
        <f t="shared" si="106"/>
        <v>0</v>
      </c>
      <c r="AU256" s="238">
        <f t="shared" si="107"/>
        <v>0</v>
      </c>
      <c r="AV256" s="238">
        <f t="shared" si="108"/>
        <v>0</v>
      </c>
      <c r="AW256" s="238">
        <f t="shared" si="109"/>
        <v>0</v>
      </c>
      <c r="AX256" s="238">
        <f t="shared" si="110"/>
        <v>0</v>
      </c>
      <c r="AY256" s="214">
        <f t="shared" si="130"/>
        <v>0</v>
      </c>
      <c r="AZ256" s="214">
        <f t="shared" si="130"/>
        <v>0</v>
      </c>
      <c r="BA256" s="214">
        <f t="shared" si="130"/>
        <v>0</v>
      </c>
      <c r="BB256" s="210">
        <f t="shared" si="123"/>
        <v>0</v>
      </c>
      <c r="BC256" s="200">
        <f t="shared" si="124"/>
        <v>0</v>
      </c>
      <c r="BD256" s="200">
        <f t="shared" si="125"/>
        <v>0</v>
      </c>
      <c r="BE256" s="200">
        <f t="shared" si="129"/>
        <v>0</v>
      </c>
      <c r="BF256" s="201" t="b">
        <f>IF($AE256="3/3",$S256*参照データ!$F$2,IF($AE256="2/3",$S256*参照データ!$F$3,IF($AE256="1/3",$S256*参照データ!$F$4)))</f>
        <v>0</v>
      </c>
      <c r="BG256" s="202" t="b">
        <f>IF(AG256="3/3",$O256*参照データ!$F$2,IF(AG256="2/3",$O256*参照データ!$F$3,IF(AG256="1/3",$O256*参照データ!$F$4,IF(AG256="対象外",0))))</f>
        <v>0</v>
      </c>
      <c r="BH256" s="202" t="b">
        <f>IF(AH256="3/3",$O256*参照データ!$F$2,IF(AH256="2/3",$O256*参照データ!$F$3,IF(AH256="1/3",$O256*参照データ!$F$4,IF(AH256="対象外",0))))</f>
        <v>0</v>
      </c>
      <c r="BI256" s="202" t="b">
        <f>IF(AI256="3/3",$O256*参照データ!$F$2,IF(AI256="2/3",$O256*参照データ!$F$3,IF(AI256="1/3",$O256*参照データ!$F$4,IF(AI256="対象外",0))))</f>
        <v>0</v>
      </c>
      <c r="BJ256" s="202" t="b">
        <f>IF(AJ256="3/3",$O256*参照データ!$F$2,IF(AJ256="2/3",$O256*参照データ!$F$3,IF(AJ256="1/3",$O256*参照データ!$F$4,IF(AJ256="対象外",0))))</f>
        <v>0</v>
      </c>
      <c r="BK256" s="202" t="b">
        <f>IF(AK256="3/3",$O256*参照データ!$F$2,IF(AK256="2/3",$O256*参照データ!$F$3,IF(AK256="1/3",$O256*参照データ!$F$4,IF(AK256="対象外",0))))</f>
        <v>0</v>
      </c>
      <c r="BL256" s="202" t="b">
        <f>IF(AL256="3/3",$O256*参照データ!$F$2,IF(AL256="2/3",$O256*参照データ!$F$3,IF(AL256="1/3",$O256*参照データ!$F$4,IF(AL256="対象外",0))))</f>
        <v>0</v>
      </c>
      <c r="BM256" s="202" t="b">
        <f>IF(AM256="3/3",$O256*参照データ!$F$2,IF(AM256="2/3",$O256*参照データ!$F$3,IF(AM256="1/3",$O256*参照データ!$F$4,IF(AM256="対象外",0))))</f>
        <v>0</v>
      </c>
      <c r="BN256" s="202" t="b">
        <f>IF(AN256="3/3",$O256*参照データ!$F$2,IF(AN256="2/3",$O256*参照データ!$F$3,IF(AN256="1/3",$O256*参照データ!$F$4,IF(AN256="対象外",0))))</f>
        <v>0</v>
      </c>
      <c r="BO256" s="202" t="b">
        <f>IF(AO256="3/3",$O256*参照データ!$F$2,IF(AO256="2/3",$O256*参照データ!$F$3,IF(AO256="1/3",$O256*参照データ!$F$4,IF(AO256="対象外",0))))</f>
        <v>0</v>
      </c>
      <c r="BP256" s="202" t="b">
        <f>IF(AP256="3/3",$O256*参照データ!$F$2,IF(AP256="2/3",$O256*参照データ!$F$3,IF(AP256="1/3",$O256*参照データ!$F$4,IF(AP256="対象外",0))))</f>
        <v>0</v>
      </c>
      <c r="BQ256" s="202" t="b">
        <f>IF(AQ256="3/3",$O256*参照データ!$F$2,IF(AQ256="2/3",$O256*参照データ!$F$3,IF(AQ256="1/3",$O256*参照データ!$F$4,IF(AQ256="対象外",0))))</f>
        <v>0</v>
      </c>
      <c r="BR256" s="202" t="b">
        <f>IF(AR256="3/3",$O256*参照データ!$F$2,IF(AR256="2/3",$O256*参照データ!$F$3,IF(AR256="1/3",$O256*参照データ!$F$4,IF(AR256="対象外",0))))</f>
        <v>0</v>
      </c>
      <c r="BS256" s="202">
        <f t="shared" si="127"/>
        <v>0</v>
      </c>
      <c r="BT256" s="208"/>
      <c r="BU256" s="140"/>
      <c r="BV256" s="140"/>
      <c r="BW256" s="140"/>
      <c r="BX256" s="140"/>
      <c r="BY256" s="140"/>
      <c r="BZ256" s="246"/>
      <c r="CA256" s="251"/>
      <c r="CB256" s="140"/>
      <c r="CC256" s="140"/>
      <c r="CD256" s="140"/>
      <c r="CE256" s="140"/>
      <c r="CF256" s="140"/>
      <c r="CG256" s="233">
        <f t="shared" si="128"/>
        <v>0</v>
      </c>
      <c r="CH256" s="235">
        <f t="shared" si="111"/>
        <v>0</v>
      </c>
      <c r="CI256" s="225">
        <f t="shared" si="112"/>
        <v>0</v>
      </c>
      <c r="CJ256" s="234">
        <f t="shared" si="113"/>
        <v>2</v>
      </c>
      <c r="CN256" s="54"/>
    </row>
    <row r="257" spans="1:92">
      <c r="A257" s="63">
        <v>233</v>
      </c>
      <c r="B257" s="553"/>
      <c r="C257" s="554"/>
      <c r="D257" s="553"/>
      <c r="E257" s="554"/>
      <c r="F257" s="116"/>
      <c r="G257" s="147"/>
      <c r="H257" s="117"/>
      <c r="I257" s="58"/>
      <c r="J257" s="553"/>
      <c r="K257" s="554"/>
      <c r="L257" s="110">
        <v>0</v>
      </c>
      <c r="M257" s="111">
        <f>IF(F257="昼間",参照データ!$B$2,IF(F257="夜間等",参照データ!$B$3,IF(F257="通信",参照データ!$B$4,0)))</f>
        <v>0</v>
      </c>
      <c r="N257" s="112">
        <f t="shared" si="114"/>
        <v>0</v>
      </c>
      <c r="O257" s="151">
        <f t="shared" si="115"/>
        <v>0</v>
      </c>
      <c r="P257" s="110"/>
      <c r="Q257" s="113">
        <v>0</v>
      </c>
      <c r="R257" s="114">
        <f>IF(F257="昼間",参照データ!$C$2,IF(F257="夜間等",参照データ!$C$3,IF(F257="通信",参照データ!$C$4,0)))</f>
        <v>0</v>
      </c>
      <c r="S257" s="112">
        <f t="shared" si="116"/>
        <v>0</v>
      </c>
      <c r="T257" s="58"/>
      <c r="U257" s="53">
        <f t="shared" si="117"/>
        <v>0</v>
      </c>
      <c r="V257" s="241">
        <f t="shared" si="118"/>
        <v>0</v>
      </c>
      <c r="W257" s="53">
        <f t="shared" si="119"/>
        <v>0</v>
      </c>
      <c r="X257" s="183">
        <f t="shared" si="120"/>
        <v>0</v>
      </c>
      <c r="Y257" s="158" t="str">
        <f t="shared" si="101"/>
        <v>0</v>
      </c>
      <c r="Z257" s="138">
        <f t="shared" si="121"/>
        <v>0</v>
      </c>
      <c r="AA257" s="524">
        <f t="shared" si="102"/>
        <v>0</v>
      </c>
      <c r="AB257" s="525"/>
      <c r="AC257" s="359">
        <f t="shared" si="103"/>
        <v>0</v>
      </c>
      <c r="AD257" s="359">
        <f t="shared" si="104"/>
        <v>0</v>
      </c>
      <c r="AE257" s="166"/>
      <c r="AF257" s="59"/>
      <c r="AG257" s="252"/>
      <c r="AH257" s="253"/>
      <c r="AI257" s="253"/>
      <c r="AJ257" s="253"/>
      <c r="AK257" s="253"/>
      <c r="AL257" s="254"/>
      <c r="AM257" s="255"/>
      <c r="AN257" s="253"/>
      <c r="AO257" s="253"/>
      <c r="AP257" s="253"/>
      <c r="AQ257" s="253"/>
      <c r="AR257" s="253"/>
      <c r="AS257" s="238">
        <f t="shared" si="105"/>
        <v>0</v>
      </c>
      <c r="AT257" s="238">
        <f t="shared" si="106"/>
        <v>0</v>
      </c>
      <c r="AU257" s="238">
        <f t="shared" si="107"/>
        <v>0</v>
      </c>
      <c r="AV257" s="238">
        <f t="shared" si="108"/>
        <v>0</v>
      </c>
      <c r="AW257" s="238">
        <f t="shared" si="109"/>
        <v>0</v>
      </c>
      <c r="AX257" s="238">
        <f t="shared" si="110"/>
        <v>0</v>
      </c>
      <c r="AY257" s="214">
        <f t="shared" si="130"/>
        <v>0</v>
      </c>
      <c r="AZ257" s="214">
        <f t="shared" si="130"/>
        <v>0</v>
      </c>
      <c r="BA257" s="214">
        <f t="shared" si="130"/>
        <v>0</v>
      </c>
      <c r="BB257" s="194">
        <f t="shared" si="123"/>
        <v>0</v>
      </c>
      <c r="BC257" s="195">
        <f t="shared" si="124"/>
        <v>0</v>
      </c>
      <c r="BD257" s="196">
        <f t="shared" si="125"/>
        <v>0</v>
      </c>
      <c r="BE257" s="197">
        <f t="shared" si="129"/>
        <v>0</v>
      </c>
      <c r="BF257" s="198" t="b">
        <f>IF($AE257="3/3",$S257*参照データ!$F$2,IF($AE257="2/3",$S257*参照データ!$F$3,IF($AE257="1/3",$S257*参照データ!$F$4)))</f>
        <v>0</v>
      </c>
      <c r="BG257" s="199" t="b">
        <f>IF(AG257="3/3",$O257*参照データ!$F$2,IF(AG257="2/3",$O257*参照データ!$F$3,IF(AG257="1/3",$O257*参照データ!$F$4,IF(AG257="対象外",0))))</f>
        <v>0</v>
      </c>
      <c r="BH257" s="199" t="b">
        <f>IF(AH257="3/3",$O257*参照データ!$F$2,IF(AH257="2/3",$O257*参照データ!$F$3,IF(AH257="1/3",$O257*参照データ!$F$4,IF(AH257="対象外",0))))</f>
        <v>0</v>
      </c>
      <c r="BI257" s="199" t="b">
        <f>IF(AI257="3/3",$O257*参照データ!$F$2,IF(AI257="2/3",$O257*参照データ!$F$3,IF(AI257="1/3",$O257*参照データ!$F$4,IF(AI257="対象外",0))))</f>
        <v>0</v>
      </c>
      <c r="BJ257" s="199" t="b">
        <f>IF(AJ257="3/3",$O257*参照データ!$F$2,IF(AJ257="2/3",$O257*参照データ!$F$3,IF(AJ257="1/3",$O257*参照データ!$F$4,IF(AJ257="対象外",0))))</f>
        <v>0</v>
      </c>
      <c r="BK257" s="199" t="b">
        <f>IF(AK257="3/3",$O257*参照データ!$F$2,IF(AK257="2/3",$O257*参照データ!$F$3,IF(AK257="1/3",$O257*参照データ!$F$4,IF(AK257="対象外",0))))</f>
        <v>0</v>
      </c>
      <c r="BL257" s="199" t="b">
        <f>IF(AL257="3/3",$O257*参照データ!$F$2,IF(AL257="2/3",$O257*参照データ!$F$3,IF(AL257="1/3",$O257*参照データ!$F$4,IF(AL257="対象外",0))))</f>
        <v>0</v>
      </c>
      <c r="BM257" s="199" t="b">
        <f>IF(AM257="3/3",$O257*参照データ!$F$2,IF(AM257="2/3",$O257*参照データ!$F$3,IF(AM257="1/3",$O257*参照データ!$F$4,IF(AM257="対象外",0))))</f>
        <v>0</v>
      </c>
      <c r="BN257" s="199" t="b">
        <f>IF(AN257="3/3",$O257*参照データ!$F$2,IF(AN257="2/3",$O257*参照データ!$F$3,IF(AN257="1/3",$O257*参照データ!$F$4,IF(AN257="対象外",0))))</f>
        <v>0</v>
      </c>
      <c r="BO257" s="199" t="b">
        <f>IF(AO257="3/3",$O257*参照データ!$F$2,IF(AO257="2/3",$O257*参照データ!$F$3,IF(AO257="1/3",$O257*参照データ!$F$4,IF(AO257="対象外",0))))</f>
        <v>0</v>
      </c>
      <c r="BP257" s="199" t="b">
        <f>IF(AP257="3/3",$O257*参照データ!$F$2,IF(AP257="2/3",$O257*参照データ!$F$3,IF(AP257="1/3",$O257*参照データ!$F$4,IF(AP257="対象外",0))))</f>
        <v>0</v>
      </c>
      <c r="BQ257" s="199" t="b">
        <f>IF(AQ257="3/3",$O257*参照データ!$F$2,IF(AQ257="2/3",$O257*参照データ!$F$3,IF(AQ257="1/3",$O257*参照データ!$F$4,IF(AQ257="対象外",0))))</f>
        <v>0</v>
      </c>
      <c r="BR257" s="199" t="b">
        <f>IF(AR257="3/3",$O257*参照データ!$F$2,IF(AR257="2/3",$O257*参照データ!$F$3,IF(AR257="1/3",$O257*参照データ!$F$4,IF(AR257="対象外",0))))</f>
        <v>0</v>
      </c>
      <c r="BS257" s="199">
        <f t="shared" si="127"/>
        <v>0</v>
      </c>
      <c r="BT257" s="206"/>
      <c r="BU257" s="60"/>
      <c r="BV257" s="60"/>
      <c r="BW257" s="60"/>
      <c r="BX257" s="60"/>
      <c r="BY257" s="60"/>
      <c r="BZ257" s="245"/>
      <c r="CA257" s="247"/>
      <c r="CB257" s="60"/>
      <c r="CC257" s="60"/>
      <c r="CD257" s="60"/>
      <c r="CE257" s="60"/>
      <c r="CF257" s="61"/>
      <c r="CG257" s="233">
        <f t="shared" si="128"/>
        <v>0</v>
      </c>
      <c r="CH257" s="235">
        <f t="shared" si="111"/>
        <v>0</v>
      </c>
      <c r="CI257" s="225">
        <f t="shared" si="112"/>
        <v>0</v>
      </c>
      <c r="CJ257" s="234">
        <f t="shared" si="113"/>
        <v>2</v>
      </c>
      <c r="CN257" s="54"/>
    </row>
    <row r="258" spans="1:92">
      <c r="A258" s="63">
        <v>234</v>
      </c>
      <c r="B258" s="553"/>
      <c r="C258" s="554"/>
      <c r="D258" s="553"/>
      <c r="E258" s="554"/>
      <c r="F258" s="116"/>
      <c r="G258" s="147"/>
      <c r="H258" s="117"/>
      <c r="I258" s="58"/>
      <c r="J258" s="553"/>
      <c r="K258" s="554"/>
      <c r="L258" s="110">
        <v>0</v>
      </c>
      <c r="M258" s="111">
        <f>IF(F258="昼間",参照データ!$B$2,IF(F258="夜間等",参照データ!$B$3,IF(F258="通信",参照データ!$B$4,0)))</f>
        <v>0</v>
      </c>
      <c r="N258" s="112">
        <f t="shared" si="114"/>
        <v>0</v>
      </c>
      <c r="O258" s="151">
        <f t="shared" si="115"/>
        <v>0</v>
      </c>
      <c r="P258" s="110"/>
      <c r="Q258" s="113">
        <v>0</v>
      </c>
      <c r="R258" s="114">
        <f>IF(F258="昼間",参照データ!$C$2,IF(F258="夜間等",参照データ!$C$3,IF(F258="通信",参照データ!$C$4,0)))</f>
        <v>0</v>
      </c>
      <c r="S258" s="112">
        <f t="shared" si="116"/>
        <v>0</v>
      </c>
      <c r="T258" s="58"/>
      <c r="U258" s="53">
        <f t="shared" si="117"/>
        <v>0</v>
      </c>
      <c r="V258" s="241">
        <f t="shared" si="118"/>
        <v>0</v>
      </c>
      <c r="W258" s="53">
        <f t="shared" si="119"/>
        <v>0</v>
      </c>
      <c r="X258" s="183">
        <f t="shared" si="120"/>
        <v>0</v>
      </c>
      <c r="Y258" s="158" t="str">
        <f t="shared" si="101"/>
        <v>0</v>
      </c>
      <c r="Z258" s="138">
        <f t="shared" si="121"/>
        <v>0</v>
      </c>
      <c r="AA258" s="524">
        <f t="shared" si="102"/>
        <v>0</v>
      </c>
      <c r="AB258" s="525"/>
      <c r="AC258" s="359">
        <f t="shared" si="103"/>
        <v>0</v>
      </c>
      <c r="AD258" s="359">
        <f t="shared" si="104"/>
        <v>0</v>
      </c>
      <c r="AE258" s="166"/>
      <c r="AF258" s="59"/>
      <c r="AG258" s="252"/>
      <c r="AH258" s="253"/>
      <c r="AI258" s="253"/>
      <c r="AJ258" s="253"/>
      <c r="AK258" s="253"/>
      <c r="AL258" s="254"/>
      <c r="AM258" s="255"/>
      <c r="AN258" s="253"/>
      <c r="AO258" s="253"/>
      <c r="AP258" s="253"/>
      <c r="AQ258" s="253"/>
      <c r="AR258" s="253"/>
      <c r="AS258" s="238">
        <f t="shared" si="105"/>
        <v>0</v>
      </c>
      <c r="AT258" s="238">
        <f t="shared" si="106"/>
        <v>0</v>
      </c>
      <c r="AU258" s="238">
        <f t="shared" si="107"/>
        <v>0</v>
      </c>
      <c r="AV258" s="238">
        <f t="shared" si="108"/>
        <v>0</v>
      </c>
      <c r="AW258" s="238">
        <f t="shared" si="109"/>
        <v>0</v>
      </c>
      <c r="AX258" s="238">
        <f t="shared" si="110"/>
        <v>0</v>
      </c>
      <c r="AY258" s="214">
        <f t="shared" si="130"/>
        <v>0</v>
      </c>
      <c r="AZ258" s="214">
        <f t="shared" si="130"/>
        <v>0</v>
      </c>
      <c r="BA258" s="214">
        <f t="shared" si="130"/>
        <v>0</v>
      </c>
      <c r="BB258" s="194">
        <f t="shared" si="123"/>
        <v>0</v>
      </c>
      <c r="BC258" s="195">
        <f t="shared" si="124"/>
        <v>0</v>
      </c>
      <c r="BD258" s="196">
        <f t="shared" si="125"/>
        <v>0</v>
      </c>
      <c r="BE258" s="197">
        <f t="shared" si="129"/>
        <v>0</v>
      </c>
      <c r="BF258" s="198" t="b">
        <f>IF($AE258="3/3",$S258*参照データ!$F$2,IF($AE258="2/3",$S258*参照データ!$F$3,IF($AE258="1/3",$S258*参照データ!$F$4)))</f>
        <v>0</v>
      </c>
      <c r="BG258" s="199" t="b">
        <f>IF(AG258="3/3",$O258*参照データ!$F$2,IF(AG258="2/3",$O258*参照データ!$F$3,IF(AG258="1/3",$O258*参照データ!$F$4,IF(AG258="対象外",0))))</f>
        <v>0</v>
      </c>
      <c r="BH258" s="199" t="b">
        <f>IF(AH258="3/3",$O258*参照データ!$F$2,IF(AH258="2/3",$O258*参照データ!$F$3,IF(AH258="1/3",$O258*参照データ!$F$4,IF(AH258="対象外",0))))</f>
        <v>0</v>
      </c>
      <c r="BI258" s="199" t="b">
        <f>IF(AI258="3/3",$O258*参照データ!$F$2,IF(AI258="2/3",$O258*参照データ!$F$3,IF(AI258="1/3",$O258*参照データ!$F$4,IF(AI258="対象外",0))))</f>
        <v>0</v>
      </c>
      <c r="BJ258" s="199" t="b">
        <f>IF(AJ258="3/3",$O258*参照データ!$F$2,IF(AJ258="2/3",$O258*参照データ!$F$3,IF(AJ258="1/3",$O258*参照データ!$F$4,IF(AJ258="対象外",0))))</f>
        <v>0</v>
      </c>
      <c r="BK258" s="199" t="b">
        <f>IF(AK258="3/3",$O258*参照データ!$F$2,IF(AK258="2/3",$O258*参照データ!$F$3,IF(AK258="1/3",$O258*参照データ!$F$4,IF(AK258="対象外",0))))</f>
        <v>0</v>
      </c>
      <c r="BL258" s="199" t="b">
        <f>IF(AL258="3/3",$O258*参照データ!$F$2,IF(AL258="2/3",$O258*参照データ!$F$3,IF(AL258="1/3",$O258*参照データ!$F$4,IF(AL258="対象外",0))))</f>
        <v>0</v>
      </c>
      <c r="BM258" s="199" t="b">
        <f>IF(AM258="3/3",$O258*参照データ!$F$2,IF(AM258="2/3",$O258*参照データ!$F$3,IF(AM258="1/3",$O258*参照データ!$F$4,IF(AM258="対象外",0))))</f>
        <v>0</v>
      </c>
      <c r="BN258" s="199" t="b">
        <f>IF(AN258="3/3",$O258*参照データ!$F$2,IF(AN258="2/3",$O258*参照データ!$F$3,IF(AN258="1/3",$O258*参照データ!$F$4,IF(AN258="対象外",0))))</f>
        <v>0</v>
      </c>
      <c r="BO258" s="199" t="b">
        <f>IF(AO258="3/3",$O258*参照データ!$F$2,IF(AO258="2/3",$O258*参照データ!$F$3,IF(AO258="1/3",$O258*参照データ!$F$4,IF(AO258="対象外",0))))</f>
        <v>0</v>
      </c>
      <c r="BP258" s="199" t="b">
        <f>IF(AP258="3/3",$O258*参照データ!$F$2,IF(AP258="2/3",$O258*参照データ!$F$3,IF(AP258="1/3",$O258*参照データ!$F$4,IF(AP258="対象外",0))))</f>
        <v>0</v>
      </c>
      <c r="BQ258" s="199" t="b">
        <f>IF(AQ258="3/3",$O258*参照データ!$F$2,IF(AQ258="2/3",$O258*参照データ!$F$3,IF(AQ258="1/3",$O258*参照データ!$F$4,IF(AQ258="対象外",0))))</f>
        <v>0</v>
      </c>
      <c r="BR258" s="199" t="b">
        <f>IF(AR258="3/3",$O258*参照データ!$F$2,IF(AR258="2/3",$O258*参照データ!$F$3,IF(AR258="1/3",$O258*参照データ!$F$4,IF(AR258="対象外",0))))</f>
        <v>0</v>
      </c>
      <c r="BS258" s="199">
        <f t="shared" si="127"/>
        <v>0</v>
      </c>
      <c r="BT258" s="206"/>
      <c r="BU258" s="60"/>
      <c r="BV258" s="60"/>
      <c r="BW258" s="60"/>
      <c r="BX258" s="60"/>
      <c r="BY258" s="60"/>
      <c r="BZ258" s="245"/>
      <c r="CA258" s="247"/>
      <c r="CB258" s="60"/>
      <c r="CC258" s="60"/>
      <c r="CD258" s="60"/>
      <c r="CE258" s="60"/>
      <c r="CF258" s="61"/>
      <c r="CG258" s="233">
        <f t="shared" si="128"/>
        <v>0</v>
      </c>
      <c r="CH258" s="235">
        <f t="shared" si="111"/>
        <v>0</v>
      </c>
      <c r="CI258" s="225">
        <f t="shared" si="112"/>
        <v>0</v>
      </c>
      <c r="CJ258" s="234">
        <f t="shared" si="113"/>
        <v>2</v>
      </c>
      <c r="CN258" s="54"/>
    </row>
    <row r="259" spans="1:92">
      <c r="A259" s="63">
        <v>235</v>
      </c>
      <c r="B259" s="553"/>
      <c r="C259" s="554"/>
      <c r="D259" s="553"/>
      <c r="E259" s="554"/>
      <c r="F259" s="116"/>
      <c r="G259" s="147"/>
      <c r="H259" s="117"/>
      <c r="I259" s="58"/>
      <c r="J259" s="553"/>
      <c r="K259" s="554"/>
      <c r="L259" s="110">
        <v>0</v>
      </c>
      <c r="M259" s="111">
        <f>IF(F259="昼間",参照データ!$B$2,IF(F259="夜間等",参照データ!$B$3,IF(F259="通信",参照データ!$B$4,0)))</f>
        <v>0</v>
      </c>
      <c r="N259" s="112">
        <f t="shared" si="114"/>
        <v>0</v>
      </c>
      <c r="O259" s="151">
        <f t="shared" si="115"/>
        <v>0</v>
      </c>
      <c r="P259" s="110"/>
      <c r="Q259" s="113">
        <v>0</v>
      </c>
      <c r="R259" s="114">
        <f>IF(F259="昼間",参照データ!$C$2,IF(F259="夜間等",参照データ!$C$3,IF(F259="通信",参照データ!$C$4,0)))</f>
        <v>0</v>
      </c>
      <c r="S259" s="112">
        <f t="shared" si="116"/>
        <v>0</v>
      </c>
      <c r="T259" s="58"/>
      <c r="U259" s="53">
        <f t="shared" si="117"/>
        <v>0</v>
      </c>
      <c r="V259" s="241">
        <f t="shared" si="118"/>
        <v>0</v>
      </c>
      <c r="W259" s="53">
        <f t="shared" si="119"/>
        <v>0</v>
      </c>
      <c r="X259" s="183">
        <f t="shared" si="120"/>
        <v>0</v>
      </c>
      <c r="Y259" s="158" t="str">
        <f t="shared" si="101"/>
        <v>0</v>
      </c>
      <c r="Z259" s="138">
        <f t="shared" si="121"/>
        <v>0</v>
      </c>
      <c r="AA259" s="524">
        <f t="shared" si="102"/>
        <v>0</v>
      </c>
      <c r="AB259" s="525"/>
      <c r="AC259" s="359">
        <f t="shared" si="103"/>
        <v>0</v>
      </c>
      <c r="AD259" s="359">
        <f t="shared" si="104"/>
        <v>0</v>
      </c>
      <c r="AE259" s="165"/>
      <c r="AF259" s="59"/>
      <c r="AG259" s="252"/>
      <c r="AH259" s="253"/>
      <c r="AI259" s="253"/>
      <c r="AJ259" s="253"/>
      <c r="AK259" s="253"/>
      <c r="AL259" s="254"/>
      <c r="AM259" s="255"/>
      <c r="AN259" s="253"/>
      <c r="AO259" s="253"/>
      <c r="AP259" s="253"/>
      <c r="AQ259" s="253"/>
      <c r="AR259" s="253"/>
      <c r="AS259" s="238">
        <f t="shared" si="105"/>
        <v>0</v>
      </c>
      <c r="AT259" s="238">
        <f t="shared" si="106"/>
        <v>0</v>
      </c>
      <c r="AU259" s="238">
        <f t="shared" si="107"/>
        <v>0</v>
      </c>
      <c r="AV259" s="238">
        <f t="shared" si="108"/>
        <v>0</v>
      </c>
      <c r="AW259" s="238">
        <f t="shared" si="109"/>
        <v>0</v>
      </c>
      <c r="AX259" s="238">
        <f t="shared" si="110"/>
        <v>0</v>
      </c>
      <c r="AY259" s="214">
        <f t="shared" si="130"/>
        <v>0</v>
      </c>
      <c r="AZ259" s="214">
        <f t="shared" si="130"/>
        <v>0</v>
      </c>
      <c r="BA259" s="214">
        <f t="shared" si="130"/>
        <v>0</v>
      </c>
      <c r="BB259" s="194">
        <f t="shared" si="123"/>
        <v>0</v>
      </c>
      <c r="BC259" s="195">
        <f t="shared" si="124"/>
        <v>0</v>
      </c>
      <c r="BD259" s="196">
        <f t="shared" si="125"/>
        <v>0</v>
      </c>
      <c r="BE259" s="197">
        <f t="shared" si="129"/>
        <v>0</v>
      </c>
      <c r="BF259" s="198" t="b">
        <f>IF($AE259="3/3",$S259*参照データ!$F$2,IF($AE259="2/3",$S259*参照データ!$F$3,IF($AE259="1/3",$S259*参照データ!$F$4)))</f>
        <v>0</v>
      </c>
      <c r="BG259" s="199" t="b">
        <f>IF(AG259="3/3",$O259*参照データ!$F$2,IF(AG259="2/3",$O259*参照データ!$F$3,IF(AG259="1/3",$O259*参照データ!$F$4,IF(AG259="対象外",0))))</f>
        <v>0</v>
      </c>
      <c r="BH259" s="199" t="b">
        <f>IF(AH259="3/3",$O259*参照データ!$F$2,IF(AH259="2/3",$O259*参照データ!$F$3,IF(AH259="1/3",$O259*参照データ!$F$4,IF(AH259="対象外",0))))</f>
        <v>0</v>
      </c>
      <c r="BI259" s="199" t="b">
        <f>IF(AI259="3/3",$O259*参照データ!$F$2,IF(AI259="2/3",$O259*参照データ!$F$3,IF(AI259="1/3",$O259*参照データ!$F$4,IF(AI259="対象外",0))))</f>
        <v>0</v>
      </c>
      <c r="BJ259" s="199" t="b">
        <f>IF(AJ259="3/3",$O259*参照データ!$F$2,IF(AJ259="2/3",$O259*参照データ!$F$3,IF(AJ259="1/3",$O259*参照データ!$F$4,IF(AJ259="対象外",0))))</f>
        <v>0</v>
      </c>
      <c r="BK259" s="199" t="b">
        <f>IF(AK259="3/3",$O259*参照データ!$F$2,IF(AK259="2/3",$O259*参照データ!$F$3,IF(AK259="1/3",$O259*参照データ!$F$4,IF(AK259="対象外",0))))</f>
        <v>0</v>
      </c>
      <c r="BL259" s="199" t="b">
        <f>IF(AL259="3/3",$O259*参照データ!$F$2,IF(AL259="2/3",$O259*参照データ!$F$3,IF(AL259="1/3",$O259*参照データ!$F$4,IF(AL259="対象外",0))))</f>
        <v>0</v>
      </c>
      <c r="BM259" s="199" t="b">
        <f>IF(AM259="3/3",$O259*参照データ!$F$2,IF(AM259="2/3",$O259*参照データ!$F$3,IF(AM259="1/3",$O259*参照データ!$F$4,IF(AM259="対象外",0))))</f>
        <v>0</v>
      </c>
      <c r="BN259" s="199" t="b">
        <f>IF(AN259="3/3",$O259*参照データ!$F$2,IF(AN259="2/3",$O259*参照データ!$F$3,IF(AN259="1/3",$O259*参照データ!$F$4,IF(AN259="対象外",0))))</f>
        <v>0</v>
      </c>
      <c r="BO259" s="199" t="b">
        <f>IF(AO259="3/3",$O259*参照データ!$F$2,IF(AO259="2/3",$O259*参照データ!$F$3,IF(AO259="1/3",$O259*参照データ!$F$4,IF(AO259="対象外",0))))</f>
        <v>0</v>
      </c>
      <c r="BP259" s="199" t="b">
        <f>IF(AP259="3/3",$O259*参照データ!$F$2,IF(AP259="2/3",$O259*参照データ!$F$3,IF(AP259="1/3",$O259*参照データ!$F$4,IF(AP259="対象外",0))))</f>
        <v>0</v>
      </c>
      <c r="BQ259" s="199" t="b">
        <f>IF(AQ259="3/3",$O259*参照データ!$F$2,IF(AQ259="2/3",$O259*参照データ!$F$3,IF(AQ259="1/3",$O259*参照データ!$F$4,IF(AQ259="対象外",0))))</f>
        <v>0</v>
      </c>
      <c r="BR259" s="199" t="b">
        <f>IF(AR259="3/3",$O259*参照データ!$F$2,IF(AR259="2/3",$O259*参照データ!$F$3,IF(AR259="1/3",$O259*参照データ!$F$4,IF(AR259="対象外",0))))</f>
        <v>0</v>
      </c>
      <c r="BS259" s="199">
        <f t="shared" si="127"/>
        <v>0</v>
      </c>
      <c r="BT259" s="207"/>
      <c r="BU259" s="60"/>
      <c r="BV259" s="60"/>
      <c r="BW259" s="60"/>
      <c r="BX259" s="60"/>
      <c r="BY259" s="60"/>
      <c r="BZ259" s="245"/>
      <c r="CA259" s="247"/>
      <c r="CB259" s="60"/>
      <c r="CC259" s="60"/>
      <c r="CD259" s="60"/>
      <c r="CE259" s="60"/>
      <c r="CF259" s="61"/>
      <c r="CG259" s="233">
        <f t="shared" si="128"/>
        <v>0</v>
      </c>
      <c r="CH259" s="235">
        <f t="shared" si="111"/>
        <v>0</v>
      </c>
      <c r="CI259" s="225">
        <f t="shared" si="112"/>
        <v>0</v>
      </c>
      <c r="CJ259" s="234">
        <f t="shared" si="113"/>
        <v>2</v>
      </c>
      <c r="CN259" s="54"/>
    </row>
    <row r="260" spans="1:92">
      <c r="A260" s="63">
        <v>236</v>
      </c>
      <c r="B260" s="518"/>
      <c r="C260" s="519"/>
      <c r="D260" s="520"/>
      <c r="E260" s="521"/>
      <c r="F260" s="362"/>
      <c r="G260" s="58"/>
      <c r="H260" s="248"/>
      <c r="I260" s="58"/>
      <c r="J260" s="555"/>
      <c r="K260" s="555"/>
      <c r="L260" s="149">
        <v>0</v>
      </c>
      <c r="M260" s="150">
        <f>IF(F260="昼間",参照データ!$B$2,IF(F260="夜間等",参照データ!$B$3,IF(F260="通信",参照データ!$B$4,0)))</f>
        <v>0</v>
      </c>
      <c r="N260" s="151">
        <f t="shared" si="114"/>
        <v>0</v>
      </c>
      <c r="O260" s="151">
        <f t="shared" si="115"/>
        <v>0</v>
      </c>
      <c r="P260" s="149"/>
      <c r="Q260" s="155">
        <v>0</v>
      </c>
      <c r="R260" s="154">
        <f>IF(F260="昼間",参照データ!$C$2,IF(F260="夜間等",参照データ!$C$3,IF(F260="通信",参照データ!$C$4,0)))</f>
        <v>0</v>
      </c>
      <c r="S260" s="151">
        <f t="shared" si="116"/>
        <v>0</v>
      </c>
      <c r="T260" s="58"/>
      <c r="U260" s="137">
        <f t="shared" si="117"/>
        <v>0</v>
      </c>
      <c r="V260" s="241">
        <f t="shared" si="118"/>
        <v>0</v>
      </c>
      <c r="W260" s="137">
        <f t="shared" si="119"/>
        <v>0</v>
      </c>
      <c r="X260" s="138">
        <f t="shared" si="120"/>
        <v>0</v>
      </c>
      <c r="Y260" s="137" t="str">
        <f t="shared" si="101"/>
        <v>0</v>
      </c>
      <c r="Z260" s="138">
        <f t="shared" si="121"/>
        <v>0</v>
      </c>
      <c r="AA260" s="524">
        <f t="shared" si="102"/>
        <v>0</v>
      </c>
      <c r="AB260" s="525"/>
      <c r="AC260" s="359">
        <f t="shared" si="103"/>
        <v>0</v>
      </c>
      <c r="AD260" s="359">
        <f t="shared" si="104"/>
        <v>0</v>
      </c>
      <c r="AE260" s="165"/>
      <c r="AF260" s="139"/>
      <c r="AG260" s="252"/>
      <c r="AH260" s="253"/>
      <c r="AI260" s="253"/>
      <c r="AJ260" s="253"/>
      <c r="AK260" s="253"/>
      <c r="AL260" s="254"/>
      <c r="AM260" s="255"/>
      <c r="AN260" s="253"/>
      <c r="AO260" s="253"/>
      <c r="AP260" s="253"/>
      <c r="AQ260" s="253"/>
      <c r="AR260" s="253"/>
      <c r="AS260" s="238">
        <f t="shared" si="105"/>
        <v>0</v>
      </c>
      <c r="AT260" s="238">
        <f t="shared" si="106"/>
        <v>0</v>
      </c>
      <c r="AU260" s="238">
        <f t="shared" si="107"/>
        <v>0</v>
      </c>
      <c r="AV260" s="238">
        <f t="shared" si="108"/>
        <v>0</v>
      </c>
      <c r="AW260" s="238">
        <f t="shared" si="109"/>
        <v>0</v>
      </c>
      <c r="AX260" s="238">
        <f t="shared" si="110"/>
        <v>0</v>
      </c>
      <c r="AY260" s="214">
        <f t="shared" si="130"/>
        <v>0</v>
      </c>
      <c r="AZ260" s="214">
        <f t="shared" si="130"/>
        <v>0</v>
      </c>
      <c r="BA260" s="214">
        <f t="shared" si="130"/>
        <v>0</v>
      </c>
      <c r="BB260" s="210">
        <f t="shared" si="123"/>
        <v>0</v>
      </c>
      <c r="BC260" s="200">
        <f t="shared" si="124"/>
        <v>0</v>
      </c>
      <c r="BD260" s="200">
        <f t="shared" si="125"/>
        <v>0</v>
      </c>
      <c r="BE260" s="200">
        <f t="shared" si="129"/>
        <v>0</v>
      </c>
      <c r="BF260" s="201" t="b">
        <f>IF($AE260="3/3",$S260*参照データ!$F$2,IF($AE260="2/3",$S260*参照データ!$F$3,IF($AE260="1/3",$S260*参照データ!$F$4)))</f>
        <v>0</v>
      </c>
      <c r="BG260" s="202" t="b">
        <f>IF(AG260="3/3",$O260*参照データ!$F$2,IF(AG260="2/3",$O260*参照データ!$F$3,IF(AG260="1/3",$O260*参照データ!$F$4,IF(AG260="対象外",0))))</f>
        <v>0</v>
      </c>
      <c r="BH260" s="202" t="b">
        <f>IF(AH260="3/3",$O260*参照データ!$F$2,IF(AH260="2/3",$O260*参照データ!$F$3,IF(AH260="1/3",$O260*参照データ!$F$4,IF(AH260="対象外",0))))</f>
        <v>0</v>
      </c>
      <c r="BI260" s="202" t="b">
        <f>IF(AI260="3/3",$O260*参照データ!$F$2,IF(AI260="2/3",$O260*参照データ!$F$3,IF(AI260="1/3",$O260*参照データ!$F$4,IF(AI260="対象外",0))))</f>
        <v>0</v>
      </c>
      <c r="BJ260" s="202" t="b">
        <f>IF(AJ260="3/3",$O260*参照データ!$F$2,IF(AJ260="2/3",$O260*参照データ!$F$3,IF(AJ260="1/3",$O260*参照データ!$F$4,IF(AJ260="対象外",0))))</f>
        <v>0</v>
      </c>
      <c r="BK260" s="202" t="b">
        <f>IF(AK260="3/3",$O260*参照データ!$F$2,IF(AK260="2/3",$O260*参照データ!$F$3,IF(AK260="1/3",$O260*参照データ!$F$4,IF(AK260="対象外",0))))</f>
        <v>0</v>
      </c>
      <c r="BL260" s="202" t="b">
        <f>IF(AL260="3/3",$O260*参照データ!$F$2,IF(AL260="2/3",$O260*参照データ!$F$3,IF(AL260="1/3",$O260*参照データ!$F$4,IF(AL260="対象外",0))))</f>
        <v>0</v>
      </c>
      <c r="BM260" s="202" t="b">
        <f>IF(AM260="3/3",$O260*参照データ!$F$2,IF(AM260="2/3",$O260*参照データ!$F$3,IF(AM260="1/3",$O260*参照データ!$F$4,IF(AM260="対象外",0))))</f>
        <v>0</v>
      </c>
      <c r="BN260" s="202" t="b">
        <f>IF(AN260="3/3",$O260*参照データ!$F$2,IF(AN260="2/3",$O260*参照データ!$F$3,IF(AN260="1/3",$O260*参照データ!$F$4,IF(AN260="対象外",0))))</f>
        <v>0</v>
      </c>
      <c r="BO260" s="202" t="b">
        <f>IF(AO260="3/3",$O260*参照データ!$F$2,IF(AO260="2/3",$O260*参照データ!$F$3,IF(AO260="1/3",$O260*参照データ!$F$4,IF(AO260="対象外",0))))</f>
        <v>0</v>
      </c>
      <c r="BP260" s="202" t="b">
        <f>IF(AP260="3/3",$O260*参照データ!$F$2,IF(AP260="2/3",$O260*参照データ!$F$3,IF(AP260="1/3",$O260*参照データ!$F$4,IF(AP260="対象外",0))))</f>
        <v>0</v>
      </c>
      <c r="BQ260" s="202" t="b">
        <f>IF(AQ260="3/3",$O260*参照データ!$F$2,IF(AQ260="2/3",$O260*参照データ!$F$3,IF(AQ260="1/3",$O260*参照データ!$F$4,IF(AQ260="対象外",0))))</f>
        <v>0</v>
      </c>
      <c r="BR260" s="202" t="b">
        <f>IF(AR260="3/3",$O260*参照データ!$F$2,IF(AR260="2/3",$O260*参照データ!$F$3,IF(AR260="1/3",$O260*参照データ!$F$4,IF(AR260="対象外",0))))</f>
        <v>0</v>
      </c>
      <c r="BS260" s="202">
        <f t="shared" si="127"/>
        <v>0</v>
      </c>
      <c r="BT260" s="208"/>
      <c r="BU260" s="140"/>
      <c r="BV260" s="140"/>
      <c r="BW260" s="140"/>
      <c r="BX260" s="140"/>
      <c r="BY260" s="140"/>
      <c r="BZ260" s="246"/>
      <c r="CA260" s="251"/>
      <c r="CB260" s="140"/>
      <c r="CC260" s="140"/>
      <c r="CD260" s="140"/>
      <c r="CE260" s="140"/>
      <c r="CF260" s="140"/>
      <c r="CG260" s="233">
        <f t="shared" si="128"/>
        <v>0</v>
      </c>
      <c r="CH260" s="235">
        <f t="shared" si="111"/>
        <v>0</v>
      </c>
      <c r="CI260" s="225">
        <f t="shared" si="112"/>
        <v>0</v>
      </c>
      <c r="CJ260" s="234">
        <f t="shared" si="113"/>
        <v>2</v>
      </c>
      <c r="CN260" s="54"/>
    </row>
    <row r="261" spans="1:92">
      <c r="A261" s="63">
        <v>237</v>
      </c>
      <c r="B261" s="553"/>
      <c r="C261" s="554"/>
      <c r="D261" s="553"/>
      <c r="E261" s="554"/>
      <c r="F261" s="116"/>
      <c r="G261" s="147"/>
      <c r="H261" s="117"/>
      <c r="I261" s="58"/>
      <c r="J261" s="553"/>
      <c r="K261" s="554"/>
      <c r="L261" s="110">
        <v>0</v>
      </c>
      <c r="M261" s="111">
        <f>IF(F261="昼間",参照データ!$B$2,IF(F261="夜間等",参照データ!$B$3,IF(F261="通信",参照データ!$B$4,0)))</f>
        <v>0</v>
      </c>
      <c r="N261" s="112">
        <f t="shared" si="114"/>
        <v>0</v>
      </c>
      <c r="O261" s="151">
        <f t="shared" si="115"/>
        <v>0</v>
      </c>
      <c r="P261" s="110"/>
      <c r="Q261" s="113">
        <v>0</v>
      </c>
      <c r="R261" s="114">
        <f>IF(F261="昼間",参照データ!$C$2,IF(F261="夜間等",参照データ!$C$3,IF(F261="通信",参照データ!$C$4,0)))</f>
        <v>0</v>
      </c>
      <c r="S261" s="112">
        <f t="shared" si="116"/>
        <v>0</v>
      </c>
      <c r="T261" s="58"/>
      <c r="U261" s="53">
        <f t="shared" si="117"/>
        <v>0</v>
      </c>
      <c r="V261" s="241">
        <f t="shared" si="118"/>
        <v>0</v>
      </c>
      <c r="W261" s="53">
        <f t="shared" si="119"/>
        <v>0</v>
      </c>
      <c r="X261" s="183">
        <f t="shared" si="120"/>
        <v>0</v>
      </c>
      <c r="Y261" s="158" t="str">
        <f t="shared" si="101"/>
        <v>0</v>
      </c>
      <c r="Z261" s="138">
        <f t="shared" si="121"/>
        <v>0</v>
      </c>
      <c r="AA261" s="524">
        <f t="shared" si="102"/>
        <v>0</v>
      </c>
      <c r="AB261" s="525"/>
      <c r="AC261" s="359">
        <f t="shared" si="103"/>
        <v>0</v>
      </c>
      <c r="AD261" s="359">
        <f t="shared" si="104"/>
        <v>0</v>
      </c>
      <c r="AE261" s="166"/>
      <c r="AF261" s="59"/>
      <c r="AG261" s="252"/>
      <c r="AH261" s="253"/>
      <c r="AI261" s="253"/>
      <c r="AJ261" s="253"/>
      <c r="AK261" s="253"/>
      <c r="AL261" s="254"/>
      <c r="AM261" s="255"/>
      <c r="AN261" s="253"/>
      <c r="AO261" s="253"/>
      <c r="AP261" s="253"/>
      <c r="AQ261" s="253"/>
      <c r="AR261" s="253"/>
      <c r="AS261" s="238">
        <f t="shared" si="105"/>
        <v>0</v>
      </c>
      <c r="AT261" s="238">
        <f t="shared" si="106"/>
        <v>0</v>
      </c>
      <c r="AU261" s="238">
        <f t="shared" si="107"/>
        <v>0</v>
      </c>
      <c r="AV261" s="238">
        <f t="shared" si="108"/>
        <v>0</v>
      </c>
      <c r="AW261" s="238">
        <f t="shared" si="109"/>
        <v>0</v>
      </c>
      <c r="AX261" s="238">
        <f t="shared" si="110"/>
        <v>0</v>
      </c>
      <c r="AY261" s="214">
        <f t="shared" si="130"/>
        <v>0</v>
      </c>
      <c r="AZ261" s="214">
        <f t="shared" si="130"/>
        <v>0</v>
      </c>
      <c r="BA261" s="214">
        <f t="shared" si="130"/>
        <v>0</v>
      </c>
      <c r="BB261" s="194">
        <f t="shared" si="123"/>
        <v>0</v>
      </c>
      <c r="BC261" s="195">
        <f t="shared" si="124"/>
        <v>0</v>
      </c>
      <c r="BD261" s="196">
        <f t="shared" si="125"/>
        <v>0</v>
      </c>
      <c r="BE261" s="197">
        <f t="shared" si="129"/>
        <v>0</v>
      </c>
      <c r="BF261" s="198" t="b">
        <f>IF($AE261="3/3",$S261*参照データ!$F$2,IF($AE261="2/3",$S261*参照データ!$F$3,IF($AE261="1/3",$S261*参照データ!$F$4)))</f>
        <v>0</v>
      </c>
      <c r="BG261" s="199" t="b">
        <f>IF(AG261="3/3",$O261*参照データ!$F$2,IF(AG261="2/3",$O261*参照データ!$F$3,IF(AG261="1/3",$O261*参照データ!$F$4,IF(AG261="対象外",0))))</f>
        <v>0</v>
      </c>
      <c r="BH261" s="199" t="b">
        <f>IF(AH261="3/3",$O261*参照データ!$F$2,IF(AH261="2/3",$O261*参照データ!$F$3,IF(AH261="1/3",$O261*参照データ!$F$4,IF(AH261="対象外",0))))</f>
        <v>0</v>
      </c>
      <c r="BI261" s="199" t="b">
        <f>IF(AI261="3/3",$O261*参照データ!$F$2,IF(AI261="2/3",$O261*参照データ!$F$3,IF(AI261="1/3",$O261*参照データ!$F$4,IF(AI261="対象外",0))))</f>
        <v>0</v>
      </c>
      <c r="BJ261" s="199" t="b">
        <f>IF(AJ261="3/3",$O261*参照データ!$F$2,IF(AJ261="2/3",$O261*参照データ!$F$3,IF(AJ261="1/3",$O261*参照データ!$F$4,IF(AJ261="対象外",0))))</f>
        <v>0</v>
      </c>
      <c r="BK261" s="199" t="b">
        <f>IF(AK261="3/3",$O261*参照データ!$F$2,IF(AK261="2/3",$O261*参照データ!$F$3,IF(AK261="1/3",$O261*参照データ!$F$4,IF(AK261="対象外",0))))</f>
        <v>0</v>
      </c>
      <c r="BL261" s="199" t="b">
        <f>IF(AL261="3/3",$O261*参照データ!$F$2,IF(AL261="2/3",$O261*参照データ!$F$3,IF(AL261="1/3",$O261*参照データ!$F$4,IF(AL261="対象外",0))))</f>
        <v>0</v>
      </c>
      <c r="BM261" s="199" t="b">
        <f>IF(AM261="3/3",$O261*参照データ!$F$2,IF(AM261="2/3",$O261*参照データ!$F$3,IF(AM261="1/3",$O261*参照データ!$F$4,IF(AM261="対象外",0))))</f>
        <v>0</v>
      </c>
      <c r="BN261" s="199" t="b">
        <f>IF(AN261="3/3",$O261*参照データ!$F$2,IF(AN261="2/3",$O261*参照データ!$F$3,IF(AN261="1/3",$O261*参照データ!$F$4,IF(AN261="対象外",0))))</f>
        <v>0</v>
      </c>
      <c r="BO261" s="199" t="b">
        <f>IF(AO261="3/3",$O261*参照データ!$F$2,IF(AO261="2/3",$O261*参照データ!$F$3,IF(AO261="1/3",$O261*参照データ!$F$4,IF(AO261="対象外",0))))</f>
        <v>0</v>
      </c>
      <c r="BP261" s="199" t="b">
        <f>IF(AP261="3/3",$O261*参照データ!$F$2,IF(AP261="2/3",$O261*参照データ!$F$3,IF(AP261="1/3",$O261*参照データ!$F$4,IF(AP261="対象外",0))))</f>
        <v>0</v>
      </c>
      <c r="BQ261" s="199" t="b">
        <f>IF(AQ261="3/3",$O261*参照データ!$F$2,IF(AQ261="2/3",$O261*参照データ!$F$3,IF(AQ261="1/3",$O261*参照データ!$F$4,IF(AQ261="対象外",0))))</f>
        <v>0</v>
      </c>
      <c r="BR261" s="199" t="b">
        <f>IF(AR261="3/3",$O261*参照データ!$F$2,IF(AR261="2/3",$O261*参照データ!$F$3,IF(AR261="1/3",$O261*参照データ!$F$4,IF(AR261="対象外",0))))</f>
        <v>0</v>
      </c>
      <c r="BS261" s="199">
        <f t="shared" si="127"/>
        <v>0</v>
      </c>
      <c r="BT261" s="206"/>
      <c r="BU261" s="60"/>
      <c r="BV261" s="60"/>
      <c r="BW261" s="60"/>
      <c r="BX261" s="60"/>
      <c r="BY261" s="60"/>
      <c r="BZ261" s="245"/>
      <c r="CA261" s="247"/>
      <c r="CB261" s="60"/>
      <c r="CC261" s="60"/>
      <c r="CD261" s="60"/>
      <c r="CE261" s="60"/>
      <c r="CF261" s="61"/>
      <c r="CG261" s="233">
        <f t="shared" si="128"/>
        <v>0</v>
      </c>
      <c r="CH261" s="235">
        <f t="shared" si="111"/>
        <v>0</v>
      </c>
      <c r="CI261" s="225">
        <f t="shared" si="112"/>
        <v>0</v>
      </c>
      <c r="CJ261" s="234">
        <f t="shared" si="113"/>
        <v>2</v>
      </c>
      <c r="CN261" s="54"/>
    </row>
    <row r="262" spans="1:92">
      <c r="A262" s="63">
        <v>238</v>
      </c>
      <c r="B262" s="553"/>
      <c r="C262" s="554"/>
      <c r="D262" s="553"/>
      <c r="E262" s="554"/>
      <c r="F262" s="116"/>
      <c r="G262" s="147"/>
      <c r="H262" s="117"/>
      <c r="I262" s="58"/>
      <c r="J262" s="553"/>
      <c r="K262" s="554"/>
      <c r="L262" s="110">
        <v>0</v>
      </c>
      <c r="M262" s="111">
        <f>IF(F262="昼間",参照データ!$B$2,IF(F262="夜間等",参照データ!$B$3,IF(F262="通信",参照データ!$B$4,0)))</f>
        <v>0</v>
      </c>
      <c r="N262" s="112">
        <f t="shared" si="114"/>
        <v>0</v>
      </c>
      <c r="O262" s="151">
        <f t="shared" si="115"/>
        <v>0</v>
      </c>
      <c r="P262" s="110"/>
      <c r="Q262" s="113">
        <v>0</v>
      </c>
      <c r="R262" s="114">
        <f>IF(F262="昼間",参照データ!$C$2,IF(F262="夜間等",参照データ!$C$3,IF(F262="通信",参照データ!$C$4,0)))</f>
        <v>0</v>
      </c>
      <c r="S262" s="112">
        <f t="shared" si="116"/>
        <v>0</v>
      </c>
      <c r="T262" s="58"/>
      <c r="U262" s="53">
        <f t="shared" si="117"/>
        <v>0</v>
      </c>
      <c r="V262" s="241">
        <f t="shared" si="118"/>
        <v>0</v>
      </c>
      <c r="W262" s="53">
        <f t="shared" si="119"/>
        <v>0</v>
      </c>
      <c r="X262" s="183">
        <f t="shared" si="120"/>
        <v>0</v>
      </c>
      <c r="Y262" s="158" t="str">
        <f t="shared" si="101"/>
        <v>0</v>
      </c>
      <c r="Z262" s="138">
        <f t="shared" si="121"/>
        <v>0</v>
      </c>
      <c r="AA262" s="524">
        <f t="shared" si="102"/>
        <v>0</v>
      </c>
      <c r="AB262" s="525"/>
      <c r="AC262" s="359">
        <f t="shared" si="103"/>
        <v>0</v>
      </c>
      <c r="AD262" s="359">
        <f t="shared" si="104"/>
        <v>0</v>
      </c>
      <c r="AE262" s="166"/>
      <c r="AF262" s="59"/>
      <c r="AG262" s="252"/>
      <c r="AH262" s="253"/>
      <c r="AI262" s="253"/>
      <c r="AJ262" s="253"/>
      <c r="AK262" s="253"/>
      <c r="AL262" s="254"/>
      <c r="AM262" s="255"/>
      <c r="AN262" s="253"/>
      <c r="AO262" s="253"/>
      <c r="AP262" s="253"/>
      <c r="AQ262" s="253"/>
      <c r="AR262" s="253"/>
      <c r="AS262" s="238">
        <f t="shared" si="105"/>
        <v>0</v>
      </c>
      <c r="AT262" s="238">
        <f t="shared" si="106"/>
        <v>0</v>
      </c>
      <c r="AU262" s="238">
        <f t="shared" si="107"/>
        <v>0</v>
      </c>
      <c r="AV262" s="238">
        <f t="shared" si="108"/>
        <v>0</v>
      </c>
      <c r="AW262" s="238">
        <f t="shared" si="109"/>
        <v>0</v>
      </c>
      <c r="AX262" s="238">
        <f t="shared" si="110"/>
        <v>0</v>
      </c>
      <c r="AY262" s="214">
        <f t="shared" si="130"/>
        <v>0</v>
      </c>
      <c r="AZ262" s="214">
        <f t="shared" si="130"/>
        <v>0</v>
      </c>
      <c r="BA262" s="214">
        <f t="shared" si="130"/>
        <v>0</v>
      </c>
      <c r="BB262" s="194">
        <f t="shared" si="123"/>
        <v>0</v>
      </c>
      <c r="BC262" s="195">
        <f t="shared" si="124"/>
        <v>0</v>
      </c>
      <c r="BD262" s="196">
        <f t="shared" si="125"/>
        <v>0</v>
      </c>
      <c r="BE262" s="197">
        <f t="shared" si="129"/>
        <v>0</v>
      </c>
      <c r="BF262" s="198" t="b">
        <f>IF($AE262="3/3",$S262*参照データ!$F$2,IF($AE262="2/3",$S262*参照データ!$F$3,IF($AE262="1/3",$S262*参照データ!$F$4)))</f>
        <v>0</v>
      </c>
      <c r="BG262" s="199" t="b">
        <f>IF(AG262="3/3",$O262*参照データ!$F$2,IF(AG262="2/3",$O262*参照データ!$F$3,IF(AG262="1/3",$O262*参照データ!$F$4,IF(AG262="対象外",0))))</f>
        <v>0</v>
      </c>
      <c r="BH262" s="199" t="b">
        <f>IF(AH262="3/3",$O262*参照データ!$F$2,IF(AH262="2/3",$O262*参照データ!$F$3,IF(AH262="1/3",$O262*参照データ!$F$4,IF(AH262="対象外",0))))</f>
        <v>0</v>
      </c>
      <c r="BI262" s="199" t="b">
        <f>IF(AI262="3/3",$O262*参照データ!$F$2,IF(AI262="2/3",$O262*参照データ!$F$3,IF(AI262="1/3",$O262*参照データ!$F$4,IF(AI262="対象外",0))))</f>
        <v>0</v>
      </c>
      <c r="BJ262" s="199" t="b">
        <f>IF(AJ262="3/3",$O262*参照データ!$F$2,IF(AJ262="2/3",$O262*参照データ!$F$3,IF(AJ262="1/3",$O262*参照データ!$F$4,IF(AJ262="対象外",0))))</f>
        <v>0</v>
      </c>
      <c r="BK262" s="199" t="b">
        <f>IF(AK262="3/3",$O262*参照データ!$F$2,IF(AK262="2/3",$O262*参照データ!$F$3,IF(AK262="1/3",$O262*参照データ!$F$4,IF(AK262="対象外",0))))</f>
        <v>0</v>
      </c>
      <c r="BL262" s="199" t="b">
        <f>IF(AL262="3/3",$O262*参照データ!$F$2,IF(AL262="2/3",$O262*参照データ!$F$3,IF(AL262="1/3",$O262*参照データ!$F$4,IF(AL262="対象外",0))))</f>
        <v>0</v>
      </c>
      <c r="BM262" s="199" t="b">
        <f>IF(AM262="3/3",$O262*参照データ!$F$2,IF(AM262="2/3",$O262*参照データ!$F$3,IF(AM262="1/3",$O262*参照データ!$F$4,IF(AM262="対象外",0))))</f>
        <v>0</v>
      </c>
      <c r="BN262" s="199" t="b">
        <f>IF(AN262="3/3",$O262*参照データ!$F$2,IF(AN262="2/3",$O262*参照データ!$F$3,IF(AN262="1/3",$O262*参照データ!$F$4,IF(AN262="対象外",0))))</f>
        <v>0</v>
      </c>
      <c r="BO262" s="199" t="b">
        <f>IF(AO262="3/3",$O262*参照データ!$F$2,IF(AO262="2/3",$O262*参照データ!$F$3,IF(AO262="1/3",$O262*参照データ!$F$4,IF(AO262="対象外",0))))</f>
        <v>0</v>
      </c>
      <c r="BP262" s="199" t="b">
        <f>IF(AP262="3/3",$O262*参照データ!$F$2,IF(AP262="2/3",$O262*参照データ!$F$3,IF(AP262="1/3",$O262*参照データ!$F$4,IF(AP262="対象外",0))))</f>
        <v>0</v>
      </c>
      <c r="BQ262" s="199" t="b">
        <f>IF(AQ262="3/3",$O262*参照データ!$F$2,IF(AQ262="2/3",$O262*参照データ!$F$3,IF(AQ262="1/3",$O262*参照データ!$F$4,IF(AQ262="対象外",0))))</f>
        <v>0</v>
      </c>
      <c r="BR262" s="199" t="b">
        <f>IF(AR262="3/3",$O262*参照データ!$F$2,IF(AR262="2/3",$O262*参照データ!$F$3,IF(AR262="1/3",$O262*参照データ!$F$4,IF(AR262="対象外",0))))</f>
        <v>0</v>
      </c>
      <c r="BS262" s="199">
        <f t="shared" si="127"/>
        <v>0</v>
      </c>
      <c r="BT262" s="206"/>
      <c r="BU262" s="60"/>
      <c r="BV262" s="60"/>
      <c r="BW262" s="60"/>
      <c r="BX262" s="60"/>
      <c r="BY262" s="60"/>
      <c r="BZ262" s="245"/>
      <c r="CA262" s="247"/>
      <c r="CB262" s="60"/>
      <c r="CC262" s="60"/>
      <c r="CD262" s="60"/>
      <c r="CE262" s="60"/>
      <c r="CF262" s="61"/>
      <c r="CG262" s="233">
        <f t="shared" si="128"/>
        <v>0</v>
      </c>
      <c r="CH262" s="235">
        <f t="shared" si="111"/>
        <v>0</v>
      </c>
      <c r="CI262" s="225">
        <f t="shared" si="112"/>
        <v>0</v>
      </c>
      <c r="CJ262" s="234">
        <f t="shared" si="113"/>
        <v>2</v>
      </c>
      <c r="CN262" s="54"/>
    </row>
    <row r="263" spans="1:92">
      <c r="A263" s="63">
        <v>239</v>
      </c>
      <c r="B263" s="553"/>
      <c r="C263" s="554"/>
      <c r="D263" s="553"/>
      <c r="E263" s="554"/>
      <c r="F263" s="116"/>
      <c r="G263" s="147"/>
      <c r="H263" s="117"/>
      <c r="I263" s="58"/>
      <c r="J263" s="553"/>
      <c r="K263" s="554"/>
      <c r="L263" s="110">
        <v>0</v>
      </c>
      <c r="M263" s="111">
        <f>IF(F263="昼間",参照データ!$B$2,IF(F263="夜間等",参照データ!$B$3,IF(F263="通信",参照データ!$B$4,0)))</f>
        <v>0</v>
      </c>
      <c r="N263" s="112">
        <f t="shared" si="114"/>
        <v>0</v>
      </c>
      <c r="O263" s="151">
        <f t="shared" si="115"/>
        <v>0</v>
      </c>
      <c r="P263" s="110"/>
      <c r="Q263" s="113">
        <v>0</v>
      </c>
      <c r="R263" s="114">
        <f>IF(F263="昼間",参照データ!$C$2,IF(F263="夜間等",参照データ!$C$3,IF(F263="通信",参照データ!$C$4,0)))</f>
        <v>0</v>
      </c>
      <c r="S263" s="112">
        <f t="shared" si="116"/>
        <v>0</v>
      </c>
      <c r="T263" s="58"/>
      <c r="U263" s="53">
        <f t="shared" si="117"/>
        <v>0</v>
      </c>
      <c r="V263" s="241">
        <f t="shared" si="118"/>
        <v>0</v>
      </c>
      <c r="W263" s="53">
        <f t="shared" si="119"/>
        <v>0</v>
      </c>
      <c r="X263" s="183">
        <f t="shared" si="120"/>
        <v>0</v>
      </c>
      <c r="Y263" s="158" t="str">
        <f t="shared" si="101"/>
        <v>0</v>
      </c>
      <c r="Z263" s="138">
        <f t="shared" si="121"/>
        <v>0</v>
      </c>
      <c r="AA263" s="524">
        <f t="shared" si="102"/>
        <v>0</v>
      </c>
      <c r="AB263" s="525"/>
      <c r="AC263" s="359">
        <f t="shared" si="103"/>
        <v>0</v>
      </c>
      <c r="AD263" s="359">
        <f t="shared" si="104"/>
        <v>0</v>
      </c>
      <c r="AE263" s="165"/>
      <c r="AF263" s="59"/>
      <c r="AG263" s="252"/>
      <c r="AH263" s="253"/>
      <c r="AI263" s="253"/>
      <c r="AJ263" s="253"/>
      <c r="AK263" s="253"/>
      <c r="AL263" s="254"/>
      <c r="AM263" s="255"/>
      <c r="AN263" s="253"/>
      <c r="AO263" s="253"/>
      <c r="AP263" s="253"/>
      <c r="AQ263" s="253"/>
      <c r="AR263" s="253"/>
      <c r="AS263" s="238">
        <f t="shared" si="105"/>
        <v>0</v>
      </c>
      <c r="AT263" s="238">
        <f t="shared" si="106"/>
        <v>0</v>
      </c>
      <c r="AU263" s="238">
        <f t="shared" si="107"/>
        <v>0</v>
      </c>
      <c r="AV263" s="238">
        <f t="shared" si="108"/>
        <v>0</v>
      </c>
      <c r="AW263" s="238">
        <f t="shared" si="109"/>
        <v>0</v>
      </c>
      <c r="AX263" s="238">
        <f t="shared" si="110"/>
        <v>0</v>
      </c>
      <c r="AY263" s="214">
        <f t="shared" si="130"/>
        <v>0</v>
      </c>
      <c r="AZ263" s="214">
        <f t="shared" si="130"/>
        <v>0</v>
      </c>
      <c r="BA263" s="214">
        <f t="shared" si="130"/>
        <v>0</v>
      </c>
      <c r="BB263" s="194">
        <f t="shared" si="123"/>
        <v>0</v>
      </c>
      <c r="BC263" s="195">
        <f t="shared" si="124"/>
        <v>0</v>
      </c>
      <c r="BD263" s="196">
        <f t="shared" si="125"/>
        <v>0</v>
      </c>
      <c r="BE263" s="197">
        <f t="shared" si="129"/>
        <v>0</v>
      </c>
      <c r="BF263" s="198" t="b">
        <f>IF($AE263="3/3",$S263*参照データ!$F$2,IF($AE263="2/3",$S263*参照データ!$F$3,IF($AE263="1/3",$S263*参照データ!$F$4)))</f>
        <v>0</v>
      </c>
      <c r="BG263" s="199" t="b">
        <f>IF(AG263="3/3",$O263*参照データ!$F$2,IF(AG263="2/3",$O263*参照データ!$F$3,IF(AG263="1/3",$O263*参照データ!$F$4,IF(AG263="対象外",0))))</f>
        <v>0</v>
      </c>
      <c r="BH263" s="199" t="b">
        <f>IF(AH263="3/3",$O263*参照データ!$F$2,IF(AH263="2/3",$O263*参照データ!$F$3,IF(AH263="1/3",$O263*参照データ!$F$4,IF(AH263="対象外",0))))</f>
        <v>0</v>
      </c>
      <c r="BI263" s="199" t="b">
        <f>IF(AI263="3/3",$O263*参照データ!$F$2,IF(AI263="2/3",$O263*参照データ!$F$3,IF(AI263="1/3",$O263*参照データ!$F$4,IF(AI263="対象外",0))))</f>
        <v>0</v>
      </c>
      <c r="BJ263" s="199" t="b">
        <f>IF(AJ263="3/3",$O263*参照データ!$F$2,IF(AJ263="2/3",$O263*参照データ!$F$3,IF(AJ263="1/3",$O263*参照データ!$F$4,IF(AJ263="対象外",0))))</f>
        <v>0</v>
      </c>
      <c r="BK263" s="199" t="b">
        <f>IF(AK263="3/3",$O263*参照データ!$F$2,IF(AK263="2/3",$O263*参照データ!$F$3,IF(AK263="1/3",$O263*参照データ!$F$4,IF(AK263="対象外",0))))</f>
        <v>0</v>
      </c>
      <c r="BL263" s="199" t="b">
        <f>IF(AL263="3/3",$O263*参照データ!$F$2,IF(AL263="2/3",$O263*参照データ!$F$3,IF(AL263="1/3",$O263*参照データ!$F$4,IF(AL263="対象外",0))))</f>
        <v>0</v>
      </c>
      <c r="BM263" s="199" t="b">
        <f>IF(AM263="3/3",$O263*参照データ!$F$2,IF(AM263="2/3",$O263*参照データ!$F$3,IF(AM263="1/3",$O263*参照データ!$F$4,IF(AM263="対象外",0))))</f>
        <v>0</v>
      </c>
      <c r="BN263" s="199" t="b">
        <f>IF(AN263="3/3",$O263*参照データ!$F$2,IF(AN263="2/3",$O263*参照データ!$F$3,IF(AN263="1/3",$O263*参照データ!$F$4,IF(AN263="対象外",0))))</f>
        <v>0</v>
      </c>
      <c r="BO263" s="199" t="b">
        <f>IF(AO263="3/3",$O263*参照データ!$F$2,IF(AO263="2/3",$O263*参照データ!$F$3,IF(AO263="1/3",$O263*参照データ!$F$4,IF(AO263="対象外",0))))</f>
        <v>0</v>
      </c>
      <c r="BP263" s="199" t="b">
        <f>IF(AP263="3/3",$O263*参照データ!$F$2,IF(AP263="2/3",$O263*参照データ!$F$3,IF(AP263="1/3",$O263*参照データ!$F$4,IF(AP263="対象外",0))))</f>
        <v>0</v>
      </c>
      <c r="BQ263" s="199" t="b">
        <f>IF(AQ263="3/3",$O263*参照データ!$F$2,IF(AQ263="2/3",$O263*参照データ!$F$3,IF(AQ263="1/3",$O263*参照データ!$F$4,IF(AQ263="対象外",0))))</f>
        <v>0</v>
      </c>
      <c r="BR263" s="199" t="b">
        <f>IF(AR263="3/3",$O263*参照データ!$F$2,IF(AR263="2/3",$O263*参照データ!$F$3,IF(AR263="1/3",$O263*参照データ!$F$4,IF(AR263="対象外",0))))</f>
        <v>0</v>
      </c>
      <c r="BS263" s="199">
        <f t="shared" si="127"/>
        <v>0</v>
      </c>
      <c r="BT263" s="207"/>
      <c r="BU263" s="60"/>
      <c r="BV263" s="60"/>
      <c r="BW263" s="60"/>
      <c r="BX263" s="60"/>
      <c r="BY263" s="60"/>
      <c r="BZ263" s="245"/>
      <c r="CA263" s="247"/>
      <c r="CB263" s="60"/>
      <c r="CC263" s="60"/>
      <c r="CD263" s="60"/>
      <c r="CE263" s="60"/>
      <c r="CF263" s="61"/>
      <c r="CG263" s="233">
        <f t="shared" si="128"/>
        <v>0</v>
      </c>
      <c r="CH263" s="235">
        <f t="shared" si="111"/>
        <v>0</v>
      </c>
      <c r="CI263" s="225">
        <f t="shared" si="112"/>
        <v>0</v>
      </c>
      <c r="CJ263" s="234">
        <f t="shared" si="113"/>
        <v>2</v>
      </c>
      <c r="CN263" s="54"/>
    </row>
    <row r="264" spans="1:92">
      <c r="A264" s="63">
        <v>240</v>
      </c>
      <c r="B264" s="518"/>
      <c r="C264" s="519"/>
      <c r="D264" s="520"/>
      <c r="E264" s="521"/>
      <c r="F264" s="362"/>
      <c r="G264" s="58"/>
      <c r="H264" s="248"/>
      <c r="I264" s="58"/>
      <c r="J264" s="555"/>
      <c r="K264" s="555"/>
      <c r="L264" s="149">
        <v>0</v>
      </c>
      <c r="M264" s="150">
        <f>IF(F264="昼間",参照データ!$B$2,IF(F264="夜間等",参照データ!$B$3,IF(F264="通信",参照データ!$B$4,0)))</f>
        <v>0</v>
      </c>
      <c r="N264" s="151">
        <f t="shared" si="114"/>
        <v>0</v>
      </c>
      <c r="O264" s="151">
        <f t="shared" si="115"/>
        <v>0</v>
      </c>
      <c r="P264" s="149"/>
      <c r="Q264" s="155">
        <v>0</v>
      </c>
      <c r="R264" s="154">
        <f>IF(F264="昼間",参照データ!$C$2,IF(F264="夜間等",参照データ!$C$3,IF(F264="通信",参照データ!$C$4,0)))</f>
        <v>0</v>
      </c>
      <c r="S264" s="151">
        <f t="shared" si="116"/>
        <v>0</v>
      </c>
      <c r="T264" s="58"/>
      <c r="U264" s="137">
        <f t="shared" si="117"/>
        <v>0</v>
      </c>
      <c r="V264" s="241">
        <f t="shared" si="118"/>
        <v>0</v>
      </c>
      <c r="W264" s="137">
        <f t="shared" si="119"/>
        <v>0</v>
      </c>
      <c r="X264" s="138">
        <f t="shared" si="120"/>
        <v>0</v>
      </c>
      <c r="Y264" s="137" t="str">
        <f t="shared" si="101"/>
        <v>0</v>
      </c>
      <c r="Z264" s="138">
        <f t="shared" si="121"/>
        <v>0</v>
      </c>
      <c r="AA264" s="524">
        <f t="shared" si="102"/>
        <v>0</v>
      </c>
      <c r="AB264" s="525"/>
      <c r="AC264" s="359">
        <f t="shared" si="103"/>
        <v>0</v>
      </c>
      <c r="AD264" s="359">
        <f t="shared" si="104"/>
        <v>0</v>
      </c>
      <c r="AE264" s="165"/>
      <c r="AF264" s="139"/>
      <c r="AG264" s="252"/>
      <c r="AH264" s="253"/>
      <c r="AI264" s="253"/>
      <c r="AJ264" s="253"/>
      <c r="AK264" s="253"/>
      <c r="AL264" s="254"/>
      <c r="AM264" s="255"/>
      <c r="AN264" s="253"/>
      <c r="AO264" s="253"/>
      <c r="AP264" s="253"/>
      <c r="AQ264" s="253"/>
      <c r="AR264" s="253"/>
      <c r="AS264" s="238">
        <f t="shared" si="105"/>
        <v>0</v>
      </c>
      <c r="AT264" s="238">
        <f t="shared" si="106"/>
        <v>0</v>
      </c>
      <c r="AU264" s="238">
        <f t="shared" si="107"/>
        <v>0</v>
      </c>
      <c r="AV264" s="238">
        <f t="shared" si="108"/>
        <v>0</v>
      </c>
      <c r="AW264" s="238">
        <f t="shared" si="109"/>
        <v>0</v>
      </c>
      <c r="AX264" s="238">
        <f t="shared" si="110"/>
        <v>0</v>
      </c>
      <c r="AY264" s="214">
        <f t="shared" si="130"/>
        <v>0</v>
      </c>
      <c r="AZ264" s="214">
        <f t="shared" si="130"/>
        <v>0</v>
      </c>
      <c r="BA264" s="214">
        <f t="shared" si="130"/>
        <v>0</v>
      </c>
      <c r="BB264" s="210">
        <f t="shared" si="123"/>
        <v>0</v>
      </c>
      <c r="BC264" s="200">
        <f t="shared" si="124"/>
        <v>0</v>
      </c>
      <c r="BD264" s="200">
        <f t="shared" si="125"/>
        <v>0</v>
      </c>
      <c r="BE264" s="200">
        <f t="shared" si="129"/>
        <v>0</v>
      </c>
      <c r="BF264" s="201" t="b">
        <f>IF($AE264="3/3",$S264*参照データ!$F$2,IF($AE264="2/3",$S264*参照データ!$F$3,IF($AE264="1/3",$S264*参照データ!$F$4)))</f>
        <v>0</v>
      </c>
      <c r="BG264" s="202" t="b">
        <f>IF(AG264="3/3",$O264*参照データ!$F$2,IF(AG264="2/3",$O264*参照データ!$F$3,IF(AG264="1/3",$O264*参照データ!$F$4,IF(AG264="対象外",0))))</f>
        <v>0</v>
      </c>
      <c r="BH264" s="202" t="b">
        <f>IF(AH264="3/3",$O264*参照データ!$F$2,IF(AH264="2/3",$O264*参照データ!$F$3,IF(AH264="1/3",$O264*参照データ!$F$4,IF(AH264="対象外",0))))</f>
        <v>0</v>
      </c>
      <c r="BI264" s="202" t="b">
        <f>IF(AI264="3/3",$O264*参照データ!$F$2,IF(AI264="2/3",$O264*参照データ!$F$3,IF(AI264="1/3",$O264*参照データ!$F$4,IF(AI264="対象外",0))))</f>
        <v>0</v>
      </c>
      <c r="BJ264" s="202" t="b">
        <f>IF(AJ264="3/3",$O264*参照データ!$F$2,IF(AJ264="2/3",$O264*参照データ!$F$3,IF(AJ264="1/3",$O264*参照データ!$F$4,IF(AJ264="対象外",0))))</f>
        <v>0</v>
      </c>
      <c r="BK264" s="202" t="b">
        <f>IF(AK264="3/3",$O264*参照データ!$F$2,IF(AK264="2/3",$O264*参照データ!$F$3,IF(AK264="1/3",$O264*参照データ!$F$4,IF(AK264="対象外",0))))</f>
        <v>0</v>
      </c>
      <c r="BL264" s="202" t="b">
        <f>IF(AL264="3/3",$O264*参照データ!$F$2,IF(AL264="2/3",$O264*参照データ!$F$3,IF(AL264="1/3",$O264*参照データ!$F$4,IF(AL264="対象外",0))))</f>
        <v>0</v>
      </c>
      <c r="BM264" s="202" t="b">
        <f>IF(AM264="3/3",$O264*参照データ!$F$2,IF(AM264="2/3",$O264*参照データ!$F$3,IF(AM264="1/3",$O264*参照データ!$F$4,IF(AM264="対象外",0))))</f>
        <v>0</v>
      </c>
      <c r="BN264" s="202" t="b">
        <f>IF(AN264="3/3",$O264*参照データ!$F$2,IF(AN264="2/3",$O264*参照データ!$F$3,IF(AN264="1/3",$O264*参照データ!$F$4,IF(AN264="対象外",0))))</f>
        <v>0</v>
      </c>
      <c r="BO264" s="202" t="b">
        <f>IF(AO264="3/3",$O264*参照データ!$F$2,IF(AO264="2/3",$O264*参照データ!$F$3,IF(AO264="1/3",$O264*参照データ!$F$4,IF(AO264="対象外",0))))</f>
        <v>0</v>
      </c>
      <c r="BP264" s="202" t="b">
        <f>IF(AP264="3/3",$O264*参照データ!$F$2,IF(AP264="2/3",$O264*参照データ!$F$3,IF(AP264="1/3",$O264*参照データ!$F$4,IF(AP264="対象外",0))))</f>
        <v>0</v>
      </c>
      <c r="BQ264" s="202" t="b">
        <f>IF(AQ264="3/3",$O264*参照データ!$F$2,IF(AQ264="2/3",$O264*参照データ!$F$3,IF(AQ264="1/3",$O264*参照データ!$F$4,IF(AQ264="対象外",0))))</f>
        <v>0</v>
      </c>
      <c r="BR264" s="202" t="b">
        <f>IF(AR264="3/3",$O264*参照データ!$F$2,IF(AR264="2/3",$O264*参照データ!$F$3,IF(AR264="1/3",$O264*参照データ!$F$4,IF(AR264="対象外",0))))</f>
        <v>0</v>
      </c>
      <c r="BS264" s="202">
        <f t="shared" si="127"/>
        <v>0</v>
      </c>
      <c r="BT264" s="208"/>
      <c r="BU264" s="140"/>
      <c r="BV264" s="140"/>
      <c r="BW264" s="140"/>
      <c r="BX264" s="140"/>
      <c r="BY264" s="140"/>
      <c r="BZ264" s="246"/>
      <c r="CA264" s="251"/>
      <c r="CB264" s="140"/>
      <c r="CC264" s="140"/>
      <c r="CD264" s="140"/>
      <c r="CE264" s="140"/>
      <c r="CF264" s="140"/>
      <c r="CG264" s="233">
        <f t="shared" si="128"/>
        <v>0</v>
      </c>
      <c r="CH264" s="235">
        <f t="shared" si="111"/>
        <v>0</v>
      </c>
      <c r="CI264" s="225">
        <f t="shared" si="112"/>
        <v>0</v>
      </c>
      <c r="CJ264" s="234">
        <f t="shared" si="113"/>
        <v>2</v>
      </c>
      <c r="CN264" s="54"/>
    </row>
    <row r="265" spans="1:92">
      <c r="A265" s="63">
        <v>241</v>
      </c>
      <c r="B265" s="553"/>
      <c r="C265" s="554"/>
      <c r="D265" s="553"/>
      <c r="E265" s="554"/>
      <c r="F265" s="116"/>
      <c r="G265" s="147"/>
      <c r="H265" s="117"/>
      <c r="I265" s="58"/>
      <c r="J265" s="553"/>
      <c r="K265" s="554"/>
      <c r="L265" s="110">
        <v>0</v>
      </c>
      <c r="M265" s="111">
        <f>IF(F265="昼間",参照データ!$B$2,IF(F265="夜間等",参照データ!$B$3,IF(F265="通信",参照データ!$B$4,0)))</f>
        <v>0</v>
      </c>
      <c r="N265" s="112">
        <f t="shared" si="114"/>
        <v>0</v>
      </c>
      <c r="O265" s="151">
        <f t="shared" si="115"/>
        <v>0</v>
      </c>
      <c r="P265" s="110"/>
      <c r="Q265" s="113">
        <v>0</v>
      </c>
      <c r="R265" s="114">
        <f>IF(F265="昼間",参照データ!$C$2,IF(F265="夜間等",参照データ!$C$3,IF(F265="通信",参照データ!$C$4,0)))</f>
        <v>0</v>
      </c>
      <c r="S265" s="112">
        <f t="shared" si="116"/>
        <v>0</v>
      </c>
      <c r="T265" s="58"/>
      <c r="U265" s="53">
        <f t="shared" si="117"/>
        <v>0</v>
      </c>
      <c r="V265" s="241">
        <f t="shared" si="118"/>
        <v>0</v>
      </c>
      <c r="W265" s="53">
        <f t="shared" si="119"/>
        <v>0</v>
      </c>
      <c r="X265" s="183">
        <f t="shared" si="120"/>
        <v>0</v>
      </c>
      <c r="Y265" s="158" t="str">
        <f t="shared" si="101"/>
        <v>0</v>
      </c>
      <c r="Z265" s="138">
        <f t="shared" si="121"/>
        <v>0</v>
      </c>
      <c r="AA265" s="524">
        <f t="shared" si="102"/>
        <v>0</v>
      </c>
      <c r="AB265" s="525"/>
      <c r="AC265" s="359">
        <f t="shared" si="103"/>
        <v>0</v>
      </c>
      <c r="AD265" s="359">
        <f t="shared" si="104"/>
        <v>0</v>
      </c>
      <c r="AE265" s="166"/>
      <c r="AF265" s="59"/>
      <c r="AG265" s="252"/>
      <c r="AH265" s="253"/>
      <c r="AI265" s="253"/>
      <c r="AJ265" s="253"/>
      <c r="AK265" s="253"/>
      <c r="AL265" s="254"/>
      <c r="AM265" s="255"/>
      <c r="AN265" s="253"/>
      <c r="AO265" s="253"/>
      <c r="AP265" s="253"/>
      <c r="AQ265" s="253"/>
      <c r="AR265" s="253"/>
      <c r="AS265" s="238">
        <f t="shared" si="105"/>
        <v>0</v>
      </c>
      <c r="AT265" s="238">
        <f t="shared" si="106"/>
        <v>0</v>
      </c>
      <c r="AU265" s="238">
        <f t="shared" si="107"/>
        <v>0</v>
      </c>
      <c r="AV265" s="238">
        <f t="shared" si="108"/>
        <v>0</v>
      </c>
      <c r="AW265" s="238">
        <f t="shared" si="109"/>
        <v>0</v>
      </c>
      <c r="AX265" s="238">
        <f t="shared" si="110"/>
        <v>0</v>
      </c>
      <c r="AY265" s="214">
        <f t="shared" si="130"/>
        <v>0</v>
      </c>
      <c r="AZ265" s="214">
        <f t="shared" si="130"/>
        <v>0</v>
      </c>
      <c r="BA265" s="214">
        <f t="shared" si="130"/>
        <v>0</v>
      </c>
      <c r="BB265" s="194">
        <f t="shared" si="123"/>
        <v>0</v>
      </c>
      <c r="BC265" s="195">
        <f t="shared" si="124"/>
        <v>0</v>
      </c>
      <c r="BD265" s="196">
        <f t="shared" si="125"/>
        <v>0</v>
      </c>
      <c r="BE265" s="197">
        <f t="shared" si="129"/>
        <v>0</v>
      </c>
      <c r="BF265" s="198" t="b">
        <f>IF($AE265="3/3",$S265*参照データ!$F$2,IF($AE265="2/3",$S265*参照データ!$F$3,IF($AE265="1/3",$S265*参照データ!$F$4)))</f>
        <v>0</v>
      </c>
      <c r="BG265" s="199" t="b">
        <f>IF(AG265="3/3",$O265*参照データ!$F$2,IF(AG265="2/3",$O265*参照データ!$F$3,IF(AG265="1/3",$O265*参照データ!$F$4,IF(AG265="対象外",0))))</f>
        <v>0</v>
      </c>
      <c r="BH265" s="199" t="b">
        <f>IF(AH265="3/3",$O265*参照データ!$F$2,IF(AH265="2/3",$O265*参照データ!$F$3,IF(AH265="1/3",$O265*参照データ!$F$4,IF(AH265="対象外",0))))</f>
        <v>0</v>
      </c>
      <c r="BI265" s="199" t="b">
        <f>IF(AI265="3/3",$O265*参照データ!$F$2,IF(AI265="2/3",$O265*参照データ!$F$3,IF(AI265="1/3",$O265*参照データ!$F$4,IF(AI265="対象外",0))))</f>
        <v>0</v>
      </c>
      <c r="BJ265" s="199" t="b">
        <f>IF(AJ265="3/3",$O265*参照データ!$F$2,IF(AJ265="2/3",$O265*参照データ!$F$3,IF(AJ265="1/3",$O265*参照データ!$F$4,IF(AJ265="対象外",0))))</f>
        <v>0</v>
      </c>
      <c r="BK265" s="199" t="b">
        <f>IF(AK265="3/3",$O265*参照データ!$F$2,IF(AK265="2/3",$O265*参照データ!$F$3,IF(AK265="1/3",$O265*参照データ!$F$4,IF(AK265="対象外",0))))</f>
        <v>0</v>
      </c>
      <c r="BL265" s="199" t="b">
        <f>IF(AL265="3/3",$O265*参照データ!$F$2,IF(AL265="2/3",$O265*参照データ!$F$3,IF(AL265="1/3",$O265*参照データ!$F$4,IF(AL265="対象外",0))))</f>
        <v>0</v>
      </c>
      <c r="BM265" s="199" t="b">
        <f>IF(AM265="3/3",$O265*参照データ!$F$2,IF(AM265="2/3",$O265*参照データ!$F$3,IF(AM265="1/3",$O265*参照データ!$F$4,IF(AM265="対象外",0))))</f>
        <v>0</v>
      </c>
      <c r="BN265" s="199" t="b">
        <f>IF(AN265="3/3",$O265*参照データ!$F$2,IF(AN265="2/3",$O265*参照データ!$F$3,IF(AN265="1/3",$O265*参照データ!$F$4,IF(AN265="対象外",0))))</f>
        <v>0</v>
      </c>
      <c r="BO265" s="199" t="b">
        <f>IF(AO265="3/3",$O265*参照データ!$F$2,IF(AO265="2/3",$O265*参照データ!$F$3,IF(AO265="1/3",$O265*参照データ!$F$4,IF(AO265="対象外",0))))</f>
        <v>0</v>
      </c>
      <c r="BP265" s="199" t="b">
        <f>IF(AP265="3/3",$O265*参照データ!$F$2,IF(AP265="2/3",$O265*参照データ!$F$3,IF(AP265="1/3",$O265*参照データ!$F$4,IF(AP265="対象外",0))))</f>
        <v>0</v>
      </c>
      <c r="BQ265" s="199" t="b">
        <f>IF(AQ265="3/3",$O265*参照データ!$F$2,IF(AQ265="2/3",$O265*参照データ!$F$3,IF(AQ265="1/3",$O265*参照データ!$F$4,IF(AQ265="対象外",0))))</f>
        <v>0</v>
      </c>
      <c r="BR265" s="199" t="b">
        <f>IF(AR265="3/3",$O265*参照データ!$F$2,IF(AR265="2/3",$O265*参照データ!$F$3,IF(AR265="1/3",$O265*参照データ!$F$4,IF(AR265="対象外",0))))</f>
        <v>0</v>
      </c>
      <c r="BS265" s="199">
        <f t="shared" si="127"/>
        <v>0</v>
      </c>
      <c r="BT265" s="206"/>
      <c r="BU265" s="60"/>
      <c r="BV265" s="60"/>
      <c r="BW265" s="60"/>
      <c r="BX265" s="60"/>
      <c r="BY265" s="60"/>
      <c r="BZ265" s="245"/>
      <c r="CA265" s="247"/>
      <c r="CB265" s="60"/>
      <c r="CC265" s="60"/>
      <c r="CD265" s="60"/>
      <c r="CE265" s="60"/>
      <c r="CF265" s="61"/>
      <c r="CG265" s="233">
        <f t="shared" si="128"/>
        <v>0</v>
      </c>
      <c r="CH265" s="235">
        <f t="shared" si="111"/>
        <v>0</v>
      </c>
      <c r="CI265" s="225">
        <f t="shared" si="112"/>
        <v>0</v>
      </c>
      <c r="CJ265" s="234">
        <f t="shared" si="113"/>
        <v>2</v>
      </c>
      <c r="CN265" s="54"/>
    </row>
    <row r="266" spans="1:92">
      <c r="A266" s="63">
        <v>242</v>
      </c>
      <c r="B266" s="553"/>
      <c r="C266" s="554"/>
      <c r="D266" s="553"/>
      <c r="E266" s="554"/>
      <c r="F266" s="116"/>
      <c r="G266" s="147"/>
      <c r="H266" s="117"/>
      <c r="I266" s="58"/>
      <c r="J266" s="553"/>
      <c r="K266" s="554"/>
      <c r="L266" s="110">
        <v>0</v>
      </c>
      <c r="M266" s="111">
        <f>IF(F266="昼間",参照データ!$B$2,IF(F266="夜間等",参照データ!$B$3,IF(F266="通信",参照データ!$B$4,0)))</f>
        <v>0</v>
      </c>
      <c r="N266" s="112">
        <f t="shared" si="114"/>
        <v>0</v>
      </c>
      <c r="O266" s="151">
        <f t="shared" si="115"/>
        <v>0</v>
      </c>
      <c r="P266" s="110"/>
      <c r="Q266" s="113">
        <v>0</v>
      </c>
      <c r="R266" s="114">
        <f>IF(F266="昼間",参照データ!$C$2,IF(F266="夜間等",参照データ!$C$3,IF(F266="通信",参照データ!$C$4,0)))</f>
        <v>0</v>
      </c>
      <c r="S266" s="112">
        <f t="shared" si="116"/>
        <v>0</v>
      </c>
      <c r="T266" s="58"/>
      <c r="U266" s="53">
        <f t="shared" si="117"/>
        <v>0</v>
      </c>
      <c r="V266" s="241">
        <f t="shared" si="118"/>
        <v>0</v>
      </c>
      <c r="W266" s="53">
        <f t="shared" si="119"/>
        <v>0</v>
      </c>
      <c r="X266" s="183">
        <f t="shared" si="120"/>
        <v>0</v>
      </c>
      <c r="Y266" s="158" t="str">
        <f t="shared" si="101"/>
        <v>0</v>
      </c>
      <c r="Z266" s="138">
        <f t="shared" si="121"/>
        <v>0</v>
      </c>
      <c r="AA266" s="524">
        <f t="shared" si="102"/>
        <v>0</v>
      </c>
      <c r="AB266" s="525"/>
      <c r="AC266" s="359">
        <f t="shared" si="103"/>
        <v>0</v>
      </c>
      <c r="AD266" s="359">
        <f t="shared" si="104"/>
        <v>0</v>
      </c>
      <c r="AE266" s="166"/>
      <c r="AF266" s="59"/>
      <c r="AG266" s="252"/>
      <c r="AH266" s="253"/>
      <c r="AI266" s="253"/>
      <c r="AJ266" s="253"/>
      <c r="AK266" s="253"/>
      <c r="AL266" s="254"/>
      <c r="AM266" s="255"/>
      <c r="AN266" s="253"/>
      <c r="AO266" s="253"/>
      <c r="AP266" s="253"/>
      <c r="AQ266" s="253"/>
      <c r="AR266" s="253"/>
      <c r="AS266" s="238">
        <f t="shared" si="105"/>
        <v>0</v>
      </c>
      <c r="AT266" s="238">
        <f t="shared" si="106"/>
        <v>0</v>
      </c>
      <c r="AU266" s="238">
        <f t="shared" si="107"/>
        <v>0</v>
      </c>
      <c r="AV266" s="238">
        <f t="shared" si="108"/>
        <v>0</v>
      </c>
      <c r="AW266" s="238">
        <f t="shared" si="109"/>
        <v>0</v>
      </c>
      <c r="AX266" s="238">
        <f t="shared" si="110"/>
        <v>0</v>
      </c>
      <c r="AY266" s="214">
        <f t="shared" si="130"/>
        <v>0</v>
      </c>
      <c r="AZ266" s="214">
        <f t="shared" si="130"/>
        <v>0</v>
      </c>
      <c r="BA266" s="214">
        <f t="shared" si="130"/>
        <v>0</v>
      </c>
      <c r="BB266" s="194">
        <f t="shared" si="123"/>
        <v>0</v>
      </c>
      <c r="BC266" s="195">
        <f t="shared" si="124"/>
        <v>0</v>
      </c>
      <c r="BD266" s="196">
        <f t="shared" si="125"/>
        <v>0</v>
      </c>
      <c r="BE266" s="197">
        <f t="shared" si="129"/>
        <v>0</v>
      </c>
      <c r="BF266" s="198" t="b">
        <f>IF($AE266="3/3",$S266*参照データ!$F$2,IF($AE266="2/3",$S266*参照データ!$F$3,IF($AE266="1/3",$S266*参照データ!$F$4)))</f>
        <v>0</v>
      </c>
      <c r="BG266" s="199" t="b">
        <f>IF(AG266="3/3",$O266*参照データ!$F$2,IF(AG266="2/3",$O266*参照データ!$F$3,IF(AG266="1/3",$O266*参照データ!$F$4,IF(AG266="対象外",0))))</f>
        <v>0</v>
      </c>
      <c r="BH266" s="199" t="b">
        <f>IF(AH266="3/3",$O266*参照データ!$F$2,IF(AH266="2/3",$O266*参照データ!$F$3,IF(AH266="1/3",$O266*参照データ!$F$4,IF(AH266="対象外",0))))</f>
        <v>0</v>
      </c>
      <c r="BI266" s="199" t="b">
        <f>IF(AI266="3/3",$O266*参照データ!$F$2,IF(AI266="2/3",$O266*参照データ!$F$3,IF(AI266="1/3",$O266*参照データ!$F$4,IF(AI266="対象外",0))))</f>
        <v>0</v>
      </c>
      <c r="BJ266" s="199" t="b">
        <f>IF(AJ266="3/3",$O266*参照データ!$F$2,IF(AJ266="2/3",$O266*参照データ!$F$3,IF(AJ266="1/3",$O266*参照データ!$F$4,IF(AJ266="対象外",0))))</f>
        <v>0</v>
      </c>
      <c r="BK266" s="199" t="b">
        <f>IF(AK266="3/3",$O266*参照データ!$F$2,IF(AK266="2/3",$O266*参照データ!$F$3,IF(AK266="1/3",$O266*参照データ!$F$4,IF(AK266="対象外",0))))</f>
        <v>0</v>
      </c>
      <c r="BL266" s="199" t="b">
        <f>IF(AL266="3/3",$O266*参照データ!$F$2,IF(AL266="2/3",$O266*参照データ!$F$3,IF(AL266="1/3",$O266*参照データ!$F$4,IF(AL266="対象外",0))))</f>
        <v>0</v>
      </c>
      <c r="BM266" s="199" t="b">
        <f>IF(AM266="3/3",$O266*参照データ!$F$2,IF(AM266="2/3",$O266*参照データ!$F$3,IF(AM266="1/3",$O266*参照データ!$F$4,IF(AM266="対象外",0))))</f>
        <v>0</v>
      </c>
      <c r="BN266" s="199" t="b">
        <f>IF(AN266="3/3",$O266*参照データ!$F$2,IF(AN266="2/3",$O266*参照データ!$F$3,IF(AN266="1/3",$O266*参照データ!$F$4,IF(AN266="対象外",0))))</f>
        <v>0</v>
      </c>
      <c r="BO266" s="199" t="b">
        <f>IF(AO266="3/3",$O266*参照データ!$F$2,IF(AO266="2/3",$O266*参照データ!$F$3,IF(AO266="1/3",$O266*参照データ!$F$4,IF(AO266="対象外",0))))</f>
        <v>0</v>
      </c>
      <c r="BP266" s="199" t="b">
        <f>IF(AP266="3/3",$O266*参照データ!$F$2,IF(AP266="2/3",$O266*参照データ!$F$3,IF(AP266="1/3",$O266*参照データ!$F$4,IF(AP266="対象外",0))))</f>
        <v>0</v>
      </c>
      <c r="BQ266" s="199" t="b">
        <f>IF(AQ266="3/3",$O266*参照データ!$F$2,IF(AQ266="2/3",$O266*参照データ!$F$3,IF(AQ266="1/3",$O266*参照データ!$F$4,IF(AQ266="対象外",0))))</f>
        <v>0</v>
      </c>
      <c r="BR266" s="199" t="b">
        <f>IF(AR266="3/3",$O266*参照データ!$F$2,IF(AR266="2/3",$O266*参照データ!$F$3,IF(AR266="1/3",$O266*参照データ!$F$4,IF(AR266="対象外",0))))</f>
        <v>0</v>
      </c>
      <c r="BS266" s="199">
        <f t="shared" si="127"/>
        <v>0</v>
      </c>
      <c r="BT266" s="206"/>
      <c r="BU266" s="60"/>
      <c r="BV266" s="60"/>
      <c r="BW266" s="60"/>
      <c r="BX266" s="60"/>
      <c r="BY266" s="60"/>
      <c r="BZ266" s="245"/>
      <c r="CA266" s="247"/>
      <c r="CB266" s="60"/>
      <c r="CC266" s="60"/>
      <c r="CD266" s="60"/>
      <c r="CE266" s="60"/>
      <c r="CF266" s="61"/>
      <c r="CG266" s="233">
        <f t="shared" si="128"/>
        <v>0</v>
      </c>
      <c r="CH266" s="235">
        <f t="shared" si="111"/>
        <v>0</v>
      </c>
      <c r="CI266" s="225">
        <f t="shared" si="112"/>
        <v>0</v>
      </c>
      <c r="CJ266" s="234">
        <f t="shared" si="113"/>
        <v>2</v>
      </c>
      <c r="CN266" s="54"/>
    </row>
    <row r="267" spans="1:92">
      <c r="A267" s="63">
        <v>243</v>
      </c>
      <c r="B267" s="553"/>
      <c r="C267" s="554"/>
      <c r="D267" s="553"/>
      <c r="E267" s="554"/>
      <c r="F267" s="116"/>
      <c r="G267" s="147"/>
      <c r="H267" s="117"/>
      <c r="I267" s="58"/>
      <c r="J267" s="553"/>
      <c r="K267" s="554"/>
      <c r="L267" s="110">
        <v>0</v>
      </c>
      <c r="M267" s="111">
        <f>IF(F267="昼間",参照データ!$B$2,IF(F267="夜間等",参照データ!$B$3,IF(F267="通信",参照データ!$B$4,0)))</f>
        <v>0</v>
      </c>
      <c r="N267" s="112">
        <f t="shared" si="114"/>
        <v>0</v>
      </c>
      <c r="O267" s="151">
        <f t="shared" si="115"/>
        <v>0</v>
      </c>
      <c r="P267" s="110"/>
      <c r="Q267" s="113">
        <v>0</v>
      </c>
      <c r="R267" s="114">
        <f>IF(F267="昼間",参照データ!$C$2,IF(F267="夜間等",参照データ!$C$3,IF(F267="通信",参照データ!$C$4,0)))</f>
        <v>0</v>
      </c>
      <c r="S267" s="112">
        <f t="shared" si="116"/>
        <v>0</v>
      </c>
      <c r="T267" s="58"/>
      <c r="U267" s="53">
        <f t="shared" si="117"/>
        <v>0</v>
      </c>
      <c r="V267" s="241">
        <f t="shared" si="118"/>
        <v>0</v>
      </c>
      <c r="W267" s="53">
        <f t="shared" si="119"/>
        <v>0</v>
      </c>
      <c r="X267" s="183">
        <f t="shared" si="120"/>
        <v>0</v>
      </c>
      <c r="Y267" s="158" t="str">
        <f t="shared" si="101"/>
        <v>0</v>
      </c>
      <c r="Z267" s="138">
        <f t="shared" si="121"/>
        <v>0</v>
      </c>
      <c r="AA267" s="524">
        <f t="shared" si="102"/>
        <v>0</v>
      </c>
      <c r="AB267" s="525"/>
      <c r="AC267" s="359">
        <f t="shared" si="103"/>
        <v>0</v>
      </c>
      <c r="AD267" s="359">
        <f t="shared" si="104"/>
        <v>0</v>
      </c>
      <c r="AE267" s="165"/>
      <c r="AF267" s="59"/>
      <c r="AG267" s="252"/>
      <c r="AH267" s="253"/>
      <c r="AI267" s="253"/>
      <c r="AJ267" s="253"/>
      <c r="AK267" s="253"/>
      <c r="AL267" s="254"/>
      <c r="AM267" s="255"/>
      <c r="AN267" s="253"/>
      <c r="AO267" s="253"/>
      <c r="AP267" s="253"/>
      <c r="AQ267" s="253"/>
      <c r="AR267" s="253"/>
      <c r="AS267" s="238">
        <f t="shared" si="105"/>
        <v>0</v>
      </c>
      <c r="AT267" s="238">
        <f t="shared" si="106"/>
        <v>0</v>
      </c>
      <c r="AU267" s="238">
        <f t="shared" si="107"/>
        <v>0</v>
      </c>
      <c r="AV267" s="238">
        <f t="shared" si="108"/>
        <v>0</v>
      </c>
      <c r="AW267" s="238">
        <f t="shared" si="109"/>
        <v>0</v>
      </c>
      <c r="AX267" s="238">
        <f t="shared" si="110"/>
        <v>0</v>
      </c>
      <c r="AY267" s="214">
        <f t="shared" si="130"/>
        <v>0</v>
      </c>
      <c r="AZ267" s="214">
        <f t="shared" si="130"/>
        <v>0</v>
      </c>
      <c r="BA267" s="214">
        <f t="shared" si="130"/>
        <v>0</v>
      </c>
      <c r="BB267" s="194">
        <f t="shared" si="123"/>
        <v>0</v>
      </c>
      <c r="BC267" s="195">
        <f t="shared" si="124"/>
        <v>0</v>
      </c>
      <c r="BD267" s="196">
        <f t="shared" si="125"/>
        <v>0</v>
      </c>
      <c r="BE267" s="197">
        <f t="shared" si="129"/>
        <v>0</v>
      </c>
      <c r="BF267" s="198" t="b">
        <f>IF($AE267="3/3",$S267*参照データ!$F$2,IF($AE267="2/3",$S267*参照データ!$F$3,IF($AE267="1/3",$S267*参照データ!$F$4)))</f>
        <v>0</v>
      </c>
      <c r="BG267" s="199" t="b">
        <f>IF(AG267="3/3",$O267*参照データ!$F$2,IF(AG267="2/3",$O267*参照データ!$F$3,IF(AG267="1/3",$O267*参照データ!$F$4,IF(AG267="対象外",0))))</f>
        <v>0</v>
      </c>
      <c r="BH267" s="199" t="b">
        <f>IF(AH267="3/3",$O267*参照データ!$F$2,IF(AH267="2/3",$O267*参照データ!$F$3,IF(AH267="1/3",$O267*参照データ!$F$4,IF(AH267="対象外",0))))</f>
        <v>0</v>
      </c>
      <c r="BI267" s="199" t="b">
        <f>IF(AI267="3/3",$O267*参照データ!$F$2,IF(AI267="2/3",$O267*参照データ!$F$3,IF(AI267="1/3",$O267*参照データ!$F$4,IF(AI267="対象外",0))))</f>
        <v>0</v>
      </c>
      <c r="BJ267" s="199" t="b">
        <f>IF(AJ267="3/3",$O267*参照データ!$F$2,IF(AJ267="2/3",$O267*参照データ!$F$3,IF(AJ267="1/3",$O267*参照データ!$F$4,IF(AJ267="対象外",0))))</f>
        <v>0</v>
      </c>
      <c r="BK267" s="199" t="b">
        <f>IF(AK267="3/3",$O267*参照データ!$F$2,IF(AK267="2/3",$O267*参照データ!$F$3,IF(AK267="1/3",$O267*参照データ!$F$4,IF(AK267="対象外",0))))</f>
        <v>0</v>
      </c>
      <c r="BL267" s="199" t="b">
        <f>IF(AL267="3/3",$O267*参照データ!$F$2,IF(AL267="2/3",$O267*参照データ!$F$3,IF(AL267="1/3",$O267*参照データ!$F$4,IF(AL267="対象外",0))))</f>
        <v>0</v>
      </c>
      <c r="BM267" s="199" t="b">
        <f>IF(AM267="3/3",$O267*参照データ!$F$2,IF(AM267="2/3",$O267*参照データ!$F$3,IF(AM267="1/3",$O267*参照データ!$F$4,IF(AM267="対象外",0))))</f>
        <v>0</v>
      </c>
      <c r="BN267" s="199" t="b">
        <f>IF(AN267="3/3",$O267*参照データ!$F$2,IF(AN267="2/3",$O267*参照データ!$F$3,IF(AN267="1/3",$O267*参照データ!$F$4,IF(AN267="対象外",0))))</f>
        <v>0</v>
      </c>
      <c r="BO267" s="199" t="b">
        <f>IF(AO267="3/3",$O267*参照データ!$F$2,IF(AO267="2/3",$O267*参照データ!$F$3,IF(AO267="1/3",$O267*参照データ!$F$4,IF(AO267="対象外",0))))</f>
        <v>0</v>
      </c>
      <c r="BP267" s="199" t="b">
        <f>IF(AP267="3/3",$O267*参照データ!$F$2,IF(AP267="2/3",$O267*参照データ!$F$3,IF(AP267="1/3",$O267*参照データ!$F$4,IF(AP267="対象外",0))))</f>
        <v>0</v>
      </c>
      <c r="BQ267" s="199" t="b">
        <f>IF(AQ267="3/3",$O267*参照データ!$F$2,IF(AQ267="2/3",$O267*参照データ!$F$3,IF(AQ267="1/3",$O267*参照データ!$F$4,IF(AQ267="対象外",0))))</f>
        <v>0</v>
      </c>
      <c r="BR267" s="199" t="b">
        <f>IF(AR267="3/3",$O267*参照データ!$F$2,IF(AR267="2/3",$O267*参照データ!$F$3,IF(AR267="1/3",$O267*参照データ!$F$4,IF(AR267="対象外",0))))</f>
        <v>0</v>
      </c>
      <c r="BS267" s="199">
        <f t="shared" si="127"/>
        <v>0</v>
      </c>
      <c r="BT267" s="207"/>
      <c r="BU267" s="60"/>
      <c r="BV267" s="60"/>
      <c r="BW267" s="60"/>
      <c r="BX267" s="60"/>
      <c r="BY267" s="60"/>
      <c r="BZ267" s="245"/>
      <c r="CA267" s="247"/>
      <c r="CB267" s="60"/>
      <c r="CC267" s="60"/>
      <c r="CD267" s="60"/>
      <c r="CE267" s="60"/>
      <c r="CF267" s="61"/>
      <c r="CG267" s="233">
        <f t="shared" si="128"/>
        <v>0</v>
      </c>
      <c r="CH267" s="235">
        <f t="shared" si="111"/>
        <v>0</v>
      </c>
      <c r="CI267" s="225">
        <f t="shared" si="112"/>
        <v>0</v>
      </c>
      <c r="CJ267" s="234">
        <f t="shared" si="113"/>
        <v>2</v>
      </c>
      <c r="CN267" s="54"/>
    </row>
    <row r="268" spans="1:92">
      <c r="A268" s="63">
        <v>244</v>
      </c>
      <c r="B268" s="518"/>
      <c r="C268" s="519"/>
      <c r="D268" s="520"/>
      <c r="E268" s="521"/>
      <c r="F268" s="362"/>
      <c r="G268" s="58"/>
      <c r="H268" s="248"/>
      <c r="I268" s="58"/>
      <c r="J268" s="555"/>
      <c r="K268" s="555"/>
      <c r="L268" s="149">
        <v>0</v>
      </c>
      <c r="M268" s="150">
        <f>IF(F268="昼間",参照データ!$B$2,IF(F268="夜間等",参照データ!$B$3,IF(F268="通信",参照データ!$B$4,0)))</f>
        <v>0</v>
      </c>
      <c r="N268" s="151">
        <f t="shared" si="114"/>
        <v>0</v>
      </c>
      <c r="O268" s="151">
        <f t="shared" si="115"/>
        <v>0</v>
      </c>
      <c r="P268" s="149"/>
      <c r="Q268" s="155">
        <v>0</v>
      </c>
      <c r="R268" s="154">
        <f>IF(F268="昼間",参照データ!$C$2,IF(F268="夜間等",参照データ!$C$3,IF(F268="通信",参照データ!$C$4,0)))</f>
        <v>0</v>
      </c>
      <c r="S268" s="151">
        <f t="shared" si="116"/>
        <v>0</v>
      </c>
      <c r="T268" s="58"/>
      <c r="U268" s="137">
        <f t="shared" si="117"/>
        <v>0</v>
      </c>
      <c r="V268" s="241">
        <f t="shared" si="118"/>
        <v>0</v>
      </c>
      <c r="W268" s="137">
        <f t="shared" si="119"/>
        <v>0</v>
      </c>
      <c r="X268" s="138">
        <f t="shared" si="120"/>
        <v>0</v>
      </c>
      <c r="Y268" s="137" t="str">
        <f t="shared" si="101"/>
        <v>0</v>
      </c>
      <c r="Z268" s="138">
        <f t="shared" si="121"/>
        <v>0</v>
      </c>
      <c r="AA268" s="524">
        <f t="shared" si="102"/>
        <v>0</v>
      </c>
      <c r="AB268" s="525"/>
      <c r="AC268" s="359">
        <f t="shared" si="103"/>
        <v>0</v>
      </c>
      <c r="AD268" s="359">
        <f t="shared" si="104"/>
        <v>0</v>
      </c>
      <c r="AE268" s="165"/>
      <c r="AF268" s="139"/>
      <c r="AG268" s="252"/>
      <c r="AH268" s="253"/>
      <c r="AI268" s="253"/>
      <c r="AJ268" s="253"/>
      <c r="AK268" s="253"/>
      <c r="AL268" s="254"/>
      <c r="AM268" s="255"/>
      <c r="AN268" s="253"/>
      <c r="AO268" s="253"/>
      <c r="AP268" s="253"/>
      <c r="AQ268" s="253"/>
      <c r="AR268" s="253"/>
      <c r="AS268" s="238">
        <f t="shared" si="105"/>
        <v>0</v>
      </c>
      <c r="AT268" s="238">
        <f t="shared" si="106"/>
        <v>0</v>
      </c>
      <c r="AU268" s="238">
        <f t="shared" si="107"/>
        <v>0</v>
      </c>
      <c r="AV268" s="238">
        <f t="shared" si="108"/>
        <v>0</v>
      </c>
      <c r="AW268" s="238">
        <f t="shared" si="109"/>
        <v>0</v>
      </c>
      <c r="AX268" s="238">
        <f t="shared" si="110"/>
        <v>0</v>
      </c>
      <c r="AY268" s="214">
        <f t="shared" si="130"/>
        <v>0</v>
      </c>
      <c r="AZ268" s="214">
        <f t="shared" si="130"/>
        <v>0</v>
      </c>
      <c r="BA268" s="214">
        <f t="shared" si="130"/>
        <v>0</v>
      </c>
      <c r="BB268" s="210">
        <f t="shared" si="123"/>
        <v>0</v>
      </c>
      <c r="BC268" s="200">
        <f t="shared" si="124"/>
        <v>0</v>
      </c>
      <c r="BD268" s="200">
        <f t="shared" si="125"/>
        <v>0</v>
      </c>
      <c r="BE268" s="200">
        <f t="shared" si="129"/>
        <v>0</v>
      </c>
      <c r="BF268" s="201" t="b">
        <f>IF($AE268="3/3",$S268*参照データ!$F$2,IF($AE268="2/3",$S268*参照データ!$F$3,IF($AE268="1/3",$S268*参照データ!$F$4)))</f>
        <v>0</v>
      </c>
      <c r="BG268" s="202" t="b">
        <f>IF(AG268="3/3",$O268*参照データ!$F$2,IF(AG268="2/3",$O268*参照データ!$F$3,IF(AG268="1/3",$O268*参照データ!$F$4,IF(AG268="対象外",0))))</f>
        <v>0</v>
      </c>
      <c r="BH268" s="202" t="b">
        <f>IF(AH268="3/3",$O268*参照データ!$F$2,IF(AH268="2/3",$O268*参照データ!$F$3,IF(AH268="1/3",$O268*参照データ!$F$4,IF(AH268="対象外",0))))</f>
        <v>0</v>
      </c>
      <c r="BI268" s="202" t="b">
        <f>IF(AI268="3/3",$O268*参照データ!$F$2,IF(AI268="2/3",$O268*参照データ!$F$3,IF(AI268="1/3",$O268*参照データ!$F$4,IF(AI268="対象外",0))))</f>
        <v>0</v>
      </c>
      <c r="BJ268" s="202" t="b">
        <f>IF(AJ268="3/3",$O268*参照データ!$F$2,IF(AJ268="2/3",$O268*参照データ!$F$3,IF(AJ268="1/3",$O268*参照データ!$F$4,IF(AJ268="対象外",0))))</f>
        <v>0</v>
      </c>
      <c r="BK268" s="202" t="b">
        <f>IF(AK268="3/3",$O268*参照データ!$F$2,IF(AK268="2/3",$O268*参照データ!$F$3,IF(AK268="1/3",$O268*参照データ!$F$4,IF(AK268="対象外",0))))</f>
        <v>0</v>
      </c>
      <c r="BL268" s="202" t="b">
        <f>IF(AL268="3/3",$O268*参照データ!$F$2,IF(AL268="2/3",$O268*参照データ!$F$3,IF(AL268="1/3",$O268*参照データ!$F$4,IF(AL268="対象外",0))))</f>
        <v>0</v>
      </c>
      <c r="BM268" s="202" t="b">
        <f>IF(AM268="3/3",$O268*参照データ!$F$2,IF(AM268="2/3",$O268*参照データ!$F$3,IF(AM268="1/3",$O268*参照データ!$F$4,IF(AM268="対象外",0))))</f>
        <v>0</v>
      </c>
      <c r="BN268" s="202" t="b">
        <f>IF(AN268="3/3",$O268*参照データ!$F$2,IF(AN268="2/3",$O268*参照データ!$F$3,IF(AN268="1/3",$O268*参照データ!$F$4,IF(AN268="対象外",0))))</f>
        <v>0</v>
      </c>
      <c r="BO268" s="202" t="b">
        <f>IF(AO268="3/3",$O268*参照データ!$F$2,IF(AO268="2/3",$O268*参照データ!$F$3,IF(AO268="1/3",$O268*参照データ!$F$4,IF(AO268="対象外",0))))</f>
        <v>0</v>
      </c>
      <c r="BP268" s="202" t="b">
        <f>IF(AP268="3/3",$O268*参照データ!$F$2,IF(AP268="2/3",$O268*参照データ!$F$3,IF(AP268="1/3",$O268*参照データ!$F$4,IF(AP268="対象外",0))))</f>
        <v>0</v>
      </c>
      <c r="BQ268" s="202" t="b">
        <f>IF(AQ268="3/3",$O268*参照データ!$F$2,IF(AQ268="2/3",$O268*参照データ!$F$3,IF(AQ268="1/3",$O268*参照データ!$F$4,IF(AQ268="対象外",0))))</f>
        <v>0</v>
      </c>
      <c r="BR268" s="202" t="b">
        <f>IF(AR268="3/3",$O268*参照データ!$F$2,IF(AR268="2/3",$O268*参照データ!$F$3,IF(AR268="1/3",$O268*参照データ!$F$4,IF(AR268="対象外",0))))</f>
        <v>0</v>
      </c>
      <c r="BS268" s="202">
        <f t="shared" si="127"/>
        <v>0</v>
      </c>
      <c r="BT268" s="208"/>
      <c r="BU268" s="140"/>
      <c r="BV268" s="140"/>
      <c r="BW268" s="140"/>
      <c r="BX268" s="140"/>
      <c r="BY268" s="140"/>
      <c r="BZ268" s="246"/>
      <c r="CA268" s="251"/>
      <c r="CB268" s="140"/>
      <c r="CC268" s="140"/>
      <c r="CD268" s="140"/>
      <c r="CE268" s="140"/>
      <c r="CF268" s="140"/>
      <c r="CG268" s="233">
        <f t="shared" si="128"/>
        <v>0</v>
      </c>
      <c r="CH268" s="235">
        <f t="shared" si="111"/>
        <v>0</v>
      </c>
      <c r="CI268" s="225">
        <f t="shared" si="112"/>
        <v>0</v>
      </c>
      <c r="CJ268" s="234">
        <f t="shared" si="113"/>
        <v>2</v>
      </c>
      <c r="CN268" s="54"/>
    </row>
    <row r="269" spans="1:92">
      <c r="A269" s="63">
        <v>245</v>
      </c>
      <c r="B269" s="553"/>
      <c r="C269" s="554"/>
      <c r="D269" s="553"/>
      <c r="E269" s="554"/>
      <c r="F269" s="116"/>
      <c r="G269" s="147"/>
      <c r="H269" s="117"/>
      <c r="I269" s="58"/>
      <c r="J269" s="553"/>
      <c r="K269" s="554"/>
      <c r="L269" s="110">
        <v>0</v>
      </c>
      <c r="M269" s="111">
        <f>IF(F269="昼間",参照データ!$B$2,IF(F269="夜間等",参照データ!$B$3,IF(F269="通信",参照データ!$B$4,0)))</f>
        <v>0</v>
      </c>
      <c r="N269" s="112">
        <f t="shared" si="114"/>
        <v>0</v>
      </c>
      <c r="O269" s="151">
        <f t="shared" si="115"/>
        <v>0</v>
      </c>
      <c r="P269" s="110"/>
      <c r="Q269" s="113">
        <v>0</v>
      </c>
      <c r="R269" s="114">
        <f>IF(F269="昼間",参照データ!$C$2,IF(F269="夜間等",参照データ!$C$3,IF(F269="通信",参照データ!$C$4,0)))</f>
        <v>0</v>
      </c>
      <c r="S269" s="112">
        <f t="shared" si="116"/>
        <v>0</v>
      </c>
      <c r="T269" s="58"/>
      <c r="U269" s="53">
        <f t="shared" si="117"/>
        <v>0</v>
      </c>
      <c r="V269" s="241">
        <f t="shared" si="118"/>
        <v>0</v>
      </c>
      <c r="W269" s="53">
        <f t="shared" si="119"/>
        <v>0</v>
      </c>
      <c r="X269" s="183">
        <f t="shared" si="120"/>
        <v>0</v>
      </c>
      <c r="Y269" s="158" t="str">
        <f t="shared" si="101"/>
        <v>0</v>
      </c>
      <c r="Z269" s="138">
        <f t="shared" si="121"/>
        <v>0</v>
      </c>
      <c r="AA269" s="524">
        <f t="shared" si="102"/>
        <v>0</v>
      </c>
      <c r="AB269" s="525"/>
      <c r="AC269" s="359">
        <f t="shared" si="103"/>
        <v>0</v>
      </c>
      <c r="AD269" s="359">
        <f t="shared" si="104"/>
        <v>0</v>
      </c>
      <c r="AE269" s="166"/>
      <c r="AF269" s="59"/>
      <c r="AG269" s="252"/>
      <c r="AH269" s="253"/>
      <c r="AI269" s="253"/>
      <c r="AJ269" s="253"/>
      <c r="AK269" s="253"/>
      <c r="AL269" s="254"/>
      <c r="AM269" s="255"/>
      <c r="AN269" s="253"/>
      <c r="AO269" s="253"/>
      <c r="AP269" s="253"/>
      <c r="AQ269" s="253"/>
      <c r="AR269" s="253"/>
      <c r="AS269" s="238">
        <f t="shared" si="105"/>
        <v>0</v>
      </c>
      <c r="AT269" s="238">
        <f t="shared" si="106"/>
        <v>0</v>
      </c>
      <c r="AU269" s="238">
        <f t="shared" si="107"/>
        <v>0</v>
      </c>
      <c r="AV269" s="238">
        <f t="shared" si="108"/>
        <v>0</v>
      </c>
      <c r="AW269" s="238">
        <f t="shared" si="109"/>
        <v>0</v>
      </c>
      <c r="AX269" s="238">
        <f t="shared" si="110"/>
        <v>0</v>
      </c>
      <c r="AY269" s="214">
        <f t="shared" si="130"/>
        <v>0</v>
      </c>
      <c r="AZ269" s="214">
        <f t="shared" si="130"/>
        <v>0</v>
      </c>
      <c r="BA269" s="214">
        <f t="shared" si="130"/>
        <v>0</v>
      </c>
      <c r="BB269" s="194">
        <f t="shared" si="123"/>
        <v>0</v>
      </c>
      <c r="BC269" s="195">
        <f t="shared" si="124"/>
        <v>0</v>
      </c>
      <c r="BD269" s="196">
        <f t="shared" si="125"/>
        <v>0</v>
      </c>
      <c r="BE269" s="197">
        <f t="shared" si="129"/>
        <v>0</v>
      </c>
      <c r="BF269" s="198" t="b">
        <f>IF($AE269="3/3",$S269*参照データ!$F$2,IF($AE269="2/3",$S269*参照データ!$F$3,IF($AE269="1/3",$S269*参照データ!$F$4)))</f>
        <v>0</v>
      </c>
      <c r="BG269" s="199" t="b">
        <f>IF(AG269="3/3",$O269*参照データ!$F$2,IF(AG269="2/3",$O269*参照データ!$F$3,IF(AG269="1/3",$O269*参照データ!$F$4,IF(AG269="対象外",0))))</f>
        <v>0</v>
      </c>
      <c r="BH269" s="199" t="b">
        <f>IF(AH269="3/3",$O269*参照データ!$F$2,IF(AH269="2/3",$O269*参照データ!$F$3,IF(AH269="1/3",$O269*参照データ!$F$4,IF(AH269="対象外",0))))</f>
        <v>0</v>
      </c>
      <c r="BI269" s="199" t="b">
        <f>IF(AI269="3/3",$O269*参照データ!$F$2,IF(AI269="2/3",$O269*参照データ!$F$3,IF(AI269="1/3",$O269*参照データ!$F$4,IF(AI269="対象外",0))))</f>
        <v>0</v>
      </c>
      <c r="BJ269" s="199" t="b">
        <f>IF(AJ269="3/3",$O269*参照データ!$F$2,IF(AJ269="2/3",$O269*参照データ!$F$3,IF(AJ269="1/3",$O269*参照データ!$F$4,IF(AJ269="対象外",0))))</f>
        <v>0</v>
      </c>
      <c r="BK269" s="199" t="b">
        <f>IF(AK269="3/3",$O269*参照データ!$F$2,IF(AK269="2/3",$O269*参照データ!$F$3,IF(AK269="1/3",$O269*参照データ!$F$4,IF(AK269="対象外",0))))</f>
        <v>0</v>
      </c>
      <c r="BL269" s="199" t="b">
        <f>IF(AL269="3/3",$O269*参照データ!$F$2,IF(AL269="2/3",$O269*参照データ!$F$3,IF(AL269="1/3",$O269*参照データ!$F$4,IF(AL269="対象外",0))))</f>
        <v>0</v>
      </c>
      <c r="BM269" s="199" t="b">
        <f>IF(AM269="3/3",$O269*参照データ!$F$2,IF(AM269="2/3",$O269*参照データ!$F$3,IF(AM269="1/3",$O269*参照データ!$F$4,IF(AM269="対象外",0))))</f>
        <v>0</v>
      </c>
      <c r="BN269" s="199" t="b">
        <f>IF(AN269="3/3",$O269*参照データ!$F$2,IF(AN269="2/3",$O269*参照データ!$F$3,IF(AN269="1/3",$O269*参照データ!$F$4,IF(AN269="対象外",0))))</f>
        <v>0</v>
      </c>
      <c r="BO269" s="199" t="b">
        <f>IF(AO269="3/3",$O269*参照データ!$F$2,IF(AO269="2/3",$O269*参照データ!$F$3,IF(AO269="1/3",$O269*参照データ!$F$4,IF(AO269="対象外",0))))</f>
        <v>0</v>
      </c>
      <c r="BP269" s="199" t="b">
        <f>IF(AP269="3/3",$O269*参照データ!$F$2,IF(AP269="2/3",$O269*参照データ!$F$3,IF(AP269="1/3",$O269*参照データ!$F$4,IF(AP269="対象外",0))))</f>
        <v>0</v>
      </c>
      <c r="BQ269" s="199" t="b">
        <f>IF(AQ269="3/3",$O269*参照データ!$F$2,IF(AQ269="2/3",$O269*参照データ!$F$3,IF(AQ269="1/3",$O269*参照データ!$F$4,IF(AQ269="対象外",0))))</f>
        <v>0</v>
      </c>
      <c r="BR269" s="199" t="b">
        <f>IF(AR269="3/3",$O269*参照データ!$F$2,IF(AR269="2/3",$O269*参照データ!$F$3,IF(AR269="1/3",$O269*参照データ!$F$4,IF(AR269="対象外",0))))</f>
        <v>0</v>
      </c>
      <c r="BS269" s="199">
        <f t="shared" si="127"/>
        <v>0</v>
      </c>
      <c r="BT269" s="206"/>
      <c r="BU269" s="60"/>
      <c r="BV269" s="60"/>
      <c r="BW269" s="60"/>
      <c r="BX269" s="60"/>
      <c r="BY269" s="60"/>
      <c r="BZ269" s="245"/>
      <c r="CA269" s="247"/>
      <c r="CB269" s="60"/>
      <c r="CC269" s="60"/>
      <c r="CD269" s="60"/>
      <c r="CE269" s="60"/>
      <c r="CF269" s="61"/>
      <c r="CG269" s="233">
        <f t="shared" si="128"/>
        <v>0</v>
      </c>
      <c r="CH269" s="235">
        <f t="shared" si="111"/>
        <v>0</v>
      </c>
      <c r="CI269" s="225">
        <f t="shared" si="112"/>
        <v>0</v>
      </c>
      <c r="CJ269" s="234">
        <f t="shared" si="113"/>
        <v>2</v>
      </c>
      <c r="CN269" s="54"/>
    </row>
    <row r="270" spans="1:92">
      <c r="A270" s="63">
        <v>246</v>
      </c>
      <c r="B270" s="553"/>
      <c r="C270" s="554"/>
      <c r="D270" s="553"/>
      <c r="E270" s="554"/>
      <c r="F270" s="116"/>
      <c r="G270" s="147"/>
      <c r="H270" s="117"/>
      <c r="I270" s="58"/>
      <c r="J270" s="553"/>
      <c r="K270" s="554"/>
      <c r="L270" s="110">
        <v>0</v>
      </c>
      <c r="M270" s="111">
        <f>IF(F270="昼間",参照データ!$B$2,IF(F270="夜間等",参照データ!$B$3,IF(F270="通信",参照データ!$B$4,0)))</f>
        <v>0</v>
      </c>
      <c r="N270" s="112">
        <f t="shared" si="114"/>
        <v>0</v>
      </c>
      <c r="O270" s="151">
        <f t="shared" si="115"/>
        <v>0</v>
      </c>
      <c r="P270" s="110"/>
      <c r="Q270" s="113">
        <v>0</v>
      </c>
      <c r="R270" s="114">
        <f>IF(F270="昼間",参照データ!$C$2,IF(F270="夜間等",参照データ!$C$3,IF(F270="通信",参照データ!$C$4,0)))</f>
        <v>0</v>
      </c>
      <c r="S270" s="112">
        <f t="shared" si="116"/>
        <v>0</v>
      </c>
      <c r="T270" s="58"/>
      <c r="U270" s="53">
        <f t="shared" si="117"/>
        <v>0</v>
      </c>
      <c r="V270" s="241">
        <f t="shared" si="118"/>
        <v>0</v>
      </c>
      <c r="W270" s="53">
        <f t="shared" si="119"/>
        <v>0</v>
      </c>
      <c r="X270" s="183">
        <f t="shared" si="120"/>
        <v>0</v>
      </c>
      <c r="Y270" s="158" t="str">
        <f t="shared" si="101"/>
        <v>0</v>
      </c>
      <c r="Z270" s="138">
        <f t="shared" si="121"/>
        <v>0</v>
      </c>
      <c r="AA270" s="524">
        <f t="shared" si="102"/>
        <v>0</v>
      </c>
      <c r="AB270" s="525"/>
      <c r="AC270" s="359">
        <f t="shared" si="103"/>
        <v>0</v>
      </c>
      <c r="AD270" s="359">
        <f t="shared" si="104"/>
        <v>0</v>
      </c>
      <c r="AE270" s="166"/>
      <c r="AF270" s="59"/>
      <c r="AG270" s="252"/>
      <c r="AH270" s="253"/>
      <c r="AI270" s="253"/>
      <c r="AJ270" s="253"/>
      <c r="AK270" s="253"/>
      <c r="AL270" s="254"/>
      <c r="AM270" s="255"/>
      <c r="AN270" s="253"/>
      <c r="AO270" s="253"/>
      <c r="AP270" s="253"/>
      <c r="AQ270" s="253"/>
      <c r="AR270" s="253"/>
      <c r="AS270" s="238">
        <f t="shared" si="105"/>
        <v>0</v>
      </c>
      <c r="AT270" s="238">
        <f t="shared" si="106"/>
        <v>0</v>
      </c>
      <c r="AU270" s="238">
        <f t="shared" si="107"/>
        <v>0</v>
      </c>
      <c r="AV270" s="238">
        <f t="shared" si="108"/>
        <v>0</v>
      </c>
      <c r="AW270" s="238">
        <f t="shared" si="109"/>
        <v>0</v>
      </c>
      <c r="AX270" s="238">
        <f t="shared" si="110"/>
        <v>0</v>
      </c>
      <c r="AY270" s="214">
        <f t="shared" si="130"/>
        <v>0</v>
      </c>
      <c r="AZ270" s="214">
        <f t="shared" si="130"/>
        <v>0</v>
      </c>
      <c r="BA270" s="214">
        <f t="shared" si="130"/>
        <v>0</v>
      </c>
      <c r="BB270" s="194">
        <f t="shared" si="123"/>
        <v>0</v>
      </c>
      <c r="BC270" s="195">
        <f t="shared" si="124"/>
        <v>0</v>
      </c>
      <c r="BD270" s="196">
        <f t="shared" si="125"/>
        <v>0</v>
      </c>
      <c r="BE270" s="197">
        <f t="shared" si="129"/>
        <v>0</v>
      </c>
      <c r="BF270" s="198" t="b">
        <f>IF($AE270="3/3",$S270*参照データ!$F$2,IF($AE270="2/3",$S270*参照データ!$F$3,IF($AE270="1/3",$S270*参照データ!$F$4)))</f>
        <v>0</v>
      </c>
      <c r="BG270" s="199" t="b">
        <f>IF(AG270="3/3",$O270*参照データ!$F$2,IF(AG270="2/3",$O270*参照データ!$F$3,IF(AG270="1/3",$O270*参照データ!$F$4,IF(AG270="対象外",0))))</f>
        <v>0</v>
      </c>
      <c r="BH270" s="199" t="b">
        <f>IF(AH270="3/3",$O270*参照データ!$F$2,IF(AH270="2/3",$O270*参照データ!$F$3,IF(AH270="1/3",$O270*参照データ!$F$4,IF(AH270="対象外",0))))</f>
        <v>0</v>
      </c>
      <c r="BI270" s="199" t="b">
        <f>IF(AI270="3/3",$O270*参照データ!$F$2,IF(AI270="2/3",$O270*参照データ!$F$3,IF(AI270="1/3",$O270*参照データ!$F$4,IF(AI270="対象外",0))))</f>
        <v>0</v>
      </c>
      <c r="BJ270" s="199" t="b">
        <f>IF(AJ270="3/3",$O270*参照データ!$F$2,IF(AJ270="2/3",$O270*参照データ!$F$3,IF(AJ270="1/3",$O270*参照データ!$F$4,IF(AJ270="対象外",0))))</f>
        <v>0</v>
      </c>
      <c r="BK270" s="199" t="b">
        <f>IF(AK270="3/3",$O270*参照データ!$F$2,IF(AK270="2/3",$O270*参照データ!$F$3,IF(AK270="1/3",$O270*参照データ!$F$4,IF(AK270="対象外",0))))</f>
        <v>0</v>
      </c>
      <c r="BL270" s="199" t="b">
        <f>IF(AL270="3/3",$O270*参照データ!$F$2,IF(AL270="2/3",$O270*参照データ!$F$3,IF(AL270="1/3",$O270*参照データ!$F$4,IF(AL270="対象外",0))))</f>
        <v>0</v>
      </c>
      <c r="BM270" s="199" t="b">
        <f>IF(AM270="3/3",$O270*参照データ!$F$2,IF(AM270="2/3",$O270*参照データ!$F$3,IF(AM270="1/3",$O270*参照データ!$F$4,IF(AM270="対象外",0))))</f>
        <v>0</v>
      </c>
      <c r="BN270" s="199" t="b">
        <f>IF(AN270="3/3",$O270*参照データ!$F$2,IF(AN270="2/3",$O270*参照データ!$F$3,IF(AN270="1/3",$O270*参照データ!$F$4,IF(AN270="対象外",0))))</f>
        <v>0</v>
      </c>
      <c r="BO270" s="199" t="b">
        <f>IF(AO270="3/3",$O270*参照データ!$F$2,IF(AO270="2/3",$O270*参照データ!$F$3,IF(AO270="1/3",$O270*参照データ!$F$4,IF(AO270="対象外",0))))</f>
        <v>0</v>
      </c>
      <c r="BP270" s="199" t="b">
        <f>IF(AP270="3/3",$O270*参照データ!$F$2,IF(AP270="2/3",$O270*参照データ!$F$3,IF(AP270="1/3",$O270*参照データ!$F$4,IF(AP270="対象外",0))))</f>
        <v>0</v>
      </c>
      <c r="BQ270" s="199" t="b">
        <f>IF(AQ270="3/3",$O270*参照データ!$F$2,IF(AQ270="2/3",$O270*参照データ!$F$3,IF(AQ270="1/3",$O270*参照データ!$F$4,IF(AQ270="対象外",0))))</f>
        <v>0</v>
      </c>
      <c r="BR270" s="199" t="b">
        <f>IF(AR270="3/3",$O270*参照データ!$F$2,IF(AR270="2/3",$O270*参照データ!$F$3,IF(AR270="1/3",$O270*参照データ!$F$4,IF(AR270="対象外",0))))</f>
        <v>0</v>
      </c>
      <c r="BS270" s="199">
        <f t="shared" si="127"/>
        <v>0</v>
      </c>
      <c r="BT270" s="206"/>
      <c r="BU270" s="60"/>
      <c r="BV270" s="60"/>
      <c r="BW270" s="60"/>
      <c r="BX270" s="60"/>
      <c r="BY270" s="60"/>
      <c r="BZ270" s="245"/>
      <c r="CA270" s="247"/>
      <c r="CB270" s="60"/>
      <c r="CC270" s="60"/>
      <c r="CD270" s="60"/>
      <c r="CE270" s="60"/>
      <c r="CF270" s="61"/>
      <c r="CG270" s="233">
        <f t="shared" si="128"/>
        <v>0</v>
      </c>
      <c r="CH270" s="235">
        <f t="shared" si="111"/>
        <v>0</v>
      </c>
      <c r="CI270" s="225">
        <f t="shared" si="112"/>
        <v>0</v>
      </c>
      <c r="CJ270" s="234">
        <f t="shared" si="113"/>
        <v>2</v>
      </c>
      <c r="CN270" s="54"/>
    </row>
    <row r="271" spans="1:92">
      <c r="A271" s="63">
        <v>247</v>
      </c>
      <c r="B271" s="553"/>
      <c r="C271" s="554"/>
      <c r="D271" s="553"/>
      <c r="E271" s="554"/>
      <c r="F271" s="116"/>
      <c r="G271" s="147"/>
      <c r="H271" s="117"/>
      <c r="I271" s="58"/>
      <c r="J271" s="553"/>
      <c r="K271" s="554"/>
      <c r="L271" s="110">
        <v>0</v>
      </c>
      <c r="M271" s="111">
        <f>IF(F271="昼間",参照データ!$B$2,IF(F271="夜間等",参照データ!$B$3,IF(F271="通信",参照データ!$B$4,0)))</f>
        <v>0</v>
      </c>
      <c r="N271" s="112">
        <f t="shared" si="114"/>
        <v>0</v>
      </c>
      <c r="O271" s="151">
        <f t="shared" si="115"/>
        <v>0</v>
      </c>
      <c r="P271" s="110"/>
      <c r="Q271" s="113">
        <v>0</v>
      </c>
      <c r="R271" s="114">
        <f>IF(F271="昼間",参照データ!$C$2,IF(F271="夜間等",参照データ!$C$3,IF(F271="通信",参照データ!$C$4,0)))</f>
        <v>0</v>
      </c>
      <c r="S271" s="112">
        <f t="shared" si="116"/>
        <v>0</v>
      </c>
      <c r="T271" s="58"/>
      <c r="U271" s="53">
        <f t="shared" si="117"/>
        <v>0</v>
      </c>
      <c r="V271" s="241">
        <f t="shared" si="118"/>
        <v>0</v>
      </c>
      <c r="W271" s="53">
        <f t="shared" si="119"/>
        <v>0</v>
      </c>
      <c r="X271" s="183">
        <f t="shared" si="120"/>
        <v>0</v>
      </c>
      <c r="Y271" s="158" t="str">
        <f t="shared" si="101"/>
        <v>0</v>
      </c>
      <c r="Z271" s="138">
        <f t="shared" si="121"/>
        <v>0</v>
      </c>
      <c r="AA271" s="524">
        <f t="shared" si="102"/>
        <v>0</v>
      </c>
      <c r="AB271" s="525"/>
      <c r="AC271" s="359">
        <f t="shared" si="103"/>
        <v>0</v>
      </c>
      <c r="AD271" s="359">
        <f t="shared" si="104"/>
        <v>0</v>
      </c>
      <c r="AE271" s="165"/>
      <c r="AF271" s="59"/>
      <c r="AG271" s="252"/>
      <c r="AH271" s="253"/>
      <c r="AI271" s="253"/>
      <c r="AJ271" s="253"/>
      <c r="AK271" s="253"/>
      <c r="AL271" s="254"/>
      <c r="AM271" s="255"/>
      <c r="AN271" s="253"/>
      <c r="AO271" s="253"/>
      <c r="AP271" s="253"/>
      <c r="AQ271" s="253"/>
      <c r="AR271" s="253"/>
      <c r="AS271" s="238">
        <f t="shared" si="105"/>
        <v>0</v>
      </c>
      <c r="AT271" s="238">
        <f t="shared" si="106"/>
        <v>0</v>
      </c>
      <c r="AU271" s="238">
        <f t="shared" si="107"/>
        <v>0</v>
      </c>
      <c r="AV271" s="238">
        <f t="shared" si="108"/>
        <v>0</v>
      </c>
      <c r="AW271" s="238">
        <f t="shared" si="109"/>
        <v>0</v>
      </c>
      <c r="AX271" s="238">
        <f t="shared" si="110"/>
        <v>0</v>
      </c>
      <c r="AY271" s="214">
        <f t="shared" si="130"/>
        <v>0</v>
      </c>
      <c r="AZ271" s="214">
        <f t="shared" si="130"/>
        <v>0</v>
      </c>
      <c r="BA271" s="214">
        <f t="shared" si="130"/>
        <v>0</v>
      </c>
      <c r="BB271" s="194">
        <f t="shared" si="123"/>
        <v>0</v>
      </c>
      <c r="BC271" s="195">
        <f t="shared" si="124"/>
        <v>0</v>
      </c>
      <c r="BD271" s="196">
        <f t="shared" si="125"/>
        <v>0</v>
      </c>
      <c r="BE271" s="197">
        <f t="shared" si="129"/>
        <v>0</v>
      </c>
      <c r="BF271" s="198" t="b">
        <f>IF($AE271="3/3",$S271*参照データ!$F$2,IF($AE271="2/3",$S271*参照データ!$F$3,IF($AE271="1/3",$S271*参照データ!$F$4)))</f>
        <v>0</v>
      </c>
      <c r="BG271" s="199" t="b">
        <f>IF(AG271="3/3",$O271*参照データ!$F$2,IF(AG271="2/3",$O271*参照データ!$F$3,IF(AG271="1/3",$O271*参照データ!$F$4,IF(AG271="対象外",0))))</f>
        <v>0</v>
      </c>
      <c r="BH271" s="199" t="b">
        <f>IF(AH271="3/3",$O271*参照データ!$F$2,IF(AH271="2/3",$O271*参照データ!$F$3,IF(AH271="1/3",$O271*参照データ!$F$4,IF(AH271="対象外",0))))</f>
        <v>0</v>
      </c>
      <c r="BI271" s="199" t="b">
        <f>IF(AI271="3/3",$O271*参照データ!$F$2,IF(AI271="2/3",$O271*参照データ!$F$3,IF(AI271="1/3",$O271*参照データ!$F$4,IF(AI271="対象外",0))))</f>
        <v>0</v>
      </c>
      <c r="BJ271" s="199" t="b">
        <f>IF(AJ271="3/3",$O271*参照データ!$F$2,IF(AJ271="2/3",$O271*参照データ!$F$3,IF(AJ271="1/3",$O271*参照データ!$F$4,IF(AJ271="対象外",0))))</f>
        <v>0</v>
      </c>
      <c r="BK271" s="199" t="b">
        <f>IF(AK271="3/3",$O271*参照データ!$F$2,IF(AK271="2/3",$O271*参照データ!$F$3,IF(AK271="1/3",$O271*参照データ!$F$4,IF(AK271="対象外",0))))</f>
        <v>0</v>
      </c>
      <c r="BL271" s="199" t="b">
        <f>IF(AL271="3/3",$O271*参照データ!$F$2,IF(AL271="2/3",$O271*参照データ!$F$3,IF(AL271="1/3",$O271*参照データ!$F$4,IF(AL271="対象外",0))))</f>
        <v>0</v>
      </c>
      <c r="BM271" s="199" t="b">
        <f>IF(AM271="3/3",$O271*参照データ!$F$2,IF(AM271="2/3",$O271*参照データ!$F$3,IF(AM271="1/3",$O271*参照データ!$F$4,IF(AM271="対象外",0))))</f>
        <v>0</v>
      </c>
      <c r="BN271" s="199" t="b">
        <f>IF(AN271="3/3",$O271*参照データ!$F$2,IF(AN271="2/3",$O271*参照データ!$F$3,IF(AN271="1/3",$O271*参照データ!$F$4,IF(AN271="対象外",0))))</f>
        <v>0</v>
      </c>
      <c r="BO271" s="199" t="b">
        <f>IF(AO271="3/3",$O271*参照データ!$F$2,IF(AO271="2/3",$O271*参照データ!$F$3,IF(AO271="1/3",$O271*参照データ!$F$4,IF(AO271="対象外",0))))</f>
        <v>0</v>
      </c>
      <c r="BP271" s="199" t="b">
        <f>IF(AP271="3/3",$O271*参照データ!$F$2,IF(AP271="2/3",$O271*参照データ!$F$3,IF(AP271="1/3",$O271*参照データ!$F$4,IF(AP271="対象外",0))))</f>
        <v>0</v>
      </c>
      <c r="BQ271" s="199" t="b">
        <f>IF(AQ271="3/3",$O271*参照データ!$F$2,IF(AQ271="2/3",$O271*参照データ!$F$3,IF(AQ271="1/3",$O271*参照データ!$F$4,IF(AQ271="対象外",0))))</f>
        <v>0</v>
      </c>
      <c r="BR271" s="199" t="b">
        <f>IF(AR271="3/3",$O271*参照データ!$F$2,IF(AR271="2/3",$O271*参照データ!$F$3,IF(AR271="1/3",$O271*参照データ!$F$4,IF(AR271="対象外",0))))</f>
        <v>0</v>
      </c>
      <c r="BS271" s="199">
        <f t="shared" si="127"/>
        <v>0</v>
      </c>
      <c r="BT271" s="207"/>
      <c r="BU271" s="60"/>
      <c r="BV271" s="60"/>
      <c r="BW271" s="60"/>
      <c r="BX271" s="60"/>
      <c r="BY271" s="60"/>
      <c r="BZ271" s="245"/>
      <c r="CA271" s="247"/>
      <c r="CB271" s="60"/>
      <c r="CC271" s="60"/>
      <c r="CD271" s="60"/>
      <c r="CE271" s="60"/>
      <c r="CF271" s="61"/>
      <c r="CG271" s="233">
        <f t="shared" si="128"/>
        <v>0</v>
      </c>
      <c r="CH271" s="235">
        <f t="shared" si="111"/>
        <v>0</v>
      </c>
      <c r="CI271" s="225">
        <f t="shared" si="112"/>
        <v>0</v>
      </c>
      <c r="CJ271" s="234">
        <f t="shared" si="113"/>
        <v>2</v>
      </c>
      <c r="CN271" s="54"/>
    </row>
    <row r="272" spans="1:92">
      <c r="A272" s="63">
        <v>248</v>
      </c>
      <c r="B272" s="518"/>
      <c r="C272" s="519"/>
      <c r="D272" s="520"/>
      <c r="E272" s="521"/>
      <c r="F272" s="362"/>
      <c r="G272" s="58"/>
      <c r="H272" s="248"/>
      <c r="I272" s="58"/>
      <c r="J272" s="555"/>
      <c r="K272" s="555"/>
      <c r="L272" s="149">
        <v>0</v>
      </c>
      <c r="M272" s="150">
        <f>IF(F272="昼間",参照データ!$B$2,IF(F272="夜間等",参照データ!$B$3,IF(F272="通信",参照データ!$B$4,0)))</f>
        <v>0</v>
      </c>
      <c r="N272" s="151">
        <f t="shared" si="114"/>
        <v>0</v>
      </c>
      <c r="O272" s="151">
        <f t="shared" si="115"/>
        <v>0</v>
      </c>
      <c r="P272" s="149"/>
      <c r="Q272" s="155">
        <v>0</v>
      </c>
      <c r="R272" s="154">
        <f>IF(F272="昼間",参照データ!$C$2,IF(F272="夜間等",参照データ!$C$3,IF(F272="通信",参照データ!$C$4,0)))</f>
        <v>0</v>
      </c>
      <c r="S272" s="151">
        <f t="shared" si="116"/>
        <v>0</v>
      </c>
      <c r="T272" s="58"/>
      <c r="U272" s="137">
        <f t="shared" si="117"/>
        <v>0</v>
      </c>
      <c r="V272" s="241">
        <f t="shared" si="118"/>
        <v>0</v>
      </c>
      <c r="W272" s="137">
        <f t="shared" si="119"/>
        <v>0</v>
      </c>
      <c r="X272" s="138">
        <f t="shared" si="120"/>
        <v>0</v>
      </c>
      <c r="Y272" s="137" t="str">
        <f t="shared" si="101"/>
        <v>0</v>
      </c>
      <c r="Z272" s="138">
        <f t="shared" si="121"/>
        <v>0</v>
      </c>
      <c r="AA272" s="524">
        <f t="shared" si="102"/>
        <v>0</v>
      </c>
      <c r="AB272" s="525"/>
      <c r="AC272" s="359">
        <f t="shared" si="103"/>
        <v>0</v>
      </c>
      <c r="AD272" s="359">
        <f t="shared" si="104"/>
        <v>0</v>
      </c>
      <c r="AE272" s="165"/>
      <c r="AF272" s="139"/>
      <c r="AG272" s="252"/>
      <c r="AH272" s="253"/>
      <c r="AI272" s="253"/>
      <c r="AJ272" s="253"/>
      <c r="AK272" s="253"/>
      <c r="AL272" s="254"/>
      <c r="AM272" s="255"/>
      <c r="AN272" s="253"/>
      <c r="AO272" s="253"/>
      <c r="AP272" s="253"/>
      <c r="AQ272" s="253"/>
      <c r="AR272" s="253"/>
      <c r="AS272" s="238">
        <f t="shared" si="105"/>
        <v>0</v>
      </c>
      <c r="AT272" s="238">
        <f t="shared" si="106"/>
        <v>0</v>
      </c>
      <c r="AU272" s="238">
        <f t="shared" si="107"/>
        <v>0</v>
      </c>
      <c r="AV272" s="238">
        <f t="shared" si="108"/>
        <v>0</v>
      </c>
      <c r="AW272" s="238">
        <f t="shared" si="109"/>
        <v>0</v>
      </c>
      <c r="AX272" s="238">
        <f t="shared" si="110"/>
        <v>0</v>
      </c>
      <c r="AY272" s="214">
        <f t="shared" si="130"/>
        <v>0</v>
      </c>
      <c r="AZ272" s="214">
        <f t="shared" si="130"/>
        <v>0</v>
      </c>
      <c r="BA272" s="214">
        <f t="shared" si="130"/>
        <v>0</v>
      </c>
      <c r="BB272" s="210">
        <f t="shared" si="123"/>
        <v>0</v>
      </c>
      <c r="BC272" s="200">
        <f t="shared" si="124"/>
        <v>0</v>
      </c>
      <c r="BD272" s="200">
        <f t="shared" si="125"/>
        <v>0</v>
      </c>
      <c r="BE272" s="200">
        <f t="shared" si="129"/>
        <v>0</v>
      </c>
      <c r="BF272" s="201" t="b">
        <f>IF($AE272="3/3",$S272*参照データ!$F$2,IF($AE272="2/3",$S272*参照データ!$F$3,IF($AE272="1/3",$S272*参照データ!$F$4)))</f>
        <v>0</v>
      </c>
      <c r="BG272" s="202" t="b">
        <f>IF(AG272="3/3",$O272*参照データ!$F$2,IF(AG272="2/3",$O272*参照データ!$F$3,IF(AG272="1/3",$O272*参照データ!$F$4,IF(AG272="対象外",0))))</f>
        <v>0</v>
      </c>
      <c r="BH272" s="202" t="b">
        <f>IF(AH272="3/3",$O272*参照データ!$F$2,IF(AH272="2/3",$O272*参照データ!$F$3,IF(AH272="1/3",$O272*参照データ!$F$4,IF(AH272="対象外",0))))</f>
        <v>0</v>
      </c>
      <c r="BI272" s="202" t="b">
        <f>IF(AI272="3/3",$O272*参照データ!$F$2,IF(AI272="2/3",$O272*参照データ!$F$3,IF(AI272="1/3",$O272*参照データ!$F$4,IF(AI272="対象外",0))))</f>
        <v>0</v>
      </c>
      <c r="BJ272" s="202" t="b">
        <f>IF(AJ272="3/3",$O272*参照データ!$F$2,IF(AJ272="2/3",$O272*参照データ!$F$3,IF(AJ272="1/3",$O272*参照データ!$F$4,IF(AJ272="対象外",0))))</f>
        <v>0</v>
      </c>
      <c r="BK272" s="202" t="b">
        <f>IF(AK272="3/3",$O272*参照データ!$F$2,IF(AK272="2/3",$O272*参照データ!$F$3,IF(AK272="1/3",$O272*参照データ!$F$4,IF(AK272="対象外",0))))</f>
        <v>0</v>
      </c>
      <c r="BL272" s="202" t="b">
        <f>IF(AL272="3/3",$O272*参照データ!$F$2,IF(AL272="2/3",$O272*参照データ!$F$3,IF(AL272="1/3",$O272*参照データ!$F$4,IF(AL272="対象外",0))))</f>
        <v>0</v>
      </c>
      <c r="BM272" s="202" t="b">
        <f>IF(AM272="3/3",$O272*参照データ!$F$2,IF(AM272="2/3",$O272*参照データ!$F$3,IF(AM272="1/3",$O272*参照データ!$F$4,IF(AM272="対象外",0))))</f>
        <v>0</v>
      </c>
      <c r="BN272" s="202" t="b">
        <f>IF(AN272="3/3",$O272*参照データ!$F$2,IF(AN272="2/3",$O272*参照データ!$F$3,IF(AN272="1/3",$O272*参照データ!$F$4,IF(AN272="対象外",0))))</f>
        <v>0</v>
      </c>
      <c r="BO272" s="202" t="b">
        <f>IF(AO272="3/3",$O272*参照データ!$F$2,IF(AO272="2/3",$O272*参照データ!$F$3,IF(AO272="1/3",$O272*参照データ!$F$4,IF(AO272="対象外",0))))</f>
        <v>0</v>
      </c>
      <c r="BP272" s="202" t="b">
        <f>IF(AP272="3/3",$O272*参照データ!$F$2,IF(AP272="2/3",$O272*参照データ!$F$3,IF(AP272="1/3",$O272*参照データ!$F$4,IF(AP272="対象外",0))))</f>
        <v>0</v>
      </c>
      <c r="BQ272" s="202" t="b">
        <f>IF(AQ272="3/3",$O272*参照データ!$F$2,IF(AQ272="2/3",$O272*参照データ!$F$3,IF(AQ272="1/3",$O272*参照データ!$F$4,IF(AQ272="対象外",0))))</f>
        <v>0</v>
      </c>
      <c r="BR272" s="202" t="b">
        <f>IF(AR272="3/3",$O272*参照データ!$F$2,IF(AR272="2/3",$O272*参照データ!$F$3,IF(AR272="1/3",$O272*参照データ!$F$4,IF(AR272="対象外",0))))</f>
        <v>0</v>
      </c>
      <c r="BS272" s="202">
        <f t="shared" si="127"/>
        <v>0</v>
      </c>
      <c r="BT272" s="208"/>
      <c r="BU272" s="140"/>
      <c r="BV272" s="140"/>
      <c r="BW272" s="140"/>
      <c r="BX272" s="140"/>
      <c r="BY272" s="140"/>
      <c r="BZ272" s="246"/>
      <c r="CA272" s="251"/>
      <c r="CB272" s="140"/>
      <c r="CC272" s="140"/>
      <c r="CD272" s="140"/>
      <c r="CE272" s="140"/>
      <c r="CF272" s="140"/>
      <c r="CG272" s="233">
        <f t="shared" si="128"/>
        <v>0</v>
      </c>
      <c r="CH272" s="235">
        <f t="shared" si="111"/>
        <v>0</v>
      </c>
      <c r="CI272" s="225">
        <f t="shared" si="112"/>
        <v>0</v>
      </c>
      <c r="CJ272" s="234">
        <f t="shared" si="113"/>
        <v>2</v>
      </c>
      <c r="CN272" s="54"/>
    </row>
    <row r="273" spans="1:92">
      <c r="A273" s="63">
        <v>249</v>
      </c>
      <c r="B273" s="553"/>
      <c r="C273" s="554"/>
      <c r="D273" s="553"/>
      <c r="E273" s="554"/>
      <c r="F273" s="116"/>
      <c r="G273" s="147"/>
      <c r="H273" s="117"/>
      <c r="I273" s="58"/>
      <c r="J273" s="553"/>
      <c r="K273" s="554"/>
      <c r="L273" s="110">
        <v>0</v>
      </c>
      <c r="M273" s="111">
        <f>IF(F273="昼間",参照データ!$B$2,IF(F273="夜間等",参照データ!$B$3,IF(F273="通信",参照データ!$B$4,0)))</f>
        <v>0</v>
      </c>
      <c r="N273" s="112">
        <f t="shared" si="114"/>
        <v>0</v>
      </c>
      <c r="O273" s="151">
        <f t="shared" si="115"/>
        <v>0</v>
      </c>
      <c r="P273" s="110"/>
      <c r="Q273" s="113">
        <v>0</v>
      </c>
      <c r="R273" s="114">
        <f>IF(F273="昼間",参照データ!$C$2,IF(F273="夜間等",参照データ!$C$3,IF(F273="通信",参照データ!$C$4,0)))</f>
        <v>0</v>
      </c>
      <c r="S273" s="112">
        <f t="shared" si="116"/>
        <v>0</v>
      </c>
      <c r="T273" s="58"/>
      <c r="U273" s="53">
        <f t="shared" si="117"/>
        <v>0</v>
      </c>
      <c r="V273" s="241">
        <f t="shared" si="118"/>
        <v>0</v>
      </c>
      <c r="W273" s="53">
        <f t="shared" si="119"/>
        <v>0</v>
      </c>
      <c r="X273" s="183">
        <f t="shared" si="120"/>
        <v>0</v>
      </c>
      <c r="Y273" s="158" t="str">
        <f t="shared" si="101"/>
        <v>0</v>
      </c>
      <c r="Z273" s="138">
        <f t="shared" si="121"/>
        <v>0</v>
      </c>
      <c r="AA273" s="524">
        <f t="shared" si="102"/>
        <v>0</v>
      </c>
      <c r="AB273" s="525"/>
      <c r="AC273" s="359">
        <f t="shared" si="103"/>
        <v>0</v>
      </c>
      <c r="AD273" s="359">
        <f t="shared" si="104"/>
        <v>0</v>
      </c>
      <c r="AE273" s="166"/>
      <c r="AF273" s="59"/>
      <c r="AG273" s="252"/>
      <c r="AH273" s="253"/>
      <c r="AI273" s="253"/>
      <c r="AJ273" s="253"/>
      <c r="AK273" s="253"/>
      <c r="AL273" s="254"/>
      <c r="AM273" s="255"/>
      <c r="AN273" s="253"/>
      <c r="AO273" s="253"/>
      <c r="AP273" s="253"/>
      <c r="AQ273" s="253"/>
      <c r="AR273" s="253"/>
      <c r="AS273" s="238">
        <f t="shared" si="105"/>
        <v>0</v>
      </c>
      <c r="AT273" s="238">
        <f t="shared" si="106"/>
        <v>0</v>
      </c>
      <c r="AU273" s="238">
        <f t="shared" si="107"/>
        <v>0</v>
      </c>
      <c r="AV273" s="238">
        <f t="shared" si="108"/>
        <v>0</v>
      </c>
      <c r="AW273" s="238">
        <f t="shared" si="109"/>
        <v>0</v>
      </c>
      <c r="AX273" s="238">
        <f t="shared" si="110"/>
        <v>0</v>
      </c>
      <c r="AY273" s="214">
        <f t="shared" si="130"/>
        <v>0</v>
      </c>
      <c r="AZ273" s="214">
        <f t="shared" si="130"/>
        <v>0</v>
      </c>
      <c r="BA273" s="214">
        <f t="shared" si="130"/>
        <v>0</v>
      </c>
      <c r="BB273" s="194">
        <f t="shared" si="123"/>
        <v>0</v>
      </c>
      <c r="BC273" s="195">
        <f t="shared" si="124"/>
        <v>0</v>
      </c>
      <c r="BD273" s="196">
        <f t="shared" si="125"/>
        <v>0</v>
      </c>
      <c r="BE273" s="197">
        <f t="shared" si="129"/>
        <v>0</v>
      </c>
      <c r="BF273" s="198" t="b">
        <f>IF($AE273="3/3",$S273*参照データ!$F$2,IF($AE273="2/3",$S273*参照データ!$F$3,IF($AE273="1/3",$S273*参照データ!$F$4)))</f>
        <v>0</v>
      </c>
      <c r="BG273" s="199" t="b">
        <f>IF(AG273="3/3",$O273*参照データ!$F$2,IF(AG273="2/3",$O273*参照データ!$F$3,IF(AG273="1/3",$O273*参照データ!$F$4,IF(AG273="対象外",0))))</f>
        <v>0</v>
      </c>
      <c r="BH273" s="199" t="b">
        <f>IF(AH273="3/3",$O273*参照データ!$F$2,IF(AH273="2/3",$O273*参照データ!$F$3,IF(AH273="1/3",$O273*参照データ!$F$4,IF(AH273="対象外",0))))</f>
        <v>0</v>
      </c>
      <c r="BI273" s="199" t="b">
        <f>IF(AI273="3/3",$O273*参照データ!$F$2,IF(AI273="2/3",$O273*参照データ!$F$3,IF(AI273="1/3",$O273*参照データ!$F$4,IF(AI273="対象外",0))))</f>
        <v>0</v>
      </c>
      <c r="BJ273" s="199" t="b">
        <f>IF(AJ273="3/3",$O273*参照データ!$F$2,IF(AJ273="2/3",$O273*参照データ!$F$3,IF(AJ273="1/3",$O273*参照データ!$F$4,IF(AJ273="対象外",0))))</f>
        <v>0</v>
      </c>
      <c r="BK273" s="199" t="b">
        <f>IF(AK273="3/3",$O273*参照データ!$F$2,IF(AK273="2/3",$O273*参照データ!$F$3,IF(AK273="1/3",$O273*参照データ!$F$4,IF(AK273="対象外",0))))</f>
        <v>0</v>
      </c>
      <c r="BL273" s="199" t="b">
        <f>IF(AL273="3/3",$O273*参照データ!$F$2,IF(AL273="2/3",$O273*参照データ!$F$3,IF(AL273="1/3",$O273*参照データ!$F$4,IF(AL273="対象外",0))))</f>
        <v>0</v>
      </c>
      <c r="BM273" s="199" t="b">
        <f>IF(AM273="3/3",$O273*参照データ!$F$2,IF(AM273="2/3",$O273*参照データ!$F$3,IF(AM273="1/3",$O273*参照データ!$F$4,IF(AM273="対象外",0))))</f>
        <v>0</v>
      </c>
      <c r="BN273" s="199" t="b">
        <f>IF(AN273="3/3",$O273*参照データ!$F$2,IF(AN273="2/3",$O273*参照データ!$F$3,IF(AN273="1/3",$O273*参照データ!$F$4,IF(AN273="対象外",0))))</f>
        <v>0</v>
      </c>
      <c r="BO273" s="199" t="b">
        <f>IF(AO273="3/3",$O273*参照データ!$F$2,IF(AO273="2/3",$O273*参照データ!$F$3,IF(AO273="1/3",$O273*参照データ!$F$4,IF(AO273="対象外",0))))</f>
        <v>0</v>
      </c>
      <c r="BP273" s="199" t="b">
        <f>IF(AP273="3/3",$O273*参照データ!$F$2,IF(AP273="2/3",$O273*参照データ!$F$3,IF(AP273="1/3",$O273*参照データ!$F$4,IF(AP273="対象外",0))))</f>
        <v>0</v>
      </c>
      <c r="BQ273" s="199" t="b">
        <f>IF(AQ273="3/3",$O273*参照データ!$F$2,IF(AQ273="2/3",$O273*参照データ!$F$3,IF(AQ273="1/3",$O273*参照データ!$F$4,IF(AQ273="対象外",0))))</f>
        <v>0</v>
      </c>
      <c r="BR273" s="199" t="b">
        <f>IF(AR273="3/3",$O273*参照データ!$F$2,IF(AR273="2/3",$O273*参照データ!$F$3,IF(AR273="1/3",$O273*参照データ!$F$4,IF(AR273="対象外",0))))</f>
        <v>0</v>
      </c>
      <c r="BS273" s="199">
        <f t="shared" si="127"/>
        <v>0</v>
      </c>
      <c r="BT273" s="206"/>
      <c r="BU273" s="60"/>
      <c r="BV273" s="60"/>
      <c r="BW273" s="60"/>
      <c r="BX273" s="60"/>
      <c r="BY273" s="60"/>
      <c r="BZ273" s="245"/>
      <c r="CA273" s="247"/>
      <c r="CB273" s="60"/>
      <c r="CC273" s="60"/>
      <c r="CD273" s="60"/>
      <c r="CE273" s="60"/>
      <c r="CF273" s="61"/>
      <c r="CG273" s="233">
        <f t="shared" si="128"/>
        <v>0</v>
      </c>
      <c r="CH273" s="235">
        <f t="shared" si="111"/>
        <v>0</v>
      </c>
      <c r="CI273" s="225">
        <f t="shared" si="112"/>
        <v>0</v>
      </c>
      <c r="CJ273" s="234">
        <f t="shared" si="113"/>
        <v>2</v>
      </c>
      <c r="CN273" s="54"/>
    </row>
    <row r="274" spans="1:92">
      <c r="A274" s="63">
        <v>250</v>
      </c>
      <c r="B274" s="553"/>
      <c r="C274" s="554"/>
      <c r="D274" s="553"/>
      <c r="E274" s="554"/>
      <c r="F274" s="116"/>
      <c r="G274" s="147"/>
      <c r="H274" s="117"/>
      <c r="I274" s="58"/>
      <c r="J274" s="553"/>
      <c r="K274" s="554"/>
      <c r="L274" s="110">
        <v>0</v>
      </c>
      <c r="M274" s="111">
        <f>IF(F274="昼間",参照データ!$B$2,IF(F274="夜間等",参照データ!$B$3,IF(F274="通信",参照データ!$B$4,0)))</f>
        <v>0</v>
      </c>
      <c r="N274" s="112">
        <f t="shared" si="114"/>
        <v>0</v>
      </c>
      <c r="O274" s="151">
        <f t="shared" si="115"/>
        <v>0</v>
      </c>
      <c r="P274" s="110"/>
      <c r="Q274" s="113">
        <v>0</v>
      </c>
      <c r="R274" s="114">
        <f>IF(F274="昼間",参照データ!$C$2,IF(F274="夜間等",参照データ!$C$3,IF(F274="通信",参照データ!$C$4,0)))</f>
        <v>0</v>
      </c>
      <c r="S274" s="112">
        <f t="shared" si="116"/>
        <v>0</v>
      </c>
      <c r="T274" s="58"/>
      <c r="U274" s="53">
        <f t="shared" si="117"/>
        <v>0</v>
      </c>
      <c r="V274" s="241">
        <f t="shared" si="118"/>
        <v>0</v>
      </c>
      <c r="W274" s="53">
        <f t="shared" si="119"/>
        <v>0</v>
      </c>
      <c r="X274" s="183">
        <f t="shared" si="120"/>
        <v>0</v>
      </c>
      <c r="Y274" s="158" t="str">
        <f t="shared" si="101"/>
        <v>0</v>
      </c>
      <c r="Z274" s="138">
        <f t="shared" si="121"/>
        <v>0</v>
      </c>
      <c r="AA274" s="524">
        <f t="shared" si="102"/>
        <v>0</v>
      </c>
      <c r="AB274" s="525"/>
      <c r="AC274" s="359">
        <f t="shared" si="103"/>
        <v>0</v>
      </c>
      <c r="AD274" s="359">
        <f t="shared" si="104"/>
        <v>0</v>
      </c>
      <c r="AE274" s="166"/>
      <c r="AF274" s="59"/>
      <c r="AG274" s="252"/>
      <c r="AH274" s="253"/>
      <c r="AI274" s="253"/>
      <c r="AJ274" s="253"/>
      <c r="AK274" s="253"/>
      <c r="AL274" s="254"/>
      <c r="AM274" s="255"/>
      <c r="AN274" s="253"/>
      <c r="AO274" s="253"/>
      <c r="AP274" s="253"/>
      <c r="AQ274" s="253"/>
      <c r="AR274" s="253"/>
      <c r="AS274" s="238">
        <f t="shared" si="105"/>
        <v>0</v>
      </c>
      <c r="AT274" s="238">
        <f t="shared" si="106"/>
        <v>0</v>
      </c>
      <c r="AU274" s="238">
        <f t="shared" si="107"/>
        <v>0</v>
      </c>
      <c r="AV274" s="238">
        <f t="shared" si="108"/>
        <v>0</v>
      </c>
      <c r="AW274" s="238">
        <f t="shared" si="109"/>
        <v>0</v>
      </c>
      <c r="AX274" s="238">
        <f t="shared" si="110"/>
        <v>0</v>
      </c>
      <c r="AY274" s="214">
        <f t="shared" si="130"/>
        <v>0</v>
      </c>
      <c r="AZ274" s="214">
        <f t="shared" si="130"/>
        <v>0</v>
      </c>
      <c r="BA274" s="214">
        <f t="shared" si="130"/>
        <v>0</v>
      </c>
      <c r="BB274" s="194">
        <f t="shared" si="123"/>
        <v>0</v>
      </c>
      <c r="BC274" s="195">
        <f t="shared" si="124"/>
        <v>0</v>
      </c>
      <c r="BD274" s="196">
        <f t="shared" si="125"/>
        <v>0</v>
      </c>
      <c r="BE274" s="197">
        <f t="shared" si="129"/>
        <v>0</v>
      </c>
      <c r="BF274" s="198" t="b">
        <f>IF($AE274="3/3",$S274*参照データ!$F$2,IF($AE274="2/3",$S274*参照データ!$F$3,IF($AE274="1/3",$S274*参照データ!$F$4)))</f>
        <v>0</v>
      </c>
      <c r="BG274" s="199" t="b">
        <f>IF(AG274="3/3",$O274*参照データ!$F$2,IF(AG274="2/3",$O274*参照データ!$F$3,IF(AG274="1/3",$O274*参照データ!$F$4,IF(AG274="対象外",0))))</f>
        <v>0</v>
      </c>
      <c r="BH274" s="199" t="b">
        <f>IF(AH274="3/3",$O274*参照データ!$F$2,IF(AH274="2/3",$O274*参照データ!$F$3,IF(AH274="1/3",$O274*参照データ!$F$4,IF(AH274="対象外",0))))</f>
        <v>0</v>
      </c>
      <c r="BI274" s="199" t="b">
        <f>IF(AI274="3/3",$O274*参照データ!$F$2,IF(AI274="2/3",$O274*参照データ!$F$3,IF(AI274="1/3",$O274*参照データ!$F$4,IF(AI274="対象外",0))))</f>
        <v>0</v>
      </c>
      <c r="BJ274" s="199" t="b">
        <f>IF(AJ274="3/3",$O274*参照データ!$F$2,IF(AJ274="2/3",$O274*参照データ!$F$3,IF(AJ274="1/3",$O274*参照データ!$F$4,IF(AJ274="対象外",0))))</f>
        <v>0</v>
      </c>
      <c r="BK274" s="199" t="b">
        <f>IF(AK274="3/3",$O274*参照データ!$F$2,IF(AK274="2/3",$O274*参照データ!$F$3,IF(AK274="1/3",$O274*参照データ!$F$4,IF(AK274="対象外",0))))</f>
        <v>0</v>
      </c>
      <c r="BL274" s="199" t="b">
        <f>IF(AL274="3/3",$O274*参照データ!$F$2,IF(AL274="2/3",$O274*参照データ!$F$3,IF(AL274="1/3",$O274*参照データ!$F$4,IF(AL274="対象外",0))))</f>
        <v>0</v>
      </c>
      <c r="BM274" s="199" t="b">
        <f>IF(AM274="3/3",$O274*参照データ!$F$2,IF(AM274="2/3",$O274*参照データ!$F$3,IF(AM274="1/3",$O274*参照データ!$F$4,IF(AM274="対象外",0))))</f>
        <v>0</v>
      </c>
      <c r="BN274" s="199" t="b">
        <f>IF(AN274="3/3",$O274*参照データ!$F$2,IF(AN274="2/3",$O274*参照データ!$F$3,IF(AN274="1/3",$O274*参照データ!$F$4,IF(AN274="対象外",0))))</f>
        <v>0</v>
      </c>
      <c r="BO274" s="199" t="b">
        <f>IF(AO274="3/3",$O274*参照データ!$F$2,IF(AO274="2/3",$O274*参照データ!$F$3,IF(AO274="1/3",$O274*参照データ!$F$4,IF(AO274="対象外",0))))</f>
        <v>0</v>
      </c>
      <c r="BP274" s="199" t="b">
        <f>IF(AP274="3/3",$O274*参照データ!$F$2,IF(AP274="2/3",$O274*参照データ!$F$3,IF(AP274="1/3",$O274*参照データ!$F$4,IF(AP274="対象外",0))))</f>
        <v>0</v>
      </c>
      <c r="BQ274" s="199" t="b">
        <f>IF(AQ274="3/3",$O274*参照データ!$F$2,IF(AQ274="2/3",$O274*参照データ!$F$3,IF(AQ274="1/3",$O274*参照データ!$F$4,IF(AQ274="対象外",0))))</f>
        <v>0</v>
      </c>
      <c r="BR274" s="199" t="b">
        <f>IF(AR274="3/3",$O274*参照データ!$F$2,IF(AR274="2/3",$O274*参照データ!$F$3,IF(AR274="1/3",$O274*参照データ!$F$4,IF(AR274="対象外",0))))</f>
        <v>0</v>
      </c>
      <c r="BS274" s="199">
        <f t="shared" si="127"/>
        <v>0</v>
      </c>
      <c r="BT274" s="206"/>
      <c r="BU274" s="60"/>
      <c r="BV274" s="60"/>
      <c r="BW274" s="60"/>
      <c r="BX274" s="60"/>
      <c r="BY274" s="60"/>
      <c r="BZ274" s="245"/>
      <c r="CA274" s="247"/>
      <c r="CB274" s="60"/>
      <c r="CC274" s="60"/>
      <c r="CD274" s="60"/>
      <c r="CE274" s="60"/>
      <c r="CF274" s="61"/>
      <c r="CG274" s="233">
        <f t="shared" si="128"/>
        <v>0</v>
      </c>
      <c r="CH274" s="235">
        <f t="shared" si="111"/>
        <v>0</v>
      </c>
      <c r="CI274" s="225">
        <f t="shared" si="112"/>
        <v>0</v>
      </c>
      <c r="CJ274" s="234">
        <f t="shared" si="113"/>
        <v>2</v>
      </c>
      <c r="CN274" s="54"/>
    </row>
    <row r="275" spans="1:92">
      <c r="A275" s="63">
        <v>251</v>
      </c>
      <c r="B275" s="553"/>
      <c r="C275" s="554"/>
      <c r="D275" s="553"/>
      <c r="E275" s="554"/>
      <c r="F275" s="116"/>
      <c r="G275" s="147"/>
      <c r="H275" s="117"/>
      <c r="I275" s="58"/>
      <c r="J275" s="553"/>
      <c r="K275" s="554"/>
      <c r="L275" s="110">
        <v>0</v>
      </c>
      <c r="M275" s="111">
        <f>IF(F275="昼間",参照データ!$B$2,IF(F275="夜間等",参照データ!$B$3,IF(F275="通信",参照データ!$B$4,0)))</f>
        <v>0</v>
      </c>
      <c r="N275" s="112">
        <f t="shared" si="114"/>
        <v>0</v>
      </c>
      <c r="O275" s="151">
        <f t="shared" si="115"/>
        <v>0</v>
      </c>
      <c r="P275" s="110"/>
      <c r="Q275" s="113">
        <v>0</v>
      </c>
      <c r="R275" s="114">
        <f>IF(F275="昼間",参照データ!$C$2,IF(F275="夜間等",参照データ!$C$3,IF(F275="通信",参照データ!$C$4,0)))</f>
        <v>0</v>
      </c>
      <c r="S275" s="112">
        <f t="shared" si="116"/>
        <v>0</v>
      </c>
      <c r="T275" s="58"/>
      <c r="U275" s="53">
        <f t="shared" si="117"/>
        <v>0</v>
      </c>
      <c r="V275" s="241">
        <f t="shared" si="118"/>
        <v>0</v>
      </c>
      <c r="W275" s="53">
        <f t="shared" si="119"/>
        <v>0</v>
      </c>
      <c r="X275" s="183">
        <f t="shared" si="120"/>
        <v>0</v>
      </c>
      <c r="Y275" s="158" t="str">
        <f t="shared" si="101"/>
        <v>0</v>
      </c>
      <c r="Z275" s="138">
        <f t="shared" si="121"/>
        <v>0</v>
      </c>
      <c r="AA275" s="524">
        <f t="shared" si="102"/>
        <v>0</v>
      </c>
      <c r="AB275" s="525"/>
      <c r="AC275" s="359">
        <f t="shared" si="103"/>
        <v>0</v>
      </c>
      <c r="AD275" s="359">
        <f t="shared" si="104"/>
        <v>0</v>
      </c>
      <c r="AE275" s="165"/>
      <c r="AF275" s="59"/>
      <c r="AG275" s="252"/>
      <c r="AH275" s="253"/>
      <c r="AI275" s="253"/>
      <c r="AJ275" s="253"/>
      <c r="AK275" s="253"/>
      <c r="AL275" s="254"/>
      <c r="AM275" s="255"/>
      <c r="AN275" s="253"/>
      <c r="AO275" s="253"/>
      <c r="AP275" s="253"/>
      <c r="AQ275" s="253"/>
      <c r="AR275" s="253"/>
      <c r="AS275" s="238">
        <f t="shared" si="105"/>
        <v>0</v>
      </c>
      <c r="AT275" s="238">
        <f t="shared" si="106"/>
        <v>0</v>
      </c>
      <c r="AU275" s="238">
        <f t="shared" si="107"/>
        <v>0</v>
      </c>
      <c r="AV275" s="238">
        <f t="shared" si="108"/>
        <v>0</v>
      </c>
      <c r="AW275" s="238">
        <f t="shared" si="109"/>
        <v>0</v>
      </c>
      <c r="AX275" s="238">
        <f t="shared" si="110"/>
        <v>0</v>
      </c>
      <c r="AY275" s="214">
        <f t="shared" si="130"/>
        <v>0</v>
      </c>
      <c r="AZ275" s="214">
        <f t="shared" si="130"/>
        <v>0</v>
      </c>
      <c r="BA275" s="214">
        <f t="shared" si="130"/>
        <v>0</v>
      </c>
      <c r="BB275" s="194">
        <f t="shared" si="123"/>
        <v>0</v>
      </c>
      <c r="BC275" s="195">
        <f t="shared" si="124"/>
        <v>0</v>
      </c>
      <c r="BD275" s="196">
        <f t="shared" si="125"/>
        <v>0</v>
      </c>
      <c r="BE275" s="197">
        <f t="shared" si="129"/>
        <v>0</v>
      </c>
      <c r="BF275" s="198" t="b">
        <f>IF($AE275="3/3",$S275*参照データ!$F$2,IF($AE275="2/3",$S275*参照データ!$F$3,IF($AE275="1/3",$S275*参照データ!$F$4)))</f>
        <v>0</v>
      </c>
      <c r="BG275" s="199" t="b">
        <f>IF(AG275="3/3",$O275*参照データ!$F$2,IF(AG275="2/3",$O275*参照データ!$F$3,IF(AG275="1/3",$O275*参照データ!$F$4,IF(AG275="対象外",0))))</f>
        <v>0</v>
      </c>
      <c r="BH275" s="199" t="b">
        <f>IF(AH275="3/3",$O275*参照データ!$F$2,IF(AH275="2/3",$O275*参照データ!$F$3,IF(AH275="1/3",$O275*参照データ!$F$4,IF(AH275="対象外",0))))</f>
        <v>0</v>
      </c>
      <c r="BI275" s="199" t="b">
        <f>IF(AI275="3/3",$O275*参照データ!$F$2,IF(AI275="2/3",$O275*参照データ!$F$3,IF(AI275="1/3",$O275*参照データ!$F$4,IF(AI275="対象外",0))))</f>
        <v>0</v>
      </c>
      <c r="BJ275" s="199" t="b">
        <f>IF(AJ275="3/3",$O275*参照データ!$F$2,IF(AJ275="2/3",$O275*参照データ!$F$3,IF(AJ275="1/3",$O275*参照データ!$F$4,IF(AJ275="対象外",0))))</f>
        <v>0</v>
      </c>
      <c r="BK275" s="199" t="b">
        <f>IF(AK275="3/3",$O275*参照データ!$F$2,IF(AK275="2/3",$O275*参照データ!$F$3,IF(AK275="1/3",$O275*参照データ!$F$4,IF(AK275="対象外",0))))</f>
        <v>0</v>
      </c>
      <c r="BL275" s="199" t="b">
        <f>IF(AL275="3/3",$O275*参照データ!$F$2,IF(AL275="2/3",$O275*参照データ!$F$3,IF(AL275="1/3",$O275*参照データ!$F$4,IF(AL275="対象外",0))))</f>
        <v>0</v>
      </c>
      <c r="BM275" s="199" t="b">
        <f>IF(AM275="3/3",$O275*参照データ!$F$2,IF(AM275="2/3",$O275*参照データ!$F$3,IF(AM275="1/3",$O275*参照データ!$F$4,IF(AM275="対象外",0))))</f>
        <v>0</v>
      </c>
      <c r="BN275" s="199" t="b">
        <f>IF(AN275="3/3",$O275*参照データ!$F$2,IF(AN275="2/3",$O275*参照データ!$F$3,IF(AN275="1/3",$O275*参照データ!$F$4,IF(AN275="対象外",0))))</f>
        <v>0</v>
      </c>
      <c r="BO275" s="199" t="b">
        <f>IF(AO275="3/3",$O275*参照データ!$F$2,IF(AO275="2/3",$O275*参照データ!$F$3,IF(AO275="1/3",$O275*参照データ!$F$4,IF(AO275="対象外",0))))</f>
        <v>0</v>
      </c>
      <c r="BP275" s="199" t="b">
        <f>IF(AP275="3/3",$O275*参照データ!$F$2,IF(AP275="2/3",$O275*参照データ!$F$3,IF(AP275="1/3",$O275*参照データ!$F$4,IF(AP275="対象外",0))))</f>
        <v>0</v>
      </c>
      <c r="BQ275" s="199" t="b">
        <f>IF(AQ275="3/3",$O275*参照データ!$F$2,IF(AQ275="2/3",$O275*参照データ!$F$3,IF(AQ275="1/3",$O275*参照データ!$F$4,IF(AQ275="対象外",0))))</f>
        <v>0</v>
      </c>
      <c r="BR275" s="199" t="b">
        <f>IF(AR275="3/3",$O275*参照データ!$F$2,IF(AR275="2/3",$O275*参照データ!$F$3,IF(AR275="1/3",$O275*参照データ!$F$4,IF(AR275="対象外",0))))</f>
        <v>0</v>
      </c>
      <c r="BS275" s="199">
        <f t="shared" si="127"/>
        <v>0</v>
      </c>
      <c r="BT275" s="207"/>
      <c r="BU275" s="60"/>
      <c r="BV275" s="60"/>
      <c r="BW275" s="60"/>
      <c r="BX275" s="60"/>
      <c r="BY275" s="60"/>
      <c r="BZ275" s="245"/>
      <c r="CA275" s="247"/>
      <c r="CB275" s="60"/>
      <c r="CC275" s="60"/>
      <c r="CD275" s="60"/>
      <c r="CE275" s="60"/>
      <c r="CF275" s="61"/>
      <c r="CG275" s="233">
        <f t="shared" si="128"/>
        <v>0</v>
      </c>
      <c r="CH275" s="235">
        <f t="shared" si="111"/>
        <v>0</v>
      </c>
      <c r="CI275" s="225">
        <f t="shared" si="112"/>
        <v>0</v>
      </c>
      <c r="CJ275" s="234">
        <f t="shared" si="113"/>
        <v>2</v>
      </c>
      <c r="CN275" s="54"/>
    </row>
    <row r="276" spans="1:92">
      <c r="A276" s="63">
        <v>252</v>
      </c>
      <c r="B276" s="518"/>
      <c r="C276" s="519"/>
      <c r="D276" s="520"/>
      <c r="E276" s="521"/>
      <c r="F276" s="362"/>
      <c r="G276" s="58"/>
      <c r="H276" s="248"/>
      <c r="I276" s="58"/>
      <c r="J276" s="555"/>
      <c r="K276" s="555"/>
      <c r="L276" s="149">
        <v>0</v>
      </c>
      <c r="M276" s="150">
        <f>IF(F276="昼間",参照データ!$B$2,IF(F276="夜間等",参照データ!$B$3,IF(F276="通信",参照データ!$B$4,0)))</f>
        <v>0</v>
      </c>
      <c r="N276" s="151">
        <f t="shared" si="114"/>
        <v>0</v>
      </c>
      <c r="O276" s="151">
        <f t="shared" si="115"/>
        <v>0</v>
      </c>
      <c r="P276" s="149"/>
      <c r="Q276" s="155">
        <v>0</v>
      </c>
      <c r="R276" s="154">
        <f>IF(F276="昼間",参照データ!$C$2,IF(F276="夜間等",参照データ!$C$3,IF(F276="通信",参照データ!$C$4,0)))</f>
        <v>0</v>
      </c>
      <c r="S276" s="151">
        <f t="shared" si="116"/>
        <v>0</v>
      </c>
      <c r="T276" s="58"/>
      <c r="U276" s="137">
        <f t="shared" si="117"/>
        <v>0</v>
      </c>
      <c r="V276" s="241">
        <f t="shared" si="118"/>
        <v>0</v>
      </c>
      <c r="W276" s="137">
        <f t="shared" si="119"/>
        <v>0</v>
      </c>
      <c r="X276" s="138">
        <f t="shared" si="120"/>
        <v>0</v>
      </c>
      <c r="Y276" s="137" t="str">
        <f t="shared" si="101"/>
        <v>0</v>
      </c>
      <c r="Z276" s="138">
        <f t="shared" si="121"/>
        <v>0</v>
      </c>
      <c r="AA276" s="524">
        <f t="shared" si="102"/>
        <v>0</v>
      </c>
      <c r="AB276" s="525"/>
      <c r="AC276" s="359">
        <f t="shared" si="103"/>
        <v>0</v>
      </c>
      <c r="AD276" s="359">
        <f t="shared" si="104"/>
        <v>0</v>
      </c>
      <c r="AE276" s="165"/>
      <c r="AF276" s="139"/>
      <c r="AG276" s="252"/>
      <c r="AH276" s="253"/>
      <c r="AI276" s="253"/>
      <c r="AJ276" s="253"/>
      <c r="AK276" s="253"/>
      <c r="AL276" s="254"/>
      <c r="AM276" s="255"/>
      <c r="AN276" s="253"/>
      <c r="AO276" s="253"/>
      <c r="AP276" s="253"/>
      <c r="AQ276" s="253"/>
      <c r="AR276" s="253"/>
      <c r="AS276" s="238">
        <f t="shared" si="105"/>
        <v>0</v>
      </c>
      <c r="AT276" s="238">
        <f t="shared" si="106"/>
        <v>0</v>
      </c>
      <c r="AU276" s="238">
        <f t="shared" si="107"/>
        <v>0</v>
      </c>
      <c r="AV276" s="238">
        <f t="shared" si="108"/>
        <v>0</v>
      </c>
      <c r="AW276" s="238">
        <f t="shared" si="109"/>
        <v>0</v>
      </c>
      <c r="AX276" s="238">
        <f t="shared" si="110"/>
        <v>0</v>
      </c>
      <c r="AY276" s="214">
        <f t="shared" si="130"/>
        <v>0</v>
      </c>
      <c r="AZ276" s="214">
        <f t="shared" si="130"/>
        <v>0</v>
      </c>
      <c r="BA276" s="214">
        <f t="shared" si="130"/>
        <v>0</v>
      </c>
      <c r="BB276" s="210">
        <f t="shared" si="123"/>
        <v>0</v>
      </c>
      <c r="BC276" s="200">
        <f t="shared" si="124"/>
        <v>0</v>
      </c>
      <c r="BD276" s="200">
        <f t="shared" si="125"/>
        <v>0</v>
      </c>
      <c r="BE276" s="200">
        <f t="shared" si="129"/>
        <v>0</v>
      </c>
      <c r="BF276" s="201" t="b">
        <f>IF($AE276="3/3",$S276*参照データ!$F$2,IF($AE276="2/3",$S276*参照データ!$F$3,IF($AE276="1/3",$S276*参照データ!$F$4)))</f>
        <v>0</v>
      </c>
      <c r="BG276" s="202" t="b">
        <f>IF(AG276="3/3",$O276*参照データ!$F$2,IF(AG276="2/3",$O276*参照データ!$F$3,IF(AG276="1/3",$O276*参照データ!$F$4,IF(AG276="対象外",0))))</f>
        <v>0</v>
      </c>
      <c r="BH276" s="202" t="b">
        <f>IF(AH276="3/3",$O276*参照データ!$F$2,IF(AH276="2/3",$O276*参照データ!$F$3,IF(AH276="1/3",$O276*参照データ!$F$4,IF(AH276="対象外",0))))</f>
        <v>0</v>
      </c>
      <c r="BI276" s="202" t="b">
        <f>IF(AI276="3/3",$O276*参照データ!$F$2,IF(AI276="2/3",$O276*参照データ!$F$3,IF(AI276="1/3",$O276*参照データ!$F$4,IF(AI276="対象外",0))))</f>
        <v>0</v>
      </c>
      <c r="BJ276" s="202" t="b">
        <f>IF(AJ276="3/3",$O276*参照データ!$F$2,IF(AJ276="2/3",$O276*参照データ!$F$3,IF(AJ276="1/3",$O276*参照データ!$F$4,IF(AJ276="対象外",0))))</f>
        <v>0</v>
      </c>
      <c r="BK276" s="202" t="b">
        <f>IF(AK276="3/3",$O276*参照データ!$F$2,IF(AK276="2/3",$O276*参照データ!$F$3,IF(AK276="1/3",$O276*参照データ!$F$4,IF(AK276="対象外",0))))</f>
        <v>0</v>
      </c>
      <c r="BL276" s="202" t="b">
        <f>IF(AL276="3/3",$O276*参照データ!$F$2,IF(AL276="2/3",$O276*参照データ!$F$3,IF(AL276="1/3",$O276*参照データ!$F$4,IF(AL276="対象外",0))))</f>
        <v>0</v>
      </c>
      <c r="BM276" s="202" t="b">
        <f>IF(AM276="3/3",$O276*参照データ!$F$2,IF(AM276="2/3",$O276*参照データ!$F$3,IF(AM276="1/3",$O276*参照データ!$F$4,IF(AM276="対象外",0))))</f>
        <v>0</v>
      </c>
      <c r="BN276" s="202" t="b">
        <f>IF(AN276="3/3",$O276*参照データ!$F$2,IF(AN276="2/3",$O276*参照データ!$F$3,IF(AN276="1/3",$O276*参照データ!$F$4,IF(AN276="対象外",0))))</f>
        <v>0</v>
      </c>
      <c r="BO276" s="202" t="b">
        <f>IF(AO276="3/3",$O276*参照データ!$F$2,IF(AO276="2/3",$O276*参照データ!$F$3,IF(AO276="1/3",$O276*参照データ!$F$4,IF(AO276="対象外",0))))</f>
        <v>0</v>
      </c>
      <c r="BP276" s="202" t="b">
        <f>IF(AP276="3/3",$O276*参照データ!$F$2,IF(AP276="2/3",$O276*参照データ!$F$3,IF(AP276="1/3",$O276*参照データ!$F$4,IF(AP276="対象外",0))))</f>
        <v>0</v>
      </c>
      <c r="BQ276" s="202" t="b">
        <f>IF(AQ276="3/3",$O276*参照データ!$F$2,IF(AQ276="2/3",$O276*参照データ!$F$3,IF(AQ276="1/3",$O276*参照データ!$F$4,IF(AQ276="対象外",0))))</f>
        <v>0</v>
      </c>
      <c r="BR276" s="202" t="b">
        <f>IF(AR276="3/3",$O276*参照データ!$F$2,IF(AR276="2/3",$O276*参照データ!$F$3,IF(AR276="1/3",$O276*参照データ!$F$4,IF(AR276="対象外",0))))</f>
        <v>0</v>
      </c>
      <c r="BS276" s="202">
        <f t="shared" si="127"/>
        <v>0</v>
      </c>
      <c r="BT276" s="208"/>
      <c r="BU276" s="140"/>
      <c r="BV276" s="140"/>
      <c r="BW276" s="140"/>
      <c r="BX276" s="140"/>
      <c r="BY276" s="140"/>
      <c r="BZ276" s="246"/>
      <c r="CA276" s="251"/>
      <c r="CB276" s="140"/>
      <c r="CC276" s="140"/>
      <c r="CD276" s="140"/>
      <c r="CE276" s="140"/>
      <c r="CF276" s="140"/>
      <c r="CG276" s="233">
        <f t="shared" si="128"/>
        <v>0</v>
      </c>
      <c r="CH276" s="235">
        <f t="shared" si="111"/>
        <v>0</v>
      </c>
      <c r="CI276" s="225">
        <f t="shared" si="112"/>
        <v>0</v>
      </c>
      <c r="CJ276" s="234">
        <f t="shared" si="113"/>
        <v>2</v>
      </c>
      <c r="CN276" s="54"/>
    </row>
    <row r="277" spans="1:92">
      <c r="A277" s="63">
        <v>253</v>
      </c>
      <c r="B277" s="553"/>
      <c r="C277" s="554"/>
      <c r="D277" s="553"/>
      <c r="E277" s="554"/>
      <c r="F277" s="116"/>
      <c r="G277" s="147"/>
      <c r="H277" s="117"/>
      <c r="I277" s="58"/>
      <c r="J277" s="553"/>
      <c r="K277" s="554"/>
      <c r="L277" s="110">
        <v>0</v>
      </c>
      <c r="M277" s="111">
        <f>IF(F277="昼間",参照データ!$B$2,IF(F277="夜間等",参照データ!$B$3,IF(F277="通信",参照データ!$B$4,0)))</f>
        <v>0</v>
      </c>
      <c r="N277" s="112">
        <f t="shared" si="114"/>
        <v>0</v>
      </c>
      <c r="O277" s="151">
        <f t="shared" si="115"/>
        <v>0</v>
      </c>
      <c r="P277" s="110"/>
      <c r="Q277" s="113">
        <v>0</v>
      </c>
      <c r="R277" s="114">
        <f>IF(F277="昼間",参照データ!$C$2,IF(F277="夜間等",参照データ!$C$3,IF(F277="通信",参照データ!$C$4,0)))</f>
        <v>0</v>
      </c>
      <c r="S277" s="112">
        <f t="shared" si="116"/>
        <v>0</v>
      </c>
      <c r="T277" s="58"/>
      <c r="U277" s="53">
        <f t="shared" si="117"/>
        <v>0</v>
      </c>
      <c r="V277" s="241">
        <f t="shared" si="118"/>
        <v>0</v>
      </c>
      <c r="W277" s="53">
        <f t="shared" si="119"/>
        <v>0</v>
      </c>
      <c r="X277" s="183">
        <f t="shared" si="120"/>
        <v>0</v>
      </c>
      <c r="Y277" s="158" t="str">
        <f t="shared" si="101"/>
        <v>0</v>
      </c>
      <c r="Z277" s="138">
        <f t="shared" si="121"/>
        <v>0</v>
      </c>
      <c r="AA277" s="524">
        <f t="shared" si="102"/>
        <v>0</v>
      </c>
      <c r="AB277" s="525"/>
      <c r="AC277" s="359">
        <f t="shared" si="103"/>
        <v>0</v>
      </c>
      <c r="AD277" s="359">
        <f t="shared" si="104"/>
        <v>0</v>
      </c>
      <c r="AE277" s="166"/>
      <c r="AF277" s="59"/>
      <c r="AG277" s="252"/>
      <c r="AH277" s="253"/>
      <c r="AI277" s="253"/>
      <c r="AJ277" s="253"/>
      <c r="AK277" s="253"/>
      <c r="AL277" s="254"/>
      <c r="AM277" s="255"/>
      <c r="AN277" s="253"/>
      <c r="AO277" s="253"/>
      <c r="AP277" s="253"/>
      <c r="AQ277" s="253"/>
      <c r="AR277" s="253"/>
      <c r="AS277" s="238">
        <f t="shared" si="105"/>
        <v>0</v>
      </c>
      <c r="AT277" s="238">
        <f t="shared" si="106"/>
        <v>0</v>
      </c>
      <c r="AU277" s="238">
        <f t="shared" si="107"/>
        <v>0</v>
      </c>
      <c r="AV277" s="238">
        <f t="shared" si="108"/>
        <v>0</v>
      </c>
      <c r="AW277" s="238">
        <f t="shared" si="109"/>
        <v>0</v>
      </c>
      <c r="AX277" s="238">
        <f t="shared" si="110"/>
        <v>0</v>
      </c>
      <c r="AY277" s="214">
        <f t="shared" si="130"/>
        <v>0</v>
      </c>
      <c r="AZ277" s="214">
        <f t="shared" si="130"/>
        <v>0</v>
      </c>
      <c r="BA277" s="214">
        <f t="shared" si="130"/>
        <v>0</v>
      </c>
      <c r="BB277" s="194">
        <f t="shared" si="123"/>
        <v>0</v>
      </c>
      <c r="BC277" s="195">
        <f t="shared" si="124"/>
        <v>0</v>
      </c>
      <c r="BD277" s="196">
        <f t="shared" si="125"/>
        <v>0</v>
      </c>
      <c r="BE277" s="197">
        <f t="shared" si="129"/>
        <v>0</v>
      </c>
      <c r="BF277" s="198" t="b">
        <f>IF($AE277="3/3",$S277*参照データ!$F$2,IF($AE277="2/3",$S277*参照データ!$F$3,IF($AE277="1/3",$S277*参照データ!$F$4)))</f>
        <v>0</v>
      </c>
      <c r="BG277" s="199" t="b">
        <f>IF(AG277="3/3",$O277*参照データ!$F$2,IF(AG277="2/3",$O277*参照データ!$F$3,IF(AG277="1/3",$O277*参照データ!$F$4,IF(AG277="対象外",0))))</f>
        <v>0</v>
      </c>
      <c r="BH277" s="199" t="b">
        <f>IF(AH277="3/3",$O277*参照データ!$F$2,IF(AH277="2/3",$O277*参照データ!$F$3,IF(AH277="1/3",$O277*参照データ!$F$4,IF(AH277="対象外",0))))</f>
        <v>0</v>
      </c>
      <c r="BI277" s="199" t="b">
        <f>IF(AI277="3/3",$O277*参照データ!$F$2,IF(AI277="2/3",$O277*参照データ!$F$3,IF(AI277="1/3",$O277*参照データ!$F$4,IF(AI277="対象外",0))))</f>
        <v>0</v>
      </c>
      <c r="BJ277" s="199" t="b">
        <f>IF(AJ277="3/3",$O277*参照データ!$F$2,IF(AJ277="2/3",$O277*参照データ!$F$3,IF(AJ277="1/3",$O277*参照データ!$F$4,IF(AJ277="対象外",0))))</f>
        <v>0</v>
      </c>
      <c r="BK277" s="199" t="b">
        <f>IF(AK277="3/3",$O277*参照データ!$F$2,IF(AK277="2/3",$O277*参照データ!$F$3,IF(AK277="1/3",$O277*参照データ!$F$4,IF(AK277="対象外",0))))</f>
        <v>0</v>
      </c>
      <c r="BL277" s="199" t="b">
        <f>IF(AL277="3/3",$O277*参照データ!$F$2,IF(AL277="2/3",$O277*参照データ!$F$3,IF(AL277="1/3",$O277*参照データ!$F$4,IF(AL277="対象外",0))))</f>
        <v>0</v>
      </c>
      <c r="BM277" s="199" t="b">
        <f>IF(AM277="3/3",$O277*参照データ!$F$2,IF(AM277="2/3",$O277*参照データ!$F$3,IF(AM277="1/3",$O277*参照データ!$F$4,IF(AM277="対象外",0))))</f>
        <v>0</v>
      </c>
      <c r="BN277" s="199" t="b">
        <f>IF(AN277="3/3",$O277*参照データ!$F$2,IF(AN277="2/3",$O277*参照データ!$F$3,IF(AN277="1/3",$O277*参照データ!$F$4,IF(AN277="対象外",0))))</f>
        <v>0</v>
      </c>
      <c r="BO277" s="199" t="b">
        <f>IF(AO277="3/3",$O277*参照データ!$F$2,IF(AO277="2/3",$O277*参照データ!$F$3,IF(AO277="1/3",$O277*参照データ!$F$4,IF(AO277="対象外",0))))</f>
        <v>0</v>
      </c>
      <c r="BP277" s="199" t="b">
        <f>IF(AP277="3/3",$O277*参照データ!$F$2,IF(AP277="2/3",$O277*参照データ!$F$3,IF(AP277="1/3",$O277*参照データ!$F$4,IF(AP277="対象外",0))))</f>
        <v>0</v>
      </c>
      <c r="BQ277" s="199" t="b">
        <f>IF(AQ277="3/3",$O277*参照データ!$F$2,IF(AQ277="2/3",$O277*参照データ!$F$3,IF(AQ277="1/3",$O277*参照データ!$F$4,IF(AQ277="対象外",0))))</f>
        <v>0</v>
      </c>
      <c r="BR277" s="199" t="b">
        <f>IF(AR277="3/3",$O277*参照データ!$F$2,IF(AR277="2/3",$O277*参照データ!$F$3,IF(AR277="1/3",$O277*参照データ!$F$4,IF(AR277="対象外",0))))</f>
        <v>0</v>
      </c>
      <c r="BS277" s="199">
        <f t="shared" si="127"/>
        <v>0</v>
      </c>
      <c r="BT277" s="206"/>
      <c r="BU277" s="60"/>
      <c r="BV277" s="60"/>
      <c r="BW277" s="60"/>
      <c r="BX277" s="60"/>
      <c r="BY277" s="60"/>
      <c r="BZ277" s="245"/>
      <c r="CA277" s="247"/>
      <c r="CB277" s="60"/>
      <c r="CC277" s="60"/>
      <c r="CD277" s="60"/>
      <c r="CE277" s="60"/>
      <c r="CF277" s="61"/>
      <c r="CG277" s="233">
        <f t="shared" si="128"/>
        <v>0</v>
      </c>
      <c r="CH277" s="235">
        <f t="shared" si="111"/>
        <v>0</v>
      </c>
      <c r="CI277" s="225">
        <f t="shared" si="112"/>
        <v>0</v>
      </c>
      <c r="CJ277" s="234">
        <f t="shared" si="113"/>
        <v>2</v>
      </c>
      <c r="CN277" s="54"/>
    </row>
    <row r="278" spans="1:92">
      <c r="A278" s="63">
        <v>254</v>
      </c>
      <c r="B278" s="553"/>
      <c r="C278" s="554"/>
      <c r="D278" s="553"/>
      <c r="E278" s="554"/>
      <c r="F278" s="116"/>
      <c r="G278" s="147"/>
      <c r="H278" s="117"/>
      <c r="I278" s="58"/>
      <c r="J278" s="553"/>
      <c r="K278" s="554"/>
      <c r="L278" s="110">
        <v>0</v>
      </c>
      <c r="M278" s="111">
        <f>IF(F278="昼間",参照データ!$B$2,IF(F278="夜間等",参照データ!$B$3,IF(F278="通信",参照データ!$B$4,0)))</f>
        <v>0</v>
      </c>
      <c r="N278" s="112">
        <f t="shared" si="114"/>
        <v>0</v>
      </c>
      <c r="O278" s="151">
        <f t="shared" si="115"/>
        <v>0</v>
      </c>
      <c r="P278" s="110"/>
      <c r="Q278" s="113">
        <v>0</v>
      </c>
      <c r="R278" s="114">
        <f>IF(F278="昼間",参照データ!$C$2,IF(F278="夜間等",参照データ!$C$3,IF(F278="通信",参照データ!$C$4,0)))</f>
        <v>0</v>
      </c>
      <c r="S278" s="112">
        <f t="shared" si="116"/>
        <v>0</v>
      </c>
      <c r="T278" s="58"/>
      <c r="U278" s="53">
        <f t="shared" si="117"/>
        <v>0</v>
      </c>
      <c r="V278" s="241">
        <f t="shared" si="118"/>
        <v>0</v>
      </c>
      <c r="W278" s="53">
        <f t="shared" si="119"/>
        <v>0</v>
      </c>
      <c r="X278" s="183">
        <f t="shared" si="120"/>
        <v>0</v>
      </c>
      <c r="Y278" s="158" t="str">
        <f t="shared" si="101"/>
        <v>0</v>
      </c>
      <c r="Z278" s="138">
        <f t="shared" si="121"/>
        <v>0</v>
      </c>
      <c r="AA278" s="524">
        <f t="shared" si="102"/>
        <v>0</v>
      </c>
      <c r="AB278" s="525"/>
      <c r="AC278" s="359">
        <f t="shared" si="103"/>
        <v>0</v>
      </c>
      <c r="AD278" s="359">
        <f t="shared" si="104"/>
        <v>0</v>
      </c>
      <c r="AE278" s="166"/>
      <c r="AF278" s="59"/>
      <c r="AG278" s="252"/>
      <c r="AH278" s="253"/>
      <c r="AI278" s="253"/>
      <c r="AJ278" s="253"/>
      <c r="AK278" s="253"/>
      <c r="AL278" s="254"/>
      <c r="AM278" s="255"/>
      <c r="AN278" s="253"/>
      <c r="AO278" s="253"/>
      <c r="AP278" s="253"/>
      <c r="AQ278" s="253"/>
      <c r="AR278" s="253"/>
      <c r="AS278" s="238">
        <f t="shared" si="105"/>
        <v>0</v>
      </c>
      <c r="AT278" s="238">
        <f t="shared" si="106"/>
        <v>0</v>
      </c>
      <c r="AU278" s="238">
        <f t="shared" si="107"/>
        <v>0</v>
      </c>
      <c r="AV278" s="238">
        <f t="shared" si="108"/>
        <v>0</v>
      </c>
      <c r="AW278" s="238">
        <f t="shared" si="109"/>
        <v>0</v>
      </c>
      <c r="AX278" s="238">
        <f t="shared" si="110"/>
        <v>0</v>
      </c>
      <c r="AY278" s="214">
        <f t="shared" si="130"/>
        <v>0</v>
      </c>
      <c r="AZ278" s="214">
        <f t="shared" si="130"/>
        <v>0</v>
      </c>
      <c r="BA278" s="214">
        <f t="shared" si="130"/>
        <v>0</v>
      </c>
      <c r="BB278" s="194">
        <f t="shared" si="123"/>
        <v>0</v>
      </c>
      <c r="BC278" s="195">
        <f t="shared" si="124"/>
        <v>0</v>
      </c>
      <c r="BD278" s="196">
        <f t="shared" si="125"/>
        <v>0</v>
      </c>
      <c r="BE278" s="197">
        <f t="shared" si="129"/>
        <v>0</v>
      </c>
      <c r="BF278" s="198" t="b">
        <f>IF($AE278="3/3",$S278*参照データ!$F$2,IF($AE278="2/3",$S278*参照データ!$F$3,IF($AE278="1/3",$S278*参照データ!$F$4)))</f>
        <v>0</v>
      </c>
      <c r="BG278" s="199" t="b">
        <f>IF(AG278="3/3",$O278*参照データ!$F$2,IF(AG278="2/3",$O278*参照データ!$F$3,IF(AG278="1/3",$O278*参照データ!$F$4,IF(AG278="対象外",0))))</f>
        <v>0</v>
      </c>
      <c r="BH278" s="199" t="b">
        <f>IF(AH278="3/3",$O278*参照データ!$F$2,IF(AH278="2/3",$O278*参照データ!$F$3,IF(AH278="1/3",$O278*参照データ!$F$4,IF(AH278="対象外",0))))</f>
        <v>0</v>
      </c>
      <c r="BI278" s="199" t="b">
        <f>IF(AI278="3/3",$O278*参照データ!$F$2,IF(AI278="2/3",$O278*参照データ!$F$3,IF(AI278="1/3",$O278*参照データ!$F$4,IF(AI278="対象外",0))))</f>
        <v>0</v>
      </c>
      <c r="BJ278" s="199" t="b">
        <f>IF(AJ278="3/3",$O278*参照データ!$F$2,IF(AJ278="2/3",$O278*参照データ!$F$3,IF(AJ278="1/3",$O278*参照データ!$F$4,IF(AJ278="対象外",0))))</f>
        <v>0</v>
      </c>
      <c r="BK278" s="199" t="b">
        <f>IF(AK278="3/3",$O278*参照データ!$F$2,IF(AK278="2/3",$O278*参照データ!$F$3,IF(AK278="1/3",$O278*参照データ!$F$4,IF(AK278="対象外",0))))</f>
        <v>0</v>
      </c>
      <c r="BL278" s="199" t="b">
        <f>IF(AL278="3/3",$O278*参照データ!$F$2,IF(AL278="2/3",$O278*参照データ!$F$3,IF(AL278="1/3",$O278*参照データ!$F$4,IF(AL278="対象外",0))))</f>
        <v>0</v>
      </c>
      <c r="BM278" s="199" t="b">
        <f>IF(AM278="3/3",$O278*参照データ!$F$2,IF(AM278="2/3",$O278*参照データ!$F$3,IF(AM278="1/3",$O278*参照データ!$F$4,IF(AM278="対象外",0))))</f>
        <v>0</v>
      </c>
      <c r="BN278" s="199" t="b">
        <f>IF(AN278="3/3",$O278*参照データ!$F$2,IF(AN278="2/3",$O278*参照データ!$F$3,IF(AN278="1/3",$O278*参照データ!$F$4,IF(AN278="対象外",0))))</f>
        <v>0</v>
      </c>
      <c r="BO278" s="199" t="b">
        <f>IF(AO278="3/3",$O278*参照データ!$F$2,IF(AO278="2/3",$O278*参照データ!$F$3,IF(AO278="1/3",$O278*参照データ!$F$4,IF(AO278="対象外",0))))</f>
        <v>0</v>
      </c>
      <c r="BP278" s="199" t="b">
        <f>IF(AP278="3/3",$O278*参照データ!$F$2,IF(AP278="2/3",$O278*参照データ!$F$3,IF(AP278="1/3",$O278*参照データ!$F$4,IF(AP278="対象外",0))))</f>
        <v>0</v>
      </c>
      <c r="BQ278" s="199" t="b">
        <f>IF(AQ278="3/3",$O278*参照データ!$F$2,IF(AQ278="2/3",$O278*参照データ!$F$3,IF(AQ278="1/3",$O278*参照データ!$F$4,IF(AQ278="対象外",0))))</f>
        <v>0</v>
      </c>
      <c r="BR278" s="199" t="b">
        <f>IF(AR278="3/3",$O278*参照データ!$F$2,IF(AR278="2/3",$O278*参照データ!$F$3,IF(AR278="1/3",$O278*参照データ!$F$4,IF(AR278="対象外",0))))</f>
        <v>0</v>
      </c>
      <c r="BS278" s="199">
        <f t="shared" si="127"/>
        <v>0</v>
      </c>
      <c r="BT278" s="206"/>
      <c r="BU278" s="60"/>
      <c r="BV278" s="60"/>
      <c r="BW278" s="60"/>
      <c r="BX278" s="60"/>
      <c r="BY278" s="60"/>
      <c r="BZ278" s="245"/>
      <c r="CA278" s="247"/>
      <c r="CB278" s="60"/>
      <c r="CC278" s="60"/>
      <c r="CD278" s="60"/>
      <c r="CE278" s="60"/>
      <c r="CF278" s="61"/>
      <c r="CG278" s="233">
        <f t="shared" si="128"/>
        <v>0</v>
      </c>
      <c r="CH278" s="235">
        <f t="shared" si="111"/>
        <v>0</v>
      </c>
      <c r="CI278" s="225">
        <f t="shared" si="112"/>
        <v>0</v>
      </c>
      <c r="CJ278" s="234">
        <f t="shared" si="113"/>
        <v>2</v>
      </c>
      <c r="CN278" s="54"/>
    </row>
    <row r="279" spans="1:92">
      <c r="A279" s="63">
        <v>255</v>
      </c>
      <c r="B279" s="553"/>
      <c r="C279" s="554"/>
      <c r="D279" s="553"/>
      <c r="E279" s="554"/>
      <c r="F279" s="116"/>
      <c r="G279" s="147"/>
      <c r="H279" s="117"/>
      <c r="I279" s="58"/>
      <c r="J279" s="553"/>
      <c r="K279" s="554"/>
      <c r="L279" s="110">
        <v>0</v>
      </c>
      <c r="M279" s="111">
        <f>IF(F279="昼間",参照データ!$B$2,IF(F279="夜間等",参照データ!$B$3,IF(F279="通信",参照データ!$B$4,0)))</f>
        <v>0</v>
      </c>
      <c r="N279" s="112">
        <f t="shared" si="114"/>
        <v>0</v>
      </c>
      <c r="O279" s="151">
        <f t="shared" si="115"/>
        <v>0</v>
      </c>
      <c r="P279" s="110"/>
      <c r="Q279" s="113">
        <v>0</v>
      </c>
      <c r="R279" s="114">
        <f>IF(F279="昼間",参照データ!$C$2,IF(F279="夜間等",参照データ!$C$3,IF(F279="通信",参照データ!$C$4,0)))</f>
        <v>0</v>
      </c>
      <c r="S279" s="112">
        <f t="shared" si="116"/>
        <v>0</v>
      </c>
      <c r="T279" s="58"/>
      <c r="U279" s="53">
        <f t="shared" si="117"/>
        <v>0</v>
      </c>
      <c r="V279" s="241">
        <f t="shared" si="118"/>
        <v>0</v>
      </c>
      <c r="W279" s="53">
        <f t="shared" si="119"/>
        <v>0</v>
      </c>
      <c r="X279" s="183">
        <f t="shared" si="120"/>
        <v>0</v>
      </c>
      <c r="Y279" s="158" t="str">
        <f t="shared" si="101"/>
        <v>0</v>
      </c>
      <c r="Z279" s="138">
        <f t="shared" si="121"/>
        <v>0</v>
      </c>
      <c r="AA279" s="524">
        <f t="shared" si="102"/>
        <v>0</v>
      </c>
      <c r="AB279" s="525"/>
      <c r="AC279" s="359">
        <f t="shared" si="103"/>
        <v>0</v>
      </c>
      <c r="AD279" s="359">
        <f t="shared" si="104"/>
        <v>0</v>
      </c>
      <c r="AE279" s="165"/>
      <c r="AF279" s="59"/>
      <c r="AG279" s="252"/>
      <c r="AH279" s="253"/>
      <c r="AI279" s="253"/>
      <c r="AJ279" s="253"/>
      <c r="AK279" s="253"/>
      <c r="AL279" s="254"/>
      <c r="AM279" s="255"/>
      <c r="AN279" s="253"/>
      <c r="AO279" s="253"/>
      <c r="AP279" s="253"/>
      <c r="AQ279" s="253"/>
      <c r="AR279" s="253"/>
      <c r="AS279" s="238">
        <f t="shared" si="105"/>
        <v>0</v>
      </c>
      <c r="AT279" s="238">
        <f t="shared" si="106"/>
        <v>0</v>
      </c>
      <c r="AU279" s="238">
        <f t="shared" si="107"/>
        <v>0</v>
      </c>
      <c r="AV279" s="238">
        <f t="shared" si="108"/>
        <v>0</v>
      </c>
      <c r="AW279" s="238">
        <f t="shared" si="109"/>
        <v>0</v>
      </c>
      <c r="AX279" s="238">
        <f t="shared" si="110"/>
        <v>0</v>
      </c>
      <c r="AY279" s="214">
        <f t="shared" si="130"/>
        <v>0</v>
      </c>
      <c r="AZ279" s="214">
        <f t="shared" si="130"/>
        <v>0</v>
      </c>
      <c r="BA279" s="214">
        <f t="shared" si="130"/>
        <v>0</v>
      </c>
      <c r="BB279" s="194">
        <f t="shared" si="123"/>
        <v>0</v>
      </c>
      <c r="BC279" s="195">
        <f t="shared" si="124"/>
        <v>0</v>
      </c>
      <c r="BD279" s="196">
        <f t="shared" si="125"/>
        <v>0</v>
      </c>
      <c r="BE279" s="197">
        <f t="shared" si="129"/>
        <v>0</v>
      </c>
      <c r="BF279" s="198" t="b">
        <f>IF($AE279="3/3",$S279*参照データ!$F$2,IF($AE279="2/3",$S279*参照データ!$F$3,IF($AE279="1/3",$S279*参照データ!$F$4)))</f>
        <v>0</v>
      </c>
      <c r="BG279" s="199" t="b">
        <f>IF(AG279="3/3",$O279*参照データ!$F$2,IF(AG279="2/3",$O279*参照データ!$F$3,IF(AG279="1/3",$O279*参照データ!$F$4,IF(AG279="対象外",0))))</f>
        <v>0</v>
      </c>
      <c r="BH279" s="199" t="b">
        <f>IF(AH279="3/3",$O279*参照データ!$F$2,IF(AH279="2/3",$O279*参照データ!$F$3,IF(AH279="1/3",$O279*参照データ!$F$4,IF(AH279="対象外",0))))</f>
        <v>0</v>
      </c>
      <c r="BI279" s="199" t="b">
        <f>IF(AI279="3/3",$O279*参照データ!$F$2,IF(AI279="2/3",$O279*参照データ!$F$3,IF(AI279="1/3",$O279*参照データ!$F$4,IF(AI279="対象外",0))))</f>
        <v>0</v>
      </c>
      <c r="BJ279" s="199" t="b">
        <f>IF(AJ279="3/3",$O279*参照データ!$F$2,IF(AJ279="2/3",$O279*参照データ!$F$3,IF(AJ279="1/3",$O279*参照データ!$F$4,IF(AJ279="対象外",0))))</f>
        <v>0</v>
      </c>
      <c r="BK279" s="199" t="b">
        <f>IF(AK279="3/3",$O279*参照データ!$F$2,IF(AK279="2/3",$O279*参照データ!$F$3,IF(AK279="1/3",$O279*参照データ!$F$4,IF(AK279="対象外",0))))</f>
        <v>0</v>
      </c>
      <c r="BL279" s="199" t="b">
        <f>IF(AL279="3/3",$O279*参照データ!$F$2,IF(AL279="2/3",$O279*参照データ!$F$3,IF(AL279="1/3",$O279*参照データ!$F$4,IF(AL279="対象外",0))))</f>
        <v>0</v>
      </c>
      <c r="BM279" s="199" t="b">
        <f>IF(AM279="3/3",$O279*参照データ!$F$2,IF(AM279="2/3",$O279*参照データ!$F$3,IF(AM279="1/3",$O279*参照データ!$F$4,IF(AM279="対象外",0))))</f>
        <v>0</v>
      </c>
      <c r="BN279" s="199" t="b">
        <f>IF(AN279="3/3",$O279*参照データ!$F$2,IF(AN279="2/3",$O279*参照データ!$F$3,IF(AN279="1/3",$O279*参照データ!$F$4,IF(AN279="対象外",0))))</f>
        <v>0</v>
      </c>
      <c r="BO279" s="199" t="b">
        <f>IF(AO279="3/3",$O279*参照データ!$F$2,IF(AO279="2/3",$O279*参照データ!$F$3,IF(AO279="1/3",$O279*参照データ!$F$4,IF(AO279="対象外",0))))</f>
        <v>0</v>
      </c>
      <c r="BP279" s="199" t="b">
        <f>IF(AP279="3/3",$O279*参照データ!$F$2,IF(AP279="2/3",$O279*参照データ!$F$3,IF(AP279="1/3",$O279*参照データ!$F$4,IF(AP279="対象外",0))))</f>
        <v>0</v>
      </c>
      <c r="BQ279" s="199" t="b">
        <f>IF(AQ279="3/3",$O279*参照データ!$F$2,IF(AQ279="2/3",$O279*参照データ!$F$3,IF(AQ279="1/3",$O279*参照データ!$F$4,IF(AQ279="対象外",0))))</f>
        <v>0</v>
      </c>
      <c r="BR279" s="199" t="b">
        <f>IF(AR279="3/3",$O279*参照データ!$F$2,IF(AR279="2/3",$O279*参照データ!$F$3,IF(AR279="1/3",$O279*参照データ!$F$4,IF(AR279="対象外",0))))</f>
        <v>0</v>
      </c>
      <c r="BS279" s="199">
        <f t="shared" si="127"/>
        <v>0</v>
      </c>
      <c r="BT279" s="207"/>
      <c r="BU279" s="60"/>
      <c r="BV279" s="60"/>
      <c r="BW279" s="60"/>
      <c r="BX279" s="60"/>
      <c r="BY279" s="60"/>
      <c r="BZ279" s="245"/>
      <c r="CA279" s="247"/>
      <c r="CB279" s="60"/>
      <c r="CC279" s="60"/>
      <c r="CD279" s="60"/>
      <c r="CE279" s="60"/>
      <c r="CF279" s="61"/>
      <c r="CG279" s="233">
        <f t="shared" si="128"/>
        <v>0</v>
      </c>
      <c r="CH279" s="235">
        <f t="shared" si="111"/>
        <v>0</v>
      </c>
      <c r="CI279" s="225">
        <f t="shared" si="112"/>
        <v>0</v>
      </c>
      <c r="CJ279" s="234">
        <f t="shared" si="113"/>
        <v>2</v>
      </c>
      <c r="CN279" s="54"/>
    </row>
    <row r="280" spans="1:92">
      <c r="A280" s="63">
        <v>256</v>
      </c>
      <c r="B280" s="518"/>
      <c r="C280" s="519"/>
      <c r="D280" s="520"/>
      <c r="E280" s="521"/>
      <c r="F280" s="362"/>
      <c r="G280" s="58"/>
      <c r="H280" s="248"/>
      <c r="I280" s="58"/>
      <c r="J280" s="555"/>
      <c r="K280" s="555"/>
      <c r="L280" s="149">
        <v>0</v>
      </c>
      <c r="M280" s="150">
        <f>IF(F280="昼間",参照データ!$B$2,IF(F280="夜間等",参照データ!$B$3,IF(F280="通信",参照データ!$B$4,0)))</f>
        <v>0</v>
      </c>
      <c r="N280" s="151">
        <f t="shared" si="114"/>
        <v>0</v>
      </c>
      <c r="O280" s="151">
        <f t="shared" si="115"/>
        <v>0</v>
      </c>
      <c r="P280" s="149"/>
      <c r="Q280" s="155">
        <v>0</v>
      </c>
      <c r="R280" s="154">
        <f>IF(F280="昼間",参照データ!$C$2,IF(F280="夜間等",参照データ!$C$3,IF(F280="通信",参照データ!$C$4,0)))</f>
        <v>0</v>
      </c>
      <c r="S280" s="151">
        <f t="shared" si="116"/>
        <v>0</v>
      </c>
      <c r="T280" s="58"/>
      <c r="U280" s="137">
        <f t="shared" si="117"/>
        <v>0</v>
      </c>
      <c r="V280" s="241">
        <f t="shared" si="118"/>
        <v>0</v>
      </c>
      <c r="W280" s="137">
        <f t="shared" si="119"/>
        <v>0</v>
      </c>
      <c r="X280" s="138">
        <f t="shared" si="120"/>
        <v>0</v>
      </c>
      <c r="Y280" s="137" t="str">
        <f t="shared" si="101"/>
        <v>0</v>
      </c>
      <c r="Z280" s="138">
        <f t="shared" si="121"/>
        <v>0</v>
      </c>
      <c r="AA280" s="524">
        <f t="shared" si="102"/>
        <v>0</v>
      </c>
      <c r="AB280" s="525"/>
      <c r="AC280" s="359">
        <f t="shared" si="103"/>
        <v>0</v>
      </c>
      <c r="AD280" s="359">
        <f t="shared" si="104"/>
        <v>0</v>
      </c>
      <c r="AE280" s="165"/>
      <c r="AF280" s="139"/>
      <c r="AG280" s="252"/>
      <c r="AH280" s="253"/>
      <c r="AI280" s="253"/>
      <c r="AJ280" s="253"/>
      <c r="AK280" s="253"/>
      <c r="AL280" s="254"/>
      <c r="AM280" s="255"/>
      <c r="AN280" s="253"/>
      <c r="AO280" s="253"/>
      <c r="AP280" s="253"/>
      <c r="AQ280" s="253"/>
      <c r="AR280" s="253"/>
      <c r="AS280" s="238">
        <f t="shared" si="105"/>
        <v>0</v>
      </c>
      <c r="AT280" s="238">
        <f t="shared" si="106"/>
        <v>0</v>
      </c>
      <c r="AU280" s="238">
        <f t="shared" si="107"/>
        <v>0</v>
      </c>
      <c r="AV280" s="238">
        <f t="shared" si="108"/>
        <v>0</v>
      </c>
      <c r="AW280" s="238">
        <f t="shared" si="109"/>
        <v>0</v>
      </c>
      <c r="AX280" s="238">
        <f t="shared" si="110"/>
        <v>0</v>
      </c>
      <c r="AY280" s="214">
        <f t="shared" si="130"/>
        <v>0</v>
      </c>
      <c r="AZ280" s="214">
        <f t="shared" si="130"/>
        <v>0</v>
      </c>
      <c r="BA280" s="214">
        <f t="shared" si="130"/>
        <v>0</v>
      </c>
      <c r="BB280" s="210">
        <f t="shared" si="123"/>
        <v>0</v>
      </c>
      <c r="BC280" s="200">
        <f t="shared" si="124"/>
        <v>0</v>
      </c>
      <c r="BD280" s="200">
        <f t="shared" si="125"/>
        <v>0</v>
      </c>
      <c r="BE280" s="200">
        <f t="shared" si="129"/>
        <v>0</v>
      </c>
      <c r="BF280" s="201" t="b">
        <f>IF($AE280="3/3",$S280*参照データ!$F$2,IF($AE280="2/3",$S280*参照データ!$F$3,IF($AE280="1/3",$S280*参照データ!$F$4)))</f>
        <v>0</v>
      </c>
      <c r="BG280" s="202" t="b">
        <f>IF(AG280="3/3",$O280*参照データ!$F$2,IF(AG280="2/3",$O280*参照データ!$F$3,IF(AG280="1/3",$O280*参照データ!$F$4,IF(AG280="対象外",0))))</f>
        <v>0</v>
      </c>
      <c r="BH280" s="202" t="b">
        <f>IF(AH280="3/3",$O280*参照データ!$F$2,IF(AH280="2/3",$O280*参照データ!$F$3,IF(AH280="1/3",$O280*参照データ!$F$4,IF(AH280="対象外",0))))</f>
        <v>0</v>
      </c>
      <c r="BI280" s="202" t="b">
        <f>IF(AI280="3/3",$O280*参照データ!$F$2,IF(AI280="2/3",$O280*参照データ!$F$3,IF(AI280="1/3",$O280*参照データ!$F$4,IF(AI280="対象外",0))))</f>
        <v>0</v>
      </c>
      <c r="BJ280" s="202" t="b">
        <f>IF(AJ280="3/3",$O280*参照データ!$F$2,IF(AJ280="2/3",$O280*参照データ!$F$3,IF(AJ280="1/3",$O280*参照データ!$F$4,IF(AJ280="対象外",0))))</f>
        <v>0</v>
      </c>
      <c r="BK280" s="202" t="b">
        <f>IF(AK280="3/3",$O280*参照データ!$F$2,IF(AK280="2/3",$O280*参照データ!$F$3,IF(AK280="1/3",$O280*参照データ!$F$4,IF(AK280="対象外",0))))</f>
        <v>0</v>
      </c>
      <c r="BL280" s="202" t="b">
        <f>IF(AL280="3/3",$O280*参照データ!$F$2,IF(AL280="2/3",$O280*参照データ!$F$3,IF(AL280="1/3",$O280*参照データ!$F$4,IF(AL280="対象外",0))))</f>
        <v>0</v>
      </c>
      <c r="BM280" s="202" t="b">
        <f>IF(AM280="3/3",$O280*参照データ!$F$2,IF(AM280="2/3",$O280*参照データ!$F$3,IF(AM280="1/3",$O280*参照データ!$F$4,IF(AM280="対象外",0))))</f>
        <v>0</v>
      </c>
      <c r="BN280" s="202" t="b">
        <f>IF(AN280="3/3",$O280*参照データ!$F$2,IF(AN280="2/3",$O280*参照データ!$F$3,IF(AN280="1/3",$O280*参照データ!$F$4,IF(AN280="対象外",0))))</f>
        <v>0</v>
      </c>
      <c r="BO280" s="202" t="b">
        <f>IF(AO280="3/3",$O280*参照データ!$F$2,IF(AO280="2/3",$O280*参照データ!$F$3,IF(AO280="1/3",$O280*参照データ!$F$4,IF(AO280="対象外",0))))</f>
        <v>0</v>
      </c>
      <c r="BP280" s="202" t="b">
        <f>IF(AP280="3/3",$O280*参照データ!$F$2,IF(AP280="2/3",$O280*参照データ!$F$3,IF(AP280="1/3",$O280*参照データ!$F$4,IF(AP280="対象外",0))))</f>
        <v>0</v>
      </c>
      <c r="BQ280" s="202" t="b">
        <f>IF(AQ280="3/3",$O280*参照データ!$F$2,IF(AQ280="2/3",$O280*参照データ!$F$3,IF(AQ280="1/3",$O280*参照データ!$F$4,IF(AQ280="対象外",0))))</f>
        <v>0</v>
      </c>
      <c r="BR280" s="202" t="b">
        <f>IF(AR280="3/3",$O280*参照データ!$F$2,IF(AR280="2/3",$O280*参照データ!$F$3,IF(AR280="1/3",$O280*参照データ!$F$4,IF(AR280="対象外",0))))</f>
        <v>0</v>
      </c>
      <c r="BS280" s="202">
        <f t="shared" si="127"/>
        <v>0</v>
      </c>
      <c r="BT280" s="208"/>
      <c r="BU280" s="140"/>
      <c r="BV280" s="140"/>
      <c r="BW280" s="140"/>
      <c r="BX280" s="140"/>
      <c r="BY280" s="140"/>
      <c r="BZ280" s="246"/>
      <c r="CA280" s="251"/>
      <c r="CB280" s="140"/>
      <c r="CC280" s="140"/>
      <c r="CD280" s="140"/>
      <c r="CE280" s="140"/>
      <c r="CF280" s="140"/>
      <c r="CG280" s="233">
        <f t="shared" si="128"/>
        <v>0</v>
      </c>
      <c r="CH280" s="235">
        <f t="shared" si="111"/>
        <v>0</v>
      </c>
      <c r="CI280" s="225">
        <f t="shared" si="112"/>
        <v>0</v>
      </c>
      <c r="CJ280" s="234">
        <f t="shared" si="113"/>
        <v>2</v>
      </c>
      <c r="CN280" s="54"/>
    </row>
    <row r="281" spans="1:92">
      <c r="A281" s="63">
        <v>257</v>
      </c>
      <c r="B281" s="553"/>
      <c r="C281" s="554"/>
      <c r="D281" s="553"/>
      <c r="E281" s="554"/>
      <c r="F281" s="116"/>
      <c r="G281" s="147"/>
      <c r="H281" s="117"/>
      <c r="I281" s="58"/>
      <c r="J281" s="553"/>
      <c r="K281" s="554"/>
      <c r="L281" s="110">
        <v>0</v>
      </c>
      <c r="M281" s="111">
        <f>IF(F281="昼間",参照データ!$B$2,IF(F281="夜間等",参照データ!$B$3,IF(F281="通信",参照データ!$B$4,0)))</f>
        <v>0</v>
      </c>
      <c r="N281" s="112">
        <f t="shared" si="114"/>
        <v>0</v>
      </c>
      <c r="O281" s="151">
        <f t="shared" si="115"/>
        <v>0</v>
      </c>
      <c r="P281" s="110"/>
      <c r="Q281" s="113">
        <v>0</v>
      </c>
      <c r="R281" s="114">
        <f>IF(F281="昼間",参照データ!$C$2,IF(F281="夜間等",参照データ!$C$3,IF(F281="通信",参照データ!$C$4,0)))</f>
        <v>0</v>
      </c>
      <c r="S281" s="112">
        <f t="shared" si="116"/>
        <v>0</v>
      </c>
      <c r="T281" s="58"/>
      <c r="U281" s="53">
        <f t="shared" si="117"/>
        <v>0</v>
      </c>
      <c r="V281" s="241">
        <f t="shared" si="118"/>
        <v>0</v>
      </c>
      <c r="W281" s="53">
        <f t="shared" si="119"/>
        <v>0</v>
      </c>
      <c r="X281" s="183">
        <f t="shared" si="120"/>
        <v>0</v>
      </c>
      <c r="Y281" s="158" t="str">
        <f t="shared" ref="Y281:Y344" si="131">IF(G281="1年",X281,"0")</f>
        <v>0</v>
      </c>
      <c r="Z281" s="138">
        <f t="shared" si="121"/>
        <v>0</v>
      </c>
      <c r="AA281" s="524">
        <f t="shared" ref="AA281:AA344" si="132">J281</f>
        <v>0</v>
      </c>
      <c r="AB281" s="525"/>
      <c r="AC281" s="359">
        <f t="shared" ref="AC281:AC344" si="133">G281</f>
        <v>0</v>
      </c>
      <c r="AD281" s="359">
        <f t="shared" ref="AD281:AD344" si="134">H281</f>
        <v>0</v>
      </c>
      <c r="AE281" s="166"/>
      <c r="AF281" s="59"/>
      <c r="AG281" s="252"/>
      <c r="AH281" s="253"/>
      <c r="AI281" s="253"/>
      <c r="AJ281" s="253"/>
      <c r="AK281" s="253"/>
      <c r="AL281" s="254"/>
      <c r="AM281" s="255"/>
      <c r="AN281" s="253"/>
      <c r="AO281" s="253"/>
      <c r="AP281" s="253"/>
      <c r="AQ281" s="253"/>
      <c r="AR281" s="253"/>
      <c r="AS281" s="238">
        <f t="shared" ref="AS281:AS344" si="135">IF(U281=0,0,IF(COUNTIF($AG281:$AL281,"3/3")&gt;0,"1","0"))</f>
        <v>0</v>
      </c>
      <c r="AT281" s="238">
        <f t="shared" ref="AT281:AT344" si="136">IF(U281=0,0,IF(COUNTIF($AG281:$AL281,"2/3")&gt;0,"1","0"))</f>
        <v>0</v>
      </c>
      <c r="AU281" s="238">
        <f t="shared" ref="AU281:AU344" si="137">IF(U281=0,0,IF(COUNTIF($AG281:$AL281,"1/3")&gt;0,"1","0"))</f>
        <v>0</v>
      </c>
      <c r="AV281" s="238">
        <f t="shared" ref="AV281:AV344" si="138">IF(U281=0,0,IF(COUNTIF($AM281:$AR281,"3/3")&gt;0,"1","0"))</f>
        <v>0</v>
      </c>
      <c r="AW281" s="238">
        <f t="shared" ref="AW281:AW344" si="139">IF(U281=0,0,IF(COUNTIF($AM281:$AR281,"2/3")&gt;0,"1","0"))</f>
        <v>0</v>
      </c>
      <c r="AX281" s="238">
        <f t="shared" ref="AX281:AX344" si="140">IF(U281=0,0,IF(COUNTIF($AM281:$AR281,"1/3")&gt;0,"1","0"))</f>
        <v>0</v>
      </c>
      <c r="AY281" s="214">
        <f t="shared" si="130"/>
        <v>0</v>
      </c>
      <c r="AZ281" s="214">
        <f t="shared" si="130"/>
        <v>0</v>
      </c>
      <c r="BA281" s="214">
        <f t="shared" si="130"/>
        <v>0</v>
      </c>
      <c r="BB281" s="194">
        <f t="shared" si="123"/>
        <v>0</v>
      </c>
      <c r="BC281" s="195">
        <f t="shared" si="124"/>
        <v>0</v>
      </c>
      <c r="BD281" s="196">
        <f t="shared" si="125"/>
        <v>0</v>
      </c>
      <c r="BE281" s="197">
        <f t="shared" si="129"/>
        <v>0</v>
      </c>
      <c r="BF281" s="198" t="b">
        <f>IF($AE281="3/3",$S281*参照データ!$F$2,IF($AE281="2/3",$S281*参照データ!$F$3,IF($AE281="1/3",$S281*参照データ!$F$4)))</f>
        <v>0</v>
      </c>
      <c r="BG281" s="199" t="b">
        <f>IF(AG281="3/3",$O281*参照データ!$F$2,IF(AG281="2/3",$O281*参照データ!$F$3,IF(AG281="1/3",$O281*参照データ!$F$4,IF(AG281="対象外",0))))</f>
        <v>0</v>
      </c>
      <c r="BH281" s="199" t="b">
        <f>IF(AH281="3/3",$O281*参照データ!$F$2,IF(AH281="2/3",$O281*参照データ!$F$3,IF(AH281="1/3",$O281*参照データ!$F$4,IF(AH281="対象外",0))))</f>
        <v>0</v>
      </c>
      <c r="BI281" s="199" t="b">
        <f>IF(AI281="3/3",$O281*参照データ!$F$2,IF(AI281="2/3",$O281*参照データ!$F$3,IF(AI281="1/3",$O281*参照データ!$F$4,IF(AI281="対象外",0))))</f>
        <v>0</v>
      </c>
      <c r="BJ281" s="199" t="b">
        <f>IF(AJ281="3/3",$O281*参照データ!$F$2,IF(AJ281="2/3",$O281*参照データ!$F$3,IF(AJ281="1/3",$O281*参照データ!$F$4,IF(AJ281="対象外",0))))</f>
        <v>0</v>
      </c>
      <c r="BK281" s="199" t="b">
        <f>IF(AK281="3/3",$O281*参照データ!$F$2,IF(AK281="2/3",$O281*参照データ!$F$3,IF(AK281="1/3",$O281*参照データ!$F$4,IF(AK281="対象外",0))))</f>
        <v>0</v>
      </c>
      <c r="BL281" s="199" t="b">
        <f>IF(AL281="3/3",$O281*参照データ!$F$2,IF(AL281="2/3",$O281*参照データ!$F$3,IF(AL281="1/3",$O281*参照データ!$F$4,IF(AL281="対象外",0))))</f>
        <v>0</v>
      </c>
      <c r="BM281" s="199" t="b">
        <f>IF(AM281="3/3",$O281*参照データ!$F$2,IF(AM281="2/3",$O281*参照データ!$F$3,IF(AM281="1/3",$O281*参照データ!$F$4,IF(AM281="対象外",0))))</f>
        <v>0</v>
      </c>
      <c r="BN281" s="199" t="b">
        <f>IF(AN281="3/3",$O281*参照データ!$F$2,IF(AN281="2/3",$O281*参照データ!$F$3,IF(AN281="1/3",$O281*参照データ!$F$4,IF(AN281="対象外",0))))</f>
        <v>0</v>
      </c>
      <c r="BO281" s="199" t="b">
        <f>IF(AO281="3/3",$O281*参照データ!$F$2,IF(AO281="2/3",$O281*参照データ!$F$3,IF(AO281="1/3",$O281*参照データ!$F$4,IF(AO281="対象外",0))))</f>
        <v>0</v>
      </c>
      <c r="BP281" s="199" t="b">
        <f>IF(AP281="3/3",$O281*参照データ!$F$2,IF(AP281="2/3",$O281*参照データ!$F$3,IF(AP281="1/3",$O281*参照データ!$F$4,IF(AP281="対象外",0))))</f>
        <v>0</v>
      </c>
      <c r="BQ281" s="199" t="b">
        <f>IF(AQ281="3/3",$O281*参照データ!$F$2,IF(AQ281="2/3",$O281*参照データ!$F$3,IF(AQ281="1/3",$O281*参照データ!$F$4,IF(AQ281="対象外",0))))</f>
        <v>0</v>
      </c>
      <c r="BR281" s="199" t="b">
        <f>IF(AR281="3/3",$O281*参照データ!$F$2,IF(AR281="2/3",$O281*参照データ!$F$3,IF(AR281="1/3",$O281*参照データ!$F$4,IF(AR281="対象外",0))))</f>
        <v>0</v>
      </c>
      <c r="BS281" s="199">
        <f t="shared" si="127"/>
        <v>0</v>
      </c>
      <c r="BT281" s="206"/>
      <c r="BU281" s="60"/>
      <c r="BV281" s="60"/>
      <c r="BW281" s="60"/>
      <c r="BX281" s="60"/>
      <c r="BY281" s="60"/>
      <c r="BZ281" s="245"/>
      <c r="CA281" s="247"/>
      <c r="CB281" s="60"/>
      <c r="CC281" s="60"/>
      <c r="CD281" s="60"/>
      <c r="CE281" s="60"/>
      <c r="CF281" s="61"/>
      <c r="CG281" s="233">
        <f t="shared" si="128"/>
        <v>0</v>
      </c>
      <c r="CH281" s="235">
        <f t="shared" ref="CH281:CH344" si="141">IF(BE281=0,0,(ROUNDUP(P281*(BB281*$CL$5+BC281*$CL$6+BD281*$CL$15)/BE281,-2)))</f>
        <v>0</v>
      </c>
      <c r="CI281" s="225">
        <f t="shared" ref="CI281:CI344" si="142">IF(CH281&gt;M281, U281, CH281)</f>
        <v>0</v>
      </c>
      <c r="CJ281" s="234">
        <f t="shared" ref="CJ281:CJ344" si="143">IF(CH281&lt;U281,1,2)</f>
        <v>2</v>
      </c>
      <c r="CN281" s="54"/>
    </row>
    <row r="282" spans="1:92">
      <c r="A282" s="63">
        <v>258</v>
      </c>
      <c r="B282" s="553"/>
      <c r="C282" s="554"/>
      <c r="D282" s="553"/>
      <c r="E282" s="554"/>
      <c r="F282" s="116"/>
      <c r="G282" s="147"/>
      <c r="H282" s="117"/>
      <c r="I282" s="58"/>
      <c r="J282" s="553"/>
      <c r="K282" s="554"/>
      <c r="L282" s="110">
        <v>0</v>
      </c>
      <c r="M282" s="111">
        <f>IF(F282="昼間",参照データ!$B$2,IF(F282="夜間等",参照データ!$B$3,IF(F282="通信",参照データ!$B$4,0)))</f>
        <v>0</v>
      </c>
      <c r="N282" s="112">
        <f t="shared" ref="N282:N345" si="144">ROUNDDOWN(MIN(L282:M282),-2)</f>
        <v>0</v>
      </c>
      <c r="O282" s="151">
        <f t="shared" ref="O282:O345" si="145">N282/12</f>
        <v>0</v>
      </c>
      <c r="P282" s="110"/>
      <c r="Q282" s="113">
        <v>0</v>
      </c>
      <c r="R282" s="114">
        <f>IF(F282="昼間",参照データ!$C$2,IF(F282="夜間等",参照データ!$C$3,IF(F282="通信",参照データ!$C$4,0)))</f>
        <v>0</v>
      </c>
      <c r="S282" s="112">
        <f t="shared" ref="S282:S345" si="146">ROUNDDOWN(MIN(Q282:R282),-2)</f>
        <v>0</v>
      </c>
      <c r="T282" s="58"/>
      <c r="U282" s="53">
        <f t="shared" ref="U282:U345" si="147">ROUNDUP(BS282,-2)</f>
        <v>0</v>
      </c>
      <c r="V282" s="241">
        <f t="shared" ref="V282:V345" si="148">IF(P282="",0,IF(P282=0,U282,IF(CH282&lt;U282,U282-CH282,0)))</f>
        <v>0</v>
      </c>
      <c r="W282" s="53">
        <f t="shared" ref="W282:W345" si="149">U282-V282</f>
        <v>0</v>
      </c>
      <c r="X282" s="183">
        <f t="shared" ref="X282:X345" si="150">ROUNDUP(BF282,-2)</f>
        <v>0</v>
      </c>
      <c r="Y282" s="158" t="str">
        <f t="shared" si="131"/>
        <v>0</v>
      </c>
      <c r="Z282" s="138">
        <f t="shared" ref="Z282:Z345" si="151">U282+Y282</f>
        <v>0</v>
      </c>
      <c r="AA282" s="524">
        <f t="shared" si="132"/>
        <v>0</v>
      </c>
      <c r="AB282" s="525"/>
      <c r="AC282" s="359">
        <f t="shared" si="133"/>
        <v>0</v>
      </c>
      <c r="AD282" s="359">
        <f t="shared" si="134"/>
        <v>0</v>
      </c>
      <c r="AE282" s="166"/>
      <c r="AF282" s="59"/>
      <c r="AG282" s="252"/>
      <c r="AH282" s="253"/>
      <c r="AI282" s="253"/>
      <c r="AJ282" s="253"/>
      <c r="AK282" s="253"/>
      <c r="AL282" s="254"/>
      <c r="AM282" s="255"/>
      <c r="AN282" s="253"/>
      <c r="AO282" s="253"/>
      <c r="AP282" s="253"/>
      <c r="AQ282" s="253"/>
      <c r="AR282" s="253"/>
      <c r="AS282" s="238">
        <f t="shared" si="135"/>
        <v>0</v>
      </c>
      <c r="AT282" s="238">
        <f t="shared" si="136"/>
        <v>0</v>
      </c>
      <c r="AU282" s="238">
        <f t="shared" si="137"/>
        <v>0</v>
      </c>
      <c r="AV282" s="238">
        <f t="shared" si="138"/>
        <v>0</v>
      </c>
      <c r="AW282" s="238">
        <f t="shared" si="139"/>
        <v>0</v>
      </c>
      <c r="AX282" s="238">
        <f t="shared" si="140"/>
        <v>0</v>
      </c>
      <c r="AY282" s="214">
        <f t="shared" si="130"/>
        <v>0</v>
      </c>
      <c r="AZ282" s="214">
        <f t="shared" si="130"/>
        <v>0</v>
      </c>
      <c r="BA282" s="214">
        <f t="shared" si="130"/>
        <v>0</v>
      </c>
      <c r="BB282" s="194">
        <f t="shared" ref="BB282:BB345" si="152">COUNTIF($AG282:$AR282,"3/3")</f>
        <v>0</v>
      </c>
      <c r="BC282" s="195">
        <f t="shared" ref="BC282:BC345" si="153">COUNTIF($AG282:$AR282,"2/3")</f>
        <v>0</v>
      </c>
      <c r="BD282" s="196">
        <f t="shared" ref="BD282:BD345" si="154">COUNTIF($AG282:$AR282,"1/3")</f>
        <v>0</v>
      </c>
      <c r="BE282" s="197">
        <f t="shared" si="129"/>
        <v>0</v>
      </c>
      <c r="BF282" s="198" t="b">
        <f>IF($AE282="3/3",$S282*参照データ!$F$2,IF($AE282="2/3",$S282*参照データ!$F$3,IF($AE282="1/3",$S282*参照データ!$F$4)))</f>
        <v>0</v>
      </c>
      <c r="BG282" s="199" t="b">
        <f>IF(AG282="3/3",$O282*参照データ!$F$2,IF(AG282="2/3",$O282*参照データ!$F$3,IF(AG282="1/3",$O282*参照データ!$F$4,IF(AG282="対象外",0))))</f>
        <v>0</v>
      </c>
      <c r="BH282" s="199" t="b">
        <f>IF(AH282="3/3",$O282*参照データ!$F$2,IF(AH282="2/3",$O282*参照データ!$F$3,IF(AH282="1/3",$O282*参照データ!$F$4,IF(AH282="対象外",0))))</f>
        <v>0</v>
      </c>
      <c r="BI282" s="199" t="b">
        <f>IF(AI282="3/3",$O282*参照データ!$F$2,IF(AI282="2/3",$O282*参照データ!$F$3,IF(AI282="1/3",$O282*参照データ!$F$4,IF(AI282="対象外",0))))</f>
        <v>0</v>
      </c>
      <c r="BJ282" s="199" t="b">
        <f>IF(AJ282="3/3",$O282*参照データ!$F$2,IF(AJ282="2/3",$O282*参照データ!$F$3,IF(AJ282="1/3",$O282*参照データ!$F$4,IF(AJ282="対象外",0))))</f>
        <v>0</v>
      </c>
      <c r="BK282" s="199" t="b">
        <f>IF(AK282="3/3",$O282*参照データ!$F$2,IF(AK282="2/3",$O282*参照データ!$F$3,IF(AK282="1/3",$O282*参照データ!$F$4,IF(AK282="対象外",0))))</f>
        <v>0</v>
      </c>
      <c r="BL282" s="199" t="b">
        <f>IF(AL282="3/3",$O282*参照データ!$F$2,IF(AL282="2/3",$O282*参照データ!$F$3,IF(AL282="1/3",$O282*参照データ!$F$4,IF(AL282="対象外",0))))</f>
        <v>0</v>
      </c>
      <c r="BM282" s="199" t="b">
        <f>IF(AM282="3/3",$O282*参照データ!$F$2,IF(AM282="2/3",$O282*参照データ!$F$3,IF(AM282="1/3",$O282*参照データ!$F$4,IF(AM282="対象外",0))))</f>
        <v>0</v>
      </c>
      <c r="BN282" s="199" t="b">
        <f>IF(AN282="3/3",$O282*参照データ!$F$2,IF(AN282="2/3",$O282*参照データ!$F$3,IF(AN282="1/3",$O282*参照データ!$F$4,IF(AN282="対象外",0))))</f>
        <v>0</v>
      </c>
      <c r="BO282" s="199" t="b">
        <f>IF(AO282="3/3",$O282*参照データ!$F$2,IF(AO282="2/3",$O282*参照データ!$F$3,IF(AO282="1/3",$O282*参照データ!$F$4,IF(AO282="対象外",0))))</f>
        <v>0</v>
      </c>
      <c r="BP282" s="199" t="b">
        <f>IF(AP282="3/3",$O282*参照データ!$F$2,IF(AP282="2/3",$O282*参照データ!$F$3,IF(AP282="1/3",$O282*参照データ!$F$4,IF(AP282="対象外",0))))</f>
        <v>0</v>
      </c>
      <c r="BQ282" s="199" t="b">
        <f>IF(AQ282="3/3",$O282*参照データ!$F$2,IF(AQ282="2/3",$O282*参照データ!$F$3,IF(AQ282="1/3",$O282*参照データ!$F$4,IF(AQ282="対象外",0))))</f>
        <v>0</v>
      </c>
      <c r="BR282" s="199" t="b">
        <f>IF(AR282="3/3",$O282*参照データ!$F$2,IF(AR282="2/3",$O282*参照データ!$F$3,IF(AR282="1/3",$O282*参照データ!$F$4,IF(AR282="対象外",0))))</f>
        <v>0</v>
      </c>
      <c r="BS282" s="199">
        <f t="shared" ref="BS282:BS345" si="155">SUM(BG282:BR282)</f>
        <v>0</v>
      </c>
      <c r="BT282" s="206"/>
      <c r="BU282" s="60"/>
      <c r="BV282" s="60"/>
      <c r="BW282" s="60"/>
      <c r="BX282" s="60"/>
      <c r="BY282" s="60"/>
      <c r="BZ282" s="245"/>
      <c r="CA282" s="247"/>
      <c r="CB282" s="60"/>
      <c r="CC282" s="60"/>
      <c r="CD282" s="60"/>
      <c r="CE282" s="60"/>
      <c r="CF282" s="61"/>
      <c r="CG282" s="233">
        <f t="shared" ref="CG282:CG345" si="156">IF(COUNTIF(BU282:CF282,"家計急変")&gt;0,1,0)</f>
        <v>0</v>
      </c>
      <c r="CH282" s="235">
        <f t="shared" si="141"/>
        <v>0</v>
      </c>
      <c r="CI282" s="225">
        <f t="shared" si="142"/>
        <v>0</v>
      </c>
      <c r="CJ282" s="234">
        <f t="shared" si="143"/>
        <v>2</v>
      </c>
      <c r="CN282" s="54"/>
    </row>
    <row r="283" spans="1:92">
      <c r="A283" s="63">
        <v>259</v>
      </c>
      <c r="B283" s="553"/>
      <c r="C283" s="554"/>
      <c r="D283" s="553"/>
      <c r="E283" s="554"/>
      <c r="F283" s="116"/>
      <c r="G283" s="147"/>
      <c r="H283" s="117"/>
      <c r="I283" s="58"/>
      <c r="J283" s="553"/>
      <c r="K283" s="554"/>
      <c r="L283" s="110">
        <v>0</v>
      </c>
      <c r="M283" s="111">
        <f>IF(F283="昼間",参照データ!$B$2,IF(F283="夜間等",参照データ!$B$3,IF(F283="通信",参照データ!$B$4,0)))</f>
        <v>0</v>
      </c>
      <c r="N283" s="112">
        <f t="shared" si="144"/>
        <v>0</v>
      </c>
      <c r="O283" s="151">
        <f t="shared" si="145"/>
        <v>0</v>
      </c>
      <c r="P283" s="110"/>
      <c r="Q283" s="113">
        <v>0</v>
      </c>
      <c r="R283" s="114">
        <f>IF(F283="昼間",参照データ!$C$2,IF(F283="夜間等",参照データ!$C$3,IF(F283="通信",参照データ!$C$4,0)))</f>
        <v>0</v>
      </c>
      <c r="S283" s="112">
        <f t="shared" si="146"/>
        <v>0</v>
      </c>
      <c r="T283" s="58"/>
      <c r="U283" s="53">
        <f t="shared" si="147"/>
        <v>0</v>
      </c>
      <c r="V283" s="241">
        <f t="shared" si="148"/>
        <v>0</v>
      </c>
      <c r="W283" s="53">
        <f t="shared" si="149"/>
        <v>0</v>
      </c>
      <c r="X283" s="183">
        <f t="shared" si="150"/>
        <v>0</v>
      </c>
      <c r="Y283" s="158" t="str">
        <f t="shared" si="131"/>
        <v>0</v>
      </c>
      <c r="Z283" s="138">
        <f t="shared" si="151"/>
        <v>0</v>
      </c>
      <c r="AA283" s="524">
        <f t="shared" si="132"/>
        <v>0</v>
      </c>
      <c r="AB283" s="525"/>
      <c r="AC283" s="359">
        <f t="shared" si="133"/>
        <v>0</v>
      </c>
      <c r="AD283" s="359">
        <f t="shared" si="134"/>
        <v>0</v>
      </c>
      <c r="AE283" s="165"/>
      <c r="AF283" s="59"/>
      <c r="AG283" s="252"/>
      <c r="AH283" s="253"/>
      <c r="AI283" s="253"/>
      <c r="AJ283" s="253"/>
      <c r="AK283" s="253"/>
      <c r="AL283" s="254"/>
      <c r="AM283" s="255"/>
      <c r="AN283" s="253"/>
      <c r="AO283" s="253"/>
      <c r="AP283" s="253"/>
      <c r="AQ283" s="253"/>
      <c r="AR283" s="253"/>
      <c r="AS283" s="238">
        <f t="shared" si="135"/>
        <v>0</v>
      </c>
      <c r="AT283" s="238">
        <f t="shared" si="136"/>
        <v>0</v>
      </c>
      <c r="AU283" s="238">
        <f t="shared" si="137"/>
        <v>0</v>
      </c>
      <c r="AV283" s="238">
        <f t="shared" si="138"/>
        <v>0</v>
      </c>
      <c r="AW283" s="238">
        <f t="shared" si="139"/>
        <v>0</v>
      </c>
      <c r="AX283" s="238">
        <f t="shared" si="140"/>
        <v>0</v>
      </c>
      <c r="AY283" s="214">
        <f t="shared" si="130"/>
        <v>0</v>
      </c>
      <c r="AZ283" s="214">
        <f t="shared" si="130"/>
        <v>0</v>
      </c>
      <c r="BA283" s="214">
        <f t="shared" si="130"/>
        <v>0</v>
      </c>
      <c r="BB283" s="194">
        <f t="shared" si="152"/>
        <v>0</v>
      </c>
      <c r="BC283" s="195">
        <f t="shared" si="153"/>
        <v>0</v>
      </c>
      <c r="BD283" s="196">
        <f t="shared" si="154"/>
        <v>0</v>
      </c>
      <c r="BE283" s="197">
        <f t="shared" si="129"/>
        <v>0</v>
      </c>
      <c r="BF283" s="198" t="b">
        <f>IF($AE283="3/3",$S283*参照データ!$F$2,IF($AE283="2/3",$S283*参照データ!$F$3,IF($AE283="1/3",$S283*参照データ!$F$4)))</f>
        <v>0</v>
      </c>
      <c r="BG283" s="199" t="b">
        <f>IF(AG283="3/3",$O283*参照データ!$F$2,IF(AG283="2/3",$O283*参照データ!$F$3,IF(AG283="1/3",$O283*参照データ!$F$4,IF(AG283="対象外",0))))</f>
        <v>0</v>
      </c>
      <c r="BH283" s="199" t="b">
        <f>IF(AH283="3/3",$O283*参照データ!$F$2,IF(AH283="2/3",$O283*参照データ!$F$3,IF(AH283="1/3",$O283*参照データ!$F$4,IF(AH283="対象外",0))))</f>
        <v>0</v>
      </c>
      <c r="BI283" s="199" t="b">
        <f>IF(AI283="3/3",$O283*参照データ!$F$2,IF(AI283="2/3",$O283*参照データ!$F$3,IF(AI283="1/3",$O283*参照データ!$F$4,IF(AI283="対象外",0))))</f>
        <v>0</v>
      </c>
      <c r="BJ283" s="199" t="b">
        <f>IF(AJ283="3/3",$O283*参照データ!$F$2,IF(AJ283="2/3",$O283*参照データ!$F$3,IF(AJ283="1/3",$O283*参照データ!$F$4,IF(AJ283="対象外",0))))</f>
        <v>0</v>
      </c>
      <c r="BK283" s="199" t="b">
        <f>IF(AK283="3/3",$O283*参照データ!$F$2,IF(AK283="2/3",$O283*参照データ!$F$3,IF(AK283="1/3",$O283*参照データ!$F$4,IF(AK283="対象外",0))))</f>
        <v>0</v>
      </c>
      <c r="BL283" s="199" t="b">
        <f>IF(AL283="3/3",$O283*参照データ!$F$2,IF(AL283="2/3",$O283*参照データ!$F$3,IF(AL283="1/3",$O283*参照データ!$F$4,IF(AL283="対象外",0))))</f>
        <v>0</v>
      </c>
      <c r="BM283" s="199" t="b">
        <f>IF(AM283="3/3",$O283*参照データ!$F$2,IF(AM283="2/3",$O283*参照データ!$F$3,IF(AM283="1/3",$O283*参照データ!$F$4,IF(AM283="対象外",0))))</f>
        <v>0</v>
      </c>
      <c r="BN283" s="199" t="b">
        <f>IF(AN283="3/3",$O283*参照データ!$F$2,IF(AN283="2/3",$O283*参照データ!$F$3,IF(AN283="1/3",$O283*参照データ!$F$4,IF(AN283="対象外",0))))</f>
        <v>0</v>
      </c>
      <c r="BO283" s="199" t="b">
        <f>IF(AO283="3/3",$O283*参照データ!$F$2,IF(AO283="2/3",$O283*参照データ!$F$3,IF(AO283="1/3",$O283*参照データ!$F$4,IF(AO283="対象外",0))))</f>
        <v>0</v>
      </c>
      <c r="BP283" s="199" t="b">
        <f>IF(AP283="3/3",$O283*参照データ!$F$2,IF(AP283="2/3",$O283*参照データ!$F$3,IF(AP283="1/3",$O283*参照データ!$F$4,IF(AP283="対象外",0))))</f>
        <v>0</v>
      </c>
      <c r="BQ283" s="199" t="b">
        <f>IF(AQ283="3/3",$O283*参照データ!$F$2,IF(AQ283="2/3",$O283*参照データ!$F$3,IF(AQ283="1/3",$O283*参照データ!$F$4,IF(AQ283="対象外",0))))</f>
        <v>0</v>
      </c>
      <c r="BR283" s="199" t="b">
        <f>IF(AR283="3/3",$O283*参照データ!$F$2,IF(AR283="2/3",$O283*参照データ!$F$3,IF(AR283="1/3",$O283*参照データ!$F$4,IF(AR283="対象外",0))))</f>
        <v>0</v>
      </c>
      <c r="BS283" s="199">
        <f t="shared" si="155"/>
        <v>0</v>
      </c>
      <c r="BT283" s="207"/>
      <c r="BU283" s="60"/>
      <c r="BV283" s="60"/>
      <c r="BW283" s="60"/>
      <c r="BX283" s="60"/>
      <c r="BY283" s="60"/>
      <c r="BZ283" s="245"/>
      <c r="CA283" s="247"/>
      <c r="CB283" s="60"/>
      <c r="CC283" s="60"/>
      <c r="CD283" s="60"/>
      <c r="CE283" s="60"/>
      <c r="CF283" s="61"/>
      <c r="CG283" s="233">
        <f t="shared" si="156"/>
        <v>0</v>
      </c>
      <c r="CH283" s="235">
        <f t="shared" si="141"/>
        <v>0</v>
      </c>
      <c r="CI283" s="225">
        <f t="shared" si="142"/>
        <v>0</v>
      </c>
      <c r="CJ283" s="234">
        <f t="shared" si="143"/>
        <v>2</v>
      </c>
      <c r="CN283" s="54"/>
    </row>
    <row r="284" spans="1:92">
      <c r="A284" s="63">
        <v>260</v>
      </c>
      <c r="B284" s="518"/>
      <c r="C284" s="519"/>
      <c r="D284" s="520"/>
      <c r="E284" s="521"/>
      <c r="F284" s="362"/>
      <c r="G284" s="58"/>
      <c r="H284" s="248"/>
      <c r="I284" s="58"/>
      <c r="J284" s="555"/>
      <c r="K284" s="555"/>
      <c r="L284" s="149">
        <v>0</v>
      </c>
      <c r="M284" s="150">
        <f>IF(F284="昼間",参照データ!$B$2,IF(F284="夜間等",参照データ!$B$3,IF(F284="通信",参照データ!$B$4,0)))</f>
        <v>0</v>
      </c>
      <c r="N284" s="151">
        <f t="shared" si="144"/>
        <v>0</v>
      </c>
      <c r="O284" s="151">
        <f t="shared" si="145"/>
        <v>0</v>
      </c>
      <c r="P284" s="149"/>
      <c r="Q284" s="155">
        <v>0</v>
      </c>
      <c r="R284" s="154">
        <f>IF(F284="昼間",参照データ!$C$2,IF(F284="夜間等",参照データ!$C$3,IF(F284="通信",参照データ!$C$4,0)))</f>
        <v>0</v>
      </c>
      <c r="S284" s="151">
        <f t="shared" si="146"/>
        <v>0</v>
      </c>
      <c r="T284" s="58"/>
      <c r="U284" s="137">
        <f t="shared" si="147"/>
        <v>0</v>
      </c>
      <c r="V284" s="241">
        <f t="shared" si="148"/>
        <v>0</v>
      </c>
      <c r="W284" s="137">
        <f t="shared" si="149"/>
        <v>0</v>
      </c>
      <c r="X284" s="138">
        <f t="shared" si="150"/>
        <v>0</v>
      </c>
      <c r="Y284" s="137" t="str">
        <f t="shared" si="131"/>
        <v>0</v>
      </c>
      <c r="Z284" s="138">
        <f t="shared" si="151"/>
        <v>0</v>
      </c>
      <c r="AA284" s="524">
        <f t="shared" si="132"/>
        <v>0</v>
      </c>
      <c r="AB284" s="525"/>
      <c r="AC284" s="359">
        <f t="shared" si="133"/>
        <v>0</v>
      </c>
      <c r="AD284" s="359">
        <f t="shared" si="134"/>
        <v>0</v>
      </c>
      <c r="AE284" s="165"/>
      <c r="AF284" s="139"/>
      <c r="AG284" s="252"/>
      <c r="AH284" s="253"/>
      <c r="AI284" s="253"/>
      <c r="AJ284" s="253"/>
      <c r="AK284" s="253"/>
      <c r="AL284" s="254"/>
      <c r="AM284" s="255"/>
      <c r="AN284" s="253"/>
      <c r="AO284" s="253"/>
      <c r="AP284" s="253"/>
      <c r="AQ284" s="253"/>
      <c r="AR284" s="253"/>
      <c r="AS284" s="238">
        <f t="shared" si="135"/>
        <v>0</v>
      </c>
      <c r="AT284" s="238">
        <f t="shared" si="136"/>
        <v>0</v>
      </c>
      <c r="AU284" s="238">
        <f t="shared" si="137"/>
        <v>0</v>
      </c>
      <c r="AV284" s="238">
        <f t="shared" si="138"/>
        <v>0</v>
      </c>
      <c r="AW284" s="238">
        <f t="shared" si="139"/>
        <v>0</v>
      </c>
      <c r="AX284" s="238">
        <f t="shared" si="140"/>
        <v>0</v>
      </c>
      <c r="AY284" s="214">
        <f t="shared" si="130"/>
        <v>0</v>
      </c>
      <c r="AZ284" s="214">
        <f t="shared" si="130"/>
        <v>0</v>
      </c>
      <c r="BA284" s="214">
        <f t="shared" si="130"/>
        <v>0</v>
      </c>
      <c r="BB284" s="210">
        <f t="shared" si="152"/>
        <v>0</v>
      </c>
      <c r="BC284" s="200">
        <f t="shared" si="153"/>
        <v>0</v>
      </c>
      <c r="BD284" s="200">
        <f t="shared" si="154"/>
        <v>0</v>
      </c>
      <c r="BE284" s="200">
        <f t="shared" si="129"/>
        <v>0</v>
      </c>
      <c r="BF284" s="201" t="b">
        <f>IF($AE284="3/3",$S284*参照データ!$F$2,IF($AE284="2/3",$S284*参照データ!$F$3,IF($AE284="1/3",$S284*参照データ!$F$4)))</f>
        <v>0</v>
      </c>
      <c r="BG284" s="202" t="b">
        <f>IF(AG284="3/3",$O284*参照データ!$F$2,IF(AG284="2/3",$O284*参照データ!$F$3,IF(AG284="1/3",$O284*参照データ!$F$4,IF(AG284="対象外",0))))</f>
        <v>0</v>
      </c>
      <c r="BH284" s="202" t="b">
        <f>IF(AH284="3/3",$O284*参照データ!$F$2,IF(AH284="2/3",$O284*参照データ!$F$3,IF(AH284="1/3",$O284*参照データ!$F$4,IF(AH284="対象外",0))))</f>
        <v>0</v>
      </c>
      <c r="BI284" s="202" t="b">
        <f>IF(AI284="3/3",$O284*参照データ!$F$2,IF(AI284="2/3",$O284*参照データ!$F$3,IF(AI284="1/3",$O284*参照データ!$F$4,IF(AI284="対象外",0))))</f>
        <v>0</v>
      </c>
      <c r="BJ284" s="202" t="b">
        <f>IF(AJ284="3/3",$O284*参照データ!$F$2,IF(AJ284="2/3",$O284*参照データ!$F$3,IF(AJ284="1/3",$O284*参照データ!$F$4,IF(AJ284="対象外",0))))</f>
        <v>0</v>
      </c>
      <c r="BK284" s="202" t="b">
        <f>IF(AK284="3/3",$O284*参照データ!$F$2,IF(AK284="2/3",$O284*参照データ!$F$3,IF(AK284="1/3",$O284*参照データ!$F$4,IF(AK284="対象外",0))))</f>
        <v>0</v>
      </c>
      <c r="BL284" s="202" t="b">
        <f>IF(AL284="3/3",$O284*参照データ!$F$2,IF(AL284="2/3",$O284*参照データ!$F$3,IF(AL284="1/3",$O284*参照データ!$F$4,IF(AL284="対象外",0))))</f>
        <v>0</v>
      </c>
      <c r="BM284" s="202" t="b">
        <f>IF(AM284="3/3",$O284*参照データ!$F$2,IF(AM284="2/3",$O284*参照データ!$F$3,IF(AM284="1/3",$O284*参照データ!$F$4,IF(AM284="対象外",0))))</f>
        <v>0</v>
      </c>
      <c r="BN284" s="202" t="b">
        <f>IF(AN284="3/3",$O284*参照データ!$F$2,IF(AN284="2/3",$O284*参照データ!$F$3,IF(AN284="1/3",$O284*参照データ!$F$4,IF(AN284="対象外",0))))</f>
        <v>0</v>
      </c>
      <c r="BO284" s="202" t="b">
        <f>IF(AO284="3/3",$O284*参照データ!$F$2,IF(AO284="2/3",$O284*参照データ!$F$3,IF(AO284="1/3",$O284*参照データ!$F$4,IF(AO284="対象外",0))))</f>
        <v>0</v>
      </c>
      <c r="BP284" s="202" t="b">
        <f>IF(AP284="3/3",$O284*参照データ!$F$2,IF(AP284="2/3",$O284*参照データ!$F$3,IF(AP284="1/3",$O284*参照データ!$F$4,IF(AP284="対象外",0))))</f>
        <v>0</v>
      </c>
      <c r="BQ284" s="202" t="b">
        <f>IF(AQ284="3/3",$O284*参照データ!$F$2,IF(AQ284="2/3",$O284*参照データ!$F$3,IF(AQ284="1/3",$O284*参照データ!$F$4,IF(AQ284="対象外",0))))</f>
        <v>0</v>
      </c>
      <c r="BR284" s="202" t="b">
        <f>IF(AR284="3/3",$O284*参照データ!$F$2,IF(AR284="2/3",$O284*参照データ!$F$3,IF(AR284="1/3",$O284*参照データ!$F$4,IF(AR284="対象外",0))))</f>
        <v>0</v>
      </c>
      <c r="BS284" s="202">
        <f t="shared" si="155"/>
        <v>0</v>
      </c>
      <c r="BT284" s="208"/>
      <c r="BU284" s="140"/>
      <c r="BV284" s="140"/>
      <c r="BW284" s="140"/>
      <c r="BX284" s="140"/>
      <c r="BY284" s="140"/>
      <c r="BZ284" s="246"/>
      <c r="CA284" s="251"/>
      <c r="CB284" s="140"/>
      <c r="CC284" s="140"/>
      <c r="CD284" s="140"/>
      <c r="CE284" s="140"/>
      <c r="CF284" s="140"/>
      <c r="CG284" s="233">
        <f t="shared" si="156"/>
        <v>0</v>
      </c>
      <c r="CH284" s="235">
        <f t="shared" si="141"/>
        <v>0</v>
      </c>
      <c r="CI284" s="225">
        <f t="shared" si="142"/>
        <v>0</v>
      </c>
      <c r="CJ284" s="234">
        <f t="shared" si="143"/>
        <v>2</v>
      </c>
      <c r="CN284" s="54"/>
    </row>
    <row r="285" spans="1:92">
      <c r="A285" s="63">
        <v>261</v>
      </c>
      <c r="B285" s="553"/>
      <c r="C285" s="554"/>
      <c r="D285" s="553"/>
      <c r="E285" s="554"/>
      <c r="F285" s="116"/>
      <c r="G285" s="147"/>
      <c r="H285" s="117"/>
      <c r="I285" s="58"/>
      <c r="J285" s="553"/>
      <c r="K285" s="554"/>
      <c r="L285" s="110">
        <v>0</v>
      </c>
      <c r="M285" s="111">
        <f>IF(F285="昼間",参照データ!$B$2,IF(F285="夜間等",参照データ!$B$3,IF(F285="通信",参照データ!$B$4,0)))</f>
        <v>0</v>
      </c>
      <c r="N285" s="112">
        <f t="shared" si="144"/>
        <v>0</v>
      </c>
      <c r="O285" s="151">
        <f t="shared" si="145"/>
        <v>0</v>
      </c>
      <c r="P285" s="110"/>
      <c r="Q285" s="113">
        <v>0</v>
      </c>
      <c r="R285" s="114">
        <f>IF(F285="昼間",参照データ!$C$2,IF(F285="夜間等",参照データ!$C$3,IF(F285="通信",参照データ!$C$4,0)))</f>
        <v>0</v>
      </c>
      <c r="S285" s="112">
        <f t="shared" si="146"/>
        <v>0</v>
      </c>
      <c r="T285" s="58"/>
      <c r="U285" s="53">
        <f t="shared" si="147"/>
        <v>0</v>
      </c>
      <c r="V285" s="241">
        <f t="shared" si="148"/>
        <v>0</v>
      </c>
      <c r="W285" s="53">
        <f t="shared" si="149"/>
        <v>0</v>
      </c>
      <c r="X285" s="183">
        <f t="shared" si="150"/>
        <v>0</v>
      </c>
      <c r="Y285" s="158" t="str">
        <f t="shared" si="131"/>
        <v>0</v>
      </c>
      <c r="Z285" s="138">
        <f t="shared" si="151"/>
        <v>0</v>
      </c>
      <c r="AA285" s="524">
        <f t="shared" si="132"/>
        <v>0</v>
      </c>
      <c r="AB285" s="525"/>
      <c r="AC285" s="359">
        <f t="shared" si="133"/>
        <v>0</v>
      </c>
      <c r="AD285" s="359">
        <f t="shared" si="134"/>
        <v>0</v>
      </c>
      <c r="AE285" s="166"/>
      <c r="AF285" s="59"/>
      <c r="AG285" s="252"/>
      <c r="AH285" s="253"/>
      <c r="AI285" s="253"/>
      <c r="AJ285" s="253"/>
      <c r="AK285" s="253"/>
      <c r="AL285" s="254"/>
      <c r="AM285" s="255"/>
      <c r="AN285" s="253"/>
      <c r="AO285" s="253"/>
      <c r="AP285" s="253"/>
      <c r="AQ285" s="253"/>
      <c r="AR285" s="253"/>
      <c r="AS285" s="238">
        <f t="shared" si="135"/>
        <v>0</v>
      </c>
      <c r="AT285" s="238">
        <f t="shared" si="136"/>
        <v>0</v>
      </c>
      <c r="AU285" s="238">
        <f t="shared" si="137"/>
        <v>0</v>
      </c>
      <c r="AV285" s="238">
        <f t="shared" si="138"/>
        <v>0</v>
      </c>
      <c r="AW285" s="238">
        <f t="shared" si="139"/>
        <v>0</v>
      </c>
      <c r="AX285" s="238">
        <f t="shared" si="140"/>
        <v>0</v>
      </c>
      <c r="AY285" s="214">
        <f t="shared" si="130"/>
        <v>0</v>
      </c>
      <c r="AZ285" s="214">
        <f t="shared" si="130"/>
        <v>0</v>
      </c>
      <c r="BA285" s="214">
        <f t="shared" si="130"/>
        <v>0</v>
      </c>
      <c r="BB285" s="194">
        <f t="shared" si="152"/>
        <v>0</v>
      </c>
      <c r="BC285" s="195">
        <f t="shared" si="153"/>
        <v>0</v>
      </c>
      <c r="BD285" s="196">
        <f t="shared" si="154"/>
        <v>0</v>
      </c>
      <c r="BE285" s="197">
        <f t="shared" si="129"/>
        <v>0</v>
      </c>
      <c r="BF285" s="198" t="b">
        <f>IF($AE285="3/3",$S285*参照データ!$F$2,IF($AE285="2/3",$S285*参照データ!$F$3,IF($AE285="1/3",$S285*参照データ!$F$4)))</f>
        <v>0</v>
      </c>
      <c r="BG285" s="199" t="b">
        <f>IF(AG285="3/3",$O285*参照データ!$F$2,IF(AG285="2/3",$O285*参照データ!$F$3,IF(AG285="1/3",$O285*参照データ!$F$4,IF(AG285="対象外",0))))</f>
        <v>0</v>
      </c>
      <c r="BH285" s="199" t="b">
        <f>IF(AH285="3/3",$O285*参照データ!$F$2,IF(AH285="2/3",$O285*参照データ!$F$3,IF(AH285="1/3",$O285*参照データ!$F$4,IF(AH285="対象外",0))))</f>
        <v>0</v>
      </c>
      <c r="BI285" s="199" t="b">
        <f>IF(AI285="3/3",$O285*参照データ!$F$2,IF(AI285="2/3",$O285*参照データ!$F$3,IF(AI285="1/3",$O285*参照データ!$F$4,IF(AI285="対象外",0))))</f>
        <v>0</v>
      </c>
      <c r="BJ285" s="199" t="b">
        <f>IF(AJ285="3/3",$O285*参照データ!$F$2,IF(AJ285="2/3",$O285*参照データ!$F$3,IF(AJ285="1/3",$O285*参照データ!$F$4,IF(AJ285="対象外",0))))</f>
        <v>0</v>
      </c>
      <c r="BK285" s="199" t="b">
        <f>IF(AK285="3/3",$O285*参照データ!$F$2,IF(AK285="2/3",$O285*参照データ!$F$3,IF(AK285="1/3",$O285*参照データ!$F$4,IF(AK285="対象外",0))))</f>
        <v>0</v>
      </c>
      <c r="BL285" s="199" t="b">
        <f>IF(AL285="3/3",$O285*参照データ!$F$2,IF(AL285="2/3",$O285*参照データ!$F$3,IF(AL285="1/3",$O285*参照データ!$F$4,IF(AL285="対象外",0))))</f>
        <v>0</v>
      </c>
      <c r="BM285" s="199" t="b">
        <f>IF(AM285="3/3",$O285*参照データ!$F$2,IF(AM285="2/3",$O285*参照データ!$F$3,IF(AM285="1/3",$O285*参照データ!$F$4,IF(AM285="対象外",0))))</f>
        <v>0</v>
      </c>
      <c r="BN285" s="199" t="b">
        <f>IF(AN285="3/3",$O285*参照データ!$F$2,IF(AN285="2/3",$O285*参照データ!$F$3,IF(AN285="1/3",$O285*参照データ!$F$4,IF(AN285="対象外",0))))</f>
        <v>0</v>
      </c>
      <c r="BO285" s="199" t="b">
        <f>IF(AO285="3/3",$O285*参照データ!$F$2,IF(AO285="2/3",$O285*参照データ!$F$3,IF(AO285="1/3",$O285*参照データ!$F$4,IF(AO285="対象外",0))))</f>
        <v>0</v>
      </c>
      <c r="BP285" s="199" t="b">
        <f>IF(AP285="3/3",$O285*参照データ!$F$2,IF(AP285="2/3",$O285*参照データ!$F$3,IF(AP285="1/3",$O285*参照データ!$F$4,IF(AP285="対象外",0))))</f>
        <v>0</v>
      </c>
      <c r="BQ285" s="199" t="b">
        <f>IF(AQ285="3/3",$O285*参照データ!$F$2,IF(AQ285="2/3",$O285*参照データ!$F$3,IF(AQ285="1/3",$O285*参照データ!$F$4,IF(AQ285="対象外",0))))</f>
        <v>0</v>
      </c>
      <c r="BR285" s="199" t="b">
        <f>IF(AR285="3/3",$O285*参照データ!$F$2,IF(AR285="2/3",$O285*参照データ!$F$3,IF(AR285="1/3",$O285*参照データ!$F$4,IF(AR285="対象外",0))))</f>
        <v>0</v>
      </c>
      <c r="BS285" s="199">
        <f t="shared" si="155"/>
        <v>0</v>
      </c>
      <c r="BT285" s="206"/>
      <c r="BU285" s="60"/>
      <c r="BV285" s="60"/>
      <c r="BW285" s="60"/>
      <c r="BX285" s="60"/>
      <c r="BY285" s="60"/>
      <c r="BZ285" s="245"/>
      <c r="CA285" s="247"/>
      <c r="CB285" s="60"/>
      <c r="CC285" s="60"/>
      <c r="CD285" s="60"/>
      <c r="CE285" s="60"/>
      <c r="CF285" s="61"/>
      <c r="CG285" s="233">
        <f t="shared" si="156"/>
        <v>0</v>
      </c>
      <c r="CH285" s="235">
        <f t="shared" si="141"/>
        <v>0</v>
      </c>
      <c r="CI285" s="225">
        <f t="shared" si="142"/>
        <v>0</v>
      </c>
      <c r="CJ285" s="234">
        <f t="shared" si="143"/>
        <v>2</v>
      </c>
      <c r="CN285" s="54"/>
    </row>
    <row r="286" spans="1:92">
      <c r="A286" s="63">
        <v>262</v>
      </c>
      <c r="B286" s="553"/>
      <c r="C286" s="554"/>
      <c r="D286" s="553"/>
      <c r="E286" s="554"/>
      <c r="F286" s="116"/>
      <c r="G286" s="147"/>
      <c r="H286" s="117"/>
      <c r="I286" s="58"/>
      <c r="J286" s="553"/>
      <c r="K286" s="554"/>
      <c r="L286" s="110">
        <v>0</v>
      </c>
      <c r="M286" s="111">
        <f>IF(F286="昼間",参照データ!$B$2,IF(F286="夜間等",参照データ!$B$3,IF(F286="通信",参照データ!$B$4,0)))</f>
        <v>0</v>
      </c>
      <c r="N286" s="112">
        <f t="shared" si="144"/>
        <v>0</v>
      </c>
      <c r="O286" s="151">
        <f t="shared" si="145"/>
        <v>0</v>
      </c>
      <c r="P286" s="110"/>
      <c r="Q286" s="113">
        <v>0</v>
      </c>
      <c r="R286" s="114">
        <f>IF(F286="昼間",参照データ!$C$2,IF(F286="夜間等",参照データ!$C$3,IF(F286="通信",参照データ!$C$4,0)))</f>
        <v>0</v>
      </c>
      <c r="S286" s="112">
        <f t="shared" si="146"/>
        <v>0</v>
      </c>
      <c r="T286" s="58"/>
      <c r="U286" s="53">
        <f t="shared" si="147"/>
        <v>0</v>
      </c>
      <c r="V286" s="241">
        <f t="shared" si="148"/>
        <v>0</v>
      </c>
      <c r="W286" s="53">
        <f t="shared" si="149"/>
        <v>0</v>
      </c>
      <c r="X286" s="183">
        <f t="shared" si="150"/>
        <v>0</v>
      </c>
      <c r="Y286" s="158" t="str">
        <f t="shared" si="131"/>
        <v>0</v>
      </c>
      <c r="Z286" s="138">
        <f t="shared" si="151"/>
        <v>0</v>
      </c>
      <c r="AA286" s="524">
        <f t="shared" si="132"/>
        <v>0</v>
      </c>
      <c r="AB286" s="525"/>
      <c r="AC286" s="359">
        <f t="shared" si="133"/>
        <v>0</v>
      </c>
      <c r="AD286" s="359">
        <f t="shared" si="134"/>
        <v>0</v>
      </c>
      <c r="AE286" s="166"/>
      <c r="AF286" s="59"/>
      <c r="AG286" s="252"/>
      <c r="AH286" s="253"/>
      <c r="AI286" s="253"/>
      <c r="AJ286" s="253"/>
      <c r="AK286" s="253"/>
      <c r="AL286" s="254"/>
      <c r="AM286" s="255"/>
      <c r="AN286" s="253"/>
      <c r="AO286" s="253"/>
      <c r="AP286" s="253"/>
      <c r="AQ286" s="253"/>
      <c r="AR286" s="253"/>
      <c r="AS286" s="238">
        <f t="shared" si="135"/>
        <v>0</v>
      </c>
      <c r="AT286" s="238">
        <f t="shared" si="136"/>
        <v>0</v>
      </c>
      <c r="AU286" s="238">
        <f t="shared" si="137"/>
        <v>0</v>
      </c>
      <c r="AV286" s="238">
        <f t="shared" si="138"/>
        <v>0</v>
      </c>
      <c r="AW286" s="238">
        <f t="shared" si="139"/>
        <v>0</v>
      </c>
      <c r="AX286" s="238">
        <f t="shared" si="140"/>
        <v>0</v>
      </c>
      <c r="AY286" s="214">
        <f t="shared" si="130"/>
        <v>0</v>
      </c>
      <c r="AZ286" s="214">
        <f t="shared" si="130"/>
        <v>0</v>
      </c>
      <c r="BA286" s="214">
        <f t="shared" si="130"/>
        <v>0</v>
      </c>
      <c r="BB286" s="194">
        <f t="shared" si="152"/>
        <v>0</v>
      </c>
      <c r="BC286" s="195">
        <f t="shared" si="153"/>
        <v>0</v>
      </c>
      <c r="BD286" s="196">
        <f t="shared" si="154"/>
        <v>0</v>
      </c>
      <c r="BE286" s="197">
        <f t="shared" si="129"/>
        <v>0</v>
      </c>
      <c r="BF286" s="198" t="b">
        <f>IF($AE286="3/3",$S286*参照データ!$F$2,IF($AE286="2/3",$S286*参照データ!$F$3,IF($AE286="1/3",$S286*参照データ!$F$4)))</f>
        <v>0</v>
      </c>
      <c r="BG286" s="199" t="b">
        <f>IF(AG286="3/3",$O286*参照データ!$F$2,IF(AG286="2/3",$O286*参照データ!$F$3,IF(AG286="1/3",$O286*参照データ!$F$4,IF(AG286="対象外",0))))</f>
        <v>0</v>
      </c>
      <c r="BH286" s="199" t="b">
        <f>IF(AH286="3/3",$O286*参照データ!$F$2,IF(AH286="2/3",$O286*参照データ!$F$3,IF(AH286="1/3",$O286*参照データ!$F$4,IF(AH286="対象外",0))))</f>
        <v>0</v>
      </c>
      <c r="BI286" s="199" t="b">
        <f>IF(AI286="3/3",$O286*参照データ!$F$2,IF(AI286="2/3",$O286*参照データ!$F$3,IF(AI286="1/3",$O286*参照データ!$F$4,IF(AI286="対象外",0))))</f>
        <v>0</v>
      </c>
      <c r="BJ286" s="199" t="b">
        <f>IF(AJ286="3/3",$O286*参照データ!$F$2,IF(AJ286="2/3",$O286*参照データ!$F$3,IF(AJ286="1/3",$O286*参照データ!$F$4,IF(AJ286="対象外",0))))</f>
        <v>0</v>
      </c>
      <c r="BK286" s="199" t="b">
        <f>IF(AK286="3/3",$O286*参照データ!$F$2,IF(AK286="2/3",$O286*参照データ!$F$3,IF(AK286="1/3",$O286*参照データ!$F$4,IF(AK286="対象外",0))))</f>
        <v>0</v>
      </c>
      <c r="BL286" s="199" t="b">
        <f>IF(AL286="3/3",$O286*参照データ!$F$2,IF(AL286="2/3",$O286*参照データ!$F$3,IF(AL286="1/3",$O286*参照データ!$F$4,IF(AL286="対象外",0))))</f>
        <v>0</v>
      </c>
      <c r="BM286" s="199" t="b">
        <f>IF(AM286="3/3",$O286*参照データ!$F$2,IF(AM286="2/3",$O286*参照データ!$F$3,IF(AM286="1/3",$O286*参照データ!$F$4,IF(AM286="対象外",0))))</f>
        <v>0</v>
      </c>
      <c r="BN286" s="199" t="b">
        <f>IF(AN286="3/3",$O286*参照データ!$F$2,IF(AN286="2/3",$O286*参照データ!$F$3,IF(AN286="1/3",$O286*参照データ!$F$4,IF(AN286="対象外",0))))</f>
        <v>0</v>
      </c>
      <c r="BO286" s="199" t="b">
        <f>IF(AO286="3/3",$O286*参照データ!$F$2,IF(AO286="2/3",$O286*参照データ!$F$3,IF(AO286="1/3",$O286*参照データ!$F$4,IF(AO286="対象外",0))))</f>
        <v>0</v>
      </c>
      <c r="BP286" s="199" t="b">
        <f>IF(AP286="3/3",$O286*参照データ!$F$2,IF(AP286="2/3",$O286*参照データ!$F$3,IF(AP286="1/3",$O286*参照データ!$F$4,IF(AP286="対象外",0))))</f>
        <v>0</v>
      </c>
      <c r="BQ286" s="199" t="b">
        <f>IF(AQ286="3/3",$O286*参照データ!$F$2,IF(AQ286="2/3",$O286*参照データ!$F$3,IF(AQ286="1/3",$O286*参照データ!$F$4,IF(AQ286="対象外",0))))</f>
        <v>0</v>
      </c>
      <c r="BR286" s="199" t="b">
        <f>IF(AR286="3/3",$O286*参照データ!$F$2,IF(AR286="2/3",$O286*参照データ!$F$3,IF(AR286="1/3",$O286*参照データ!$F$4,IF(AR286="対象外",0))))</f>
        <v>0</v>
      </c>
      <c r="BS286" s="199">
        <f t="shared" si="155"/>
        <v>0</v>
      </c>
      <c r="BT286" s="206"/>
      <c r="BU286" s="60"/>
      <c r="BV286" s="60"/>
      <c r="BW286" s="60"/>
      <c r="BX286" s="60"/>
      <c r="BY286" s="60"/>
      <c r="BZ286" s="245"/>
      <c r="CA286" s="247"/>
      <c r="CB286" s="60"/>
      <c r="CC286" s="60"/>
      <c r="CD286" s="60"/>
      <c r="CE286" s="60"/>
      <c r="CF286" s="61"/>
      <c r="CG286" s="233">
        <f t="shared" si="156"/>
        <v>0</v>
      </c>
      <c r="CH286" s="235">
        <f t="shared" si="141"/>
        <v>0</v>
      </c>
      <c r="CI286" s="225">
        <f t="shared" si="142"/>
        <v>0</v>
      </c>
      <c r="CJ286" s="234">
        <f t="shared" si="143"/>
        <v>2</v>
      </c>
      <c r="CN286" s="54"/>
    </row>
    <row r="287" spans="1:92">
      <c r="A287" s="63">
        <v>263</v>
      </c>
      <c r="B287" s="553"/>
      <c r="C287" s="554"/>
      <c r="D287" s="553"/>
      <c r="E287" s="554"/>
      <c r="F287" s="116"/>
      <c r="G287" s="147"/>
      <c r="H287" s="117"/>
      <c r="I287" s="58"/>
      <c r="J287" s="553"/>
      <c r="K287" s="554"/>
      <c r="L287" s="110">
        <v>0</v>
      </c>
      <c r="M287" s="111">
        <f>IF(F287="昼間",参照データ!$B$2,IF(F287="夜間等",参照データ!$B$3,IF(F287="通信",参照データ!$B$4,0)))</f>
        <v>0</v>
      </c>
      <c r="N287" s="112">
        <f t="shared" si="144"/>
        <v>0</v>
      </c>
      <c r="O287" s="151">
        <f t="shared" si="145"/>
        <v>0</v>
      </c>
      <c r="P287" s="110"/>
      <c r="Q287" s="113">
        <v>0</v>
      </c>
      <c r="R287" s="114">
        <f>IF(F287="昼間",参照データ!$C$2,IF(F287="夜間等",参照データ!$C$3,IF(F287="通信",参照データ!$C$4,0)))</f>
        <v>0</v>
      </c>
      <c r="S287" s="112">
        <f t="shared" si="146"/>
        <v>0</v>
      </c>
      <c r="T287" s="58"/>
      <c r="U287" s="53">
        <f t="shared" si="147"/>
        <v>0</v>
      </c>
      <c r="V287" s="241">
        <f t="shared" si="148"/>
        <v>0</v>
      </c>
      <c r="W287" s="53">
        <f t="shared" si="149"/>
        <v>0</v>
      </c>
      <c r="X287" s="183">
        <f t="shared" si="150"/>
        <v>0</v>
      </c>
      <c r="Y287" s="158" t="str">
        <f t="shared" si="131"/>
        <v>0</v>
      </c>
      <c r="Z287" s="138">
        <f t="shared" si="151"/>
        <v>0</v>
      </c>
      <c r="AA287" s="524">
        <f t="shared" si="132"/>
        <v>0</v>
      </c>
      <c r="AB287" s="525"/>
      <c r="AC287" s="359">
        <f t="shared" si="133"/>
        <v>0</v>
      </c>
      <c r="AD287" s="359">
        <f t="shared" si="134"/>
        <v>0</v>
      </c>
      <c r="AE287" s="165"/>
      <c r="AF287" s="59"/>
      <c r="AG287" s="252"/>
      <c r="AH287" s="253"/>
      <c r="AI287" s="253"/>
      <c r="AJ287" s="253"/>
      <c r="AK287" s="253"/>
      <c r="AL287" s="254"/>
      <c r="AM287" s="255"/>
      <c r="AN287" s="253"/>
      <c r="AO287" s="253"/>
      <c r="AP287" s="253"/>
      <c r="AQ287" s="253"/>
      <c r="AR287" s="253"/>
      <c r="AS287" s="238">
        <f t="shared" si="135"/>
        <v>0</v>
      </c>
      <c r="AT287" s="238">
        <f t="shared" si="136"/>
        <v>0</v>
      </c>
      <c r="AU287" s="238">
        <f t="shared" si="137"/>
        <v>0</v>
      </c>
      <c r="AV287" s="238">
        <f t="shared" si="138"/>
        <v>0</v>
      </c>
      <c r="AW287" s="238">
        <f t="shared" si="139"/>
        <v>0</v>
      </c>
      <c r="AX287" s="238">
        <f t="shared" si="140"/>
        <v>0</v>
      </c>
      <c r="AY287" s="214">
        <f t="shared" si="130"/>
        <v>0</v>
      </c>
      <c r="AZ287" s="214">
        <f t="shared" si="130"/>
        <v>0</v>
      </c>
      <c r="BA287" s="214">
        <f t="shared" si="130"/>
        <v>0</v>
      </c>
      <c r="BB287" s="194">
        <f t="shared" si="152"/>
        <v>0</v>
      </c>
      <c r="BC287" s="195">
        <f t="shared" si="153"/>
        <v>0</v>
      </c>
      <c r="BD287" s="196">
        <f t="shared" si="154"/>
        <v>0</v>
      </c>
      <c r="BE287" s="197">
        <f t="shared" si="129"/>
        <v>0</v>
      </c>
      <c r="BF287" s="198" t="b">
        <f>IF($AE287="3/3",$S287*参照データ!$F$2,IF($AE287="2/3",$S287*参照データ!$F$3,IF($AE287="1/3",$S287*参照データ!$F$4)))</f>
        <v>0</v>
      </c>
      <c r="BG287" s="199" t="b">
        <f>IF(AG287="3/3",$O287*参照データ!$F$2,IF(AG287="2/3",$O287*参照データ!$F$3,IF(AG287="1/3",$O287*参照データ!$F$4,IF(AG287="対象外",0))))</f>
        <v>0</v>
      </c>
      <c r="BH287" s="199" t="b">
        <f>IF(AH287="3/3",$O287*参照データ!$F$2,IF(AH287="2/3",$O287*参照データ!$F$3,IF(AH287="1/3",$O287*参照データ!$F$4,IF(AH287="対象外",0))))</f>
        <v>0</v>
      </c>
      <c r="BI287" s="199" t="b">
        <f>IF(AI287="3/3",$O287*参照データ!$F$2,IF(AI287="2/3",$O287*参照データ!$F$3,IF(AI287="1/3",$O287*参照データ!$F$4,IF(AI287="対象外",0))))</f>
        <v>0</v>
      </c>
      <c r="BJ287" s="199" t="b">
        <f>IF(AJ287="3/3",$O287*参照データ!$F$2,IF(AJ287="2/3",$O287*参照データ!$F$3,IF(AJ287="1/3",$O287*参照データ!$F$4,IF(AJ287="対象外",0))))</f>
        <v>0</v>
      </c>
      <c r="BK287" s="199" t="b">
        <f>IF(AK287="3/3",$O287*参照データ!$F$2,IF(AK287="2/3",$O287*参照データ!$F$3,IF(AK287="1/3",$O287*参照データ!$F$4,IF(AK287="対象外",0))))</f>
        <v>0</v>
      </c>
      <c r="BL287" s="199" t="b">
        <f>IF(AL287="3/3",$O287*参照データ!$F$2,IF(AL287="2/3",$O287*参照データ!$F$3,IF(AL287="1/3",$O287*参照データ!$F$4,IF(AL287="対象外",0))))</f>
        <v>0</v>
      </c>
      <c r="BM287" s="199" t="b">
        <f>IF(AM287="3/3",$O287*参照データ!$F$2,IF(AM287="2/3",$O287*参照データ!$F$3,IF(AM287="1/3",$O287*参照データ!$F$4,IF(AM287="対象外",0))))</f>
        <v>0</v>
      </c>
      <c r="BN287" s="199" t="b">
        <f>IF(AN287="3/3",$O287*参照データ!$F$2,IF(AN287="2/3",$O287*参照データ!$F$3,IF(AN287="1/3",$O287*参照データ!$F$4,IF(AN287="対象外",0))))</f>
        <v>0</v>
      </c>
      <c r="BO287" s="199" t="b">
        <f>IF(AO287="3/3",$O287*参照データ!$F$2,IF(AO287="2/3",$O287*参照データ!$F$3,IF(AO287="1/3",$O287*参照データ!$F$4,IF(AO287="対象外",0))))</f>
        <v>0</v>
      </c>
      <c r="BP287" s="199" t="b">
        <f>IF(AP287="3/3",$O287*参照データ!$F$2,IF(AP287="2/3",$O287*参照データ!$F$3,IF(AP287="1/3",$O287*参照データ!$F$4,IF(AP287="対象外",0))))</f>
        <v>0</v>
      </c>
      <c r="BQ287" s="199" t="b">
        <f>IF(AQ287="3/3",$O287*参照データ!$F$2,IF(AQ287="2/3",$O287*参照データ!$F$3,IF(AQ287="1/3",$O287*参照データ!$F$4,IF(AQ287="対象外",0))))</f>
        <v>0</v>
      </c>
      <c r="BR287" s="199" t="b">
        <f>IF(AR287="3/3",$O287*参照データ!$F$2,IF(AR287="2/3",$O287*参照データ!$F$3,IF(AR287="1/3",$O287*参照データ!$F$4,IF(AR287="対象外",0))))</f>
        <v>0</v>
      </c>
      <c r="BS287" s="199">
        <f t="shared" si="155"/>
        <v>0</v>
      </c>
      <c r="BT287" s="207"/>
      <c r="BU287" s="60"/>
      <c r="BV287" s="60"/>
      <c r="BW287" s="60"/>
      <c r="BX287" s="60"/>
      <c r="BY287" s="60"/>
      <c r="BZ287" s="245"/>
      <c r="CA287" s="247"/>
      <c r="CB287" s="60"/>
      <c r="CC287" s="60"/>
      <c r="CD287" s="60"/>
      <c r="CE287" s="60"/>
      <c r="CF287" s="61"/>
      <c r="CG287" s="233">
        <f t="shared" si="156"/>
        <v>0</v>
      </c>
      <c r="CH287" s="235">
        <f t="shared" si="141"/>
        <v>0</v>
      </c>
      <c r="CI287" s="225">
        <f t="shared" si="142"/>
        <v>0</v>
      </c>
      <c r="CJ287" s="234">
        <f t="shared" si="143"/>
        <v>2</v>
      </c>
      <c r="CN287" s="54"/>
    </row>
    <row r="288" spans="1:92">
      <c r="A288" s="63">
        <v>264</v>
      </c>
      <c r="B288" s="518"/>
      <c r="C288" s="519"/>
      <c r="D288" s="520"/>
      <c r="E288" s="521"/>
      <c r="F288" s="362"/>
      <c r="G288" s="58"/>
      <c r="H288" s="248"/>
      <c r="I288" s="58"/>
      <c r="J288" s="555"/>
      <c r="K288" s="555"/>
      <c r="L288" s="149">
        <v>0</v>
      </c>
      <c r="M288" s="150">
        <f>IF(F288="昼間",参照データ!$B$2,IF(F288="夜間等",参照データ!$B$3,IF(F288="通信",参照データ!$B$4,0)))</f>
        <v>0</v>
      </c>
      <c r="N288" s="151">
        <f t="shared" si="144"/>
        <v>0</v>
      </c>
      <c r="O288" s="151">
        <f t="shared" si="145"/>
        <v>0</v>
      </c>
      <c r="P288" s="149"/>
      <c r="Q288" s="155">
        <v>0</v>
      </c>
      <c r="R288" s="154">
        <f>IF(F288="昼間",参照データ!$C$2,IF(F288="夜間等",参照データ!$C$3,IF(F288="通信",参照データ!$C$4,0)))</f>
        <v>0</v>
      </c>
      <c r="S288" s="151">
        <f t="shared" si="146"/>
        <v>0</v>
      </c>
      <c r="T288" s="58"/>
      <c r="U288" s="137">
        <f t="shared" si="147"/>
        <v>0</v>
      </c>
      <c r="V288" s="241">
        <f t="shared" si="148"/>
        <v>0</v>
      </c>
      <c r="W288" s="137">
        <f t="shared" si="149"/>
        <v>0</v>
      </c>
      <c r="X288" s="138">
        <f t="shared" si="150"/>
        <v>0</v>
      </c>
      <c r="Y288" s="137" t="str">
        <f t="shared" si="131"/>
        <v>0</v>
      </c>
      <c r="Z288" s="138">
        <f t="shared" si="151"/>
        <v>0</v>
      </c>
      <c r="AA288" s="524">
        <f t="shared" si="132"/>
        <v>0</v>
      </c>
      <c r="AB288" s="525"/>
      <c r="AC288" s="359">
        <f t="shared" si="133"/>
        <v>0</v>
      </c>
      <c r="AD288" s="359">
        <f t="shared" si="134"/>
        <v>0</v>
      </c>
      <c r="AE288" s="165"/>
      <c r="AF288" s="139"/>
      <c r="AG288" s="252"/>
      <c r="AH288" s="253"/>
      <c r="AI288" s="253"/>
      <c r="AJ288" s="253"/>
      <c r="AK288" s="253"/>
      <c r="AL288" s="254"/>
      <c r="AM288" s="255"/>
      <c r="AN288" s="253"/>
      <c r="AO288" s="253"/>
      <c r="AP288" s="253"/>
      <c r="AQ288" s="253"/>
      <c r="AR288" s="253"/>
      <c r="AS288" s="238">
        <f t="shared" si="135"/>
        <v>0</v>
      </c>
      <c r="AT288" s="238">
        <f t="shared" si="136"/>
        <v>0</v>
      </c>
      <c r="AU288" s="238">
        <f t="shared" si="137"/>
        <v>0</v>
      </c>
      <c r="AV288" s="238">
        <f t="shared" si="138"/>
        <v>0</v>
      </c>
      <c r="AW288" s="238">
        <f t="shared" si="139"/>
        <v>0</v>
      </c>
      <c r="AX288" s="238">
        <f t="shared" si="140"/>
        <v>0</v>
      </c>
      <c r="AY288" s="214">
        <f t="shared" si="130"/>
        <v>0</v>
      </c>
      <c r="AZ288" s="214">
        <f t="shared" si="130"/>
        <v>0</v>
      </c>
      <c r="BA288" s="214">
        <f t="shared" si="130"/>
        <v>0</v>
      </c>
      <c r="BB288" s="210">
        <f t="shared" si="152"/>
        <v>0</v>
      </c>
      <c r="BC288" s="200">
        <f t="shared" si="153"/>
        <v>0</v>
      </c>
      <c r="BD288" s="200">
        <f t="shared" si="154"/>
        <v>0</v>
      </c>
      <c r="BE288" s="200">
        <f t="shared" si="129"/>
        <v>0</v>
      </c>
      <c r="BF288" s="201" t="b">
        <f>IF($AE288="3/3",$S288*参照データ!$F$2,IF($AE288="2/3",$S288*参照データ!$F$3,IF($AE288="1/3",$S288*参照データ!$F$4)))</f>
        <v>0</v>
      </c>
      <c r="BG288" s="202" t="b">
        <f>IF(AG288="3/3",$O288*参照データ!$F$2,IF(AG288="2/3",$O288*参照データ!$F$3,IF(AG288="1/3",$O288*参照データ!$F$4,IF(AG288="対象外",0))))</f>
        <v>0</v>
      </c>
      <c r="BH288" s="202" t="b">
        <f>IF(AH288="3/3",$O288*参照データ!$F$2,IF(AH288="2/3",$O288*参照データ!$F$3,IF(AH288="1/3",$O288*参照データ!$F$4,IF(AH288="対象外",0))))</f>
        <v>0</v>
      </c>
      <c r="BI288" s="202" t="b">
        <f>IF(AI288="3/3",$O288*参照データ!$F$2,IF(AI288="2/3",$O288*参照データ!$F$3,IF(AI288="1/3",$O288*参照データ!$F$4,IF(AI288="対象外",0))))</f>
        <v>0</v>
      </c>
      <c r="BJ288" s="202" t="b">
        <f>IF(AJ288="3/3",$O288*参照データ!$F$2,IF(AJ288="2/3",$O288*参照データ!$F$3,IF(AJ288="1/3",$O288*参照データ!$F$4,IF(AJ288="対象外",0))))</f>
        <v>0</v>
      </c>
      <c r="BK288" s="202" t="b">
        <f>IF(AK288="3/3",$O288*参照データ!$F$2,IF(AK288="2/3",$O288*参照データ!$F$3,IF(AK288="1/3",$O288*参照データ!$F$4,IF(AK288="対象外",0))))</f>
        <v>0</v>
      </c>
      <c r="BL288" s="202" t="b">
        <f>IF(AL288="3/3",$O288*参照データ!$F$2,IF(AL288="2/3",$O288*参照データ!$F$3,IF(AL288="1/3",$O288*参照データ!$F$4,IF(AL288="対象外",0))))</f>
        <v>0</v>
      </c>
      <c r="BM288" s="202" t="b">
        <f>IF(AM288="3/3",$O288*参照データ!$F$2,IF(AM288="2/3",$O288*参照データ!$F$3,IF(AM288="1/3",$O288*参照データ!$F$4,IF(AM288="対象外",0))))</f>
        <v>0</v>
      </c>
      <c r="BN288" s="202" t="b">
        <f>IF(AN288="3/3",$O288*参照データ!$F$2,IF(AN288="2/3",$O288*参照データ!$F$3,IF(AN288="1/3",$O288*参照データ!$F$4,IF(AN288="対象外",0))))</f>
        <v>0</v>
      </c>
      <c r="BO288" s="202" t="b">
        <f>IF(AO288="3/3",$O288*参照データ!$F$2,IF(AO288="2/3",$O288*参照データ!$F$3,IF(AO288="1/3",$O288*参照データ!$F$4,IF(AO288="対象外",0))))</f>
        <v>0</v>
      </c>
      <c r="BP288" s="202" t="b">
        <f>IF(AP288="3/3",$O288*参照データ!$F$2,IF(AP288="2/3",$O288*参照データ!$F$3,IF(AP288="1/3",$O288*参照データ!$F$4,IF(AP288="対象外",0))))</f>
        <v>0</v>
      </c>
      <c r="BQ288" s="202" t="b">
        <f>IF(AQ288="3/3",$O288*参照データ!$F$2,IF(AQ288="2/3",$O288*参照データ!$F$3,IF(AQ288="1/3",$O288*参照データ!$F$4,IF(AQ288="対象外",0))))</f>
        <v>0</v>
      </c>
      <c r="BR288" s="202" t="b">
        <f>IF(AR288="3/3",$O288*参照データ!$F$2,IF(AR288="2/3",$O288*参照データ!$F$3,IF(AR288="1/3",$O288*参照データ!$F$4,IF(AR288="対象外",0))))</f>
        <v>0</v>
      </c>
      <c r="BS288" s="202">
        <f t="shared" si="155"/>
        <v>0</v>
      </c>
      <c r="BT288" s="208"/>
      <c r="BU288" s="140"/>
      <c r="BV288" s="140"/>
      <c r="BW288" s="140"/>
      <c r="BX288" s="140"/>
      <c r="BY288" s="140"/>
      <c r="BZ288" s="246"/>
      <c r="CA288" s="251"/>
      <c r="CB288" s="140"/>
      <c r="CC288" s="140"/>
      <c r="CD288" s="140"/>
      <c r="CE288" s="140"/>
      <c r="CF288" s="140"/>
      <c r="CG288" s="233">
        <f t="shared" si="156"/>
        <v>0</v>
      </c>
      <c r="CH288" s="235">
        <f t="shared" si="141"/>
        <v>0</v>
      </c>
      <c r="CI288" s="225">
        <f t="shared" si="142"/>
        <v>0</v>
      </c>
      <c r="CJ288" s="234">
        <f t="shared" si="143"/>
        <v>2</v>
      </c>
      <c r="CN288" s="54"/>
    </row>
    <row r="289" spans="1:92">
      <c r="A289" s="63">
        <v>265</v>
      </c>
      <c r="B289" s="553"/>
      <c r="C289" s="554"/>
      <c r="D289" s="553"/>
      <c r="E289" s="554"/>
      <c r="F289" s="116"/>
      <c r="G289" s="147"/>
      <c r="H289" s="117"/>
      <c r="I289" s="58"/>
      <c r="J289" s="553"/>
      <c r="K289" s="554"/>
      <c r="L289" s="110">
        <v>0</v>
      </c>
      <c r="M289" s="111">
        <f>IF(F289="昼間",参照データ!$B$2,IF(F289="夜間等",参照データ!$B$3,IF(F289="通信",参照データ!$B$4,0)))</f>
        <v>0</v>
      </c>
      <c r="N289" s="112">
        <f t="shared" si="144"/>
        <v>0</v>
      </c>
      <c r="O289" s="151">
        <f t="shared" si="145"/>
        <v>0</v>
      </c>
      <c r="P289" s="110"/>
      <c r="Q289" s="113">
        <v>0</v>
      </c>
      <c r="R289" s="114">
        <f>IF(F289="昼間",参照データ!$C$2,IF(F289="夜間等",参照データ!$C$3,IF(F289="通信",参照データ!$C$4,0)))</f>
        <v>0</v>
      </c>
      <c r="S289" s="112">
        <f t="shared" si="146"/>
        <v>0</v>
      </c>
      <c r="T289" s="58"/>
      <c r="U289" s="53">
        <f t="shared" si="147"/>
        <v>0</v>
      </c>
      <c r="V289" s="241">
        <f t="shared" si="148"/>
        <v>0</v>
      </c>
      <c r="W289" s="53">
        <f t="shared" si="149"/>
        <v>0</v>
      </c>
      <c r="X289" s="183">
        <f t="shared" si="150"/>
        <v>0</v>
      </c>
      <c r="Y289" s="158" t="str">
        <f t="shared" si="131"/>
        <v>0</v>
      </c>
      <c r="Z289" s="138">
        <f t="shared" si="151"/>
        <v>0</v>
      </c>
      <c r="AA289" s="524">
        <f t="shared" si="132"/>
        <v>0</v>
      </c>
      <c r="AB289" s="525"/>
      <c r="AC289" s="359">
        <f t="shared" si="133"/>
        <v>0</v>
      </c>
      <c r="AD289" s="359">
        <f t="shared" si="134"/>
        <v>0</v>
      </c>
      <c r="AE289" s="166"/>
      <c r="AF289" s="59"/>
      <c r="AG289" s="252"/>
      <c r="AH289" s="253"/>
      <c r="AI289" s="253"/>
      <c r="AJ289" s="253"/>
      <c r="AK289" s="253"/>
      <c r="AL289" s="254"/>
      <c r="AM289" s="255"/>
      <c r="AN289" s="253"/>
      <c r="AO289" s="253"/>
      <c r="AP289" s="253"/>
      <c r="AQ289" s="253"/>
      <c r="AR289" s="253"/>
      <c r="AS289" s="238">
        <f t="shared" si="135"/>
        <v>0</v>
      </c>
      <c r="AT289" s="238">
        <f t="shared" si="136"/>
        <v>0</v>
      </c>
      <c r="AU289" s="238">
        <f t="shared" si="137"/>
        <v>0</v>
      </c>
      <c r="AV289" s="238">
        <f t="shared" si="138"/>
        <v>0</v>
      </c>
      <c r="AW289" s="238">
        <f t="shared" si="139"/>
        <v>0</v>
      </c>
      <c r="AX289" s="238">
        <f t="shared" si="140"/>
        <v>0</v>
      </c>
      <c r="AY289" s="214">
        <f t="shared" si="130"/>
        <v>0</v>
      </c>
      <c r="AZ289" s="214">
        <f t="shared" si="130"/>
        <v>0</v>
      </c>
      <c r="BA289" s="214">
        <f t="shared" si="130"/>
        <v>0</v>
      </c>
      <c r="BB289" s="194">
        <f t="shared" si="152"/>
        <v>0</v>
      </c>
      <c r="BC289" s="195">
        <f t="shared" si="153"/>
        <v>0</v>
      </c>
      <c r="BD289" s="196">
        <f t="shared" si="154"/>
        <v>0</v>
      </c>
      <c r="BE289" s="197">
        <f t="shared" ref="BE289:BE352" si="157">SUM(BB289:BD289)</f>
        <v>0</v>
      </c>
      <c r="BF289" s="198" t="b">
        <f>IF($AE289="3/3",$S289*参照データ!$F$2,IF($AE289="2/3",$S289*参照データ!$F$3,IF($AE289="1/3",$S289*参照データ!$F$4)))</f>
        <v>0</v>
      </c>
      <c r="BG289" s="199" t="b">
        <f>IF(AG289="3/3",$O289*参照データ!$F$2,IF(AG289="2/3",$O289*参照データ!$F$3,IF(AG289="1/3",$O289*参照データ!$F$4,IF(AG289="対象外",0))))</f>
        <v>0</v>
      </c>
      <c r="BH289" s="199" t="b">
        <f>IF(AH289="3/3",$O289*参照データ!$F$2,IF(AH289="2/3",$O289*参照データ!$F$3,IF(AH289="1/3",$O289*参照データ!$F$4,IF(AH289="対象外",0))))</f>
        <v>0</v>
      </c>
      <c r="BI289" s="199" t="b">
        <f>IF(AI289="3/3",$O289*参照データ!$F$2,IF(AI289="2/3",$O289*参照データ!$F$3,IF(AI289="1/3",$O289*参照データ!$F$4,IF(AI289="対象外",0))))</f>
        <v>0</v>
      </c>
      <c r="BJ289" s="199" t="b">
        <f>IF(AJ289="3/3",$O289*参照データ!$F$2,IF(AJ289="2/3",$O289*参照データ!$F$3,IF(AJ289="1/3",$O289*参照データ!$F$4,IF(AJ289="対象外",0))))</f>
        <v>0</v>
      </c>
      <c r="BK289" s="199" t="b">
        <f>IF(AK289="3/3",$O289*参照データ!$F$2,IF(AK289="2/3",$O289*参照データ!$F$3,IF(AK289="1/3",$O289*参照データ!$F$4,IF(AK289="対象外",0))))</f>
        <v>0</v>
      </c>
      <c r="BL289" s="199" t="b">
        <f>IF(AL289="3/3",$O289*参照データ!$F$2,IF(AL289="2/3",$O289*参照データ!$F$3,IF(AL289="1/3",$O289*参照データ!$F$4,IF(AL289="対象外",0))))</f>
        <v>0</v>
      </c>
      <c r="BM289" s="199" t="b">
        <f>IF(AM289="3/3",$O289*参照データ!$F$2,IF(AM289="2/3",$O289*参照データ!$F$3,IF(AM289="1/3",$O289*参照データ!$F$4,IF(AM289="対象外",0))))</f>
        <v>0</v>
      </c>
      <c r="BN289" s="199" t="b">
        <f>IF(AN289="3/3",$O289*参照データ!$F$2,IF(AN289="2/3",$O289*参照データ!$F$3,IF(AN289="1/3",$O289*参照データ!$F$4,IF(AN289="対象外",0))))</f>
        <v>0</v>
      </c>
      <c r="BO289" s="199" t="b">
        <f>IF(AO289="3/3",$O289*参照データ!$F$2,IF(AO289="2/3",$O289*参照データ!$F$3,IF(AO289="1/3",$O289*参照データ!$F$4,IF(AO289="対象外",0))))</f>
        <v>0</v>
      </c>
      <c r="BP289" s="199" t="b">
        <f>IF(AP289="3/3",$O289*参照データ!$F$2,IF(AP289="2/3",$O289*参照データ!$F$3,IF(AP289="1/3",$O289*参照データ!$F$4,IF(AP289="対象外",0))))</f>
        <v>0</v>
      </c>
      <c r="BQ289" s="199" t="b">
        <f>IF(AQ289="3/3",$O289*参照データ!$F$2,IF(AQ289="2/3",$O289*参照データ!$F$3,IF(AQ289="1/3",$O289*参照データ!$F$4,IF(AQ289="対象外",0))))</f>
        <v>0</v>
      </c>
      <c r="BR289" s="199" t="b">
        <f>IF(AR289="3/3",$O289*参照データ!$F$2,IF(AR289="2/3",$O289*参照データ!$F$3,IF(AR289="1/3",$O289*参照データ!$F$4,IF(AR289="対象外",0))))</f>
        <v>0</v>
      </c>
      <c r="BS289" s="199">
        <f t="shared" si="155"/>
        <v>0</v>
      </c>
      <c r="BT289" s="206"/>
      <c r="BU289" s="60"/>
      <c r="BV289" s="60"/>
      <c r="BW289" s="60"/>
      <c r="BX289" s="60"/>
      <c r="BY289" s="60"/>
      <c r="BZ289" s="245"/>
      <c r="CA289" s="247"/>
      <c r="CB289" s="60"/>
      <c r="CC289" s="60"/>
      <c r="CD289" s="60"/>
      <c r="CE289" s="60"/>
      <c r="CF289" s="61"/>
      <c r="CG289" s="233">
        <f t="shared" si="156"/>
        <v>0</v>
      </c>
      <c r="CH289" s="235">
        <f t="shared" si="141"/>
        <v>0</v>
      </c>
      <c r="CI289" s="225">
        <f t="shared" si="142"/>
        <v>0</v>
      </c>
      <c r="CJ289" s="234">
        <f t="shared" si="143"/>
        <v>2</v>
      </c>
      <c r="CN289" s="54"/>
    </row>
    <row r="290" spans="1:92">
      <c r="A290" s="63">
        <v>266</v>
      </c>
      <c r="B290" s="553"/>
      <c r="C290" s="554"/>
      <c r="D290" s="553"/>
      <c r="E290" s="554"/>
      <c r="F290" s="116"/>
      <c r="G290" s="147"/>
      <c r="H290" s="117"/>
      <c r="I290" s="58"/>
      <c r="J290" s="553"/>
      <c r="K290" s="554"/>
      <c r="L290" s="110">
        <v>0</v>
      </c>
      <c r="M290" s="111">
        <f>IF(F290="昼間",参照データ!$B$2,IF(F290="夜間等",参照データ!$B$3,IF(F290="通信",参照データ!$B$4,0)))</f>
        <v>0</v>
      </c>
      <c r="N290" s="112">
        <f t="shared" si="144"/>
        <v>0</v>
      </c>
      <c r="O290" s="151">
        <f t="shared" si="145"/>
        <v>0</v>
      </c>
      <c r="P290" s="110"/>
      <c r="Q290" s="113">
        <v>0</v>
      </c>
      <c r="R290" s="114">
        <f>IF(F290="昼間",参照データ!$C$2,IF(F290="夜間等",参照データ!$C$3,IF(F290="通信",参照データ!$C$4,0)))</f>
        <v>0</v>
      </c>
      <c r="S290" s="112">
        <f t="shared" si="146"/>
        <v>0</v>
      </c>
      <c r="T290" s="58"/>
      <c r="U290" s="53">
        <f t="shared" si="147"/>
        <v>0</v>
      </c>
      <c r="V290" s="241">
        <f t="shared" si="148"/>
        <v>0</v>
      </c>
      <c r="W290" s="53">
        <f t="shared" si="149"/>
        <v>0</v>
      </c>
      <c r="X290" s="183">
        <f t="shared" si="150"/>
        <v>0</v>
      </c>
      <c r="Y290" s="158" t="str">
        <f t="shared" si="131"/>
        <v>0</v>
      </c>
      <c r="Z290" s="138">
        <f t="shared" si="151"/>
        <v>0</v>
      </c>
      <c r="AA290" s="524">
        <f t="shared" si="132"/>
        <v>0</v>
      </c>
      <c r="AB290" s="525"/>
      <c r="AC290" s="359">
        <f t="shared" si="133"/>
        <v>0</v>
      </c>
      <c r="AD290" s="359">
        <f t="shared" si="134"/>
        <v>0</v>
      </c>
      <c r="AE290" s="166"/>
      <c r="AF290" s="59"/>
      <c r="AG290" s="252"/>
      <c r="AH290" s="253"/>
      <c r="AI290" s="253"/>
      <c r="AJ290" s="253"/>
      <c r="AK290" s="253"/>
      <c r="AL290" s="254"/>
      <c r="AM290" s="255"/>
      <c r="AN290" s="253"/>
      <c r="AO290" s="253"/>
      <c r="AP290" s="253"/>
      <c r="AQ290" s="253"/>
      <c r="AR290" s="253"/>
      <c r="AS290" s="238">
        <f t="shared" si="135"/>
        <v>0</v>
      </c>
      <c r="AT290" s="238">
        <f t="shared" si="136"/>
        <v>0</v>
      </c>
      <c r="AU290" s="238">
        <f t="shared" si="137"/>
        <v>0</v>
      </c>
      <c r="AV290" s="238">
        <f t="shared" si="138"/>
        <v>0</v>
      </c>
      <c r="AW290" s="238">
        <f t="shared" si="139"/>
        <v>0</v>
      </c>
      <c r="AX290" s="238">
        <f t="shared" si="140"/>
        <v>0</v>
      </c>
      <c r="AY290" s="214">
        <f t="shared" si="130"/>
        <v>0</v>
      </c>
      <c r="AZ290" s="214">
        <f t="shared" si="130"/>
        <v>0</v>
      </c>
      <c r="BA290" s="214">
        <f t="shared" si="130"/>
        <v>0</v>
      </c>
      <c r="BB290" s="194">
        <f t="shared" si="152"/>
        <v>0</v>
      </c>
      <c r="BC290" s="195">
        <f t="shared" si="153"/>
        <v>0</v>
      </c>
      <c r="BD290" s="196">
        <f t="shared" si="154"/>
        <v>0</v>
      </c>
      <c r="BE290" s="197">
        <f t="shared" si="157"/>
        <v>0</v>
      </c>
      <c r="BF290" s="198" t="b">
        <f>IF($AE290="3/3",$S290*参照データ!$F$2,IF($AE290="2/3",$S290*参照データ!$F$3,IF($AE290="1/3",$S290*参照データ!$F$4)))</f>
        <v>0</v>
      </c>
      <c r="BG290" s="199" t="b">
        <f>IF(AG290="3/3",$O290*参照データ!$F$2,IF(AG290="2/3",$O290*参照データ!$F$3,IF(AG290="1/3",$O290*参照データ!$F$4,IF(AG290="対象外",0))))</f>
        <v>0</v>
      </c>
      <c r="BH290" s="199" t="b">
        <f>IF(AH290="3/3",$O290*参照データ!$F$2,IF(AH290="2/3",$O290*参照データ!$F$3,IF(AH290="1/3",$O290*参照データ!$F$4,IF(AH290="対象外",0))))</f>
        <v>0</v>
      </c>
      <c r="BI290" s="199" t="b">
        <f>IF(AI290="3/3",$O290*参照データ!$F$2,IF(AI290="2/3",$O290*参照データ!$F$3,IF(AI290="1/3",$O290*参照データ!$F$4,IF(AI290="対象外",0))))</f>
        <v>0</v>
      </c>
      <c r="BJ290" s="199" t="b">
        <f>IF(AJ290="3/3",$O290*参照データ!$F$2,IF(AJ290="2/3",$O290*参照データ!$F$3,IF(AJ290="1/3",$O290*参照データ!$F$4,IF(AJ290="対象外",0))))</f>
        <v>0</v>
      </c>
      <c r="BK290" s="199" t="b">
        <f>IF(AK290="3/3",$O290*参照データ!$F$2,IF(AK290="2/3",$O290*参照データ!$F$3,IF(AK290="1/3",$O290*参照データ!$F$4,IF(AK290="対象外",0))))</f>
        <v>0</v>
      </c>
      <c r="BL290" s="199" t="b">
        <f>IF(AL290="3/3",$O290*参照データ!$F$2,IF(AL290="2/3",$O290*参照データ!$F$3,IF(AL290="1/3",$O290*参照データ!$F$4,IF(AL290="対象外",0))))</f>
        <v>0</v>
      </c>
      <c r="BM290" s="199" t="b">
        <f>IF(AM290="3/3",$O290*参照データ!$F$2,IF(AM290="2/3",$O290*参照データ!$F$3,IF(AM290="1/3",$O290*参照データ!$F$4,IF(AM290="対象外",0))))</f>
        <v>0</v>
      </c>
      <c r="BN290" s="199" t="b">
        <f>IF(AN290="3/3",$O290*参照データ!$F$2,IF(AN290="2/3",$O290*参照データ!$F$3,IF(AN290="1/3",$O290*参照データ!$F$4,IF(AN290="対象外",0))))</f>
        <v>0</v>
      </c>
      <c r="BO290" s="199" t="b">
        <f>IF(AO290="3/3",$O290*参照データ!$F$2,IF(AO290="2/3",$O290*参照データ!$F$3,IF(AO290="1/3",$O290*参照データ!$F$4,IF(AO290="対象外",0))))</f>
        <v>0</v>
      </c>
      <c r="BP290" s="199" t="b">
        <f>IF(AP290="3/3",$O290*参照データ!$F$2,IF(AP290="2/3",$O290*参照データ!$F$3,IF(AP290="1/3",$O290*参照データ!$F$4,IF(AP290="対象外",0))))</f>
        <v>0</v>
      </c>
      <c r="BQ290" s="199" t="b">
        <f>IF(AQ290="3/3",$O290*参照データ!$F$2,IF(AQ290="2/3",$O290*参照データ!$F$3,IF(AQ290="1/3",$O290*参照データ!$F$4,IF(AQ290="対象外",0))))</f>
        <v>0</v>
      </c>
      <c r="BR290" s="199" t="b">
        <f>IF(AR290="3/3",$O290*参照データ!$F$2,IF(AR290="2/3",$O290*参照データ!$F$3,IF(AR290="1/3",$O290*参照データ!$F$4,IF(AR290="対象外",0))))</f>
        <v>0</v>
      </c>
      <c r="BS290" s="199">
        <f t="shared" si="155"/>
        <v>0</v>
      </c>
      <c r="BT290" s="206"/>
      <c r="BU290" s="60"/>
      <c r="BV290" s="60"/>
      <c r="BW290" s="60"/>
      <c r="BX290" s="60"/>
      <c r="BY290" s="60"/>
      <c r="BZ290" s="245"/>
      <c r="CA290" s="247"/>
      <c r="CB290" s="60"/>
      <c r="CC290" s="60"/>
      <c r="CD290" s="60"/>
      <c r="CE290" s="60"/>
      <c r="CF290" s="61"/>
      <c r="CG290" s="233">
        <f t="shared" si="156"/>
        <v>0</v>
      </c>
      <c r="CH290" s="235">
        <f t="shared" si="141"/>
        <v>0</v>
      </c>
      <c r="CI290" s="225">
        <f t="shared" si="142"/>
        <v>0</v>
      </c>
      <c r="CJ290" s="234">
        <f t="shared" si="143"/>
        <v>2</v>
      </c>
      <c r="CN290" s="54"/>
    </row>
    <row r="291" spans="1:92">
      <c r="A291" s="63">
        <v>267</v>
      </c>
      <c r="B291" s="553"/>
      <c r="C291" s="554"/>
      <c r="D291" s="553"/>
      <c r="E291" s="554"/>
      <c r="F291" s="116"/>
      <c r="G291" s="147"/>
      <c r="H291" s="117"/>
      <c r="I291" s="58"/>
      <c r="J291" s="553"/>
      <c r="K291" s="554"/>
      <c r="L291" s="110">
        <v>0</v>
      </c>
      <c r="M291" s="111">
        <f>IF(F291="昼間",参照データ!$B$2,IF(F291="夜間等",参照データ!$B$3,IF(F291="通信",参照データ!$B$4,0)))</f>
        <v>0</v>
      </c>
      <c r="N291" s="112">
        <f t="shared" si="144"/>
        <v>0</v>
      </c>
      <c r="O291" s="151">
        <f t="shared" si="145"/>
        <v>0</v>
      </c>
      <c r="P291" s="110"/>
      <c r="Q291" s="113">
        <v>0</v>
      </c>
      <c r="R291" s="114">
        <f>IF(F291="昼間",参照データ!$C$2,IF(F291="夜間等",参照データ!$C$3,IF(F291="通信",参照データ!$C$4,0)))</f>
        <v>0</v>
      </c>
      <c r="S291" s="112">
        <f t="shared" si="146"/>
        <v>0</v>
      </c>
      <c r="T291" s="58"/>
      <c r="U291" s="53">
        <f t="shared" si="147"/>
        <v>0</v>
      </c>
      <c r="V291" s="241">
        <f t="shared" si="148"/>
        <v>0</v>
      </c>
      <c r="W291" s="53">
        <f t="shared" si="149"/>
        <v>0</v>
      </c>
      <c r="X291" s="183">
        <f t="shared" si="150"/>
        <v>0</v>
      </c>
      <c r="Y291" s="158" t="str">
        <f t="shared" si="131"/>
        <v>0</v>
      </c>
      <c r="Z291" s="138">
        <f t="shared" si="151"/>
        <v>0</v>
      </c>
      <c r="AA291" s="524">
        <f t="shared" si="132"/>
        <v>0</v>
      </c>
      <c r="AB291" s="525"/>
      <c r="AC291" s="359">
        <f t="shared" si="133"/>
        <v>0</v>
      </c>
      <c r="AD291" s="359">
        <f t="shared" si="134"/>
        <v>0</v>
      </c>
      <c r="AE291" s="165"/>
      <c r="AF291" s="59"/>
      <c r="AG291" s="252"/>
      <c r="AH291" s="253"/>
      <c r="AI291" s="253"/>
      <c r="AJ291" s="253"/>
      <c r="AK291" s="253"/>
      <c r="AL291" s="254"/>
      <c r="AM291" s="255"/>
      <c r="AN291" s="253"/>
      <c r="AO291" s="253"/>
      <c r="AP291" s="253"/>
      <c r="AQ291" s="253"/>
      <c r="AR291" s="253"/>
      <c r="AS291" s="238">
        <f t="shared" si="135"/>
        <v>0</v>
      </c>
      <c r="AT291" s="238">
        <f t="shared" si="136"/>
        <v>0</v>
      </c>
      <c r="AU291" s="238">
        <f t="shared" si="137"/>
        <v>0</v>
      </c>
      <c r="AV291" s="238">
        <f t="shared" si="138"/>
        <v>0</v>
      </c>
      <c r="AW291" s="238">
        <f t="shared" si="139"/>
        <v>0</v>
      </c>
      <c r="AX291" s="238">
        <f t="shared" si="140"/>
        <v>0</v>
      </c>
      <c r="AY291" s="214">
        <f t="shared" si="130"/>
        <v>0</v>
      </c>
      <c r="AZ291" s="214">
        <f t="shared" si="130"/>
        <v>0</v>
      </c>
      <c r="BA291" s="214">
        <f t="shared" si="130"/>
        <v>0</v>
      </c>
      <c r="BB291" s="194">
        <f t="shared" si="152"/>
        <v>0</v>
      </c>
      <c r="BC291" s="195">
        <f t="shared" si="153"/>
        <v>0</v>
      </c>
      <c r="BD291" s="196">
        <f t="shared" si="154"/>
        <v>0</v>
      </c>
      <c r="BE291" s="197">
        <f t="shared" si="157"/>
        <v>0</v>
      </c>
      <c r="BF291" s="198" t="b">
        <f>IF($AE291="3/3",$S291*参照データ!$F$2,IF($AE291="2/3",$S291*参照データ!$F$3,IF($AE291="1/3",$S291*参照データ!$F$4)))</f>
        <v>0</v>
      </c>
      <c r="BG291" s="199" t="b">
        <f>IF(AG291="3/3",$O291*参照データ!$F$2,IF(AG291="2/3",$O291*参照データ!$F$3,IF(AG291="1/3",$O291*参照データ!$F$4,IF(AG291="対象外",0))))</f>
        <v>0</v>
      </c>
      <c r="BH291" s="199" t="b">
        <f>IF(AH291="3/3",$O291*参照データ!$F$2,IF(AH291="2/3",$O291*参照データ!$F$3,IF(AH291="1/3",$O291*参照データ!$F$4,IF(AH291="対象外",0))))</f>
        <v>0</v>
      </c>
      <c r="BI291" s="199" t="b">
        <f>IF(AI291="3/3",$O291*参照データ!$F$2,IF(AI291="2/3",$O291*参照データ!$F$3,IF(AI291="1/3",$O291*参照データ!$F$4,IF(AI291="対象外",0))))</f>
        <v>0</v>
      </c>
      <c r="BJ291" s="199" t="b">
        <f>IF(AJ291="3/3",$O291*参照データ!$F$2,IF(AJ291="2/3",$O291*参照データ!$F$3,IF(AJ291="1/3",$O291*参照データ!$F$4,IF(AJ291="対象外",0))))</f>
        <v>0</v>
      </c>
      <c r="BK291" s="199" t="b">
        <f>IF(AK291="3/3",$O291*参照データ!$F$2,IF(AK291="2/3",$O291*参照データ!$F$3,IF(AK291="1/3",$O291*参照データ!$F$4,IF(AK291="対象外",0))))</f>
        <v>0</v>
      </c>
      <c r="BL291" s="199" t="b">
        <f>IF(AL291="3/3",$O291*参照データ!$F$2,IF(AL291="2/3",$O291*参照データ!$F$3,IF(AL291="1/3",$O291*参照データ!$F$4,IF(AL291="対象外",0))))</f>
        <v>0</v>
      </c>
      <c r="BM291" s="199" t="b">
        <f>IF(AM291="3/3",$O291*参照データ!$F$2,IF(AM291="2/3",$O291*参照データ!$F$3,IF(AM291="1/3",$O291*参照データ!$F$4,IF(AM291="対象外",0))))</f>
        <v>0</v>
      </c>
      <c r="BN291" s="199" t="b">
        <f>IF(AN291="3/3",$O291*参照データ!$F$2,IF(AN291="2/3",$O291*参照データ!$F$3,IF(AN291="1/3",$O291*参照データ!$F$4,IF(AN291="対象外",0))))</f>
        <v>0</v>
      </c>
      <c r="BO291" s="199" t="b">
        <f>IF(AO291="3/3",$O291*参照データ!$F$2,IF(AO291="2/3",$O291*参照データ!$F$3,IF(AO291="1/3",$O291*参照データ!$F$4,IF(AO291="対象外",0))))</f>
        <v>0</v>
      </c>
      <c r="BP291" s="199" t="b">
        <f>IF(AP291="3/3",$O291*参照データ!$F$2,IF(AP291="2/3",$O291*参照データ!$F$3,IF(AP291="1/3",$O291*参照データ!$F$4,IF(AP291="対象外",0))))</f>
        <v>0</v>
      </c>
      <c r="BQ291" s="199" t="b">
        <f>IF(AQ291="3/3",$O291*参照データ!$F$2,IF(AQ291="2/3",$O291*参照データ!$F$3,IF(AQ291="1/3",$O291*参照データ!$F$4,IF(AQ291="対象外",0))))</f>
        <v>0</v>
      </c>
      <c r="BR291" s="199" t="b">
        <f>IF(AR291="3/3",$O291*参照データ!$F$2,IF(AR291="2/3",$O291*参照データ!$F$3,IF(AR291="1/3",$O291*参照データ!$F$4,IF(AR291="対象外",0))))</f>
        <v>0</v>
      </c>
      <c r="BS291" s="199">
        <f t="shared" si="155"/>
        <v>0</v>
      </c>
      <c r="BT291" s="207"/>
      <c r="BU291" s="60"/>
      <c r="BV291" s="60"/>
      <c r="BW291" s="60"/>
      <c r="BX291" s="60"/>
      <c r="BY291" s="60"/>
      <c r="BZ291" s="245"/>
      <c r="CA291" s="247"/>
      <c r="CB291" s="60"/>
      <c r="CC291" s="60"/>
      <c r="CD291" s="60"/>
      <c r="CE291" s="60"/>
      <c r="CF291" s="61"/>
      <c r="CG291" s="233">
        <f t="shared" si="156"/>
        <v>0</v>
      </c>
      <c r="CH291" s="235">
        <f t="shared" si="141"/>
        <v>0</v>
      </c>
      <c r="CI291" s="225">
        <f t="shared" si="142"/>
        <v>0</v>
      </c>
      <c r="CJ291" s="234">
        <f t="shared" si="143"/>
        <v>2</v>
      </c>
      <c r="CN291" s="54"/>
    </row>
    <row r="292" spans="1:92">
      <c r="A292" s="63">
        <v>268</v>
      </c>
      <c r="B292" s="518"/>
      <c r="C292" s="519"/>
      <c r="D292" s="520"/>
      <c r="E292" s="521"/>
      <c r="F292" s="362"/>
      <c r="G292" s="58"/>
      <c r="H292" s="248"/>
      <c r="I292" s="58"/>
      <c r="J292" s="555"/>
      <c r="K292" s="555"/>
      <c r="L292" s="149">
        <v>0</v>
      </c>
      <c r="M292" s="150">
        <f>IF(F292="昼間",参照データ!$B$2,IF(F292="夜間等",参照データ!$B$3,IF(F292="通信",参照データ!$B$4,0)))</f>
        <v>0</v>
      </c>
      <c r="N292" s="151">
        <f t="shared" si="144"/>
        <v>0</v>
      </c>
      <c r="O292" s="151">
        <f t="shared" si="145"/>
        <v>0</v>
      </c>
      <c r="P292" s="149"/>
      <c r="Q292" s="155">
        <v>0</v>
      </c>
      <c r="R292" s="154">
        <f>IF(F292="昼間",参照データ!$C$2,IF(F292="夜間等",参照データ!$C$3,IF(F292="通信",参照データ!$C$4,0)))</f>
        <v>0</v>
      </c>
      <c r="S292" s="151">
        <f t="shared" si="146"/>
        <v>0</v>
      </c>
      <c r="T292" s="58"/>
      <c r="U292" s="137">
        <f t="shared" si="147"/>
        <v>0</v>
      </c>
      <c r="V292" s="241">
        <f t="shared" si="148"/>
        <v>0</v>
      </c>
      <c r="W292" s="137">
        <f t="shared" si="149"/>
        <v>0</v>
      </c>
      <c r="X292" s="138">
        <f t="shared" si="150"/>
        <v>0</v>
      </c>
      <c r="Y292" s="137" t="str">
        <f t="shared" si="131"/>
        <v>0</v>
      </c>
      <c r="Z292" s="138">
        <f t="shared" si="151"/>
        <v>0</v>
      </c>
      <c r="AA292" s="524">
        <f t="shared" si="132"/>
        <v>0</v>
      </c>
      <c r="AB292" s="525"/>
      <c r="AC292" s="359">
        <f t="shared" si="133"/>
        <v>0</v>
      </c>
      <c r="AD292" s="359">
        <f t="shared" si="134"/>
        <v>0</v>
      </c>
      <c r="AE292" s="165"/>
      <c r="AF292" s="139"/>
      <c r="AG292" s="252"/>
      <c r="AH292" s="253"/>
      <c r="AI292" s="253"/>
      <c r="AJ292" s="253"/>
      <c r="AK292" s="253"/>
      <c r="AL292" s="254"/>
      <c r="AM292" s="255"/>
      <c r="AN292" s="253"/>
      <c r="AO292" s="253"/>
      <c r="AP292" s="253"/>
      <c r="AQ292" s="253"/>
      <c r="AR292" s="253"/>
      <c r="AS292" s="238">
        <f t="shared" si="135"/>
        <v>0</v>
      </c>
      <c r="AT292" s="238">
        <f t="shared" si="136"/>
        <v>0</v>
      </c>
      <c r="AU292" s="238">
        <f t="shared" si="137"/>
        <v>0</v>
      </c>
      <c r="AV292" s="238">
        <f t="shared" si="138"/>
        <v>0</v>
      </c>
      <c r="AW292" s="238">
        <f t="shared" si="139"/>
        <v>0</v>
      </c>
      <c r="AX292" s="238">
        <f t="shared" si="140"/>
        <v>0</v>
      </c>
      <c r="AY292" s="214">
        <f t="shared" si="130"/>
        <v>0</v>
      </c>
      <c r="AZ292" s="214">
        <f t="shared" si="130"/>
        <v>0</v>
      </c>
      <c r="BA292" s="214">
        <f t="shared" si="130"/>
        <v>0</v>
      </c>
      <c r="BB292" s="210">
        <f t="shared" si="152"/>
        <v>0</v>
      </c>
      <c r="BC292" s="200">
        <f t="shared" si="153"/>
        <v>0</v>
      </c>
      <c r="BD292" s="200">
        <f t="shared" si="154"/>
        <v>0</v>
      </c>
      <c r="BE292" s="200">
        <f t="shared" si="157"/>
        <v>0</v>
      </c>
      <c r="BF292" s="201" t="b">
        <f>IF($AE292="3/3",$S292*参照データ!$F$2,IF($AE292="2/3",$S292*参照データ!$F$3,IF($AE292="1/3",$S292*参照データ!$F$4)))</f>
        <v>0</v>
      </c>
      <c r="BG292" s="202" t="b">
        <f>IF(AG292="3/3",$O292*参照データ!$F$2,IF(AG292="2/3",$O292*参照データ!$F$3,IF(AG292="1/3",$O292*参照データ!$F$4,IF(AG292="対象外",0))))</f>
        <v>0</v>
      </c>
      <c r="BH292" s="202" t="b">
        <f>IF(AH292="3/3",$O292*参照データ!$F$2,IF(AH292="2/3",$O292*参照データ!$F$3,IF(AH292="1/3",$O292*参照データ!$F$4,IF(AH292="対象外",0))))</f>
        <v>0</v>
      </c>
      <c r="BI292" s="202" t="b">
        <f>IF(AI292="3/3",$O292*参照データ!$F$2,IF(AI292="2/3",$O292*参照データ!$F$3,IF(AI292="1/3",$O292*参照データ!$F$4,IF(AI292="対象外",0))))</f>
        <v>0</v>
      </c>
      <c r="BJ292" s="202" t="b">
        <f>IF(AJ292="3/3",$O292*参照データ!$F$2,IF(AJ292="2/3",$O292*参照データ!$F$3,IF(AJ292="1/3",$O292*参照データ!$F$4,IF(AJ292="対象外",0))))</f>
        <v>0</v>
      </c>
      <c r="BK292" s="202" t="b">
        <f>IF(AK292="3/3",$O292*参照データ!$F$2,IF(AK292="2/3",$O292*参照データ!$F$3,IF(AK292="1/3",$O292*参照データ!$F$4,IF(AK292="対象外",0))))</f>
        <v>0</v>
      </c>
      <c r="BL292" s="202" t="b">
        <f>IF(AL292="3/3",$O292*参照データ!$F$2,IF(AL292="2/3",$O292*参照データ!$F$3,IF(AL292="1/3",$O292*参照データ!$F$4,IF(AL292="対象外",0))))</f>
        <v>0</v>
      </c>
      <c r="BM292" s="202" t="b">
        <f>IF(AM292="3/3",$O292*参照データ!$F$2,IF(AM292="2/3",$O292*参照データ!$F$3,IF(AM292="1/3",$O292*参照データ!$F$4,IF(AM292="対象外",0))))</f>
        <v>0</v>
      </c>
      <c r="BN292" s="202" t="b">
        <f>IF(AN292="3/3",$O292*参照データ!$F$2,IF(AN292="2/3",$O292*参照データ!$F$3,IF(AN292="1/3",$O292*参照データ!$F$4,IF(AN292="対象外",0))))</f>
        <v>0</v>
      </c>
      <c r="BO292" s="202" t="b">
        <f>IF(AO292="3/3",$O292*参照データ!$F$2,IF(AO292="2/3",$O292*参照データ!$F$3,IF(AO292="1/3",$O292*参照データ!$F$4,IF(AO292="対象外",0))))</f>
        <v>0</v>
      </c>
      <c r="BP292" s="202" t="b">
        <f>IF(AP292="3/3",$O292*参照データ!$F$2,IF(AP292="2/3",$O292*参照データ!$F$3,IF(AP292="1/3",$O292*参照データ!$F$4,IF(AP292="対象外",0))))</f>
        <v>0</v>
      </c>
      <c r="BQ292" s="202" t="b">
        <f>IF(AQ292="3/3",$O292*参照データ!$F$2,IF(AQ292="2/3",$O292*参照データ!$F$3,IF(AQ292="1/3",$O292*参照データ!$F$4,IF(AQ292="対象外",0))))</f>
        <v>0</v>
      </c>
      <c r="BR292" s="202" t="b">
        <f>IF(AR292="3/3",$O292*参照データ!$F$2,IF(AR292="2/3",$O292*参照データ!$F$3,IF(AR292="1/3",$O292*参照データ!$F$4,IF(AR292="対象外",0))))</f>
        <v>0</v>
      </c>
      <c r="BS292" s="202">
        <f t="shared" si="155"/>
        <v>0</v>
      </c>
      <c r="BT292" s="208"/>
      <c r="BU292" s="140"/>
      <c r="BV292" s="140"/>
      <c r="BW292" s="140"/>
      <c r="BX292" s="140"/>
      <c r="BY292" s="140"/>
      <c r="BZ292" s="246"/>
      <c r="CA292" s="251"/>
      <c r="CB292" s="140"/>
      <c r="CC292" s="140"/>
      <c r="CD292" s="140"/>
      <c r="CE292" s="140"/>
      <c r="CF292" s="140"/>
      <c r="CG292" s="233">
        <f t="shared" si="156"/>
        <v>0</v>
      </c>
      <c r="CH292" s="235">
        <f t="shared" si="141"/>
        <v>0</v>
      </c>
      <c r="CI292" s="225">
        <f t="shared" si="142"/>
        <v>0</v>
      </c>
      <c r="CJ292" s="234">
        <f t="shared" si="143"/>
        <v>2</v>
      </c>
      <c r="CN292" s="54"/>
    </row>
    <row r="293" spans="1:92">
      <c r="A293" s="63">
        <v>269</v>
      </c>
      <c r="B293" s="553"/>
      <c r="C293" s="554"/>
      <c r="D293" s="553"/>
      <c r="E293" s="554"/>
      <c r="F293" s="116"/>
      <c r="G293" s="147"/>
      <c r="H293" s="117"/>
      <c r="I293" s="58"/>
      <c r="J293" s="553"/>
      <c r="K293" s="554"/>
      <c r="L293" s="110">
        <v>0</v>
      </c>
      <c r="M293" s="111">
        <f>IF(F293="昼間",参照データ!$B$2,IF(F293="夜間等",参照データ!$B$3,IF(F293="通信",参照データ!$B$4,0)))</f>
        <v>0</v>
      </c>
      <c r="N293" s="112">
        <f t="shared" si="144"/>
        <v>0</v>
      </c>
      <c r="O293" s="151">
        <f t="shared" si="145"/>
        <v>0</v>
      </c>
      <c r="P293" s="110"/>
      <c r="Q293" s="113">
        <v>0</v>
      </c>
      <c r="R293" s="114">
        <f>IF(F293="昼間",参照データ!$C$2,IF(F293="夜間等",参照データ!$C$3,IF(F293="通信",参照データ!$C$4,0)))</f>
        <v>0</v>
      </c>
      <c r="S293" s="112">
        <f t="shared" si="146"/>
        <v>0</v>
      </c>
      <c r="T293" s="58"/>
      <c r="U293" s="53">
        <f t="shared" si="147"/>
        <v>0</v>
      </c>
      <c r="V293" s="241">
        <f t="shared" si="148"/>
        <v>0</v>
      </c>
      <c r="W293" s="53">
        <f t="shared" si="149"/>
        <v>0</v>
      </c>
      <c r="X293" s="183">
        <f t="shared" si="150"/>
        <v>0</v>
      </c>
      <c r="Y293" s="158" t="str">
        <f t="shared" si="131"/>
        <v>0</v>
      </c>
      <c r="Z293" s="138">
        <f t="shared" si="151"/>
        <v>0</v>
      </c>
      <c r="AA293" s="524">
        <f t="shared" si="132"/>
        <v>0</v>
      </c>
      <c r="AB293" s="525"/>
      <c r="AC293" s="359">
        <f t="shared" si="133"/>
        <v>0</v>
      </c>
      <c r="AD293" s="359">
        <f t="shared" si="134"/>
        <v>0</v>
      </c>
      <c r="AE293" s="166"/>
      <c r="AF293" s="59"/>
      <c r="AG293" s="252"/>
      <c r="AH293" s="253"/>
      <c r="AI293" s="253"/>
      <c r="AJ293" s="253"/>
      <c r="AK293" s="253"/>
      <c r="AL293" s="254"/>
      <c r="AM293" s="255"/>
      <c r="AN293" s="253"/>
      <c r="AO293" s="253"/>
      <c r="AP293" s="253"/>
      <c r="AQ293" s="253"/>
      <c r="AR293" s="253"/>
      <c r="AS293" s="238">
        <f t="shared" si="135"/>
        <v>0</v>
      </c>
      <c r="AT293" s="238">
        <f t="shared" si="136"/>
        <v>0</v>
      </c>
      <c r="AU293" s="238">
        <f t="shared" si="137"/>
        <v>0</v>
      </c>
      <c r="AV293" s="238">
        <f t="shared" si="138"/>
        <v>0</v>
      </c>
      <c r="AW293" s="238">
        <f t="shared" si="139"/>
        <v>0</v>
      </c>
      <c r="AX293" s="238">
        <f t="shared" si="140"/>
        <v>0</v>
      </c>
      <c r="AY293" s="214">
        <f t="shared" si="130"/>
        <v>0</v>
      </c>
      <c r="AZ293" s="214">
        <f t="shared" si="130"/>
        <v>0</v>
      </c>
      <c r="BA293" s="214">
        <f t="shared" si="130"/>
        <v>0</v>
      </c>
      <c r="BB293" s="194">
        <f t="shared" si="152"/>
        <v>0</v>
      </c>
      <c r="BC293" s="195">
        <f t="shared" si="153"/>
        <v>0</v>
      </c>
      <c r="BD293" s="196">
        <f t="shared" si="154"/>
        <v>0</v>
      </c>
      <c r="BE293" s="197">
        <f t="shared" si="157"/>
        <v>0</v>
      </c>
      <c r="BF293" s="198" t="b">
        <f>IF($AE293="3/3",$S293*参照データ!$F$2,IF($AE293="2/3",$S293*参照データ!$F$3,IF($AE293="1/3",$S293*参照データ!$F$4)))</f>
        <v>0</v>
      </c>
      <c r="BG293" s="199" t="b">
        <f>IF(AG293="3/3",$O293*参照データ!$F$2,IF(AG293="2/3",$O293*参照データ!$F$3,IF(AG293="1/3",$O293*参照データ!$F$4,IF(AG293="対象外",0))))</f>
        <v>0</v>
      </c>
      <c r="BH293" s="199" t="b">
        <f>IF(AH293="3/3",$O293*参照データ!$F$2,IF(AH293="2/3",$O293*参照データ!$F$3,IF(AH293="1/3",$O293*参照データ!$F$4,IF(AH293="対象外",0))))</f>
        <v>0</v>
      </c>
      <c r="BI293" s="199" t="b">
        <f>IF(AI293="3/3",$O293*参照データ!$F$2,IF(AI293="2/3",$O293*参照データ!$F$3,IF(AI293="1/3",$O293*参照データ!$F$4,IF(AI293="対象外",0))))</f>
        <v>0</v>
      </c>
      <c r="BJ293" s="199" t="b">
        <f>IF(AJ293="3/3",$O293*参照データ!$F$2,IF(AJ293="2/3",$O293*参照データ!$F$3,IF(AJ293="1/3",$O293*参照データ!$F$4,IF(AJ293="対象外",0))))</f>
        <v>0</v>
      </c>
      <c r="BK293" s="199" t="b">
        <f>IF(AK293="3/3",$O293*参照データ!$F$2,IF(AK293="2/3",$O293*参照データ!$F$3,IF(AK293="1/3",$O293*参照データ!$F$4,IF(AK293="対象外",0))))</f>
        <v>0</v>
      </c>
      <c r="BL293" s="199" t="b">
        <f>IF(AL293="3/3",$O293*参照データ!$F$2,IF(AL293="2/3",$O293*参照データ!$F$3,IF(AL293="1/3",$O293*参照データ!$F$4,IF(AL293="対象外",0))))</f>
        <v>0</v>
      </c>
      <c r="BM293" s="199" t="b">
        <f>IF(AM293="3/3",$O293*参照データ!$F$2,IF(AM293="2/3",$O293*参照データ!$F$3,IF(AM293="1/3",$O293*参照データ!$F$4,IF(AM293="対象外",0))))</f>
        <v>0</v>
      </c>
      <c r="BN293" s="199" t="b">
        <f>IF(AN293="3/3",$O293*参照データ!$F$2,IF(AN293="2/3",$O293*参照データ!$F$3,IF(AN293="1/3",$O293*参照データ!$F$4,IF(AN293="対象外",0))))</f>
        <v>0</v>
      </c>
      <c r="BO293" s="199" t="b">
        <f>IF(AO293="3/3",$O293*参照データ!$F$2,IF(AO293="2/3",$O293*参照データ!$F$3,IF(AO293="1/3",$O293*参照データ!$F$4,IF(AO293="対象外",0))))</f>
        <v>0</v>
      </c>
      <c r="BP293" s="199" t="b">
        <f>IF(AP293="3/3",$O293*参照データ!$F$2,IF(AP293="2/3",$O293*参照データ!$F$3,IF(AP293="1/3",$O293*参照データ!$F$4,IF(AP293="対象外",0))))</f>
        <v>0</v>
      </c>
      <c r="BQ293" s="199" t="b">
        <f>IF(AQ293="3/3",$O293*参照データ!$F$2,IF(AQ293="2/3",$O293*参照データ!$F$3,IF(AQ293="1/3",$O293*参照データ!$F$4,IF(AQ293="対象外",0))))</f>
        <v>0</v>
      </c>
      <c r="BR293" s="199" t="b">
        <f>IF(AR293="3/3",$O293*参照データ!$F$2,IF(AR293="2/3",$O293*参照データ!$F$3,IF(AR293="1/3",$O293*参照データ!$F$4,IF(AR293="対象外",0))))</f>
        <v>0</v>
      </c>
      <c r="BS293" s="199">
        <f t="shared" si="155"/>
        <v>0</v>
      </c>
      <c r="BT293" s="206"/>
      <c r="BU293" s="60"/>
      <c r="BV293" s="60"/>
      <c r="BW293" s="60"/>
      <c r="BX293" s="60"/>
      <c r="BY293" s="60"/>
      <c r="BZ293" s="245"/>
      <c r="CA293" s="247"/>
      <c r="CB293" s="60"/>
      <c r="CC293" s="60"/>
      <c r="CD293" s="60"/>
      <c r="CE293" s="60"/>
      <c r="CF293" s="61"/>
      <c r="CG293" s="233">
        <f t="shared" si="156"/>
        <v>0</v>
      </c>
      <c r="CH293" s="235">
        <f t="shared" si="141"/>
        <v>0</v>
      </c>
      <c r="CI293" s="225">
        <f t="shared" si="142"/>
        <v>0</v>
      </c>
      <c r="CJ293" s="234">
        <f t="shared" si="143"/>
        <v>2</v>
      </c>
      <c r="CN293" s="54"/>
    </row>
    <row r="294" spans="1:92">
      <c r="A294" s="63">
        <v>270</v>
      </c>
      <c r="B294" s="553"/>
      <c r="C294" s="554"/>
      <c r="D294" s="553"/>
      <c r="E294" s="554"/>
      <c r="F294" s="116"/>
      <c r="G294" s="147"/>
      <c r="H294" s="117"/>
      <c r="I294" s="58"/>
      <c r="J294" s="553"/>
      <c r="K294" s="554"/>
      <c r="L294" s="110">
        <v>0</v>
      </c>
      <c r="M294" s="111">
        <f>IF(F294="昼間",参照データ!$B$2,IF(F294="夜間等",参照データ!$B$3,IF(F294="通信",参照データ!$B$4,0)))</f>
        <v>0</v>
      </c>
      <c r="N294" s="112">
        <f t="shared" si="144"/>
        <v>0</v>
      </c>
      <c r="O294" s="151">
        <f t="shared" si="145"/>
        <v>0</v>
      </c>
      <c r="P294" s="110"/>
      <c r="Q294" s="113">
        <v>0</v>
      </c>
      <c r="R294" s="114">
        <f>IF(F294="昼間",参照データ!$C$2,IF(F294="夜間等",参照データ!$C$3,IF(F294="通信",参照データ!$C$4,0)))</f>
        <v>0</v>
      </c>
      <c r="S294" s="112">
        <f t="shared" si="146"/>
        <v>0</v>
      </c>
      <c r="T294" s="58"/>
      <c r="U294" s="53">
        <f t="shared" si="147"/>
        <v>0</v>
      </c>
      <c r="V294" s="241">
        <f t="shared" si="148"/>
        <v>0</v>
      </c>
      <c r="W294" s="53">
        <f t="shared" si="149"/>
        <v>0</v>
      </c>
      <c r="X294" s="183">
        <f t="shared" si="150"/>
        <v>0</v>
      </c>
      <c r="Y294" s="158" t="str">
        <f t="shared" si="131"/>
        <v>0</v>
      </c>
      <c r="Z294" s="138">
        <f t="shared" si="151"/>
        <v>0</v>
      </c>
      <c r="AA294" s="524">
        <f t="shared" si="132"/>
        <v>0</v>
      </c>
      <c r="AB294" s="525"/>
      <c r="AC294" s="359">
        <f t="shared" si="133"/>
        <v>0</v>
      </c>
      <c r="AD294" s="359">
        <f t="shared" si="134"/>
        <v>0</v>
      </c>
      <c r="AE294" s="166"/>
      <c r="AF294" s="59"/>
      <c r="AG294" s="252"/>
      <c r="AH294" s="253"/>
      <c r="AI294" s="253"/>
      <c r="AJ294" s="253"/>
      <c r="AK294" s="253"/>
      <c r="AL294" s="254"/>
      <c r="AM294" s="255"/>
      <c r="AN294" s="253"/>
      <c r="AO294" s="253"/>
      <c r="AP294" s="253"/>
      <c r="AQ294" s="253"/>
      <c r="AR294" s="253"/>
      <c r="AS294" s="238">
        <f t="shared" si="135"/>
        <v>0</v>
      </c>
      <c r="AT294" s="238">
        <f t="shared" si="136"/>
        <v>0</v>
      </c>
      <c r="AU294" s="238">
        <f t="shared" si="137"/>
        <v>0</v>
      </c>
      <c r="AV294" s="238">
        <f t="shared" si="138"/>
        <v>0</v>
      </c>
      <c r="AW294" s="238">
        <f t="shared" si="139"/>
        <v>0</v>
      </c>
      <c r="AX294" s="238">
        <f t="shared" si="140"/>
        <v>0</v>
      </c>
      <c r="AY294" s="214">
        <f t="shared" si="130"/>
        <v>0</v>
      </c>
      <c r="AZ294" s="214">
        <f t="shared" si="130"/>
        <v>0</v>
      </c>
      <c r="BA294" s="214">
        <f t="shared" si="130"/>
        <v>0</v>
      </c>
      <c r="BB294" s="194">
        <f t="shared" si="152"/>
        <v>0</v>
      </c>
      <c r="BC294" s="195">
        <f t="shared" si="153"/>
        <v>0</v>
      </c>
      <c r="BD294" s="196">
        <f t="shared" si="154"/>
        <v>0</v>
      </c>
      <c r="BE294" s="197">
        <f t="shared" si="157"/>
        <v>0</v>
      </c>
      <c r="BF294" s="198" t="b">
        <f>IF($AE294="3/3",$S294*参照データ!$F$2,IF($AE294="2/3",$S294*参照データ!$F$3,IF($AE294="1/3",$S294*参照データ!$F$4)))</f>
        <v>0</v>
      </c>
      <c r="BG294" s="199" t="b">
        <f>IF(AG294="3/3",$O294*参照データ!$F$2,IF(AG294="2/3",$O294*参照データ!$F$3,IF(AG294="1/3",$O294*参照データ!$F$4,IF(AG294="対象外",0))))</f>
        <v>0</v>
      </c>
      <c r="BH294" s="199" t="b">
        <f>IF(AH294="3/3",$O294*参照データ!$F$2,IF(AH294="2/3",$O294*参照データ!$F$3,IF(AH294="1/3",$O294*参照データ!$F$4,IF(AH294="対象外",0))))</f>
        <v>0</v>
      </c>
      <c r="BI294" s="199" t="b">
        <f>IF(AI294="3/3",$O294*参照データ!$F$2,IF(AI294="2/3",$O294*参照データ!$F$3,IF(AI294="1/3",$O294*参照データ!$F$4,IF(AI294="対象外",0))))</f>
        <v>0</v>
      </c>
      <c r="BJ294" s="199" t="b">
        <f>IF(AJ294="3/3",$O294*参照データ!$F$2,IF(AJ294="2/3",$O294*参照データ!$F$3,IF(AJ294="1/3",$O294*参照データ!$F$4,IF(AJ294="対象外",0))))</f>
        <v>0</v>
      </c>
      <c r="BK294" s="199" t="b">
        <f>IF(AK294="3/3",$O294*参照データ!$F$2,IF(AK294="2/3",$O294*参照データ!$F$3,IF(AK294="1/3",$O294*参照データ!$F$4,IF(AK294="対象外",0))))</f>
        <v>0</v>
      </c>
      <c r="BL294" s="199" t="b">
        <f>IF(AL294="3/3",$O294*参照データ!$F$2,IF(AL294="2/3",$O294*参照データ!$F$3,IF(AL294="1/3",$O294*参照データ!$F$4,IF(AL294="対象外",0))))</f>
        <v>0</v>
      </c>
      <c r="BM294" s="199" t="b">
        <f>IF(AM294="3/3",$O294*参照データ!$F$2,IF(AM294="2/3",$O294*参照データ!$F$3,IF(AM294="1/3",$O294*参照データ!$F$4,IF(AM294="対象外",0))))</f>
        <v>0</v>
      </c>
      <c r="BN294" s="199" t="b">
        <f>IF(AN294="3/3",$O294*参照データ!$F$2,IF(AN294="2/3",$O294*参照データ!$F$3,IF(AN294="1/3",$O294*参照データ!$F$4,IF(AN294="対象外",0))))</f>
        <v>0</v>
      </c>
      <c r="BO294" s="199" t="b">
        <f>IF(AO294="3/3",$O294*参照データ!$F$2,IF(AO294="2/3",$O294*参照データ!$F$3,IF(AO294="1/3",$O294*参照データ!$F$4,IF(AO294="対象外",0))))</f>
        <v>0</v>
      </c>
      <c r="BP294" s="199" t="b">
        <f>IF(AP294="3/3",$O294*参照データ!$F$2,IF(AP294="2/3",$O294*参照データ!$F$3,IF(AP294="1/3",$O294*参照データ!$F$4,IF(AP294="対象外",0))))</f>
        <v>0</v>
      </c>
      <c r="BQ294" s="199" t="b">
        <f>IF(AQ294="3/3",$O294*参照データ!$F$2,IF(AQ294="2/3",$O294*参照データ!$F$3,IF(AQ294="1/3",$O294*参照データ!$F$4,IF(AQ294="対象外",0))))</f>
        <v>0</v>
      </c>
      <c r="BR294" s="199" t="b">
        <f>IF(AR294="3/3",$O294*参照データ!$F$2,IF(AR294="2/3",$O294*参照データ!$F$3,IF(AR294="1/3",$O294*参照データ!$F$4,IF(AR294="対象外",0))))</f>
        <v>0</v>
      </c>
      <c r="BS294" s="199">
        <f t="shared" si="155"/>
        <v>0</v>
      </c>
      <c r="BT294" s="206"/>
      <c r="BU294" s="60"/>
      <c r="BV294" s="60"/>
      <c r="BW294" s="60"/>
      <c r="BX294" s="60"/>
      <c r="BY294" s="60"/>
      <c r="BZ294" s="245"/>
      <c r="CA294" s="247"/>
      <c r="CB294" s="60"/>
      <c r="CC294" s="60"/>
      <c r="CD294" s="60"/>
      <c r="CE294" s="60"/>
      <c r="CF294" s="61"/>
      <c r="CG294" s="233">
        <f t="shared" si="156"/>
        <v>0</v>
      </c>
      <c r="CH294" s="235">
        <f t="shared" si="141"/>
        <v>0</v>
      </c>
      <c r="CI294" s="225">
        <f t="shared" si="142"/>
        <v>0</v>
      </c>
      <c r="CJ294" s="234">
        <f t="shared" si="143"/>
        <v>2</v>
      </c>
      <c r="CN294" s="54"/>
    </row>
    <row r="295" spans="1:92">
      <c r="A295" s="63">
        <v>271</v>
      </c>
      <c r="B295" s="553"/>
      <c r="C295" s="554"/>
      <c r="D295" s="553"/>
      <c r="E295" s="554"/>
      <c r="F295" s="116"/>
      <c r="G295" s="147"/>
      <c r="H295" s="117"/>
      <c r="I295" s="58"/>
      <c r="J295" s="553"/>
      <c r="K295" s="554"/>
      <c r="L295" s="110">
        <v>0</v>
      </c>
      <c r="M295" s="111">
        <f>IF(F295="昼間",参照データ!$B$2,IF(F295="夜間等",参照データ!$B$3,IF(F295="通信",参照データ!$B$4,0)))</f>
        <v>0</v>
      </c>
      <c r="N295" s="112">
        <f t="shared" si="144"/>
        <v>0</v>
      </c>
      <c r="O295" s="151">
        <f t="shared" si="145"/>
        <v>0</v>
      </c>
      <c r="P295" s="110"/>
      <c r="Q295" s="113">
        <v>0</v>
      </c>
      <c r="R295" s="114">
        <f>IF(F295="昼間",参照データ!$C$2,IF(F295="夜間等",参照データ!$C$3,IF(F295="通信",参照データ!$C$4,0)))</f>
        <v>0</v>
      </c>
      <c r="S295" s="112">
        <f t="shared" si="146"/>
        <v>0</v>
      </c>
      <c r="T295" s="58"/>
      <c r="U295" s="53">
        <f t="shared" si="147"/>
        <v>0</v>
      </c>
      <c r="V295" s="241">
        <f t="shared" si="148"/>
        <v>0</v>
      </c>
      <c r="W295" s="53">
        <f t="shared" si="149"/>
        <v>0</v>
      </c>
      <c r="X295" s="183">
        <f t="shared" si="150"/>
        <v>0</v>
      </c>
      <c r="Y295" s="158" t="str">
        <f t="shared" si="131"/>
        <v>0</v>
      </c>
      <c r="Z295" s="138">
        <f t="shared" si="151"/>
        <v>0</v>
      </c>
      <c r="AA295" s="524">
        <f t="shared" si="132"/>
        <v>0</v>
      </c>
      <c r="AB295" s="525"/>
      <c r="AC295" s="359">
        <f t="shared" si="133"/>
        <v>0</v>
      </c>
      <c r="AD295" s="359">
        <f t="shared" si="134"/>
        <v>0</v>
      </c>
      <c r="AE295" s="165"/>
      <c r="AF295" s="59"/>
      <c r="AG295" s="252"/>
      <c r="AH295" s="253"/>
      <c r="AI295" s="253"/>
      <c r="AJ295" s="253"/>
      <c r="AK295" s="253"/>
      <c r="AL295" s="254"/>
      <c r="AM295" s="255"/>
      <c r="AN295" s="253"/>
      <c r="AO295" s="253"/>
      <c r="AP295" s="253"/>
      <c r="AQ295" s="253"/>
      <c r="AR295" s="253"/>
      <c r="AS295" s="238">
        <f t="shared" si="135"/>
        <v>0</v>
      </c>
      <c r="AT295" s="238">
        <f t="shared" si="136"/>
        <v>0</v>
      </c>
      <c r="AU295" s="238">
        <f t="shared" si="137"/>
        <v>0</v>
      </c>
      <c r="AV295" s="238">
        <f t="shared" si="138"/>
        <v>0</v>
      </c>
      <c r="AW295" s="238">
        <f t="shared" si="139"/>
        <v>0</v>
      </c>
      <c r="AX295" s="238">
        <f t="shared" si="140"/>
        <v>0</v>
      </c>
      <c r="AY295" s="214">
        <f t="shared" si="130"/>
        <v>0</v>
      </c>
      <c r="AZ295" s="214">
        <f t="shared" si="130"/>
        <v>0</v>
      </c>
      <c r="BA295" s="214">
        <f t="shared" si="130"/>
        <v>0</v>
      </c>
      <c r="BB295" s="194">
        <f t="shared" si="152"/>
        <v>0</v>
      </c>
      <c r="BC295" s="195">
        <f t="shared" si="153"/>
        <v>0</v>
      </c>
      <c r="BD295" s="196">
        <f t="shared" si="154"/>
        <v>0</v>
      </c>
      <c r="BE295" s="197">
        <f t="shared" si="157"/>
        <v>0</v>
      </c>
      <c r="BF295" s="198" t="b">
        <f>IF($AE295="3/3",$S295*参照データ!$F$2,IF($AE295="2/3",$S295*参照データ!$F$3,IF($AE295="1/3",$S295*参照データ!$F$4)))</f>
        <v>0</v>
      </c>
      <c r="BG295" s="199" t="b">
        <f>IF(AG295="3/3",$O295*参照データ!$F$2,IF(AG295="2/3",$O295*参照データ!$F$3,IF(AG295="1/3",$O295*参照データ!$F$4,IF(AG295="対象外",0))))</f>
        <v>0</v>
      </c>
      <c r="BH295" s="199" t="b">
        <f>IF(AH295="3/3",$O295*参照データ!$F$2,IF(AH295="2/3",$O295*参照データ!$F$3,IF(AH295="1/3",$O295*参照データ!$F$4,IF(AH295="対象外",0))))</f>
        <v>0</v>
      </c>
      <c r="BI295" s="199" t="b">
        <f>IF(AI295="3/3",$O295*参照データ!$F$2,IF(AI295="2/3",$O295*参照データ!$F$3,IF(AI295="1/3",$O295*参照データ!$F$4,IF(AI295="対象外",0))))</f>
        <v>0</v>
      </c>
      <c r="BJ295" s="199" t="b">
        <f>IF(AJ295="3/3",$O295*参照データ!$F$2,IF(AJ295="2/3",$O295*参照データ!$F$3,IF(AJ295="1/3",$O295*参照データ!$F$4,IF(AJ295="対象外",0))))</f>
        <v>0</v>
      </c>
      <c r="BK295" s="199" t="b">
        <f>IF(AK295="3/3",$O295*参照データ!$F$2,IF(AK295="2/3",$O295*参照データ!$F$3,IF(AK295="1/3",$O295*参照データ!$F$4,IF(AK295="対象外",0))))</f>
        <v>0</v>
      </c>
      <c r="BL295" s="199" t="b">
        <f>IF(AL295="3/3",$O295*参照データ!$F$2,IF(AL295="2/3",$O295*参照データ!$F$3,IF(AL295="1/3",$O295*参照データ!$F$4,IF(AL295="対象外",0))))</f>
        <v>0</v>
      </c>
      <c r="BM295" s="199" t="b">
        <f>IF(AM295="3/3",$O295*参照データ!$F$2,IF(AM295="2/3",$O295*参照データ!$F$3,IF(AM295="1/3",$O295*参照データ!$F$4,IF(AM295="対象外",0))))</f>
        <v>0</v>
      </c>
      <c r="BN295" s="199" t="b">
        <f>IF(AN295="3/3",$O295*参照データ!$F$2,IF(AN295="2/3",$O295*参照データ!$F$3,IF(AN295="1/3",$O295*参照データ!$F$4,IF(AN295="対象外",0))))</f>
        <v>0</v>
      </c>
      <c r="BO295" s="199" t="b">
        <f>IF(AO295="3/3",$O295*参照データ!$F$2,IF(AO295="2/3",$O295*参照データ!$F$3,IF(AO295="1/3",$O295*参照データ!$F$4,IF(AO295="対象外",0))))</f>
        <v>0</v>
      </c>
      <c r="BP295" s="199" t="b">
        <f>IF(AP295="3/3",$O295*参照データ!$F$2,IF(AP295="2/3",$O295*参照データ!$F$3,IF(AP295="1/3",$O295*参照データ!$F$4,IF(AP295="対象外",0))))</f>
        <v>0</v>
      </c>
      <c r="BQ295" s="199" t="b">
        <f>IF(AQ295="3/3",$O295*参照データ!$F$2,IF(AQ295="2/3",$O295*参照データ!$F$3,IF(AQ295="1/3",$O295*参照データ!$F$4,IF(AQ295="対象外",0))))</f>
        <v>0</v>
      </c>
      <c r="BR295" s="199" t="b">
        <f>IF(AR295="3/3",$O295*参照データ!$F$2,IF(AR295="2/3",$O295*参照データ!$F$3,IF(AR295="1/3",$O295*参照データ!$F$4,IF(AR295="対象外",0))))</f>
        <v>0</v>
      </c>
      <c r="BS295" s="199">
        <f t="shared" si="155"/>
        <v>0</v>
      </c>
      <c r="BT295" s="207"/>
      <c r="BU295" s="60"/>
      <c r="BV295" s="60"/>
      <c r="BW295" s="60"/>
      <c r="BX295" s="60"/>
      <c r="BY295" s="60"/>
      <c r="BZ295" s="245"/>
      <c r="CA295" s="247"/>
      <c r="CB295" s="60"/>
      <c r="CC295" s="60"/>
      <c r="CD295" s="60"/>
      <c r="CE295" s="60"/>
      <c r="CF295" s="61"/>
      <c r="CG295" s="233">
        <f t="shared" si="156"/>
        <v>0</v>
      </c>
      <c r="CH295" s="235">
        <f t="shared" si="141"/>
        <v>0</v>
      </c>
      <c r="CI295" s="225">
        <f t="shared" si="142"/>
        <v>0</v>
      </c>
      <c r="CJ295" s="234">
        <f t="shared" si="143"/>
        <v>2</v>
      </c>
      <c r="CN295" s="54"/>
    </row>
    <row r="296" spans="1:92">
      <c r="A296" s="63">
        <v>272</v>
      </c>
      <c r="B296" s="518"/>
      <c r="C296" s="519"/>
      <c r="D296" s="520"/>
      <c r="E296" s="521"/>
      <c r="F296" s="362"/>
      <c r="G296" s="58"/>
      <c r="H296" s="248"/>
      <c r="I296" s="58"/>
      <c r="J296" s="555"/>
      <c r="K296" s="555"/>
      <c r="L296" s="149">
        <v>0</v>
      </c>
      <c r="M296" s="150">
        <f>IF(F296="昼間",参照データ!$B$2,IF(F296="夜間等",参照データ!$B$3,IF(F296="通信",参照データ!$B$4,0)))</f>
        <v>0</v>
      </c>
      <c r="N296" s="151">
        <f t="shared" si="144"/>
        <v>0</v>
      </c>
      <c r="O296" s="151">
        <f t="shared" si="145"/>
        <v>0</v>
      </c>
      <c r="P296" s="149"/>
      <c r="Q296" s="155">
        <v>0</v>
      </c>
      <c r="R296" s="154">
        <f>IF(F296="昼間",参照データ!$C$2,IF(F296="夜間等",参照データ!$C$3,IF(F296="通信",参照データ!$C$4,0)))</f>
        <v>0</v>
      </c>
      <c r="S296" s="151">
        <f t="shared" si="146"/>
        <v>0</v>
      </c>
      <c r="T296" s="58"/>
      <c r="U296" s="137">
        <f t="shared" si="147"/>
        <v>0</v>
      </c>
      <c r="V296" s="241">
        <f t="shared" si="148"/>
        <v>0</v>
      </c>
      <c r="W296" s="137">
        <f t="shared" si="149"/>
        <v>0</v>
      </c>
      <c r="X296" s="138">
        <f t="shared" si="150"/>
        <v>0</v>
      </c>
      <c r="Y296" s="137" t="str">
        <f t="shared" si="131"/>
        <v>0</v>
      </c>
      <c r="Z296" s="138">
        <f t="shared" si="151"/>
        <v>0</v>
      </c>
      <c r="AA296" s="524">
        <f t="shared" si="132"/>
        <v>0</v>
      </c>
      <c r="AB296" s="525"/>
      <c r="AC296" s="359">
        <f t="shared" si="133"/>
        <v>0</v>
      </c>
      <c r="AD296" s="359">
        <f t="shared" si="134"/>
        <v>0</v>
      </c>
      <c r="AE296" s="165"/>
      <c r="AF296" s="139"/>
      <c r="AG296" s="252"/>
      <c r="AH296" s="253"/>
      <c r="AI296" s="253"/>
      <c r="AJ296" s="253"/>
      <c r="AK296" s="253"/>
      <c r="AL296" s="254"/>
      <c r="AM296" s="255"/>
      <c r="AN296" s="253"/>
      <c r="AO296" s="253"/>
      <c r="AP296" s="253"/>
      <c r="AQ296" s="253"/>
      <c r="AR296" s="253"/>
      <c r="AS296" s="238">
        <f t="shared" si="135"/>
        <v>0</v>
      </c>
      <c r="AT296" s="238">
        <f t="shared" si="136"/>
        <v>0</v>
      </c>
      <c r="AU296" s="238">
        <f t="shared" si="137"/>
        <v>0</v>
      </c>
      <c r="AV296" s="238">
        <f t="shared" si="138"/>
        <v>0</v>
      </c>
      <c r="AW296" s="238">
        <f t="shared" si="139"/>
        <v>0</v>
      </c>
      <c r="AX296" s="238">
        <f t="shared" si="140"/>
        <v>0</v>
      </c>
      <c r="AY296" s="214">
        <f t="shared" si="130"/>
        <v>0</v>
      </c>
      <c r="AZ296" s="214">
        <f t="shared" si="130"/>
        <v>0</v>
      </c>
      <c r="BA296" s="214">
        <f t="shared" si="130"/>
        <v>0</v>
      </c>
      <c r="BB296" s="210">
        <f t="shared" si="152"/>
        <v>0</v>
      </c>
      <c r="BC296" s="200">
        <f t="shared" si="153"/>
        <v>0</v>
      </c>
      <c r="BD296" s="200">
        <f t="shared" si="154"/>
        <v>0</v>
      </c>
      <c r="BE296" s="200">
        <f t="shared" si="157"/>
        <v>0</v>
      </c>
      <c r="BF296" s="201" t="b">
        <f>IF($AE296="3/3",$S296*参照データ!$F$2,IF($AE296="2/3",$S296*参照データ!$F$3,IF($AE296="1/3",$S296*参照データ!$F$4)))</f>
        <v>0</v>
      </c>
      <c r="BG296" s="202" t="b">
        <f>IF(AG296="3/3",$O296*参照データ!$F$2,IF(AG296="2/3",$O296*参照データ!$F$3,IF(AG296="1/3",$O296*参照データ!$F$4,IF(AG296="対象外",0))))</f>
        <v>0</v>
      </c>
      <c r="BH296" s="202" t="b">
        <f>IF(AH296="3/3",$O296*参照データ!$F$2,IF(AH296="2/3",$O296*参照データ!$F$3,IF(AH296="1/3",$O296*参照データ!$F$4,IF(AH296="対象外",0))))</f>
        <v>0</v>
      </c>
      <c r="BI296" s="202" t="b">
        <f>IF(AI296="3/3",$O296*参照データ!$F$2,IF(AI296="2/3",$O296*参照データ!$F$3,IF(AI296="1/3",$O296*参照データ!$F$4,IF(AI296="対象外",0))))</f>
        <v>0</v>
      </c>
      <c r="BJ296" s="202" t="b">
        <f>IF(AJ296="3/3",$O296*参照データ!$F$2,IF(AJ296="2/3",$O296*参照データ!$F$3,IF(AJ296="1/3",$O296*参照データ!$F$4,IF(AJ296="対象外",0))))</f>
        <v>0</v>
      </c>
      <c r="BK296" s="202" t="b">
        <f>IF(AK296="3/3",$O296*参照データ!$F$2,IF(AK296="2/3",$O296*参照データ!$F$3,IF(AK296="1/3",$O296*参照データ!$F$4,IF(AK296="対象外",0))))</f>
        <v>0</v>
      </c>
      <c r="BL296" s="202" t="b">
        <f>IF(AL296="3/3",$O296*参照データ!$F$2,IF(AL296="2/3",$O296*参照データ!$F$3,IF(AL296="1/3",$O296*参照データ!$F$4,IF(AL296="対象外",0))))</f>
        <v>0</v>
      </c>
      <c r="BM296" s="202" t="b">
        <f>IF(AM296="3/3",$O296*参照データ!$F$2,IF(AM296="2/3",$O296*参照データ!$F$3,IF(AM296="1/3",$O296*参照データ!$F$4,IF(AM296="対象外",0))))</f>
        <v>0</v>
      </c>
      <c r="BN296" s="202" t="b">
        <f>IF(AN296="3/3",$O296*参照データ!$F$2,IF(AN296="2/3",$O296*参照データ!$F$3,IF(AN296="1/3",$O296*参照データ!$F$4,IF(AN296="対象外",0))))</f>
        <v>0</v>
      </c>
      <c r="BO296" s="202" t="b">
        <f>IF(AO296="3/3",$O296*参照データ!$F$2,IF(AO296="2/3",$O296*参照データ!$F$3,IF(AO296="1/3",$O296*参照データ!$F$4,IF(AO296="対象外",0))))</f>
        <v>0</v>
      </c>
      <c r="BP296" s="202" t="b">
        <f>IF(AP296="3/3",$O296*参照データ!$F$2,IF(AP296="2/3",$O296*参照データ!$F$3,IF(AP296="1/3",$O296*参照データ!$F$4,IF(AP296="対象外",0))))</f>
        <v>0</v>
      </c>
      <c r="BQ296" s="202" t="b">
        <f>IF(AQ296="3/3",$O296*参照データ!$F$2,IF(AQ296="2/3",$O296*参照データ!$F$3,IF(AQ296="1/3",$O296*参照データ!$F$4,IF(AQ296="対象外",0))))</f>
        <v>0</v>
      </c>
      <c r="BR296" s="202" t="b">
        <f>IF(AR296="3/3",$O296*参照データ!$F$2,IF(AR296="2/3",$O296*参照データ!$F$3,IF(AR296="1/3",$O296*参照データ!$F$4,IF(AR296="対象外",0))))</f>
        <v>0</v>
      </c>
      <c r="BS296" s="202">
        <f t="shared" si="155"/>
        <v>0</v>
      </c>
      <c r="BT296" s="208"/>
      <c r="BU296" s="140"/>
      <c r="BV296" s="140"/>
      <c r="BW296" s="140"/>
      <c r="BX296" s="140"/>
      <c r="BY296" s="140"/>
      <c r="BZ296" s="246"/>
      <c r="CA296" s="251"/>
      <c r="CB296" s="140"/>
      <c r="CC296" s="140"/>
      <c r="CD296" s="140"/>
      <c r="CE296" s="140"/>
      <c r="CF296" s="140"/>
      <c r="CG296" s="233">
        <f t="shared" si="156"/>
        <v>0</v>
      </c>
      <c r="CH296" s="235">
        <f t="shared" si="141"/>
        <v>0</v>
      </c>
      <c r="CI296" s="225">
        <f t="shared" si="142"/>
        <v>0</v>
      </c>
      <c r="CJ296" s="234">
        <f t="shared" si="143"/>
        <v>2</v>
      </c>
      <c r="CN296" s="54"/>
    </row>
    <row r="297" spans="1:92">
      <c r="A297" s="63">
        <v>273</v>
      </c>
      <c r="B297" s="553"/>
      <c r="C297" s="554"/>
      <c r="D297" s="553"/>
      <c r="E297" s="554"/>
      <c r="F297" s="116"/>
      <c r="G297" s="147"/>
      <c r="H297" s="117"/>
      <c r="I297" s="58"/>
      <c r="J297" s="553"/>
      <c r="K297" s="554"/>
      <c r="L297" s="110">
        <v>0</v>
      </c>
      <c r="M297" s="111">
        <f>IF(F297="昼間",参照データ!$B$2,IF(F297="夜間等",参照データ!$B$3,IF(F297="通信",参照データ!$B$4,0)))</f>
        <v>0</v>
      </c>
      <c r="N297" s="112">
        <f t="shared" si="144"/>
        <v>0</v>
      </c>
      <c r="O297" s="151">
        <f t="shared" si="145"/>
        <v>0</v>
      </c>
      <c r="P297" s="110"/>
      <c r="Q297" s="113">
        <v>0</v>
      </c>
      <c r="R297" s="114">
        <f>IF(F297="昼間",参照データ!$C$2,IF(F297="夜間等",参照データ!$C$3,IF(F297="通信",参照データ!$C$4,0)))</f>
        <v>0</v>
      </c>
      <c r="S297" s="112">
        <f t="shared" si="146"/>
        <v>0</v>
      </c>
      <c r="T297" s="58"/>
      <c r="U297" s="53">
        <f t="shared" si="147"/>
        <v>0</v>
      </c>
      <c r="V297" s="241">
        <f t="shared" si="148"/>
        <v>0</v>
      </c>
      <c r="W297" s="53">
        <f t="shared" si="149"/>
        <v>0</v>
      </c>
      <c r="X297" s="183">
        <f t="shared" si="150"/>
        <v>0</v>
      </c>
      <c r="Y297" s="158" t="str">
        <f t="shared" si="131"/>
        <v>0</v>
      </c>
      <c r="Z297" s="138">
        <f t="shared" si="151"/>
        <v>0</v>
      </c>
      <c r="AA297" s="524">
        <f t="shared" si="132"/>
        <v>0</v>
      </c>
      <c r="AB297" s="525"/>
      <c r="AC297" s="359">
        <f t="shared" si="133"/>
        <v>0</v>
      </c>
      <c r="AD297" s="359">
        <f t="shared" si="134"/>
        <v>0</v>
      </c>
      <c r="AE297" s="166"/>
      <c r="AF297" s="59"/>
      <c r="AG297" s="252"/>
      <c r="AH297" s="253"/>
      <c r="AI297" s="253"/>
      <c r="AJ297" s="253"/>
      <c r="AK297" s="253"/>
      <c r="AL297" s="254"/>
      <c r="AM297" s="255"/>
      <c r="AN297" s="253"/>
      <c r="AO297" s="253"/>
      <c r="AP297" s="253"/>
      <c r="AQ297" s="253"/>
      <c r="AR297" s="253"/>
      <c r="AS297" s="238">
        <f t="shared" si="135"/>
        <v>0</v>
      </c>
      <c r="AT297" s="238">
        <f t="shared" si="136"/>
        <v>0</v>
      </c>
      <c r="AU297" s="238">
        <f t="shared" si="137"/>
        <v>0</v>
      </c>
      <c r="AV297" s="238">
        <f t="shared" si="138"/>
        <v>0</v>
      </c>
      <c r="AW297" s="238">
        <f t="shared" si="139"/>
        <v>0</v>
      </c>
      <c r="AX297" s="238">
        <f t="shared" si="140"/>
        <v>0</v>
      </c>
      <c r="AY297" s="214">
        <f t="shared" si="130"/>
        <v>0</v>
      </c>
      <c r="AZ297" s="214">
        <f t="shared" si="130"/>
        <v>0</v>
      </c>
      <c r="BA297" s="214">
        <f t="shared" si="130"/>
        <v>0</v>
      </c>
      <c r="BB297" s="194">
        <f t="shared" si="152"/>
        <v>0</v>
      </c>
      <c r="BC297" s="195">
        <f t="shared" si="153"/>
        <v>0</v>
      </c>
      <c r="BD297" s="196">
        <f t="shared" si="154"/>
        <v>0</v>
      </c>
      <c r="BE297" s="197">
        <f t="shared" si="157"/>
        <v>0</v>
      </c>
      <c r="BF297" s="198" t="b">
        <f>IF($AE297="3/3",$S297*参照データ!$F$2,IF($AE297="2/3",$S297*参照データ!$F$3,IF($AE297="1/3",$S297*参照データ!$F$4)))</f>
        <v>0</v>
      </c>
      <c r="BG297" s="199" t="b">
        <f>IF(AG297="3/3",$O297*参照データ!$F$2,IF(AG297="2/3",$O297*参照データ!$F$3,IF(AG297="1/3",$O297*参照データ!$F$4,IF(AG297="対象外",0))))</f>
        <v>0</v>
      </c>
      <c r="BH297" s="199" t="b">
        <f>IF(AH297="3/3",$O297*参照データ!$F$2,IF(AH297="2/3",$O297*参照データ!$F$3,IF(AH297="1/3",$O297*参照データ!$F$4,IF(AH297="対象外",0))))</f>
        <v>0</v>
      </c>
      <c r="BI297" s="199" t="b">
        <f>IF(AI297="3/3",$O297*参照データ!$F$2,IF(AI297="2/3",$O297*参照データ!$F$3,IF(AI297="1/3",$O297*参照データ!$F$4,IF(AI297="対象外",0))))</f>
        <v>0</v>
      </c>
      <c r="BJ297" s="199" t="b">
        <f>IF(AJ297="3/3",$O297*参照データ!$F$2,IF(AJ297="2/3",$O297*参照データ!$F$3,IF(AJ297="1/3",$O297*参照データ!$F$4,IF(AJ297="対象外",0))))</f>
        <v>0</v>
      </c>
      <c r="BK297" s="199" t="b">
        <f>IF(AK297="3/3",$O297*参照データ!$F$2,IF(AK297="2/3",$O297*参照データ!$F$3,IF(AK297="1/3",$O297*参照データ!$F$4,IF(AK297="対象外",0))))</f>
        <v>0</v>
      </c>
      <c r="BL297" s="199" t="b">
        <f>IF(AL297="3/3",$O297*参照データ!$F$2,IF(AL297="2/3",$O297*参照データ!$F$3,IF(AL297="1/3",$O297*参照データ!$F$4,IF(AL297="対象外",0))))</f>
        <v>0</v>
      </c>
      <c r="BM297" s="199" t="b">
        <f>IF(AM297="3/3",$O297*参照データ!$F$2,IF(AM297="2/3",$O297*参照データ!$F$3,IF(AM297="1/3",$O297*参照データ!$F$4,IF(AM297="対象外",0))))</f>
        <v>0</v>
      </c>
      <c r="BN297" s="199" t="b">
        <f>IF(AN297="3/3",$O297*参照データ!$F$2,IF(AN297="2/3",$O297*参照データ!$F$3,IF(AN297="1/3",$O297*参照データ!$F$4,IF(AN297="対象外",0))))</f>
        <v>0</v>
      </c>
      <c r="BO297" s="199" t="b">
        <f>IF(AO297="3/3",$O297*参照データ!$F$2,IF(AO297="2/3",$O297*参照データ!$F$3,IF(AO297="1/3",$O297*参照データ!$F$4,IF(AO297="対象外",0))))</f>
        <v>0</v>
      </c>
      <c r="BP297" s="199" t="b">
        <f>IF(AP297="3/3",$O297*参照データ!$F$2,IF(AP297="2/3",$O297*参照データ!$F$3,IF(AP297="1/3",$O297*参照データ!$F$4,IF(AP297="対象外",0))))</f>
        <v>0</v>
      </c>
      <c r="BQ297" s="199" t="b">
        <f>IF(AQ297="3/3",$O297*参照データ!$F$2,IF(AQ297="2/3",$O297*参照データ!$F$3,IF(AQ297="1/3",$O297*参照データ!$F$4,IF(AQ297="対象外",0))))</f>
        <v>0</v>
      </c>
      <c r="BR297" s="199" t="b">
        <f>IF(AR297="3/3",$O297*参照データ!$F$2,IF(AR297="2/3",$O297*参照データ!$F$3,IF(AR297="1/3",$O297*参照データ!$F$4,IF(AR297="対象外",0))))</f>
        <v>0</v>
      </c>
      <c r="BS297" s="199">
        <f t="shared" si="155"/>
        <v>0</v>
      </c>
      <c r="BT297" s="206"/>
      <c r="BU297" s="60"/>
      <c r="BV297" s="60"/>
      <c r="BW297" s="60"/>
      <c r="BX297" s="60"/>
      <c r="BY297" s="60"/>
      <c r="BZ297" s="245"/>
      <c r="CA297" s="247"/>
      <c r="CB297" s="60"/>
      <c r="CC297" s="60"/>
      <c r="CD297" s="60"/>
      <c r="CE297" s="60"/>
      <c r="CF297" s="61"/>
      <c r="CG297" s="233">
        <f t="shared" si="156"/>
        <v>0</v>
      </c>
      <c r="CH297" s="235">
        <f t="shared" si="141"/>
        <v>0</v>
      </c>
      <c r="CI297" s="225">
        <f t="shared" si="142"/>
        <v>0</v>
      </c>
      <c r="CJ297" s="234">
        <f t="shared" si="143"/>
        <v>2</v>
      </c>
      <c r="CN297" s="54"/>
    </row>
    <row r="298" spans="1:92">
      <c r="A298" s="63">
        <v>274</v>
      </c>
      <c r="B298" s="553"/>
      <c r="C298" s="554"/>
      <c r="D298" s="553"/>
      <c r="E298" s="554"/>
      <c r="F298" s="116"/>
      <c r="G298" s="147"/>
      <c r="H298" s="117"/>
      <c r="I298" s="58"/>
      <c r="J298" s="553"/>
      <c r="K298" s="554"/>
      <c r="L298" s="110">
        <v>0</v>
      </c>
      <c r="M298" s="111">
        <f>IF(F298="昼間",参照データ!$B$2,IF(F298="夜間等",参照データ!$B$3,IF(F298="通信",参照データ!$B$4,0)))</f>
        <v>0</v>
      </c>
      <c r="N298" s="112">
        <f t="shared" si="144"/>
        <v>0</v>
      </c>
      <c r="O298" s="151">
        <f t="shared" si="145"/>
        <v>0</v>
      </c>
      <c r="P298" s="110"/>
      <c r="Q298" s="113">
        <v>0</v>
      </c>
      <c r="R298" s="114">
        <f>IF(F298="昼間",参照データ!$C$2,IF(F298="夜間等",参照データ!$C$3,IF(F298="通信",参照データ!$C$4,0)))</f>
        <v>0</v>
      </c>
      <c r="S298" s="112">
        <f t="shared" si="146"/>
        <v>0</v>
      </c>
      <c r="T298" s="58"/>
      <c r="U298" s="53">
        <f t="shared" si="147"/>
        <v>0</v>
      </c>
      <c r="V298" s="241">
        <f t="shared" si="148"/>
        <v>0</v>
      </c>
      <c r="W298" s="53">
        <f t="shared" si="149"/>
        <v>0</v>
      </c>
      <c r="X298" s="183">
        <f t="shared" si="150"/>
        <v>0</v>
      </c>
      <c r="Y298" s="158" t="str">
        <f t="shared" si="131"/>
        <v>0</v>
      </c>
      <c r="Z298" s="138">
        <f t="shared" si="151"/>
        <v>0</v>
      </c>
      <c r="AA298" s="524">
        <f t="shared" si="132"/>
        <v>0</v>
      </c>
      <c r="AB298" s="525"/>
      <c r="AC298" s="359">
        <f t="shared" si="133"/>
        <v>0</v>
      </c>
      <c r="AD298" s="359">
        <f t="shared" si="134"/>
        <v>0</v>
      </c>
      <c r="AE298" s="166"/>
      <c r="AF298" s="59"/>
      <c r="AG298" s="252"/>
      <c r="AH298" s="253"/>
      <c r="AI298" s="253"/>
      <c r="AJ298" s="253"/>
      <c r="AK298" s="253"/>
      <c r="AL298" s="254"/>
      <c r="AM298" s="255"/>
      <c r="AN298" s="253"/>
      <c r="AO298" s="253"/>
      <c r="AP298" s="253"/>
      <c r="AQ298" s="253"/>
      <c r="AR298" s="253"/>
      <c r="AS298" s="238">
        <f t="shared" si="135"/>
        <v>0</v>
      </c>
      <c r="AT298" s="238">
        <f t="shared" si="136"/>
        <v>0</v>
      </c>
      <c r="AU298" s="238">
        <f t="shared" si="137"/>
        <v>0</v>
      </c>
      <c r="AV298" s="238">
        <f t="shared" si="138"/>
        <v>0</v>
      </c>
      <c r="AW298" s="238">
        <f t="shared" si="139"/>
        <v>0</v>
      </c>
      <c r="AX298" s="238">
        <f t="shared" si="140"/>
        <v>0</v>
      </c>
      <c r="AY298" s="214">
        <f t="shared" ref="AY298:BA361" si="158">IF((COUNTIF(AS298,"1")&gt;0)+COUNTIF(AV298,"1")&gt;0,1,0)</f>
        <v>0</v>
      </c>
      <c r="AZ298" s="214">
        <f t="shared" si="158"/>
        <v>0</v>
      </c>
      <c r="BA298" s="214">
        <f t="shared" si="158"/>
        <v>0</v>
      </c>
      <c r="BB298" s="194">
        <f t="shared" si="152"/>
        <v>0</v>
      </c>
      <c r="BC298" s="195">
        <f t="shared" si="153"/>
        <v>0</v>
      </c>
      <c r="BD298" s="196">
        <f t="shared" si="154"/>
        <v>0</v>
      </c>
      <c r="BE298" s="197">
        <f t="shared" si="157"/>
        <v>0</v>
      </c>
      <c r="BF298" s="198" t="b">
        <f>IF($AE298="3/3",$S298*参照データ!$F$2,IF($AE298="2/3",$S298*参照データ!$F$3,IF($AE298="1/3",$S298*参照データ!$F$4)))</f>
        <v>0</v>
      </c>
      <c r="BG298" s="199" t="b">
        <f>IF(AG298="3/3",$O298*参照データ!$F$2,IF(AG298="2/3",$O298*参照データ!$F$3,IF(AG298="1/3",$O298*参照データ!$F$4,IF(AG298="対象外",0))))</f>
        <v>0</v>
      </c>
      <c r="BH298" s="199" t="b">
        <f>IF(AH298="3/3",$O298*参照データ!$F$2,IF(AH298="2/3",$O298*参照データ!$F$3,IF(AH298="1/3",$O298*参照データ!$F$4,IF(AH298="対象外",0))))</f>
        <v>0</v>
      </c>
      <c r="BI298" s="199" t="b">
        <f>IF(AI298="3/3",$O298*参照データ!$F$2,IF(AI298="2/3",$O298*参照データ!$F$3,IF(AI298="1/3",$O298*参照データ!$F$4,IF(AI298="対象外",0))))</f>
        <v>0</v>
      </c>
      <c r="BJ298" s="199" t="b">
        <f>IF(AJ298="3/3",$O298*参照データ!$F$2,IF(AJ298="2/3",$O298*参照データ!$F$3,IF(AJ298="1/3",$O298*参照データ!$F$4,IF(AJ298="対象外",0))))</f>
        <v>0</v>
      </c>
      <c r="BK298" s="199" t="b">
        <f>IF(AK298="3/3",$O298*参照データ!$F$2,IF(AK298="2/3",$O298*参照データ!$F$3,IF(AK298="1/3",$O298*参照データ!$F$4,IF(AK298="対象外",0))))</f>
        <v>0</v>
      </c>
      <c r="BL298" s="199" t="b">
        <f>IF(AL298="3/3",$O298*参照データ!$F$2,IF(AL298="2/3",$O298*参照データ!$F$3,IF(AL298="1/3",$O298*参照データ!$F$4,IF(AL298="対象外",0))))</f>
        <v>0</v>
      </c>
      <c r="BM298" s="199" t="b">
        <f>IF(AM298="3/3",$O298*参照データ!$F$2,IF(AM298="2/3",$O298*参照データ!$F$3,IF(AM298="1/3",$O298*参照データ!$F$4,IF(AM298="対象外",0))))</f>
        <v>0</v>
      </c>
      <c r="BN298" s="199" t="b">
        <f>IF(AN298="3/3",$O298*参照データ!$F$2,IF(AN298="2/3",$O298*参照データ!$F$3,IF(AN298="1/3",$O298*参照データ!$F$4,IF(AN298="対象外",0))))</f>
        <v>0</v>
      </c>
      <c r="BO298" s="199" t="b">
        <f>IF(AO298="3/3",$O298*参照データ!$F$2,IF(AO298="2/3",$O298*参照データ!$F$3,IF(AO298="1/3",$O298*参照データ!$F$4,IF(AO298="対象外",0))))</f>
        <v>0</v>
      </c>
      <c r="BP298" s="199" t="b">
        <f>IF(AP298="3/3",$O298*参照データ!$F$2,IF(AP298="2/3",$O298*参照データ!$F$3,IF(AP298="1/3",$O298*参照データ!$F$4,IF(AP298="対象外",0))))</f>
        <v>0</v>
      </c>
      <c r="BQ298" s="199" t="b">
        <f>IF(AQ298="3/3",$O298*参照データ!$F$2,IF(AQ298="2/3",$O298*参照データ!$F$3,IF(AQ298="1/3",$O298*参照データ!$F$4,IF(AQ298="対象外",0))))</f>
        <v>0</v>
      </c>
      <c r="BR298" s="199" t="b">
        <f>IF(AR298="3/3",$O298*参照データ!$F$2,IF(AR298="2/3",$O298*参照データ!$F$3,IF(AR298="1/3",$O298*参照データ!$F$4,IF(AR298="対象外",0))))</f>
        <v>0</v>
      </c>
      <c r="BS298" s="199">
        <f t="shared" si="155"/>
        <v>0</v>
      </c>
      <c r="BT298" s="206"/>
      <c r="BU298" s="60"/>
      <c r="BV298" s="60"/>
      <c r="BW298" s="60"/>
      <c r="BX298" s="60"/>
      <c r="BY298" s="60"/>
      <c r="BZ298" s="245"/>
      <c r="CA298" s="247"/>
      <c r="CB298" s="60"/>
      <c r="CC298" s="60"/>
      <c r="CD298" s="60"/>
      <c r="CE298" s="60"/>
      <c r="CF298" s="61"/>
      <c r="CG298" s="233">
        <f t="shared" si="156"/>
        <v>0</v>
      </c>
      <c r="CH298" s="235">
        <f t="shared" si="141"/>
        <v>0</v>
      </c>
      <c r="CI298" s="225">
        <f t="shared" si="142"/>
        <v>0</v>
      </c>
      <c r="CJ298" s="234">
        <f t="shared" si="143"/>
        <v>2</v>
      </c>
      <c r="CN298" s="54"/>
    </row>
    <row r="299" spans="1:92">
      <c r="A299" s="63">
        <v>275</v>
      </c>
      <c r="B299" s="553"/>
      <c r="C299" s="554"/>
      <c r="D299" s="553"/>
      <c r="E299" s="554"/>
      <c r="F299" s="116"/>
      <c r="G299" s="147"/>
      <c r="H299" s="117"/>
      <c r="I299" s="58"/>
      <c r="J299" s="553"/>
      <c r="K299" s="554"/>
      <c r="L299" s="110">
        <v>0</v>
      </c>
      <c r="M299" s="111">
        <f>IF(F299="昼間",参照データ!$B$2,IF(F299="夜間等",参照データ!$B$3,IF(F299="通信",参照データ!$B$4,0)))</f>
        <v>0</v>
      </c>
      <c r="N299" s="112">
        <f t="shared" si="144"/>
        <v>0</v>
      </c>
      <c r="O299" s="151">
        <f t="shared" si="145"/>
        <v>0</v>
      </c>
      <c r="P299" s="110"/>
      <c r="Q299" s="113">
        <v>0</v>
      </c>
      <c r="R299" s="114">
        <f>IF(F299="昼間",参照データ!$C$2,IF(F299="夜間等",参照データ!$C$3,IF(F299="通信",参照データ!$C$4,0)))</f>
        <v>0</v>
      </c>
      <c r="S299" s="112">
        <f t="shared" si="146"/>
        <v>0</v>
      </c>
      <c r="T299" s="58"/>
      <c r="U299" s="53">
        <f t="shared" si="147"/>
        <v>0</v>
      </c>
      <c r="V299" s="241">
        <f t="shared" si="148"/>
        <v>0</v>
      </c>
      <c r="W299" s="53">
        <f t="shared" si="149"/>
        <v>0</v>
      </c>
      <c r="X299" s="183">
        <f t="shared" si="150"/>
        <v>0</v>
      </c>
      <c r="Y299" s="158" t="str">
        <f t="shared" si="131"/>
        <v>0</v>
      </c>
      <c r="Z299" s="138">
        <f t="shared" si="151"/>
        <v>0</v>
      </c>
      <c r="AA299" s="524">
        <f t="shared" si="132"/>
        <v>0</v>
      </c>
      <c r="AB299" s="525"/>
      <c r="AC299" s="359">
        <f t="shared" si="133"/>
        <v>0</v>
      </c>
      <c r="AD299" s="359">
        <f t="shared" si="134"/>
        <v>0</v>
      </c>
      <c r="AE299" s="165"/>
      <c r="AF299" s="59"/>
      <c r="AG299" s="252"/>
      <c r="AH299" s="253"/>
      <c r="AI299" s="253"/>
      <c r="AJ299" s="253"/>
      <c r="AK299" s="253"/>
      <c r="AL299" s="254"/>
      <c r="AM299" s="255"/>
      <c r="AN299" s="253"/>
      <c r="AO299" s="253"/>
      <c r="AP299" s="253"/>
      <c r="AQ299" s="253"/>
      <c r="AR299" s="253"/>
      <c r="AS299" s="238">
        <f t="shared" si="135"/>
        <v>0</v>
      </c>
      <c r="AT299" s="238">
        <f t="shared" si="136"/>
        <v>0</v>
      </c>
      <c r="AU299" s="238">
        <f t="shared" si="137"/>
        <v>0</v>
      </c>
      <c r="AV299" s="238">
        <f t="shared" si="138"/>
        <v>0</v>
      </c>
      <c r="AW299" s="238">
        <f t="shared" si="139"/>
        <v>0</v>
      </c>
      <c r="AX299" s="238">
        <f t="shared" si="140"/>
        <v>0</v>
      </c>
      <c r="AY299" s="214">
        <f t="shared" si="158"/>
        <v>0</v>
      </c>
      <c r="AZ299" s="214">
        <f t="shared" si="158"/>
        <v>0</v>
      </c>
      <c r="BA299" s="214">
        <f t="shared" si="158"/>
        <v>0</v>
      </c>
      <c r="BB299" s="194">
        <f t="shared" si="152"/>
        <v>0</v>
      </c>
      <c r="BC299" s="195">
        <f t="shared" si="153"/>
        <v>0</v>
      </c>
      <c r="BD299" s="196">
        <f t="shared" si="154"/>
        <v>0</v>
      </c>
      <c r="BE299" s="197">
        <f t="shared" si="157"/>
        <v>0</v>
      </c>
      <c r="BF299" s="198" t="b">
        <f>IF($AE299="3/3",$S299*参照データ!$F$2,IF($AE299="2/3",$S299*参照データ!$F$3,IF($AE299="1/3",$S299*参照データ!$F$4)))</f>
        <v>0</v>
      </c>
      <c r="BG299" s="199" t="b">
        <f>IF(AG299="3/3",$O299*参照データ!$F$2,IF(AG299="2/3",$O299*参照データ!$F$3,IF(AG299="1/3",$O299*参照データ!$F$4,IF(AG299="対象外",0))))</f>
        <v>0</v>
      </c>
      <c r="BH299" s="199" t="b">
        <f>IF(AH299="3/3",$O299*参照データ!$F$2,IF(AH299="2/3",$O299*参照データ!$F$3,IF(AH299="1/3",$O299*参照データ!$F$4,IF(AH299="対象外",0))))</f>
        <v>0</v>
      </c>
      <c r="BI299" s="199" t="b">
        <f>IF(AI299="3/3",$O299*参照データ!$F$2,IF(AI299="2/3",$O299*参照データ!$F$3,IF(AI299="1/3",$O299*参照データ!$F$4,IF(AI299="対象外",0))))</f>
        <v>0</v>
      </c>
      <c r="BJ299" s="199" t="b">
        <f>IF(AJ299="3/3",$O299*参照データ!$F$2,IF(AJ299="2/3",$O299*参照データ!$F$3,IF(AJ299="1/3",$O299*参照データ!$F$4,IF(AJ299="対象外",0))))</f>
        <v>0</v>
      </c>
      <c r="BK299" s="199" t="b">
        <f>IF(AK299="3/3",$O299*参照データ!$F$2,IF(AK299="2/3",$O299*参照データ!$F$3,IF(AK299="1/3",$O299*参照データ!$F$4,IF(AK299="対象外",0))))</f>
        <v>0</v>
      </c>
      <c r="BL299" s="199" t="b">
        <f>IF(AL299="3/3",$O299*参照データ!$F$2,IF(AL299="2/3",$O299*参照データ!$F$3,IF(AL299="1/3",$O299*参照データ!$F$4,IF(AL299="対象外",0))))</f>
        <v>0</v>
      </c>
      <c r="BM299" s="199" t="b">
        <f>IF(AM299="3/3",$O299*参照データ!$F$2,IF(AM299="2/3",$O299*参照データ!$F$3,IF(AM299="1/3",$O299*参照データ!$F$4,IF(AM299="対象外",0))))</f>
        <v>0</v>
      </c>
      <c r="BN299" s="199" t="b">
        <f>IF(AN299="3/3",$O299*参照データ!$F$2,IF(AN299="2/3",$O299*参照データ!$F$3,IF(AN299="1/3",$O299*参照データ!$F$4,IF(AN299="対象外",0))))</f>
        <v>0</v>
      </c>
      <c r="BO299" s="199" t="b">
        <f>IF(AO299="3/3",$O299*参照データ!$F$2,IF(AO299="2/3",$O299*参照データ!$F$3,IF(AO299="1/3",$O299*参照データ!$F$4,IF(AO299="対象外",0))))</f>
        <v>0</v>
      </c>
      <c r="BP299" s="199" t="b">
        <f>IF(AP299="3/3",$O299*参照データ!$F$2,IF(AP299="2/3",$O299*参照データ!$F$3,IF(AP299="1/3",$O299*参照データ!$F$4,IF(AP299="対象外",0))))</f>
        <v>0</v>
      </c>
      <c r="BQ299" s="199" t="b">
        <f>IF(AQ299="3/3",$O299*参照データ!$F$2,IF(AQ299="2/3",$O299*参照データ!$F$3,IF(AQ299="1/3",$O299*参照データ!$F$4,IF(AQ299="対象外",0))))</f>
        <v>0</v>
      </c>
      <c r="BR299" s="199" t="b">
        <f>IF(AR299="3/3",$O299*参照データ!$F$2,IF(AR299="2/3",$O299*参照データ!$F$3,IF(AR299="1/3",$O299*参照データ!$F$4,IF(AR299="対象外",0))))</f>
        <v>0</v>
      </c>
      <c r="BS299" s="199">
        <f t="shared" si="155"/>
        <v>0</v>
      </c>
      <c r="BT299" s="207"/>
      <c r="BU299" s="60"/>
      <c r="BV299" s="60"/>
      <c r="BW299" s="60"/>
      <c r="BX299" s="60"/>
      <c r="BY299" s="60"/>
      <c r="BZ299" s="245"/>
      <c r="CA299" s="247"/>
      <c r="CB299" s="60"/>
      <c r="CC299" s="60"/>
      <c r="CD299" s="60"/>
      <c r="CE299" s="60"/>
      <c r="CF299" s="61"/>
      <c r="CG299" s="233">
        <f t="shared" si="156"/>
        <v>0</v>
      </c>
      <c r="CH299" s="235">
        <f t="shared" si="141"/>
        <v>0</v>
      </c>
      <c r="CI299" s="225">
        <f t="shared" si="142"/>
        <v>0</v>
      </c>
      <c r="CJ299" s="234">
        <f t="shared" si="143"/>
        <v>2</v>
      </c>
      <c r="CN299" s="54"/>
    </row>
    <row r="300" spans="1:92">
      <c r="A300" s="63">
        <v>276</v>
      </c>
      <c r="B300" s="518"/>
      <c r="C300" s="519"/>
      <c r="D300" s="520"/>
      <c r="E300" s="521"/>
      <c r="F300" s="362"/>
      <c r="G300" s="58"/>
      <c r="H300" s="248"/>
      <c r="I300" s="58"/>
      <c r="J300" s="555"/>
      <c r="K300" s="555"/>
      <c r="L300" s="149">
        <v>0</v>
      </c>
      <c r="M300" s="150">
        <f>IF(F300="昼間",参照データ!$B$2,IF(F300="夜間等",参照データ!$B$3,IF(F300="通信",参照データ!$B$4,0)))</f>
        <v>0</v>
      </c>
      <c r="N300" s="151">
        <f t="shared" si="144"/>
        <v>0</v>
      </c>
      <c r="O300" s="151">
        <f t="shared" si="145"/>
        <v>0</v>
      </c>
      <c r="P300" s="149"/>
      <c r="Q300" s="155">
        <v>0</v>
      </c>
      <c r="R300" s="154">
        <f>IF(F300="昼間",参照データ!$C$2,IF(F300="夜間等",参照データ!$C$3,IF(F300="通信",参照データ!$C$4,0)))</f>
        <v>0</v>
      </c>
      <c r="S300" s="151">
        <f t="shared" si="146"/>
        <v>0</v>
      </c>
      <c r="T300" s="58"/>
      <c r="U300" s="137">
        <f t="shared" si="147"/>
        <v>0</v>
      </c>
      <c r="V300" s="241">
        <f t="shared" si="148"/>
        <v>0</v>
      </c>
      <c r="W300" s="137">
        <f t="shared" si="149"/>
        <v>0</v>
      </c>
      <c r="X300" s="138">
        <f t="shared" si="150"/>
        <v>0</v>
      </c>
      <c r="Y300" s="137" t="str">
        <f t="shared" si="131"/>
        <v>0</v>
      </c>
      <c r="Z300" s="138">
        <f t="shared" si="151"/>
        <v>0</v>
      </c>
      <c r="AA300" s="524">
        <f t="shared" si="132"/>
        <v>0</v>
      </c>
      <c r="AB300" s="525"/>
      <c r="AC300" s="359">
        <f t="shared" si="133"/>
        <v>0</v>
      </c>
      <c r="AD300" s="359">
        <f t="shared" si="134"/>
        <v>0</v>
      </c>
      <c r="AE300" s="165"/>
      <c r="AF300" s="139"/>
      <c r="AG300" s="252"/>
      <c r="AH300" s="253"/>
      <c r="AI300" s="253"/>
      <c r="AJ300" s="253"/>
      <c r="AK300" s="253"/>
      <c r="AL300" s="254"/>
      <c r="AM300" s="255"/>
      <c r="AN300" s="253"/>
      <c r="AO300" s="253"/>
      <c r="AP300" s="253"/>
      <c r="AQ300" s="253"/>
      <c r="AR300" s="253"/>
      <c r="AS300" s="238">
        <f t="shared" si="135"/>
        <v>0</v>
      </c>
      <c r="AT300" s="238">
        <f t="shared" si="136"/>
        <v>0</v>
      </c>
      <c r="AU300" s="238">
        <f t="shared" si="137"/>
        <v>0</v>
      </c>
      <c r="AV300" s="238">
        <f t="shared" si="138"/>
        <v>0</v>
      </c>
      <c r="AW300" s="238">
        <f t="shared" si="139"/>
        <v>0</v>
      </c>
      <c r="AX300" s="238">
        <f t="shared" si="140"/>
        <v>0</v>
      </c>
      <c r="AY300" s="214">
        <f t="shared" si="158"/>
        <v>0</v>
      </c>
      <c r="AZ300" s="214">
        <f t="shared" si="158"/>
        <v>0</v>
      </c>
      <c r="BA300" s="214">
        <f t="shared" si="158"/>
        <v>0</v>
      </c>
      <c r="BB300" s="210">
        <f t="shared" si="152"/>
        <v>0</v>
      </c>
      <c r="BC300" s="200">
        <f t="shared" si="153"/>
        <v>0</v>
      </c>
      <c r="BD300" s="200">
        <f t="shared" si="154"/>
        <v>0</v>
      </c>
      <c r="BE300" s="200">
        <f t="shared" si="157"/>
        <v>0</v>
      </c>
      <c r="BF300" s="201" t="b">
        <f>IF($AE300="3/3",$S300*参照データ!$F$2,IF($AE300="2/3",$S300*参照データ!$F$3,IF($AE300="1/3",$S300*参照データ!$F$4)))</f>
        <v>0</v>
      </c>
      <c r="BG300" s="202" t="b">
        <f>IF(AG300="3/3",$O300*参照データ!$F$2,IF(AG300="2/3",$O300*参照データ!$F$3,IF(AG300="1/3",$O300*参照データ!$F$4,IF(AG300="対象外",0))))</f>
        <v>0</v>
      </c>
      <c r="BH300" s="202" t="b">
        <f>IF(AH300="3/3",$O300*参照データ!$F$2,IF(AH300="2/3",$O300*参照データ!$F$3,IF(AH300="1/3",$O300*参照データ!$F$4,IF(AH300="対象外",0))))</f>
        <v>0</v>
      </c>
      <c r="BI300" s="202" t="b">
        <f>IF(AI300="3/3",$O300*参照データ!$F$2,IF(AI300="2/3",$O300*参照データ!$F$3,IF(AI300="1/3",$O300*参照データ!$F$4,IF(AI300="対象外",0))))</f>
        <v>0</v>
      </c>
      <c r="BJ300" s="202" t="b">
        <f>IF(AJ300="3/3",$O300*参照データ!$F$2,IF(AJ300="2/3",$O300*参照データ!$F$3,IF(AJ300="1/3",$O300*参照データ!$F$4,IF(AJ300="対象外",0))))</f>
        <v>0</v>
      </c>
      <c r="BK300" s="202" t="b">
        <f>IF(AK300="3/3",$O300*参照データ!$F$2,IF(AK300="2/3",$O300*参照データ!$F$3,IF(AK300="1/3",$O300*参照データ!$F$4,IF(AK300="対象外",0))))</f>
        <v>0</v>
      </c>
      <c r="BL300" s="202" t="b">
        <f>IF(AL300="3/3",$O300*参照データ!$F$2,IF(AL300="2/3",$O300*参照データ!$F$3,IF(AL300="1/3",$O300*参照データ!$F$4,IF(AL300="対象外",0))))</f>
        <v>0</v>
      </c>
      <c r="BM300" s="202" t="b">
        <f>IF(AM300="3/3",$O300*参照データ!$F$2,IF(AM300="2/3",$O300*参照データ!$F$3,IF(AM300="1/3",$O300*参照データ!$F$4,IF(AM300="対象外",0))))</f>
        <v>0</v>
      </c>
      <c r="BN300" s="202" t="b">
        <f>IF(AN300="3/3",$O300*参照データ!$F$2,IF(AN300="2/3",$O300*参照データ!$F$3,IF(AN300="1/3",$O300*参照データ!$F$4,IF(AN300="対象外",0))))</f>
        <v>0</v>
      </c>
      <c r="BO300" s="202" t="b">
        <f>IF(AO300="3/3",$O300*参照データ!$F$2,IF(AO300="2/3",$O300*参照データ!$F$3,IF(AO300="1/3",$O300*参照データ!$F$4,IF(AO300="対象外",0))))</f>
        <v>0</v>
      </c>
      <c r="BP300" s="202" t="b">
        <f>IF(AP300="3/3",$O300*参照データ!$F$2,IF(AP300="2/3",$O300*参照データ!$F$3,IF(AP300="1/3",$O300*参照データ!$F$4,IF(AP300="対象外",0))))</f>
        <v>0</v>
      </c>
      <c r="BQ300" s="202" t="b">
        <f>IF(AQ300="3/3",$O300*参照データ!$F$2,IF(AQ300="2/3",$O300*参照データ!$F$3,IF(AQ300="1/3",$O300*参照データ!$F$4,IF(AQ300="対象外",0))))</f>
        <v>0</v>
      </c>
      <c r="BR300" s="202" t="b">
        <f>IF(AR300="3/3",$O300*参照データ!$F$2,IF(AR300="2/3",$O300*参照データ!$F$3,IF(AR300="1/3",$O300*参照データ!$F$4,IF(AR300="対象外",0))))</f>
        <v>0</v>
      </c>
      <c r="BS300" s="202">
        <f t="shared" si="155"/>
        <v>0</v>
      </c>
      <c r="BT300" s="208"/>
      <c r="BU300" s="140"/>
      <c r="BV300" s="140"/>
      <c r="BW300" s="140"/>
      <c r="BX300" s="140"/>
      <c r="BY300" s="140"/>
      <c r="BZ300" s="246"/>
      <c r="CA300" s="251"/>
      <c r="CB300" s="140"/>
      <c r="CC300" s="140"/>
      <c r="CD300" s="140"/>
      <c r="CE300" s="140"/>
      <c r="CF300" s="140"/>
      <c r="CG300" s="233">
        <f t="shared" si="156"/>
        <v>0</v>
      </c>
      <c r="CH300" s="235">
        <f t="shared" si="141"/>
        <v>0</v>
      </c>
      <c r="CI300" s="225">
        <f t="shared" si="142"/>
        <v>0</v>
      </c>
      <c r="CJ300" s="234">
        <f t="shared" si="143"/>
        <v>2</v>
      </c>
      <c r="CN300" s="54"/>
    </row>
    <row r="301" spans="1:92">
      <c r="A301" s="63">
        <v>277</v>
      </c>
      <c r="B301" s="553"/>
      <c r="C301" s="554"/>
      <c r="D301" s="553"/>
      <c r="E301" s="554"/>
      <c r="F301" s="116"/>
      <c r="G301" s="147"/>
      <c r="H301" s="117"/>
      <c r="I301" s="58"/>
      <c r="J301" s="553"/>
      <c r="K301" s="554"/>
      <c r="L301" s="110">
        <v>0</v>
      </c>
      <c r="M301" s="111">
        <f>IF(F301="昼間",参照データ!$B$2,IF(F301="夜間等",参照データ!$B$3,IF(F301="通信",参照データ!$B$4,0)))</f>
        <v>0</v>
      </c>
      <c r="N301" s="112">
        <f t="shared" si="144"/>
        <v>0</v>
      </c>
      <c r="O301" s="151">
        <f t="shared" si="145"/>
        <v>0</v>
      </c>
      <c r="P301" s="110"/>
      <c r="Q301" s="113">
        <v>0</v>
      </c>
      <c r="R301" s="114">
        <f>IF(F301="昼間",参照データ!$C$2,IF(F301="夜間等",参照データ!$C$3,IF(F301="通信",参照データ!$C$4,0)))</f>
        <v>0</v>
      </c>
      <c r="S301" s="112">
        <f t="shared" si="146"/>
        <v>0</v>
      </c>
      <c r="T301" s="58"/>
      <c r="U301" s="53">
        <f t="shared" si="147"/>
        <v>0</v>
      </c>
      <c r="V301" s="241">
        <f t="shared" si="148"/>
        <v>0</v>
      </c>
      <c r="W301" s="53">
        <f t="shared" si="149"/>
        <v>0</v>
      </c>
      <c r="X301" s="183">
        <f t="shared" si="150"/>
        <v>0</v>
      </c>
      <c r="Y301" s="158" t="str">
        <f t="shared" si="131"/>
        <v>0</v>
      </c>
      <c r="Z301" s="138">
        <f t="shared" si="151"/>
        <v>0</v>
      </c>
      <c r="AA301" s="524">
        <f t="shared" si="132"/>
        <v>0</v>
      </c>
      <c r="AB301" s="525"/>
      <c r="AC301" s="359">
        <f t="shared" si="133"/>
        <v>0</v>
      </c>
      <c r="AD301" s="359">
        <f t="shared" si="134"/>
        <v>0</v>
      </c>
      <c r="AE301" s="166"/>
      <c r="AF301" s="59"/>
      <c r="AG301" s="252"/>
      <c r="AH301" s="253"/>
      <c r="AI301" s="253"/>
      <c r="AJ301" s="253"/>
      <c r="AK301" s="253"/>
      <c r="AL301" s="254"/>
      <c r="AM301" s="255"/>
      <c r="AN301" s="253"/>
      <c r="AO301" s="253"/>
      <c r="AP301" s="253"/>
      <c r="AQ301" s="253"/>
      <c r="AR301" s="253"/>
      <c r="AS301" s="238">
        <f t="shared" si="135"/>
        <v>0</v>
      </c>
      <c r="AT301" s="238">
        <f t="shared" si="136"/>
        <v>0</v>
      </c>
      <c r="AU301" s="238">
        <f t="shared" si="137"/>
        <v>0</v>
      </c>
      <c r="AV301" s="238">
        <f t="shared" si="138"/>
        <v>0</v>
      </c>
      <c r="AW301" s="238">
        <f t="shared" si="139"/>
        <v>0</v>
      </c>
      <c r="AX301" s="238">
        <f t="shared" si="140"/>
        <v>0</v>
      </c>
      <c r="AY301" s="214">
        <f t="shared" si="158"/>
        <v>0</v>
      </c>
      <c r="AZ301" s="214">
        <f t="shared" si="158"/>
        <v>0</v>
      </c>
      <c r="BA301" s="214">
        <f t="shared" si="158"/>
        <v>0</v>
      </c>
      <c r="BB301" s="194">
        <f t="shared" si="152"/>
        <v>0</v>
      </c>
      <c r="BC301" s="195">
        <f t="shared" si="153"/>
        <v>0</v>
      </c>
      <c r="BD301" s="196">
        <f t="shared" si="154"/>
        <v>0</v>
      </c>
      <c r="BE301" s="197">
        <f t="shared" si="157"/>
        <v>0</v>
      </c>
      <c r="BF301" s="198" t="b">
        <f>IF($AE301="3/3",$S301*参照データ!$F$2,IF($AE301="2/3",$S301*参照データ!$F$3,IF($AE301="1/3",$S301*参照データ!$F$4)))</f>
        <v>0</v>
      </c>
      <c r="BG301" s="199" t="b">
        <f>IF(AG301="3/3",$O301*参照データ!$F$2,IF(AG301="2/3",$O301*参照データ!$F$3,IF(AG301="1/3",$O301*参照データ!$F$4,IF(AG301="対象外",0))))</f>
        <v>0</v>
      </c>
      <c r="BH301" s="199" t="b">
        <f>IF(AH301="3/3",$O301*参照データ!$F$2,IF(AH301="2/3",$O301*参照データ!$F$3,IF(AH301="1/3",$O301*参照データ!$F$4,IF(AH301="対象外",0))))</f>
        <v>0</v>
      </c>
      <c r="BI301" s="199" t="b">
        <f>IF(AI301="3/3",$O301*参照データ!$F$2,IF(AI301="2/3",$O301*参照データ!$F$3,IF(AI301="1/3",$O301*参照データ!$F$4,IF(AI301="対象外",0))))</f>
        <v>0</v>
      </c>
      <c r="BJ301" s="199" t="b">
        <f>IF(AJ301="3/3",$O301*参照データ!$F$2,IF(AJ301="2/3",$O301*参照データ!$F$3,IF(AJ301="1/3",$O301*参照データ!$F$4,IF(AJ301="対象外",0))))</f>
        <v>0</v>
      </c>
      <c r="BK301" s="199" t="b">
        <f>IF(AK301="3/3",$O301*参照データ!$F$2,IF(AK301="2/3",$O301*参照データ!$F$3,IF(AK301="1/3",$O301*参照データ!$F$4,IF(AK301="対象外",0))))</f>
        <v>0</v>
      </c>
      <c r="BL301" s="199" t="b">
        <f>IF(AL301="3/3",$O301*参照データ!$F$2,IF(AL301="2/3",$O301*参照データ!$F$3,IF(AL301="1/3",$O301*参照データ!$F$4,IF(AL301="対象外",0))))</f>
        <v>0</v>
      </c>
      <c r="BM301" s="199" t="b">
        <f>IF(AM301="3/3",$O301*参照データ!$F$2,IF(AM301="2/3",$O301*参照データ!$F$3,IF(AM301="1/3",$O301*参照データ!$F$4,IF(AM301="対象外",0))))</f>
        <v>0</v>
      </c>
      <c r="BN301" s="199" t="b">
        <f>IF(AN301="3/3",$O301*参照データ!$F$2,IF(AN301="2/3",$O301*参照データ!$F$3,IF(AN301="1/3",$O301*参照データ!$F$4,IF(AN301="対象外",0))))</f>
        <v>0</v>
      </c>
      <c r="BO301" s="199" t="b">
        <f>IF(AO301="3/3",$O301*参照データ!$F$2,IF(AO301="2/3",$O301*参照データ!$F$3,IF(AO301="1/3",$O301*参照データ!$F$4,IF(AO301="対象外",0))))</f>
        <v>0</v>
      </c>
      <c r="BP301" s="199" t="b">
        <f>IF(AP301="3/3",$O301*参照データ!$F$2,IF(AP301="2/3",$O301*参照データ!$F$3,IF(AP301="1/3",$O301*参照データ!$F$4,IF(AP301="対象外",0))))</f>
        <v>0</v>
      </c>
      <c r="BQ301" s="199" t="b">
        <f>IF(AQ301="3/3",$O301*参照データ!$F$2,IF(AQ301="2/3",$O301*参照データ!$F$3,IF(AQ301="1/3",$O301*参照データ!$F$4,IF(AQ301="対象外",0))))</f>
        <v>0</v>
      </c>
      <c r="BR301" s="199" t="b">
        <f>IF(AR301="3/3",$O301*参照データ!$F$2,IF(AR301="2/3",$O301*参照データ!$F$3,IF(AR301="1/3",$O301*参照データ!$F$4,IF(AR301="対象外",0))))</f>
        <v>0</v>
      </c>
      <c r="BS301" s="199">
        <f t="shared" si="155"/>
        <v>0</v>
      </c>
      <c r="BT301" s="206"/>
      <c r="BU301" s="60"/>
      <c r="BV301" s="60"/>
      <c r="BW301" s="60"/>
      <c r="BX301" s="60"/>
      <c r="BY301" s="60"/>
      <c r="BZ301" s="245"/>
      <c r="CA301" s="247"/>
      <c r="CB301" s="60"/>
      <c r="CC301" s="60"/>
      <c r="CD301" s="60"/>
      <c r="CE301" s="60"/>
      <c r="CF301" s="61"/>
      <c r="CG301" s="233">
        <f t="shared" si="156"/>
        <v>0</v>
      </c>
      <c r="CH301" s="235">
        <f t="shared" si="141"/>
        <v>0</v>
      </c>
      <c r="CI301" s="225">
        <f t="shared" si="142"/>
        <v>0</v>
      </c>
      <c r="CJ301" s="234">
        <f t="shared" si="143"/>
        <v>2</v>
      </c>
      <c r="CN301" s="54"/>
    </row>
    <row r="302" spans="1:92">
      <c r="A302" s="63">
        <v>278</v>
      </c>
      <c r="B302" s="553"/>
      <c r="C302" s="554"/>
      <c r="D302" s="553"/>
      <c r="E302" s="554"/>
      <c r="F302" s="116"/>
      <c r="G302" s="147"/>
      <c r="H302" s="117"/>
      <c r="I302" s="58"/>
      <c r="J302" s="553"/>
      <c r="K302" s="554"/>
      <c r="L302" s="110">
        <v>0</v>
      </c>
      <c r="M302" s="111">
        <f>IF(F302="昼間",参照データ!$B$2,IF(F302="夜間等",参照データ!$B$3,IF(F302="通信",参照データ!$B$4,0)))</f>
        <v>0</v>
      </c>
      <c r="N302" s="112">
        <f t="shared" si="144"/>
        <v>0</v>
      </c>
      <c r="O302" s="151">
        <f t="shared" si="145"/>
        <v>0</v>
      </c>
      <c r="P302" s="110"/>
      <c r="Q302" s="113">
        <v>0</v>
      </c>
      <c r="R302" s="114">
        <f>IF(F302="昼間",参照データ!$C$2,IF(F302="夜間等",参照データ!$C$3,IF(F302="通信",参照データ!$C$4,0)))</f>
        <v>0</v>
      </c>
      <c r="S302" s="112">
        <f t="shared" si="146"/>
        <v>0</v>
      </c>
      <c r="T302" s="58"/>
      <c r="U302" s="53">
        <f t="shared" si="147"/>
        <v>0</v>
      </c>
      <c r="V302" s="241">
        <f t="shared" si="148"/>
        <v>0</v>
      </c>
      <c r="W302" s="53">
        <f t="shared" si="149"/>
        <v>0</v>
      </c>
      <c r="X302" s="183">
        <f t="shared" si="150"/>
        <v>0</v>
      </c>
      <c r="Y302" s="158" t="str">
        <f t="shared" si="131"/>
        <v>0</v>
      </c>
      <c r="Z302" s="138">
        <f t="shared" si="151"/>
        <v>0</v>
      </c>
      <c r="AA302" s="524">
        <f t="shared" si="132"/>
        <v>0</v>
      </c>
      <c r="AB302" s="525"/>
      <c r="AC302" s="359">
        <f t="shared" si="133"/>
        <v>0</v>
      </c>
      <c r="AD302" s="359">
        <f t="shared" si="134"/>
        <v>0</v>
      </c>
      <c r="AE302" s="166"/>
      <c r="AF302" s="59"/>
      <c r="AG302" s="252"/>
      <c r="AH302" s="253"/>
      <c r="AI302" s="253"/>
      <c r="AJ302" s="253"/>
      <c r="AK302" s="253"/>
      <c r="AL302" s="254"/>
      <c r="AM302" s="255"/>
      <c r="AN302" s="253"/>
      <c r="AO302" s="253"/>
      <c r="AP302" s="253"/>
      <c r="AQ302" s="253"/>
      <c r="AR302" s="253"/>
      <c r="AS302" s="238">
        <f t="shared" si="135"/>
        <v>0</v>
      </c>
      <c r="AT302" s="238">
        <f t="shared" si="136"/>
        <v>0</v>
      </c>
      <c r="AU302" s="238">
        <f t="shared" si="137"/>
        <v>0</v>
      </c>
      <c r="AV302" s="238">
        <f t="shared" si="138"/>
        <v>0</v>
      </c>
      <c r="AW302" s="238">
        <f t="shared" si="139"/>
        <v>0</v>
      </c>
      <c r="AX302" s="238">
        <f t="shared" si="140"/>
        <v>0</v>
      </c>
      <c r="AY302" s="214">
        <f t="shared" si="158"/>
        <v>0</v>
      </c>
      <c r="AZ302" s="214">
        <f t="shared" si="158"/>
        <v>0</v>
      </c>
      <c r="BA302" s="214">
        <f t="shared" si="158"/>
        <v>0</v>
      </c>
      <c r="BB302" s="194">
        <f t="shared" si="152"/>
        <v>0</v>
      </c>
      <c r="BC302" s="195">
        <f t="shared" si="153"/>
        <v>0</v>
      </c>
      <c r="BD302" s="196">
        <f t="shared" si="154"/>
        <v>0</v>
      </c>
      <c r="BE302" s="197">
        <f t="shared" si="157"/>
        <v>0</v>
      </c>
      <c r="BF302" s="198" t="b">
        <f>IF($AE302="3/3",$S302*参照データ!$F$2,IF($AE302="2/3",$S302*参照データ!$F$3,IF($AE302="1/3",$S302*参照データ!$F$4)))</f>
        <v>0</v>
      </c>
      <c r="BG302" s="199" t="b">
        <f>IF(AG302="3/3",$O302*参照データ!$F$2,IF(AG302="2/3",$O302*参照データ!$F$3,IF(AG302="1/3",$O302*参照データ!$F$4,IF(AG302="対象外",0))))</f>
        <v>0</v>
      </c>
      <c r="BH302" s="199" t="b">
        <f>IF(AH302="3/3",$O302*参照データ!$F$2,IF(AH302="2/3",$O302*参照データ!$F$3,IF(AH302="1/3",$O302*参照データ!$F$4,IF(AH302="対象外",0))))</f>
        <v>0</v>
      </c>
      <c r="BI302" s="199" t="b">
        <f>IF(AI302="3/3",$O302*参照データ!$F$2,IF(AI302="2/3",$O302*参照データ!$F$3,IF(AI302="1/3",$O302*参照データ!$F$4,IF(AI302="対象外",0))))</f>
        <v>0</v>
      </c>
      <c r="BJ302" s="199" t="b">
        <f>IF(AJ302="3/3",$O302*参照データ!$F$2,IF(AJ302="2/3",$O302*参照データ!$F$3,IF(AJ302="1/3",$O302*参照データ!$F$4,IF(AJ302="対象外",0))))</f>
        <v>0</v>
      </c>
      <c r="BK302" s="199" t="b">
        <f>IF(AK302="3/3",$O302*参照データ!$F$2,IF(AK302="2/3",$O302*参照データ!$F$3,IF(AK302="1/3",$O302*参照データ!$F$4,IF(AK302="対象外",0))))</f>
        <v>0</v>
      </c>
      <c r="BL302" s="199" t="b">
        <f>IF(AL302="3/3",$O302*参照データ!$F$2,IF(AL302="2/3",$O302*参照データ!$F$3,IF(AL302="1/3",$O302*参照データ!$F$4,IF(AL302="対象外",0))))</f>
        <v>0</v>
      </c>
      <c r="BM302" s="199" t="b">
        <f>IF(AM302="3/3",$O302*参照データ!$F$2,IF(AM302="2/3",$O302*参照データ!$F$3,IF(AM302="1/3",$O302*参照データ!$F$4,IF(AM302="対象外",0))))</f>
        <v>0</v>
      </c>
      <c r="BN302" s="199" t="b">
        <f>IF(AN302="3/3",$O302*参照データ!$F$2,IF(AN302="2/3",$O302*参照データ!$F$3,IF(AN302="1/3",$O302*参照データ!$F$4,IF(AN302="対象外",0))))</f>
        <v>0</v>
      </c>
      <c r="BO302" s="199" t="b">
        <f>IF(AO302="3/3",$O302*参照データ!$F$2,IF(AO302="2/3",$O302*参照データ!$F$3,IF(AO302="1/3",$O302*参照データ!$F$4,IF(AO302="対象外",0))))</f>
        <v>0</v>
      </c>
      <c r="BP302" s="199" t="b">
        <f>IF(AP302="3/3",$O302*参照データ!$F$2,IF(AP302="2/3",$O302*参照データ!$F$3,IF(AP302="1/3",$O302*参照データ!$F$4,IF(AP302="対象外",0))))</f>
        <v>0</v>
      </c>
      <c r="BQ302" s="199" t="b">
        <f>IF(AQ302="3/3",$O302*参照データ!$F$2,IF(AQ302="2/3",$O302*参照データ!$F$3,IF(AQ302="1/3",$O302*参照データ!$F$4,IF(AQ302="対象外",0))))</f>
        <v>0</v>
      </c>
      <c r="BR302" s="199" t="b">
        <f>IF(AR302="3/3",$O302*参照データ!$F$2,IF(AR302="2/3",$O302*参照データ!$F$3,IF(AR302="1/3",$O302*参照データ!$F$4,IF(AR302="対象外",0))))</f>
        <v>0</v>
      </c>
      <c r="BS302" s="199">
        <f t="shared" si="155"/>
        <v>0</v>
      </c>
      <c r="BT302" s="206"/>
      <c r="BU302" s="60"/>
      <c r="BV302" s="60"/>
      <c r="BW302" s="60"/>
      <c r="BX302" s="60"/>
      <c r="BY302" s="60"/>
      <c r="BZ302" s="245"/>
      <c r="CA302" s="247"/>
      <c r="CB302" s="60"/>
      <c r="CC302" s="60"/>
      <c r="CD302" s="60"/>
      <c r="CE302" s="60"/>
      <c r="CF302" s="61"/>
      <c r="CG302" s="233">
        <f t="shared" si="156"/>
        <v>0</v>
      </c>
      <c r="CH302" s="235">
        <f t="shared" si="141"/>
        <v>0</v>
      </c>
      <c r="CI302" s="225">
        <f t="shared" si="142"/>
        <v>0</v>
      </c>
      <c r="CJ302" s="234">
        <f t="shared" si="143"/>
        <v>2</v>
      </c>
      <c r="CN302" s="54"/>
    </row>
    <row r="303" spans="1:92">
      <c r="A303" s="63">
        <v>279</v>
      </c>
      <c r="B303" s="553"/>
      <c r="C303" s="554"/>
      <c r="D303" s="553"/>
      <c r="E303" s="554"/>
      <c r="F303" s="116"/>
      <c r="G303" s="147"/>
      <c r="H303" s="117"/>
      <c r="I303" s="58"/>
      <c r="J303" s="553"/>
      <c r="K303" s="554"/>
      <c r="L303" s="110">
        <v>0</v>
      </c>
      <c r="M303" s="111">
        <f>IF(F303="昼間",参照データ!$B$2,IF(F303="夜間等",参照データ!$B$3,IF(F303="通信",参照データ!$B$4,0)))</f>
        <v>0</v>
      </c>
      <c r="N303" s="112">
        <f t="shared" si="144"/>
        <v>0</v>
      </c>
      <c r="O303" s="151">
        <f t="shared" si="145"/>
        <v>0</v>
      </c>
      <c r="P303" s="110"/>
      <c r="Q303" s="113">
        <v>0</v>
      </c>
      <c r="R303" s="114">
        <f>IF(F303="昼間",参照データ!$C$2,IF(F303="夜間等",参照データ!$C$3,IF(F303="通信",参照データ!$C$4,0)))</f>
        <v>0</v>
      </c>
      <c r="S303" s="112">
        <f t="shared" si="146"/>
        <v>0</v>
      </c>
      <c r="T303" s="58"/>
      <c r="U303" s="53">
        <f t="shared" si="147"/>
        <v>0</v>
      </c>
      <c r="V303" s="241">
        <f t="shared" si="148"/>
        <v>0</v>
      </c>
      <c r="W303" s="53">
        <f t="shared" si="149"/>
        <v>0</v>
      </c>
      <c r="X303" s="183">
        <f t="shared" si="150"/>
        <v>0</v>
      </c>
      <c r="Y303" s="158" t="str">
        <f t="shared" si="131"/>
        <v>0</v>
      </c>
      <c r="Z303" s="138">
        <f t="shared" si="151"/>
        <v>0</v>
      </c>
      <c r="AA303" s="524">
        <f t="shared" si="132"/>
        <v>0</v>
      </c>
      <c r="AB303" s="525"/>
      <c r="AC303" s="359">
        <f t="shared" si="133"/>
        <v>0</v>
      </c>
      <c r="AD303" s="359">
        <f t="shared" si="134"/>
        <v>0</v>
      </c>
      <c r="AE303" s="165"/>
      <c r="AF303" s="59"/>
      <c r="AG303" s="252"/>
      <c r="AH303" s="253"/>
      <c r="AI303" s="253"/>
      <c r="AJ303" s="253"/>
      <c r="AK303" s="253"/>
      <c r="AL303" s="254"/>
      <c r="AM303" s="255"/>
      <c r="AN303" s="253"/>
      <c r="AO303" s="253"/>
      <c r="AP303" s="253"/>
      <c r="AQ303" s="253"/>
      <c r="AR303" s="253"/>
      <c r="AS303" s="238">
        <f t="shared" si="135"/>
        <v>0</v>
      </c>
      <c r="AT303" s="238">
        <f t="shared" si="136"/>
        <v>0</v>
      </c>
      <c r="AU303" s="238">
        <f t="shared" si="137"/>
        <v>0</v>
      </c>
      <c r="AV303" s="238">
        <f t="shared" si="138"/>
        <v>0</v>
      </c>
      <c r="AW303" s="238">
        <f t="shared" si="139"/>
        <v>0</v>
      </c>
      <c r="AX303" s="238">
        <f t="shared" si="140"/>
        <v>0</v>
      </c>
      <c r="AY303" s="214">
        <f t="shared" si="158"/>
        <v>0</v>
      </c>
      <c r="AZ303" s="214">
        <f t="shared" si="158"/>
        <v>0</v>
      </c>
      <c r="BA303" s="214">
        <f t="shared" si="158"/>
        <v>0</v>
      </c>
      <c r="BB303" s="194">
        <f t="shared" si="152"/>
        <v>0</v>
      </c>
      <c r="BC303" s="195">
        <f t="shared" si="153"/>
        <v>0</v>
      </c>
      <c r="BD303" s="196">
        <f t="shared" si="154"/>
        <v>0</v>
      </c>
      <c r="BE303" s="197">
        <f t="shared" si="157"/>
        <v>0</v>
      </c>
      <c r="BF303" s="198" t="b">
        <f>IF($AE303="3/3",$S303*参照データ!$F$2,IF($AE303="2/3",$S303*参照データ!$F$3,IF($AE303="1/3",$S303*参照データ!$F$4)))</f>
        <v>0</v>
      </c>
      <c r="BG303" s="199" t="b">
        <f>IF(AG303="3/3",$O303*参照データ!$F$2,IF(AG303="2/3",$O303*参照データ!$F$3,IF(AG303="1/3",$O303*参照データ!$F$4,IF(AG303="対象外",0))))</f>
        <v>0</v>
      </c>
      <c r="BH303" s="199" t="b">
        <f>IF(AH303="3/3",$O303*参照データ!$F$2,IF(AH303="2/3",$O303*参照データ!$F$3,IF(AH303="1/3",$O303*参照データ!$F$4,IF(AH303="対象外",0))))</f>
        <v>0</v>
      </c>
      <c r="BI303" s="199" t="b">
        <f>IF(AI303="3/3",$O303*参照データ!$F$2,IF(AI303="2/3",$O303*参照データ!$F$3,IF(AI303="1/3",$O303*参照データ!$F$4,IF(AI303="対象外",0))))</f>
        <v>0</v>
      </c>
      <c r="BJ303" s="199" t="b">
        <f>IF(AJ303="3/3",$O303*参照データ!$F$2,IF(AJ303="2/3",$O303*参照データ!$F$3,IF(AJ303="1/3",$O303*参照データ!$F$4,IF(AJ303="対象外",0))))</f>
        <v>0</v>
      </c>
      <c r="BK303" s="199" t="b">
        <f>IF(AK303="3/3",$O303*参照データ!$F$2,IF(AK303="2/3",$O303*参照データ!$F$3,IF(AK303="1/3",$O303*参照データ!$F$4,IF(AK303="対象外",0))))</f>
        <v>0</v>
      </c>
      <c r="BL303" s="199" t="b">
        <f>IF(AL303="3/3",$O303*参照データ!$F$2,IF(AL303="2/3",$O303*参照データ!$F$3,IF(AL303="1/3",$O303*参照データ!$F$4,IF(AL303="対象外",0))))</f>
        <v>0</v>
      </c>
      <c r="BM303" s="199" t="b">
        <f>IF(AM303="3/3",$O303*参照データ!$F$2,IF(AM303="2/3",$O303*参照データ!$F$3,IF(AM303="1/3",$O303*参照データ!$F$4,IF(AM303="対象外",0))))</f>
        <v>0</v>
      </c>
      <c r="BN303" s="199" t="b">
        <f>IF(AN303="3/3",$O303*参照データ!$F$2,IF(AN303="2/3",$O303*参照データ!$F$3,IF(AN303="1/3",$O303*参照データ!$F$4,IF(AN303="対象外",0))))</f>
        <v>0</v>
      </c>
      <c r="BO303" s="199" t="b">
        <f>IF(AO303="3/3",$O303*参照データ!$F$2,IF(AO303="2/3",$O303*参照データ!$F$3,IF(AO303="1/3",$O303*参照データ!$F$4,IF(AO303="対象外",0))))</f>
        <v>0</v>
      </c>
      <c r="BP303" s="199" t="b">
        <f>IF(AP303="3/3",$O303*参照データ!$F$2,IF(AP303="2/3",$O303*参照データ!$F$3,IF(AP303="1/3",$O303*参照データ!$F$4,IF(AP303="対象外",0))))</f>
        <v>0</v>
      </c>
      <c r="BQ303" s="199" t="b">
        <f>IF(AQ303="3/3",$O303*参照データ!$F$2,IF(AQ303="2/3",$O303*参照データ!$F$3,IF(AQ303="1/3",$O303*参照データ!$F$4,IF(AQ303="対象外",0))))</f>
        <v>0</v>
      </c>
      <c r="BR303" s="199" t="b">
        <f>IF(AR303="3/3",$O303*参照データ!$F$2,IF(AR303="2/3",$O303*参照データ!$F$3,IF(AR303="1/3",$O303*参照データ!$F$4,IF(AR303="対象外",0))))</f>
        <v>0</v>
      </c>
      <c r="BS303" s="199">
        <f t="shared" si="155"/>
        <v>0</v>
      </c>
      <c r="BT303" s="207"/>
      <c r="BU303" s="60"/>
      <c r="BV303" s="60"/>
      <c r="BW303" s="60"/>
      <c r="BX303" s="60"/>
      <c r="BY303" s="60"/>
      <c r="BZ303" s="245"/>
      <c r="CA303" s="247"/>
      <c r="CB303" s="60"/>
      <c r="CC303" s="60"/>
      <c r="CD303" s="60"/>
      <c r="CE303" s="60"/>
      <c r="CF303" s="61"/>
      <c r="CG303" s="233">
        <f t="shared" si="156"/>
        <v>0</v>
      </c>
      <c r="CH303" s="235">
        <f t="shared" si="141"/>
        <v>0</v>
      </c>
      <c r="CI303" s="225">
        <f t="shared" si="142"/>
        <v>0</v>
      </c>
      <c r="CJ303" s="234">
        <f t="shared" si="143"/>
        <v>2</v>
      </c>
      <c r="CN303" s="54"/>
    </row>
    <row r="304" spans="1:92">
      <c r="A304" s="63">
        <v>280</v>
      </c>
      <c r="B304" s="518"/>
      <c r="C304" s="519"/>
      <c r="D304" s="520"/>
      <c r="E304" s="521"/>
      <c r="F304" s="362"/>
      <c r="G304" s="58"/>
      <c r="H304" s="248"/>
      <c r="I304" s="58"/>
      <c r="J304" s="555"/>
      <c r="K304" s="555"/>
      <c r="L304" s="149">
        <v>0</v>
      </c>
      <c r="M304" s="150">
        <f>IF(F304="昼間",参照データ!$B$2,IF(F304="夜間等",参照データ!$B$3,IF(F304="通信",参照データ!$B$4,0)))</f>
        <v>0</v>
      </c>
      <c r="N304" s="151">
        <f t="shared" si="144"/>
        <v>0</v>
      </c>
      <c r="O304" s="151">
        <f t="shared" si="145"/>
        <v>0</v>
      </c>
      <c r="P304" s="149"/>
      <c r="Q304" s="155">
        <v>0</v>
      </c>
      <c r="R304" s="154">
        <f>IF(F304="昼間",参照データ!$C$2,IF(F304="夜間等",参照データ!$C$3,IF(F304="通信",参照データ!$C$4,0)))</f>
        <v>0</v>
      </c>
      <c r="S304" s="151">
        <f t="shared" si="146"/>
        <v>0</v>
      </c>
      <c r="T304" s="58"/>
      <c r="U304" s="137">
        <f t="shared" si="147"/>
        <v>0</v>
      </c>
      <c r="V304" s="241">
        <f t="shared" si="148"/>
        <v>0</v>
      </c>
      <c r="W304" s="137">
        <f t="shared" si="149"/>
        <v>0</v>
      </c>
      <c r="X304" s="138">
        <f t="shared" si="150"/>
        <v>0</v>
      </c>
      <c r="Y304" s="137" t="str">
        <f t="shared" si="131"/>
        <v>0</v>
      </c>
      <c r="Z304" s="138">
        <f t="shared" si="151"/>
        <v>0</v>
      </c>
      <c r="AA304" s="524">
        <f t="shared" si="132"/>
        <v>0</v>
      </c>
      <c r="AB304" s="525"/>
      <c r="AC304" s="359">
        <f t="shared" si="133"/>
        <v>0</v>
      </c>
      <c r="AD304" s="359">
        <f t="shared" si="134"/>
        <v>0</v>
      </c>
      <c r="AE304" s="165"/>
      <c r="AF304" s="139"/>
      <c r="AG304" s="252"/>
      <c r="AH304" s="253"/>
      <c r="AI304" s="253"/>
      <c r="AJ304" s="253"/>
      <c r="AK304" s="253"/>
      <c r="AL304" s="254"/>
      <c r="AM304" s="255"/>
      <c r="AN304" s="253"/>
      <c r="AO304" s="253"/>
      <c r="AP304" s="253"/>
      <c r="AQ304" s="253"/>
      <c r="AR304" s="253"/>
      <c r="AS304" s="238">
        <f t="shared" si="135"/>
        <v>0</v>
      </c>
      <c r="AT304" s="238">
        <f t="shared" si="136"/>
        <v>0</v>
      </c>
      <c r="AU304" s="238">
        <f t="shared" si="137"/>
        <v>0</v>
      </c>
      <c r="AV304" s="238">
        <f t="shared" si="138"/>
        <v>0</v>
      </c>
      <c r="AW304" s="238">
        <f t="shared" si="139"/>
        <v>0</v>
      </c>
      <c r="AX304" s="238">
        <f t="shared" si="140"/>
        <v>0</v>
      </c>
      <c r="AY304" s="214">
        <f t="shared" si="158"/>
        <v>0</v>
      </c>
      <c r="AZ304" s="214">
        <f t="shared" si="158"/>
        <v>0</v>
      </c>
      <c r="BA304" s="214">
        <f t="shared" si="158"/>
        <v>0</v>
      </c>
      <c r="BB304" s="210">
        <f t="shared" si="152"/>
        <v>0</v>
      </c>
      <c r="BC304" s="200">
        <f t="shared" si="153"/>
        <v>0</v>
      </c>
      <c r="BD304" s="200">
        <f t="shared" si="154"/>
        <v>0</v>
      </c>
      <c r="BE304" s="200">
        <f t="shared" si="157"/>
        <v>0</v>
      </c>
      <c r="BF304" s="201" t="b">
        <f>IF($AE304="3/3",$S304*参照データ!$F$2,IF($AE304="2/3",$S304*参照データ!$F$3,IF($AE304="1/3",$S304*参照データ!$F$4)))</f>
        <v>0</v>
      </c>
      <c r="BG304" s="202" t="b">
        <f>IF(AG304="3/3",$O304*参照データ!$F$2,IF(AG304="2/3",$O304*参照データ!$F$3,IF(AG304="1/3",$O304*参照データ!$F$4,IF(AG304="対象外",0))))</f>
        <v>0</v>
      </c>
      <c r="BH304" s="202" t="b">
        <f>IF(AH304="3/3",$O304*参照データ!$F$2,IF(AH304="2/3",$O304*参照データ!$F$3,IF(AH304="1/3",$O304*参照データ!$F$4,IF(AH304="対象外",0))))</f>
        <v>0</v>
      </c>
      <c r="BI304" s="202" t="b">
        <f>IF(AI304="3/3",$O304*参照データ!$F$2,IF(AI304="2/3",$O304*参照データ!$F$3,IF(AI304="1/3",$O304*参照データ!$F$4,IF(AI304="対象外",0))))</f>
        <v>0</v>
      </c>
      <c r="BJ304" s="202" t="b">
        <f>IF(AJ304="3/3",$O304*参照データ!$F$2,IF(AJ304="2/3",$O304*参照データ!$F$3,IF(AJ304="1/3",$O304*参照データ!$F$4,IF(AJ304="対象外",0))))</f>
        <v>0</v>
      </c>
      <c r="BK304" s="202" t="b">
        <f>IF(AK304="3/3",$O304*参照データ!$F$2,IF(AK304="2/3",$O304*参照データ!$F$3,IF(AK304="1/3",$O304*参照データ!$F$4,IF(AK304="対象外",0))))</f>
        <v>0</v>
      </c>
      <c r="BL304" s="202" t="b">
        <f>IF(AL304="3/3",$O304*参照データ!$F$2,IF(AL304="2/3",$O304*参照データ!$F$3,IF(AL304="1/3",$O304*参照データ!$F$4,IF(AL304="対象外",0))))</f>
        <v>0</v>
      </c>
      <c r="BM304" s="202" t="b">
        <f>IF(AM304="3/3",$O304*参照データ!$F$2,IF(AM304="2/3",$O304*参照データ!$F$3,IF(AM304="1/3",$O304*参照データ!$F$4,IF(AM304="対象外",0))))</f>
        <v>0</v>
      </c>
      <c r="BN304" s="202" t="b">
        <f>IF(AN304="3/3",$O304*参照データ!$F$2,IF(AN304="2/3",$O304*参照データ!$F$3,IF(AN304="1/3",$O304*参照データ!$F$4,IF(AN304="対象外",0))))</f>
        <v>0</v>
      </c>
      <c r="BO304" s="202" t="b">
        <f>IF(AO304="3/3",$O304*参照データ!$F$2,IF(AO304="2/3",$O304*参照データ!$F$3,IF(AO304="1/3",$O304*参照データ!$F$4,IF(AO304="対象外",0))))</f>
        <v>0</v>
      </c>
      <c r="BP304" s="202" t="b">
        <f>IF(AP304="3/3",$O304*参照データ!$F$2,IF(AP304="2/3",$O304*参照データ!$F$3,IF(AP304="1/3",$O304*参照データ!$F$4,IF(AP304="対象外",0))))</f>
        <v>0</v>
      </c>
      <c r="BQ304" s="202" t="b">
        <f>IF(AQ304="3/3",$O304*参照データ!$F$2,IF(AQ304="2/3",$O304*参照データ!$F$3,IF(AQ304="1/3",$O304*参照データ!$F$4,IF(AQ304="対象外",0))))</f>
        <v>0</v>
      </c>
      <c r="BR304" s="202" t="b">
        <f>IF(AR304="3/3",$O304*参照データ!$F$2,IF(AR304="2/3",$O304*参照データ!$F$3,IF(AR304="1/3",$O304*参照データ!$F$4,IF(AR304="対象外",0))))</f>
        <v>0</v>
      </c>
      <c r="BS304" s="202">
        <f t="shared" si="155"/>
        <v>0</v>
      </c>
      <c r="BT304" s="208"/>
      <c r="BU304" s="140"/>
      <c r="BV304" s="140"/>
      <c r="BW304" s="140"/>
      <c r="BX304" s="140"/>
      <c r="BY304" s="140"/>
      <c r="BZ304" s="246"/>
      <c r="CA304" s="251"/>
      <c r="CB304" s="140"/>
      <c r="CC304" s="140"/>
      <c r="CD304" s="140"/>
      <c r="CE304" s="140"/>
      <c r="CF304" s="140"/>
      <c r="CG304" s="233">
        <f t="shared" si="156"/>
        <v>0</v>
      </c>
      <c r="CH304" s="235">
        <f t="shared" si="141"/>
        <v>0</v>
      </c>
      <c r="CI304" s="225">
        <f t="shared" si="142"/>
        <v>0</v>
      </c>
      <c r="CJ304" s="234">
        <f t="shared" si="143"/>
        <v>2</v>
      </c>
      <c r="CN304" s="54"/>
    </row>
    <row r="305" spans="1:92">
      <c r="A305" s="63">
        <v>281</v>
      </c>
      <c r="B305" s="553"/>
      <c r="C305" s="554"/>
      <c r="D305" s="553"/>
      <c r="E305" s="554"/>
      <c r="F305" s="116"/>
      <c r="G305" s="147"/>
      <c r="H305" s="117"/>
      <c r="I305" s="58"/>
      <c r="J305" s="553"/>
      <c r="K305" s="554"/>
      <c r="L305" s="110">
        <v>0</v>
      </c>
      <c r="M305" s="111">
        <f>IF(F305="昼間",参照データ!$B$2,IF(F305="夜間等",参照データ!$B$3,IF(F305="通信",参照データ!$B$4,0)))</f>
        <v>0</v>
      </c>
      <c r="N305" s="112">
        <f t="shared" si="144"/>
        <v>0</v>
      </c>
      <c r="O305" s="151">
        <f t="shared" si="145"/>
        <v>0</v>
      </c>
      <c r="P305" s="110"/>
      <c r="Q305" s="113">
        <v>0</v>
      </c>
      <c r="R305" s="114">
        <f>IF(F305="昼間",参照データ!$C$2,IF(F305="夜間等",参照データ!$C$3,IF(F305="通信",参照データ!$C$4,0)))</f>
        <v>0</v>
      </c>
      <c r="S305" s="112">
        <f t="shared" si="146"/>
        <v>0</v>
      </c>
      <c r="T305" s="58"/>
      <c r="U305" s="53">
        <f t="shared" si="147"/>
        <v>0</v>
      </c>
      <c r="V305" s="241">
        <f t="shared" si="148"/>
        <v>0</v>
      </c>
      <c r="W305" s="53">
        <f t="shared" si="149"/>
        <v>0</v>
      </c>
      <c r="X305" s="183">
        <f t="shared" si="150"/>
        <v>0</v>
      </c>
      <c r="Y305" s="158" t="str">
        <f t="shared" si="131"/>
        <v>0</v>
      </c>
      <c r="Z305" s="138">
        <f t="shared" si="151"/>
        <v>0</v>
      </c>
      <c r="AA305" s="524">
        <f t="shared" si="132"/>
        <v>0</v>
      </c>
      <c r="AB305" s="525"/>
      <c r="AC305" s="359">
        <f t="shared" si="133"/>
        <v>0</v>
      </c>
      <c r="AD305" s="359">
        <f t="shared" si="134"/>
        <v>0</v>
      </c>
      <c r="AE305" s="166"/>
      <c r="AF305" s="59"/>
      <c r="AG305" s="252"/>
      <c r="AH305" s="253"/>
      <c r="AI305" s="253"/>
      <c r="AJ305" s="253"/>
      <c r="AK305" s="253"/>
      <c r="AL305" s="254"/>
      <c r="AM305" s="255"/>
      <c r="AN305" s="253"/>
      <c r="AO305" s="253"/>
      <c r="AP305" s="253"/>
      <c r="AQ305" s="253"/>
      <c r="AR305" s="253"/>
      <c r="AS305" s="238">
        <f t="shared" si="135"/>
        <v>0</v>
      </c>
      <c r="AT305" s="238">
        <f t="shared" si="136"/>
        <v>0</v>
      </c>
      <c r="AU305" s="238">
        <f t="shared" si="137"/>
        <v>0</v>
      </c>
      <c r="AV305" s="238">
        <f t="shared" si="138"/>
        <v>0</v>
      </c>
      <c r="AW305" s="238">
        <f t="shared" si="139"/>
        <v>0</v>
      </c>
      <c r="AX305" s="238">
        <f t="shared" si="140"/>
        <v>0</v>
      </c>
      <c r="AY305" s="214">
        <f t="shared" si="158"/>
        <v>0</v>
      </c>
      <c r="AZ305" s="214">
        <f t="shared" si="158"/>
        <v>0</v>
      </c>
      <c r="BA305" s="214">
        <f t="shared" si="158"/>
        <v>0</v>
      </c>
      <c r="BB305" s="194">
        <f t="shared" si="152"/>
        <v>0</v>
      </c>
      <c r="BC305" s="195">
        <f t="shared" si="153"/>
        <v>0</v>
      </c>
      <c r="BD305" s="196">
        <f t="shared" si="154"/>
        <v>0</v>
      </c>
      <c r="BE305" s="197">
        <f t="shared" si="157"/>
        <v>0</v>
      </c>
      <c r="BF305" s="198" t="b">
        <f>IF($AE305="3/3",$S305*参照データ!$F$2,IF($AE305="2/3",$S305*参照データ!$F$3,IF($AE305="1/3",$S305*参照データ!$F$4)))</f>
        <v>0</v>
      </c>
      <c r="BG305" s="199" t="b">
        <f>IF(AG305="3/3",$O305*参照データ!$F$2,IF(AG305="2/3",$O305*参照データ!$F$3,IF(AG305="1/3",$O305*参照データ!$F$4,IF(AG305="対象外",0))))</f>
        <v>0</v>
      </c>
      <c r="BH305" s="199" t="b">
        <f>IF(AH305="3/3",$O305*参照データ!$F$2,IF(AH305="2/3",$O305*参照データ!$F$3,IF(AH305="1/3",$O305*参照データ!$F$4,IF(AH305="対象外",0))))</f>
        <v>0</v>
      </c>
      <c r="BI305" s="199" t="b">
        <f>IF(AI305="3/3",$O305*参照データ!$F$2,IF(AI305="2/3",$O305*参照データ!$F$3,IF(AI305="1/3",$O305*参照データ!$F$4,IF(AI305="対象外",0))))</f>
        <v>0</v>
      </c>
      <c r="BJ305" s="199" t="b">
        <f>IF(AJ305="3/3",$O305*参照データ!$F$2,IF(AJ305="2/3",$O305*参照データ!$F$3,IF(AJ305="1/3",$O305*参照データ!$F$4,IF(AJ305="対象外",0))))</f>
        <v>0</v>
      </c>
      <c r="BK305" s="199" t="b">
        <f>IF(AK305="3/3",$O305*参照データ!$F$2,IF(AK305="2/3",$O305*参照データ!$F$3,IF(AK305="1/3",$O305*参照データ!$F$4,IF(AK305="対象外",0))))</f>
        <v>0</v>
      </c>
      <c r="BL305" s="199" t="b">
        <f>IF(AL305="3/3",$O305*参照データ!$F$2,IF(AL305="2/3",$O305*参照データ!$F$3,IF(AL305="1/3",$O305*参照データ!$F$4,IF(AL305="対象外",0))))</f>
        <v>0</v>
      </c>
      <c r="BM305" s="199" t="b">
        <f>IF(AM305="3/3",$O305*参照データ!$F$2,IF(AM305="2/3",$O305*参照データ!$F$3,IF(AM305="1/3",$O305*参照データ!$F$4,IF(AM305="対象外",0))))</f>
        <v>0</v>
      </c>
      <c r="BN305" s="199" t="b">
        <f>IF(AN305="3/3",$O305*参照データ!$F$2,IF(AN305="2/3",$O305*参照データ!$F$3,IF(AN305="1/3",$O305*参照データ!$F$4,IF(AN305="対象外",0))))</f>
        <v>0</v>
      </c>
      <c r="BO305" s="199" t="b">
        <f>IF(AO305="3/3",$O305*参照データ!$F$2,IF(AO305="2/3",$O305*参照データ!$F$3,IF(AO305="1/3",$O305*参照データ!$F$4,IF(AO305="対象外",0))))</f>
        <v>0</v>
      </c>
      <c r="BP305" s="199" t="b">
        <f>IF(AP305="3/3",$O305*参照データ!$F$2,IF(AP305="2/3",$O305*参照データ!$F$3,IF(AP305="1/3",$O305*参照データ!$F$4,IF(AP305="対象外",0))))</f>
        <v>0</v>
      </c>
      <c r="BQ305" s="199" t="b">
        <f>IF(AQ305="3/3",$O305*参照データ!$F$2,IF(AQ305="2/3",$O305*参照データ!$F$3,IF(AQ305="1/3",$O305*参照データ!$F$4,IF(AQ305="対象外",0))))</f>
        <v>0</v>
      </c>
      <c r="BR305" s="199" t="b">
        <f>IF(AR305="3/3",$O305*参照データ!$F$2,IF(AR305="2/3",$O305*参照データ!$F$3,IF(AR305="1/3",$O305*参照データ!$F$4,IF(AR305="対象外",0))))</f>
        <v>0</v>
      </c>
      <c r="BS305" s="199">
        <f t="shared" si="155"/>
        <v>0</v>
      </c>
      <c r="BT305" s="206"/>
      <c r="BU305" s="60"/>
      <c r="BV305" s="60"/>
      <c r="BW305" s="60"/>
      <c r="BX305" s="60"/>
      <c r="BY305" s="60"/>
      <c r="BZ305" s="245"/>
      <c r="CA305" s="247"/>
      <c r="CB305" s="60"/>
      <c r="CC305" s="60"/>
      <c r="CD305" s="60"/>
      <c r="CE305" s="60"/>
      <c r="CF305" s="61"/>
      <c r="CG305" s="233">
        <f t="shared" si="156"/>
        <v>0</v>
      </c>
      <c r="CH305" s="235">
        <f t="shared" si="141"/>
        <v>0</v>
      </c>
      <c r="CI305" s="225">
        <f t="shared" si="142"/>
        <v>0</v>
      </c>
      <c r="CJ305" s="234">
        <f t="shared" si="143"/>
        <v>2</v>
      </c>
      <c r="CN305" s="54"/>
    </row>
    <row r="306" spans="1:92">
      <c r="A306" s="63">
        <v>282</v>
      </c>
      <c r="B306" s="553"/>
      <c r="C306" s="554"/>
      <c r="D306" s="553"/>
      <c r="E306" s="554"/>
      <c r="F306" s="116"/>
      <c r="G306" s="147"/>
      <c r="H306" s="117"/>
      <c r="I306" s="58"/>
      <c r="J306" s="553"/>
      <c r="K306" s="554"/>
      <c r="L306" s="110">
        <v>0</v>
      </c>
      <c r="M306" s="111">
        <f>IF(F306="昼間",参照データ!$B$2,IF(F306="夜間等",参照データ!$B$3,IF(F306="通信",参照データ!$B$4,0)))</f>
        <v>0</v>
      </c>
      <c r="N306" s="112">
        <f t="shared" si="144"/>
        <v>0</v>
      </c>
      <c r="O306" s="151">
        <f t="shared" si="145"/>
        <v>0</v>
      </c>
      <c r="P306" s="110"/>
      <c r="Q306" s="113">
        <v>0</v>
      </c>
      <c r="R306" s="114">
        <f>IF(F306="昼間",参照データ!$C$2,IF(F306="夜間等",参照データ!$C$3,IF(F306="通信",参照データ!$C$4,0)))</f>
        <v>0</v>
      </c>
      <c r="S306" s="112">
        <f t="shared" si="146"/>
        <v>0</v>
      </c>
      <c r="T306" s="58"/>
      <c r="U306" s="53">
        <f t="shared" si="147"/>
        <v>0</v>
      </c>
      <c r="V306" s="241">
        <f t="shared" si="148"/>
        <v>0</v>
      </c>
      <c r="W306" s="53">
        <f t="shared" si="149"/>
        <v>0</v>
      </c>
      <c r="X306" s="183">
        <f t="shared" si="150"/>
        <v>0</v>
      </c>
      <c r="Y306" s="158" t="str">
        <f t="shared" si="131"/>
        <v>0</v>
      </c>
      <c r="Z306" s="138">
        <f t="shared" si="151"/>
        <v>0</v>
      </c>
      <c r="AA306" s="524">
        <f t="shared" si="132"/>
        <v>0</v>
      </c>
      <c r="AB306" s="525"/>
      <c r="AC306" s="359">
        <f t="shared" si="133"/>
        <v>0</v>
      </c>
      <c r="AD306" s="359">
        <f t="shared" si="134"/>
        <v>0</v>
      </c>
      <c r="AE306" s="166"/>
      <c r="AF306" s="59"/>
      <c r="AG306" s="252"/>
      <c r="AH306" s="253"/>
      <c r="AI306" s="253"/>
      <c r="AJ306" s="253"/>
      <c r="AK306" s="253"/>
      <c r="AL306" s="254"/>
      <c r="AM306" s="255"/>
      <c r="AN306" s="253"/>
      <c r="AO306" s="253"/>
      <c r="AP306" s="253"/>
      <c r="AQ306" s="253"/>
      <c r="AR306" s="253"/>
      <c r="AS306" s="238">
        <f t="shared" si="135"/>
        <v>0</v>
      </c>
      <c r="AT306" s="238">
        <f t="shared" si="136"/>
        <v>0</v>
      </c>
      <c r="AU306" s="238">
        <f t="shared" si="137"/>
        <v>0</v>
      </c>
      <c r="AV306" s="238">
        <f t="shared" si="138"/>
        <v>0</v>
      </c>
      <c r="AW306" s="238">
        <f t="shared" si="139"/>
        <v>0</v>
      </c>
      <c r="AX306" s="238">
        <f t="shared" si="140"/>
        <v>0</v>
      </c>
      <c r="AY306" s="214">
        <f t="shared" si="158"/>
        <v>0</v>
      </c>
      <c r="AZ306" s="214">
        <f t="shared" si="158"/>
        <v>0</v>
      </c>
      <c r="BA306" s="214">
        <f t="shared" si="158"/>
        <v>0</v>
      </c>
      <c r="BB306" s="194">
        <f t="shared" si="152"/>
        <v>0</v>
      </c>
      <c r="BC306" s="195">
        <f t="shared" si="153"/>
        <v>0</v>
      </c>
      <c r="BD306" s="196">
        <f t="shared" si="154"/>
        <v>0</v>
      </c>
      <c r="BE306" s="197">
        <f t="shared" si="157"/>
        <v>0</v>
      </c>
      <c r="BF306" s="198" t="b">
        <f>IF($AE306="3/3",$S306*参照データ!$F$2,IF($AE306="2/3",$S306*参照データ!$F$3,IF($AE306="1/3",$S306*参照データ!$F$4)))</f>
        <v>0</v>
      </c>
      <c r="BG306" s="199" t="b">
        <f>IF(AG306="3/3",$O306*参照データ!$F$2,IF(AG306="2/3",$O306*参照データ!$F$3,IF(AG306="1/3",$O306*参照データ!$F$4,IF(AG306="対象外",0))))</f>
        <v>0</v>
      </c>
      <c r="BH306" s="199" t="b">
        <f>IF(AH306="3/3",$O306*参照データ!$F$2,IF(AH306="2/3",$O306*参照データ!$F$3,IF(AH306="1/3",$O306*参照データ!$F$4,IF(AH306="対象外",0))))</f>
        <v>0</v>
      </c>
      <c r="BI306" s="199" t="b">
        <f>IF(AI306="3/3",$O306*参照データ!$F$2,IF(AI306="2/3",$O306*参照データ!$F$3,IF(AI306="1/3",$O306*参照データ!$F$4,IF(AI306="対象外",0))))</f>
        <v>0</v>
      </c>
      <c r="BJ306" s="199" t="b">
        <f>IF(AJ306="3/3",$O306*参照データ!$F$2,IF(AJ306="2/3",$O306*参照データ!$F$3,IF(AJ306="1/3",$O306*参照データ!$F$4,IF(AJ306="対象外",0))))</f>
        <v>0</v>
      </c>
      <c r="BK306" s="199" t="b">
        <f>IF(AK306="3/3",$O306*参照データ!$F$2,IF(AK306="2/3",$O306*参照データ!$F$3,IF(AK306="1/3",$O306*参照データ!$F$4,IF(AK306="対象外",0))))</f>
        <v>0</v>
      </c>
      <c r="BL306" s="199" t="b">
        <f>IF(AL306="3/3",$O306*参照データ!$F$2,IF(AL306="2/3",$O306*参照データ!$F$3,IF(AL306="1/3",$O306*参照データ!$F$4,IF(AL306="対象外",0))))</f>
        <v>0</v>
      </c>
      <c r="BM306" s="199" t="b">
        <f>IF(AM306="3/3",$O306*参照データ!$F$2,IF(AM306="2/3",$O306*参照データ!$F$3,IF(AM306="1/3",$O306*参照データ!$F$4,IF(AM306="対象外",0))))</f>
        <v>0</v>
      </c>
      <c r="BN306" s="199" t="b">
        <f>IF(AN306="3/3",$O306*参照データ!$F$2,IF(AN306="2/3",$O306*参照データ!$F$3,IF(AN306="1/3",$O306*参照データ!$F$4,IF(AN306="対象外",0))))</f>
        <v>0</v>
      </c>
      <c r="BO306" s="199" t="b">
        <f>IF(AO306="3/3",$O306*参照データ!$F$2,IF(AO306="2/3",$O306*参照データ!$F$3,IF(AO306="1/3",$O306*参照データ!$F$4,IF(AO306="対象外",0))))</f>
        <v>0</v>
      </c>
      <c r="BP306" s="199" t="b">
        <f>IF(AP306="3/3",$O306*参照データ!$F$2,IF(AP306="2/3",$O306*参照データ!$F$3,IF(AP306="1/3",$O306*参照データ!$F$4,IF(AP306="対象外",0))))</f>
        <v>0</v>
      </c>
      <c r="BQ306" s="199" t="b">
        <f>IF(AQ306="3/3",$O306*参照データ!$F$2,IF(AQ306="2/3",$O306*参照データ!$F$3,IF(AQ306="1/3",$O306*参照データ!$F$4,IF(AQ306="対象外",0))))</f>
        <v>0</v>
      </c>
      <c r="BR306" s="199" t="b">
        <f>IF(AR306="3/3",$O306*参照データ!$F$2,IF(AR306="2/3",$O306*参照データ!$F$3,IF(AR306="1/3",$O306*参照データ!$F$4,IF(AR306="対象外",0))))</f>
        <v>0</v>
      </c>
      <c r="BS306" s="199">
        <f t="shared" si="155"/>
        <v>0</v>
      </c>
      <c r="BT306" s="206"/>
      <c r="BU306" s="60"/>
      <c r="BV306" s="60"/>
      <c r="BW306" s="60"/>
      <c r="BX306" s="60"/>
      <c r="BY306" s="60"/>
      <c r="BZ306" s="245"/>
      <c r="CA306" s="247"/>
      <c r="CB306" s="60"/>
      <c r="CC306" s="60"/>
      <c r="CD306" s="60"/>
      <c r="CE306" s="60"/>
      <c r="CF306" s="61"/>
      <c r="CG306" s="233">
        <f t="shared" si="156"/>
        <v>0</v>
      </c>
      <c r="CH306" s="235">
        <f t="shared" si="141"/>
        <v>0</v>
      </c>
      <c r="CI306" s="225">
        <f t="shared" si="142"/>
        <v>0</v>
      </c>
      <c r="CJ306" s="234">
        <f t="shared" si="143"/>
        <v>2</v>
      </c>
      <c r="CN306" s="54"/>
    </row>
    <row r="307" spans="1:92">
      <c r="A307" s="63">
        <v>283</v>
      </c>
      <c r="B307" s="553"/>
      <c r="C307" s="554"/>
      <c r="D307" s="553"/>
      <c r="E307" s="554"/>
      <c r="F307" s="116"/>
      <c r="G307" s="147"/>
      <c r="H307" s="117"/>
      <c r="I307" s="58"/>
      <c r="J307" s="553"/>
      <c r="K307" s="554"/>
      <c r="L307" s="110">
        <v>0</v>
      </c>
      <c r="M307" s="111">
        <f>IF(F307="昼間",参照データ!$B$2,IF(F307="夜間等",参照データ!$B$3,IF(F307="通信",参照データ!$B$4,0)))</f>
        <v>0</v>
      </c>
      <c r="N307" s="112">
        <f t="shared" si="144"/>
        <v>0</v>
      </c>
      <c r="O307" s="151">
        <f t="shared" si="145"/>
        <v>0</v>
      </c>
      <c r="P307" s="110"/>
      <c r="Q307" s="113">
        <v>0</v>
      </c>
      <c r="R307" s="114">
        <f>IF(F307="昼間",参照データ!$C$2,IF(F307="夜間等",参照データ!$C$3,IF(F307="通信",参照データ!$C$4,0)))</f>
        <v>0</v>
      </c>
      <c r="S307" s="112">
        <f t="shared" si="146"/>
        <v>0</v>
      </c>
      <c r="T307" s="58"/>
      <c r="U307" s="53">
        <f t="shared" si="147"/>
        <v>0</v>
      </c>
      <c r="V307" s="241">
        <f t="shared" si="148"/>
        <v>0</v>
      </c>
      <c r="W307" s="53">
        <f t="shared" si="149"/>
        <v>0</v>
      </c>
      <c r="X307" s="183">
        <f t="shared" si="150"/>
        <v>0</v>
      </c>
      <c r="Y307" s="158" t="str">
        <f t="shared" si="131"/>
        <v>0</v>
      </c>
      <c r="Z307" s="138">
        <f t="shared" si="151"/>
        <v>0</v>
      </c>
      <c r="AA307" s="524">
        <f t="shared" si="132"/>
        <v>0</v>
      </c>
      <c r="AB307" s="525"/>
      <c r="AC307" s="359">
        <f t="shared" si="133"/>
        <v>0</v>
      </c>
      <c r="AD307" s="359">
        <f t="shared" si="134"/>
        <v>0</v>
      </c>
      <c r="AE307" s="165"/>
      <c r="AF307" s="59"/>
      <c r="AG307" s="252"/>
      <c r="AH307" s="253"/>
      <c r="AI307" s="253"/>
      <c r="AJ307" s="253"/>
      <c r="AK307" s="253"/>
      <c r="AL307" s="254"/>
      <c r="AM307" s="255"/>
      <c r="AN307" s="253"/>
      <c r="AO307" s="253"/>
      <c r="AP307" s="253"/>
      <c r="AQ307" s="253"/>
      <c r="AR307" s="253"/>
      <c r="AS307" s="238">
        <f t="shared" si="135"/>
        <v>0</v>
      </c>
      <c r="AT307" s="238">
        <f t="shared" si="136"/>
        <v>0</v>
      </c>
      <c r="AU307" s="238">
        <f t="shared" si="137"/>
        <v>0</v>
      </c>
      <c r="AV307" s="238">
        <f t="shared" si="138"/>
        <v>0</v>
      </c>
      <c r="AW307" s="238">
        <f t="shared" si="139"/>
        <v>0</v>
      </c>
      <c r="AX307" s="238">
        <f t="shared" si="140"/>
        <v>0</v>
      </c>
      <c r="AY307" s="214">
        <f t="shared" si="158"/>
        <v>0</v>
      </c>
      <c r="AZ307" s="214">
        <f t="shared" si="158"/>
        <v>0</v>
      </c>
      <c r="BA307" s="214">
        <f t="shared" si="158"/>
        <v>0</v>
      </c>
      <c r="BB307" s="194">
        <f t="shared" si="152"/>
        <v>0</v>
      </c>
      <c r="BC307" s="195">
        <f t="shared" si="153"/>
        <v>0</v>
      </c>
      <c r="BD307" s="196">
        <f t="shared" si="154"/>
        <v>0</v>
      </c>
      <c r="BE307" s="197">
        <f t="shared" si="157"/>
        <v>0</v>
      </c>
      <c r="BF307" s="198" t="b">
        <f>IF($AE307="3/3",$S307*参照データ!$F$2,IF($AE307="2/3",$S307*参照データ!$F$3,IF($AE307="1/3",$S307*参照データ!$F$4)))</f>
        <v>0</v>
      </c>
      <c r="BG307" s="199" t="b">
        <f>IF(AG307="3/3",$O307*参照データ!$F$2,IF(AG307="2/3",$O307*参照データ!$F$3,IF(AG307="1/3",$O307*参照データ!$F$4,IF(AG307="対象外",0))))</f>
        <v>0</v>
      </c>
      <c r="BH307" s="199" t="b">
        <f>IF(AH307="3/3",$O307*参照データ!$F$2,IF(AH307="2/3",$O307*参照データ!$F$3,IF(AH307="1/3",$O307*参照データ!$F$4,IF(AH307="対象外",0))))</f>
        <v>0</v>
      </c>
      <c r="BI307" s="199" t="b">
        <f>IF(AI307="3/3",$O307*参照データ!$F$2,IF(AI307="2/3",$O307*参照データ!$F$3,IF(AI307="1/3",$O307*参照データ!$F$4,IF(AI307="対象外",0))))</f>
        <v>0</v>
      </c>
      <c r="BJ307" s="199" t="b">
        <f>IF(AJ307="3/3",$O307*参照データ!$F$2,IF(AJ307="2/3",$O307*参照データ!$F$3,IF(AJ307="1/3",$O307*参照データ!$F$4,IF(AJ307="対象外",0))))</f>
        <v>0</v>
      </c>
      <c r="BK307" s="199" t="b">
        <f>IF(AK307="3/3",$O307*参照データ!$F$2,IF(AK307="2/3",$O307*参照データ!$F$3,IF(AK307="1/3",$O307*参照データ!$F$4,IF(AK307="対象外",0))))</f>
        <v>0</v>
      </c>
      <c r="BL307" s="199" t="b">
        <f>IF(AL307="3/3",$O307*参照データ!$F$2,IF(AL307="2/3",$O307*参照データ!$F$3,IF(AL307="1/3",$O307*参照データ!$F$4,IF(AL307="対象外",0))))</f>
        <v>0</v>
      </c>
      <c r="BM307" s="199" t="b">
        <f>IF(AM307="3/3",$O307*参照データ!$F$2,IF(AM307="2/3",$O307*参照データ!$F$3,IF(AM307="1/3",$O307*参照データ!$F$4,IF(AM307="対象外",0))))</f>
        <v>0</v>
      </c>
      <c r="BN307" s="199" t="b">
        <f>IF(AN307="3/3",$O307*参照データ!$F$2,IF(AN307="2/3",$O307*参照データ!$F$3,IF(AN307="1/3",$O307*参照データ!$F$4,IF(AN307="対象外",0))))</f>
        <v>0</v>
      </c>
      <c r="BO307" s="199" t="b">
        <f>IF(AO307="3/3",$O307*参照データ!$F$2,IF(AO307="2/3",$O307*参照データ!$F$3,IF(AO307="1/3",$O307*参照データ!$F$4,IF(AO307="対象外",0))))</f>
        <v>0</v>
      </c>
      <c r="BP307" s="199" t="b">
        <f>IF(AP307="3/3",$O307*参照データ!$F$2,IF(AP307="2/3",$O307*参照データ!$F$3,IF(AP307="1/3",$O307*参照データ!$F$4,IF(AP307="対象外",0))))</f>
        <v>0</v>
      </c>
      <c r="BQ307" s="199" t="b">
        <f>IF(AQ307="3/3",$O307*参照データ!$F$2,IF(AQ307="2/3",$O307*参照データ!$F$3,IF(AQ307="1/3",$O307*参照データ!$F$4,IF(AQ307="対象外",0))))</f>
        <v>0</v>
      </c>
      <c r="BR307" s="199" t="b">
        <f>IF(AR307="3/3",$O307*参照データ!$F$2,IF(AR307="2/3",$O307*参照データ!$F$3,IF(AR307="1/3",$O307*参照データ!$F$4,IF(AR307="対象外",0))))</f>
        <v>0</v>
      </c>
      <c r="BS307" s="199">
        <f t="shared" si="155"/>
        <v>0</v>
      </c>
      <c r="BT307" s="207"/>
      <c r="BU307" s="60"/>
      <c r="BV307" s="60"/>
      <c r="BW307" s="60"/>
      <c r="BX307" s="60"/>
      <c r="BY307" s="60"/>
      <c r="BZ307" s="245"/>
      <c r="CA307" s="247"/>
      <c r="CB307" s="60"/>
      <c r="CC307" s="60"/>
      <c r="CD307" s="60"/>
      <c r="CE307" s="60"/>
      <c r="CF307" s="61"/>
      <c r="CG307" s="233">
        <f t="shared" si="156"/>
        <v>0</v>
      </c>
      <c r="CH307" s="235">
        <f t="shared" si="141"/>
        <v>0</v>
      </c>
      <c r="CI307" s="225">
        <f t="shared" si="142"/>
        <v>0</v>
      </c>
      <c r="CJ307" s="234">
        <f t="shared" si="143"/>
        <v>2</v>
      </c>
      <c r="CN307" s="54"/>
    </row>
    <row r="308" spans="1:92">
      <c r="A308" s="63">
        <v>284</v>
      </c>
      <c r="B308" s="518"/>
      <c r="C308" s="519"/>
      <c r="D308" s="520"/>
      <c r="E308" s="521"/>
      <c r="F308" s="362"/>
      <c r="G308" s="58"/>
      <c r="H308" s="248"/>
      <c r="I308" s="58"/>
      <c r="J308" s="555"/>
      <c r="K308" s="555"/>
      <c r="L308" s="149">
        <v>0</v>
      </c>
      <c r="M308" s="150">
        <f>IF(F308="昼間",参照データ!$B$2,IF(F308="夜間等",参照データ!$B$3,IF(F308="通信",参照データ!$B$4,0)))</f>
        <v>0</v>
      </c>
      <c r="N308" s="151">
        <f t="shared" si="144"/>
        <v>0</v>
      </c>
      <c r="O308" s="151">
        <f t="shared" si="145"/>
        <v>0</v>
      </c>
      <c r="P308" s="149"/>
      <c r="Q308" s="155">
        <v>0</v>
      </c>
      <c r="R308" s="154">
        <f>IF(F308="昼間",参照データ!$C$2,IF(F308="夜間等",参照データ!$C$3,IF(F308="通信",参照データ!$C$4,0)))</f>
        <v>0</v>
      </c>
      <c r="S308" s="151">
        <f t="shared" si="146"/>
        <v>0</v>
      </c>
      <c r="T308" s="58"/>
      <c r="U308" s="137">
        <f t="shared" si="147"/>
        <v>0</v>
      </c>
      <c r="V308" s="241">
        <f t="shared" si="148"/>
        <v>0</v>
      </c>
      <c r="W308" s="137">
        <f t="shared" si="149"/>
        <v>0</v>
      </c>
      <c r="X308" s="138">
        <f t="shared" si="150"/>
        <v>0</v>
      </c>
      <c r="Y308" s="137" t="str">
        <f t="shared" si="131"/>
        <v>0</v>
      </c>
      <c r="Z308" s="138">
        <f t="shared" si="151"/>
        <v>0</v>
      </c>
      <c r="AA308" s="524">
        <f t="shared" si="132"/>
        <v>0</v>
      </c>
      <c r="AB308" s="525"/>
      <c r="AC308" s="359">
        <f t="shared" si="133"/>
        <v>0</v>
      </c>
      <c r="AD308" s="359">
        <f t="shared" si="134"/>
        <v>0</v>
      </c>
      <c r="AE308" s="165"/>
      <c r="AF308" s="139"/>
      <c r="AG308" s="252"/>
      <c r="AH308" s="253"/>
      <c r="AI308" s="253"/>
      <c r="AJ308" s="253"/>
      <c r="AK308" s="253"/>
      <c r="AL308" s="254"/>
      <c r="AM308" s="255"/>
      <c r="AN308" s="253"/>
      <c r="AO308" s="253"/>
      <c r="AP308" s="253"/>
      <c r="AQ308" s="253"/>
      <c r="AR308" s="253"/>
      <c r="AS308" s="238">
        <f t="shared" si="135"/>
        <v>0</v>
      </c>
      <c r="AT308" s="238">
        <f t="shared" si="136"/>
        <v>0</v>
      </c>
      <c r="AU308" s="238">
        <f t="shared" si="137"/>
        <v>0</v>
      </c>
      <c r="AV308" s="238">
        <f t="shared" si="138"/>
        <v>0</v>
      </c>
      <c r="AW308" s="238">
        <f t="shared" si="139"/>
        <v>0</v>
      </c>
      <c r="AX308" s="238">
        <f t="shared" si="140"/>
        <v>0</v>
      </c>
      <c r="AY308" s="214">
        <f t="shared" si="158"/>
        <v>0</v>
      </c>
      <c r="AZ308" s="214">
        <f t="shared" si="158"/>
        <v>0</v>
      </c>
      <c r="BA308" s="214">
        <f t="shared" si="158"/>
        <v>0</v>
      </c>
      <c r="BB308" s="210">
        <f t="shared" si="152"/>
        <v>0</v>
      </c>
      <c r="BC308" s="200">
        <f t="shared" si="153"/>
        <v>0</v>
      </c>
      <c r="BD308" s="200">
        <f t="shared" si="154"/>
        <v>0</v>
      </c>
      <c r="BE308" s="200">
        <f t="shared" si="157"/>
        <v>0</v>
      </c>
      <c r="BF308" s="201" t="b">
        <f>IF($AE308="3/3",$S308*参照データ!$F$2,IF($AE308="2/3",$S308*参照データ!$F$3,IF($AE308="1/3",$S308*参照データ!$F$4)))</f>
        <v>0</v>
      </c>
      <c r="BG308" s="202" t="b">
        <f>IF(AG308="3/3",$O308*参照データ!$F$2,IF(AG308="2/3",$O308*参照データ!$F$3,IF(AG308="1/3",$O308*参照データ!$F$4,IF(AG308="対象外",0))))</f>
        <v>0</v>
      </c>
      <c r="BH308" s="202" t="b">
        <f>IF(AH308="3/3",$O308*参照データ!$F$2,IF(AH308="2/3",$O308*参照データ!$F$3,IF(AH308="1/3",$O308*参照データ!$F$4,IF(AH308="対象外",0))))</f>
        <v>0</v>
      </c>
      <c r="BI308" s="202" t="b">
        <f>IF(AI308="3/3",$O308*参照データ!$F$2,IF(AI308="2/3",$O308*参照データ!$F$3,IF(AI308="1/3",$O308*参照データ!$F$4,IF(AI308="対象外",0))))</f>
        <v>0</v>
      </c>
      <c r="BJ308" s="202" t="b">
        <f>IF(AJ308="3/3",$O308*参照データ!$F$2,IF(AJ308="2/3",$O308*参照データ!$F$3,IF(AJ308="1/3",$O308*参照データ!$F$4,IF(AJ308="対象外",0))))</f>
        <v>0</v>
      </c>
      <c r="BK308" s="202" t="b">
        <f>IF(AK308="3/3",$O308*参照データ!$F$2,IF(AK308="2/3",$O308*参照データ!$F$3,IF(AK308="1/3",$O308*参照データ!$F$4,IF(AK308="対象外",0))))</f>
        <v>0</v>
      </c>
      <c r="BL308" s="202" t="b">
        <f>IF(AL308="3/3",$O308*参照データ!$F$2,IF(AL308="2/3",$O308*参照データ!$F$3,IF(AL308="1/3",$O308*参照データ!$F$4,IF(AL308="対象外",0))))</f>
        <v>0</v>
      </c>
      <c r="BM308" s="202" t="b">
        <f>IF(AM308="3/3",$O308*参照データ!$F$2,IF(AM308="2/3",$O308*参照データ!$F$3,IF(AM308="1/3",$O308*参照データ!$F$4,IF(AM308="対象外",0))))</f>
        <v>0</v>
      </c>
      <c r="BN308" s="202" t="b">
        <f>IF(AN308="3/3",$O308*参照データ!$F$2,IF(AN308="2/3",$O308*参照データ!$F$3,IF(AN308="1/3",$O308*参照データ!$F$4,IF(AN308="対象外",0))))</f>
        <v>0</v>
      </c>
      <c r="BO308" s="202" t="b">
        <f>IF(AO308="3/3",$O308*参照データ!$F$2,IF(AO308="2/3",$O308*参照データ!$F$3,IF(AO308="1/3",$O308*参照データ!$F$4,IF(AO308="対象外",0))))</f>
        <v>0</v>
      </c>
      <c r="BP308" s="202" t="b">
        <f>IF(AP308="3/3",$O308*参照データ!$F$2,IF(AP308="2/3",$O308*参照データ!$F$3,IF(AP308="1/3",$O308*参照データ!$F$4,IF(AP308="対象外",0))))</f>
        <v>0</v>
      </c>
      <c r="BQ308" s="202" t="b">
        <f>IF(AQ308="3/3",$O308*参照データ!$F$2,IF(AQ308="2/3",$O308*参照データ!$F$3,IF(AQ308="1/3",$O308*参照データ!$F$4,IF(AQ308="対象外",0))))</f>
        <v>0</v>
      </c>
      <c r="BR308" s="202" t="b">
        <f>IF(AR308="3/3",$O308*参照データ!$F$2,IF(AR308="2/3",$O308*参照データ!$F$3,IF(AR308="1/3",$O308*参照データ!$F$4,IF(AR308="対象外",0))))</f>
        <v>0</v>
      </c>
      <c r="BS308" s="202">
        <f t="shared" si="155"/>
        <v>0</v>
      </c>
      <c r="BT308" s="208"/>
      <c r="BU308" s="140"/>
      <c r="BV308" s="140"/>
      <c r="BW308" s="140"/>
      <c r="BX308" s="140"/>
      <c r="BY308" s="140"/>
      <c r="BZ308" s="246"/>
      <c r="CA308" s="251"/>
      <c r="CB308" s="140"/>
      <c r="CC308" s="140"/>
      <c r="CD308" s="140"/>
      <c r="CE308" s="140"/>
      <c r="CF308" s="140"/>
      <c r="CG308" s="233">
        <f t="shared" si="156"/>
        <v>0</v>
      </c>
      <c r="CH308" s="235">
        <f t="shared" si="141"/>
        <v>0</v>
      </c>
      <c r="CI308" s="225">
        <f t="shared" si="142"/>
        <v>0</v>
      </c>
      <c r="CJ308" s="234">
        <f t="shared" si="143"/>
        <v>2</v>
      </c>
      <c r="CN308" s="54"/>
    </row>
    <row r="309" spans="1:92">
      <c r="A309" s="63">
        <v>285</v>
      </c>
      <c r="B309" s="553"/>
      <c r="C309" s="554"/>
      <c r="D309" s="553"/>
      <c r="E309" s="554"/>
      <c r="F309" s="116"/>
      <c r="G309" s="147"/>
      <c r="H309" s="117"/>
      <c r="I309" s="58"/>
      <c r="J309" s="553"/>
      <c r="K309" s="554"/>
      <c r="L309" s="110">
        <v>0</v>
      </c>
      <c r="M309" s="111">
        <f>IF(F309="昼間",参照データ!$B$2,IF(F309="夜間等",参照データ!$B$3,IF(F309="通信",参照データ!$B$4,0)))</f>
        <v>0</v>
      </c>
      <c r="N309" s="112">
        <f t="shared" si="144"/>
        <v>0</v>
      </c>
      <c r="O309" s="151">
        <f t="shared" si="145"/>
        <v>0</v>
      </c>
      <c r="P309" s="110"/>
      <c r="Q309" s="113">
        <v>0</v>
      </c>
      <c r="R309" s="114">
        <f>IF(F309="昼間",参照データ!$C$2,IF(F309="夜間等",参照データ!$C$3,IF(F309="通信",参照データ!$C$4,0)))</f>
        <v>0</v>
      </c>
      <c r="S309" s="112">
        <f t="shared" si="146"/>
        <v>0</v>
      </c>
      <c r="T309" s="58"/>
      <c r="U309" s="53">
        <f t="shared" si="147"/>
        <v>0</v>
      </c>
      <c r="V309" s="241">
        <f t="shared" si="148"/>
        <v>0</v>
      </c>
      <c r="W309" s="53">
        <f t="shared" si="149"/>
        <v>0</v>
      </c>
      <c r="X309" s="183">
        <f t="shared" si="150"/>
        <v>0</v>
      </c>
      <c r="Y309" s="158" t="str">
        <f t="shared" si="131"/>
        <v>0</v>
      </c>
      <c r="Z309" s="138">
        <f t="shared" si="151"/>
        <v>0</v>
      </c>
      <c r="AA309" s="524">
        <f t="shared" si="132"/>
        <v>0</v>
      </c>
      <c r="AB309" s="525"/>
      <c r="AC309" s="359">
        <f t="shared" si="133"/>
        <v>0</v>
      </c>
      <c r="AD309" s="359">
        <f t="shared" si="134"/>
        <v>0</v>
      </c>
      <c r="AE309" s="166"/>
      <c r="AF309" s="59"/>
      <c r="AG309" s="252"/>
      <c r="AH309" s="253"/>
      <c r="AI309" s="253"/>
      <c r="AJ309" s="253"/>
      <c r="AK309" s="253"/>
      <c r="AL309" s="254"/>
      <c r="AM309" s="255"/>
      <c r="AN309" s="253"/>
      <c r="AO309" s="253"/>
      <c r="AP309" s="253"/>
      <c r="AQ309" s="253"/>
      <c r="AR309" s="253"/>
      <c r="AS309" s="238">
        <f t="shared" si="135"/>
        <v>0</v>
      </c>
      <c r="AT309" s="238">
        <f t="shared" si="136"/>
        <v>0</v>
      </c>
      <c r="AU309" s="238">
        <f t="shared" si="137"/>
        <v>0</v>
      </c>
      <c r="AV309" s="238">
        <f t="shared" si="138"/>
        <v>0</v>
      </c>
      <c r="AW309" s="238">
        <f t="shared" si="139"/>
        <v>0</v>
      </c>
      <c r="AX309" s="238">
        <f t="shared" si="140"/>
        <v>0</v>
      </c>
      <c r="AY309" s="214">
        <f t="shared" si="158"/>
        <v>0</v>
      </c>
      <c r="AZ309" s="214">
        <f t="shared" si="158"/>
        <v>0</v>
      </c>
      <c r="BA309" s="214">
        <f t="shared" si="158"/>
        <v>0</v>
      </c>
      <c r="BB309" s="194">
        <f t="shared" si="152"/>
        <v>0</v>
      </c>
      <c r="BC309" s="195">
        <f t="shared" si="153"/>
        <v>0</v>
      </c>
      <c r="BD309" s="196">
        <f t="shared" si="154"/>
        <v>0</v>
      </c>
      <c r="BE309" s="197">
        <f t="shared" si="157"/>
        <v>0</v>
      </c>
      <c r="BF309" s="198" t="b">
        <f>IF($AE309="3/3",$S309*参照データ!$F$2,IF($AE309="2/3",$S309*参照データ!$F$3,IF($AE309="1/3",$S309*参照データ!$F$4)))</f>
        <v>0</v>
      </c>
      <c r="BG309" s="199" t="b">
        <f>IF(AG309="3/3",$O309*参照データ!$F$2,IF(AG309="2/3",$O309*参照データ!$F$3,IF(AG309="1/3",$O309*参照データ!$F$4,IF(AG309="対象外",0))))</f>
        <v>0</v>
      </c>
      <c r="BH309" s="199" t="b">
        <f>IF(AH309="3/3",$O309*参照データ!$F$2,IF(AH309="2/3",$O309*参照データ!$F$3,IF(AH309="1/3",$O309*参照データ!$F$4,IF(AH309="対象外",0))))</f>
        <v>0</v>
      </c>
      <c r="BI309" s="199" t="b">
        <f>IF(AI309="3/3",$O309*参照データ!$F$2,IF(AI309="2/3",$O309*参照データ!$F$3,IF(AI309="1/3",$O309*参照データ!$F$4,IF(AI309="対象外",0))))</f>
        <v>0</v>
      </c>
      <c r="BJ309" s="199" t="b">
        <f>IF(AJ309="3/3",$O309*参照データ!$F$2,IF(AJ309="2/3",$O309*参照データ!$F$3,IF(AJ309="1/3",$O309*参照データ!$F$4,IF(AJ309="対象外",0))))</f>
        <v>0</v>
      </c>
      <c r="BK309" s="199" t="b">
        <f>IF(AK309="3/3",$O309*参照データ!$F$2,IF(AK309="2/3",$O309*参照データ!$F$3,IF(AK309="1/3",$O309*参照データ!$F$4,IF(AK309="対象外",0))))</f>
        <v>0</v>
      </c>
      <c r="BL309" s="199" t="b">
        <f>IF(AL309="3/3",$O309*参照データ!$F$2,IF(AL309="2/3",$O309*参照データ!$F$3,IF(AL309="1/3",$O309*参照データ!$F$4,IF(AL309="対象外",0))))</f>
        <v>0</v>
      </c>
      <c r="BM309" s="199" t="b">
        <f>IF(AM309="3/3",$O309*参照データ!$F$2,IF(AM309="2/3",$O309*参照データ!$F$3,IF(AM309="1/3",$O309*参照データ!$F$4,IF(AM309="対象外",0))))</f>
        <v>0</v>
      </c>
      <c r="BN309" s="199" t="b">
        <f>IF(AN309="3/3",$O309*参照データ!$F$2,IF(AN309="2/3",$O309*参照データ!$F$3,IF(AN309="1/3",$O309*参照データ!$F$4,IF(AN309="対象外",0))))</f>
        <v>0</v>
      </c>
      <c r="BO309" s="199" t="b">
        <f>IF(AO309="3/3",$O309*参照データ!$F$2,IF(AO309="2/3",$O309*参照データ!$F$3,IF(AO309="1/3",$O309*参照データ!$F$4,IF(AO309="対象外",0))))</f>
        <v>0</v>
      </c>
      <c r="BP309" s="199" t="b">
        <f>IF(AP309="3/3",$O309*参照データ!$F$2,IF(AP309="2/3",$O309*参照データ!$F$3,IF(AP309="1/3",$O309*参照データ!$F$4,IF(AP309="対象外",0))))</f>
        <v>0</v>
      </c>
      <c r="BQ309" s="199" t="b">
        <f>IF(AQ309="3/3",$O309*参照データ!$F$2,IF(AQ309="2/3",$O309*参照データ!$F$3,IF(AQ309="1/3",$O309*参照データ!$F$4,IF(AQ309="対象外",0))))</f>
        <v>0</v>
      </c>
      <c r="BR309" s="199" t="b">
        <f>IF(AR309="3/3",$O309*参照データ!$F$2,IF(AR309="2/3",$O309*参照データ!$F$3,IF(AR309="1/3",$O309*参照データ!$F$4,IF(AR309="対象外",0))))</f>
        <v>0</v>
      </c>
      <c r="BS309" s="199">
        <f t="shared" si="155"/>
        <v>0</v>
      </c>
      <c r="BT309" s="206"/>
      <c r="BU309" s="60"/>
      <c r="BV309" s="60"/>
      <c r="BW309" s="60"/>
      <c r="BX309" s="60"/>
      <c r="BY309" s="60"/>
      <c r="BZ309" s="245"/>
      <c r="CA309" s="247"/>
      <c r="CB309" s="60"/>
      <c r="CC309" s="60"/>
      <c r="CD309" s="60"/>
      <c r="CE309" s="60"/>
      <c r="CF309" s="61"/>
      <c r="CG309" s="233">
        <f t="shared" si="156"/>
        <v>0</v>
      </c>
      <c r="CH309" s="235">
        <f t="shared" si="141"/>
        <v>0</v>
      </c>
      <c r="CI309" s="225">
        <f t="shared" si="142"/>
        <v>0</v>
      </c>
      <c r="CJ309" s="234">
        <f t="shared" si="143"/>
        <v>2</v>
      </c>
      <c r="CN309" s="54"/>
    </row>
    <row r="310" spans="1:92">
      <c r="A310" s="63">
        <v>286</v>
      </c>
      <c r="B310" s="553"/>
      <c r="C310" s="554"/>
      <c r="D310" s="553"/>
      <c r="E310" s="554"/>
      <c r="F310" s="116"/>
      <c r="G310" s="147"/>
      <c r="H310" s="117"/>
      <c r="I310" s="58"/>
      <c r="J310" s="553"/>
      <c r="K310" s="554"/>
      <c r="L310" s="110">
        <v>0</v>
      </c>
      <c r="M310" s="111">
        <f>IF(F310="昼間",参照データ!$B$2,IF(F310="夜間等",参照データ!$B$3,IF(F310="通信",参照データ!$B$4,0)))</f>
        <v>0</v>
      </c>
      <c r="N310" s="112">
        <f t="shared" si="144"/>
        <v>0</v>
      </c>
      <c r="O310" s="151">
        <f t="shared" si="145"/>
        <v>0</v>
      </c>
      <c r="P310" s="110"/>
      <c r="Q310" s="113">
        <v>0</v>
      </c>
      <c r="R310" s="114">
        <f>IF(F310="昼間",参照データ!$C$2,IF(F310="夜間等",参照データ!$C$3,IF(F310="通信",参照データ!$C$4,0)))</f>
        <v>0</v>
      </c>
      <c r="S310" s="112">
        <f t="shared" si="146"/>
        <v>0</v>
      </c>
      <c r="T310" s="58"/>
      <c r="U310" s="53">
        <f t="shared" si="147"/>
        <v>0</v>
      </c>
      <c r="V310" s="241">
        <f t="shared" si="148"/>
        <v>0</v>
      </c>
      <c r="W310" s="53">
        <f t="shared" si="149"/>
        <v>0</v>
      </c>
      <c r="X310" s="183">
        <f t="shared" si="150"/>
        <v>0</v>
      </c>
      <c r="Y310" s="158" t="str">
        <f t="shared" si="131"/>
        <v>0</v>
      </c>
      <c r="Z310" s="138">
        <f t="shared" si="151"/>
        <v>0</v>
      </c>
      <c r="AA310" s="524">
        <f t="shared" si="132"/>
        <v>0</v>
      </c>
      <c r="AB310" s="525"/>
      <c r="AC310" s="359">
        <f t="shared" si="133"/>
        <v>0</v>
      </c>
      <c r="AD310" s="359">
        <f t="shared" si="134"/>
        <v>0</v>
      </c>
      <c r="AE310" s="166"/>
      <c r="AF310" s="59"/>
      <c r="AG310" s="252"/>
      <c r="AH310" s="253"/>
      <c r="AI310" s="253"/>
      <c r="AJ310" s="253"/>
      <c r="AK310" s="253"/>
      <c r="AL310" s="254"/>
      <c r="AM310" s="255"/>
      <c r="AN310" s="253"/>
      <c r="AO310" s="253"/>
      <c r="AP310" s="253"/>
      <c r="AQ310" s="253"/>
      <c r="AR310" s="253"/>
      <c r="AS310" s="238">
        <f t="shared" si="135"/>
        <v>0</v>
      </c>
      <c r="AT310" s="238">
        <f t="shared" si="136"/>
        <v>0</v>
      </c>
      <c r="AU310" s="238">
        <f t="shared" si="137"/>
        <v>0</v>
      </c>
      <c r="AV310" s="238">
        <f t="shared" si="138"/>
        <v>0</v>
      </c>
      <c r="AW310" s="238">
        <f t="shared" si="139"/>
        <v>0</v>
      </c>
      <c r="AX310" s="238">
        <f t="shared" si="140"/>
        <v>0</v>
      </c>
      <c r="AY310" s="214">
        <f t="shared" si="158"/>
        <v>0</v>
      </c>
      <c r="AZ310" s="214">
        <f t="shared" si="158"/>
        <v>0</v>
      </c>
      <c r="BA310" s="214">
        <f t="shared" si="158"/>
        <v>0</v>
      </c>
      <c r="BB310" s="194">
        <f t="shared" si="152"/>
        <v>0</v>
      </c>
      <c r="BC310" s="195">
        <f t="shared" si="153"/>
        <v>0</v>
      </c>
      <c r="BD310" s="196">
        <f t="shared" si="154"/>
        <v>0</v>
      </c>
      <c r="BE310" s="197">
        <f t="shared" si="157"/>
        <v>0</v>
      </c>
      <c r="BF310" s="198" t="b">
        <f>IF($AE310="3/3",$S310*参照データ!$F$2,IF($AE310="2/3",$S310*参照データ!$F$3,IF($AE310="1/3",$S310*参照データ!$F$4)))</f>
        <v>0</v>
      </c>
      <c r="BG310" s="199" t="b">
        <f>IF(AG310="3/3",$O310*参照データ!$F$2,IF(AG310="2/3",$O310*参照データ!$F$3,IF(AG310="1/3",$O310*参照データ!$F$4,IF(AG310="対象外",0))))</f>
        <v>0</v>
      </c>
      <c r="BH310" s="199" t="b">
        <f>IF(AH310="3/3",$O310*参照データ!$F$2,IF(AH310="2/3",$O310*参照データ!$F$3,IF(AH310="1/3",$O310*参照データ!$F$4,IF(AH310="対象外",0))))</f>
        <v>0</v>
      </c>
      <c r="BI310" s="199" t="b">
        <f>IF(AI310="3/3",$O310*参照データ!$F$2,IF(AI310="2/3",$O310*参照データ!$F$3,IF(AI310="1/3",$O310*参照データ!$F$4,IF(AI310="対象外",0))))</f>
        <v>0</v>
      </c>
      <c r="BJ310" s="199" t="b">
        <f>IF(AJ310="3/3",$O310*参照データ!$F$2,IF(AJ310="2/3",$O310*参照データ!$F$3,IF(AJ310="1/3",$O310*参照データ!$F$4,IF(AJ310="対象外",0))))</f>
        <v>0</v>
      </c>
      <c r="BK310" s="199" t="b">
        <f>IF(AK310="3/3",$O310*参照データ!$F$2,IF(AK310="2/3",$O310*参照データ!$F$3,IF(AK310="1/3",$O310*参照データ!$F$4,IF(AK310="対象外",0))))</f>
        <v>0</v>
      </c>
      <c r="BL310" s="199" t="b">
        <f>IF(AL310="3/3",$O310*参照データ!$F$2,IF(AL310="2/3",$O310*参照データ!$F$3,IF(AL310="1/3",$O310*参照データ!$F$4,IF(AL310="対象外",0))))</f>
        <v>0</v>
      </c>
      <c r="BM310" s="199" t="b">
        <f>IF(AM310="3/3",$O310*参照データ!$F$2,IF(AM310="2/3",$O310*参照データ!$F$3,IF(AM310="1/3",$O310*参照データ!$F$4,IF(AM310="対象外",0))))</f>
        <v>0</v>
      </c>
      <c r="BN310" s="199" t="b">
        <f>IF(AN310="3/3",$O310*参照データ!$F$2,IF(AN310="2/3",$O310*参照データ!$F$3,IF(AN310="1/3",$O310*参照データ!$F$4,IF(AN310="対象外",0))))</f>
        <v>0</v>
      </c>
      <c r="BO310" s="199" t="b">
        <f>IF(AO310="3/3",$O310*参照データ!$F$2,IF(AO310="2/3",$O310*参照データ!$F$3,IF(AO310="1/3",$O310*参照データ!$F$4,IF(AO310="対象外",0))))</f>
        <v>0</v>
      </c>
      <c r="BP310" s="199" t="b">
        <f>IF(AP310="3/3",$O310*参照データ!$F$2,IF(AP310="2/3",$O310*参照データ!$F$3,IF(AP310="1/3",$O310*参照データ!$F$4,IF(AP310="対象外",0))))</f>
        <v>0</v>
      </c>
      <c r="BQ310" s="199" t="b">
        <f>IF(AQ310="3/3",$O310*参照データ!$F$2,IF(AQ310="2/3",$O310*参照データ!$F$3,IF(AQ310="1/3",$O310*参照データ!$F$4,IF(AQ310="対象外",0))))</f>
        <v>0</v>
      </c>
      <c r="BR310" s="199" t="b">
        <f>IF(AR310="3/3",$O310*参照データ!$F$2,IF(AR310="2/3",$O310*参照データ!$F$3,IF(AR310="1/3",$O310*参照データ!$F$4,IF(AR310="対象外",0))))</f>
        <v>0</v>
      </c>
      <c r="BS310" s="199">
        <f t="shared" si="155"/>
        <v>0</v>
      </c>
      <c r="BT310" s="206"/>
      <c r="BU310" s="60"/>
      <c r="BV310" s="60"/>
      <c r="BW310" s="60"/>
      <c r="BX310" s="60"/>
      <c r="BY310" s="60"/>
      <c r="BZ310" s="245"/>
      <c r="CA310" s="247"/>
      <c r="CB310" s="60"/>
      <c r="CC310" s="60"/>
      <c r="CD310" s="60"/>
      <c r="CE310" s="60"/>
      <c r="CF310" s="61"/>
      <c r="CG310" s="233">
        <f t="shared" si="156"/>
        <v>0</v>
      </c>
      <c r="CH310" s="235">
        <f t="shared" si="141"/>
        <v>0</v>
      </c>
      <c r="CI310" s="225">
        <f t="shared" si="142"/>
        <v>0</v>
      </c>
      <c r="CJ310" s="234">
        <f t="shared" si="143"/>
        <v>2</v>
      </c>
      <c r="CN310" s="54"/>
    </row>
    <row r="311" spans="1:92">
      <c r="A311" s="63">
        <v>287</v>
      </c>
      <c r="B311" s="553"/>
      <c r="C311" s="554"/>
      <c r="D311" s="553"/>
      <c r="E311" s="554"/>
      <c r="F311" s="116"/>
      <c r="G311" s="147"/>
      <c r="H311" s="117"/>
      <c r="I311" s="58"/>
      <c r="J311" s="553"/>
      <c r="K311" s="554"/>
      <c r="L311" s="110">
        <v>0</v>
      </c>
      <c r="M311" s="111">
        <f>IF(F311="昼間",参照データ!$B$2,IF(F311="夜間等",参照データ!$B$3,IF(F311="通信",参照データ!$B$4,0)))</f>
        <v>0</v>
      </c>
      <c r="N311" s="112">
        <f t="shared" si="144"/>
        <v>0</v>
      </c>
      <c r="O311" s="151">
        <f t="shared" si="145"/>
        <v>0</v>
      </c>
      <c r="P311" s="110"/>
      <c r="Q311" s="113">
        <v>0</v>
      </c>
      <c r="R311" s="114">
        <f>IF(F311="昼間",参照データ!$C$2,IF(F311="夜間等",参照データ!$C$3,IF(F311="通信",参照データ!$C$4,0)))</f>
        <v>0</v>
      </c>
      <c r="S311" s="112">
        <f t="shared" si="146"/>
        <v>0</v>
      </c>
      <c r="T311" s="58"/>
      <c r="U311" s="53">
        <f t="shared" si="147"/>
        <v>0</v>
      </c>
      <c r="V311" s="241">
        <f t="shared" si="148"/>
        <v>0</v>
      </c>
      <c r="W311" s="53">
        <f t="shared" si="149"/>
        <v>0</v>
      </c>
      <c r="X311" s="183">
        <f t="shared" si="150"/>
        <v>0</v>
      </c>
      <c r="Y311" s="158" t="str">
        <f t="shared" si="131"/>
        <v>0</v>
      </c>
      <c r="Z311" s="138">
        <f t="shared" si="151"/>
        <v>0</v>
      </c>
      <c r="AA311" s="524">
        <f t="shared" si="132"/>
        <v>0</v>
      </c>
      <c r="AB311" s="525"/>
      <c r="AC311" s="359">
        <f t="shared" si="133"/>
        <v>0</v>
      </c>
      <c r="AD311" s="359">
        <f t="shared" si="134"/>
        <v>0</v>
      </c>
      <c r="AE311" s="165"/>
      <c r="AF311" s="59"/>
      <c r="AG311" s="252"/>
      <c r="AH311" s="253"/>
      <c r="AI311" s="253"/>
      <c r="AJ311" s="253"/>
      <c r="AK311" s="253"/>
      <c r="AL311" s="254"/>
      <c r="AM311" s="255"/>
      <c r="AN311" s="253"/>
      <c r="AO311" s="253"/>
      <c r="AP311" s="253"/>
      <c r="AQ311" s="253"/>
      <c r="AR311" s="253"/>
      <c r="AS311" s="238">
        <f t="shared" si="135"/>
        <v>0</v>
      </c>
      <c r="AT311" s="238">
        <f t="shared" si="136"/>
        <v>0</v>
      </c>
      <c r="AU311" s="238">
        <f t="shared" si="137"/>
        <v>0</v>
      </c>
      <c r="AV311" s="238">
        <f t="shared" si="138"/>
        <v>0</v>
      </c>
      <c r="AW311" s="238">
        <f t="shared" si="139"/>
        <v>0</v>
      </c>
      <c r="AX311" s="238">
        <f t="shared" si="140"/>
        <v>0</v>
      </c>
      <c r="AY311" s="214">
        <f t="shared" si="158"/>
        <v>0</v>
      </c>
      <c r="AZ311" s="214">
        <f t="shared" si="158"/>
        <v>0</v>
      </c>
      <c r="BA311" s="214">
        <f t="shared" si="158"/>
        <v>0</v>
      </c>
      <c r="BB311" s="194">
        <f t="shared" si="152"/>
        <v>0</v>
      </c>
      <c r="BC311" s="195">
        <f t="shared" si="153"/>
        <v>0</v>
      </c>
      <c r="BD311" s="196">
        <f t="shared" si="154"/>
        <v>0</v>
      </c>
      <c r="BE311" s="197">
        <f t="shared" si="157"/>
        <v>0</v>
      </c>
      <c r="BF311" s="198" t="b">
        <f>IF($AE311="3/3",$S311*参照データ!$F$2,IF($AE311="2/3",$S311*参照データ!$F$3,IF($AE311="1/3",$S311*参照データ!$F$4)))</f>
        <v>0</v>
      </c>
      <c r="BG311" s="199" t="b">
        <f>IF(AG311="3/3",$O311*参照データ!$F$2,IF(AG311="2/3",$O311*参照データ!$F$3,IF(AG311="1/3",$O311*参照データ!$F$4,IF(AG311="対象外",0))))</f>
        <v>0</v>
      </c>
      <c r="BH311" s="199" t="b">
        <f>IF(AH311="3/3",$O311*参照データ!$F$2,IF(AH311="2/3",$O311*参照データ!$F$3,IF(AH311="1/3",$O311*参照データ!$F$4,IF(AH311="対象外",0))))</f>
        <v>0</v>
      </c>
      <c r="BI311" s="199" t="b">
        <f>IF(AI311="3/3",$O311*参照データ!$F$2,IF(AI311="2/3",$O311*参照データ!$F$3,IF(AI311="1/3",$O311*参照データ!$F$4,IF(AI311="対象外",0))))</f>
        <v>0</v>
      </c>
      <c r="BJ311" s="199" t="b">
        <f>IF(AJ311="3/3",$O311*参照データ!$F$2,IF(AJ311="2/3",$O311*参照データ!$F$3,IF(AJ311="1/3",$O311*参照データ!$F$4,IF(AJ311="対象外",0))))</f>
        <v>0</v>
      </c>
      <c r="BK311" s="199" t="b">
        <f>IF(AK311="3/3",$O311*参照データ!$F$2,IF(AK311="2/3",$O311*参照データ!$F$3,IF(AK311="1/3",$O311*参照データ!$F$4,IF(AK311="対象外",0))))</f>
        <v>0</v>
      </c>
      <c r="BL311" s="199" t="b">
        <f>IF(AL311="3/3",$O311*参照データ!$F$2,IF(AL311="2/3",$O311*参照データ!$F$3,IF(AL311="1/3",$O311*参照データ!$F$4,IF(AL311="対象外",0))))</f>
        <v>0</v>
      </c>
      <c r="BM311" s="199" t="b">
        <f>IF(AM311="3/3",$O311*参照データ!$F$2,IF(AM311="2/3",$O311*参照データ!$F$3,IF(AM311="1/3",$O311*参照データ!$F$4,IF(AM311="対象外",0))))</f>
        <v>0</v>
      </c>
      <c r="BN311" s="199" t="b">
        <f>IF(AN311="3/3",$O311*参照データ!$F$2,IF(AN311="2/3",$O311*参照データ!$F$3,IF(AN311="1/3",$O311*参照データ!$F$4,IF(AN311="対象外",0))))</f>
        <v>0</v>
      </c>
      <c r="BO311" s="199" t="b">
        <f>IF(AO311="3/3",$O311*参照データ!$F$2,IF(AO311="2/3",$O311*参照データ!$F$3,IF(AO311="1/3",$O311*参照データ!$F$4,IF(AO311="対象外",0))))</f>
        <v>0</v>
      </c>
      <c r="BP311" s="199" t="b">
        <f>IF(AP311="3/3",$O311*参照データ!$F$2,IF(AP311="2/3",$O311*参照データ!$F$3,IF(AP311="1/3",$O311*参照データ!$F$4,IF(AP311="対象外",0))))</f>
        <v>0</v>
      </c>
      <c r="BQ311" s="199" t="b">
        <f>IF(AQ311="3/3",$O311*参照データ!$F$2,IF(AQ311="2/3",$O311*参照データ!$F$3,IF(AQ311="1/3",$O311*参照データ!$F$4,IF(AQ311="対象外",0))))</f>
        <v>0</v>
      </c>
      <c r="BR311" s="199" t="b">
        <f>IF(AR311="3/3",$O311*参照データ!$F$2,IF(AR311="2/3",$O311*参照データ!$F$3,IF(AR311="1/3",$O311*参照データ!$F$4,IF(AR311="対象外",0))))</f>
        <v>0</v>
      </c>
      <c r="BS311" s="199">
        <f t="shared" si="155"/>
        <v>0</v>
      </c>
      <c r="BT311" s="207"/>
      <c r="BU311" s="60"/>
      <c r="BV311" s="60"/>
      <c r="BW311" s="60"/>
      <c r="BX311" s="60"/>
      <c r="BY311" s="60"/>
      <c r="BZ311" s="245"/>
      <c r="CA311" s="247"/>
      <c r="CB311" s="60"/>
      <c r="CC311" s="60"/>
      <c r="CD311" s="60"/>
      <c r="CE311" s="60"/>
      <c r="CF311" s="61"/>
      <c r="CG311" s="233">
        <f t="shared" si="156"/>
        <v>0</v>
      </c>
      <c r="CH311" s="235">
        <f t="shared" si="141"/>
        <v>0</v>
      </c>
      <c r="CI311" s="225">
        <f t="shared" si="142"/>
        <v>0</v>
      </c>
      <c r="CJ311" s="234">
        <f t="shared" si="143"/>
        <v>2</v>
      </c>
      <c r="CN311" s="54"/>
    </row>
    <row r="312" spans="1:92">
      <c r="A312" s="63">
        <v>288</v>
      </c>
      <c r="B312" s="518"/>
      <c r="C312" s="519"/>
      <c r="D312" s="520"/>
      <c r="E312" s="521"/>
      <c r="F312" s="362"/>
      <c r="G312" s="58"/>
      <c r="H312" s="248"/>
      <c r="I312" s="58"/>
      <c r="J312" s="555"/>
      <c r="K312" s="555"/>
      <c r="L312" s="149">
        <v>0</v>
      </c>
      <c r="M312" s="150">
        <f>IF(F312="昼間",参照データ!$B$2,IF(F312="夜間等",参照データ!$B$3,IF(F312="通信",参照データ!$B$4,0)))</f>
        <v>0</v>
      </c>
      <c r="N312" s="151">
        <f t="shared" si="144"/>
        <v>0</v>
      </c>
      <c r="O312" s="151">
        <f t="shared" si="145"/>
        <v>0</v>
      </c>
      <c r="P312" s="149"/>
      <c r="Q312" s="155">
        <v>0</v>
      </c>
      <c r="R312" s="154">
        <f>IF(F312="昼間",参照データ!$C$2,IF(F312="夜間等",参照データ!$C$3,IF(F312="通信",参照データ!$C$4,0)))</f>
        <v>0</v>
      </c>
      <c r="S312" s="151">
        <f t="shared" si="146"/>
        <v>0</v>
      </c>
      <c r="T312" s="58"/>
      <c r="U312" s="137">
        <f t="shared" si="147"/>
        <v>0</v>
      </c>
      <c r="V312" s="241">
        <f t="shared" si="148"/>
        <v>0</v>
      </c>
      <c r="W312" s="137">
        <f t="shared" si="149"/>
        <v>0</v>
      </c>
      <c r="X312" s="138">
        <f t="shared" si="150"/>
        <v>0</v>
      </c>
      <c r="Y312" s="137" t="str">
        <f t="shared" si="131"/>
        <v>0</v>
      </c>
      <c r="Z312" s="138">
        <f t="shared" si="151"/>
        <v>0</v>
      </c>
      <c r="AA312" s="524">
        <f t="shared" si="132"/>
        <v>0</v>
      </c>
      <c r="AB312" s="525"/>
      <c r="AC312" s="359">
        <f t="shared" si="133"/>
        <v>0</v>
      </c>
      <c r="AD312" s="359">
        <f t="shared" si="134"/>
        <v>0</v>
      </c>
      <c r="AE312" s="165"/>
      <c r="AF312" s="139"/>
      <c r="AG312" s="252"/>
      <c r="AH312" s="253"/>
      <c r="AI312" s="253"/>
      <c r="AJ312" s="253"/>
      <c r="AK312" s="253"/>
      <c r="AL312" s="254"/>
      <c r="AM312" s="255"/>
      <c r="AN312" s="253"/>
      <c r="AO312" s="253"/>
      <c r="AP312" s="253"/>
      <c r="AQ312" s="253"/>
      <c r="AR312" s="253"/>
      <c r="AS312" s="238">
        <f t="shared" si="135"/>
        <v>0</v>
      </c>
      <c r="AT312" s="238">
        <f t="shared" si="136"/>
        <v>0</v>
      </c>
      <c r="AU312" s="238">
        <f t="shared" si="137"/>
        <v>0</v>
      </c>
      <c r="AV312" s="238">
        <f t="shared" si="138"/>
        <v>0</v>
      </c>
      <c r="AW312" s="238">
        <f t="shared" si="139"/>
        <v>0</v>
      </c>
      <c r="AX312" s="238">
        <f t="shared" si="140"/>
        <v>0</v>
      </c>
      <c r="AY312" s="214">
        <f t="shared" si="158"/>
        <v>0</v>
      </c>
      <c r="AZ312" s="214">
        <f t="shared" si="158"/>
        <v>0</v>
      </c>
      <c r="BA312" s="214">
        <f t="shared" si="158"/>
        <v>0</v>
      </c>
      <c r="BB312" s="210">
        <f t="shared" si="152"/>
        <v>0</v>
      </c>
      <c r="BC312" s="200">
        <f t="shared" si="153"/>
        <v>0</v>
      </c>
      <c r="BD312" s="200">
        <f t="shared" si="154"/>
        <v>0</v>
      </c>
      <c r="BE312" s="200">
        <f t="shared" si="157"/>
        <v>0</v>
      </c>
      <c r="BF312" s="201" t="b">
        <f>IF($AE312="3/3",$S312*参照データ!$F$2,IF($AE312="2/3",$S312*参照データ!$F$3,IF($AE312="1/3",$S312*参照データ!$F$4)))</f>
        <v>0</v>
      </c>
      <c r="BG312" s="202" t="b">
        <f>IF(AG312="3/3",$O312*参照データ!$F$2,IF(AG312="2/3",$O312*参照データ!$F$3,IF(AG312="1/3",$O312*参照データ!$F$4,IF(AG312="対象外",0))))</f>
        <v>0</v>
      </c>
      <c r="BH312" s="202" t="b">
        <f>IF(AH312="3/3",$O312*参照データ!$F$2,IF(AH312="2/3",$O312*参照データ!$F$3,IF(AH312="1/3",$O312*参照データ!$F$4,IF(AH312="対象外",0))))</f>
        <v>0</v>
      </c>
      <c r="BI312" s="202" t="b">
        <f>IF(AI312="3/3",$O312*参照データ!$F$2,IF(AI312="2/3",$O312*参照データ!$F$3,IF(AI312="1/3",$O312*参照データ!$F$4,IF(AI312="対象外",0))))</f>
        <v>0</v>
      </c>
      <c r="BJ312" s="202" t="b">
        <f>IF(AJ312="3/3",$O312*参照データ!$F$2,IF(AJ312="2/3",$O312*参照データ!$F$3,IF(AJ312="1/3",$O312*参照データ!$F$4,IF(AJ312="対象外",0))))</f>
        <v>0</v>
      </c>
      <c r="BK312" s="202" t="b">
        <f>IF(AK312="3/3",$O312*参照データ!$F$2,IF(AK312="2/3",$O312*参照データ!$F$3,IF(AK312="1/3",$O312*参照データ!$F$4,IF(AK312="対象外",0))))</f>
        <v>0</v>
      </c>
      <c r="BL312" s="202" t="b">
        <f>IF(AL312="3/3",$O312*参照データ!$F$2,IF(AL312="2/3",$O312*参照データ!$F$3,IF(AL312="1/3",$O312*参照データ!$F$4,IF(AL312="対象外",0))))</f>
        <v>0</v>
      </c>
      <c r="BM312" s="202" t="b">
        <f>IF(AM312="3/3",$O312*参照データ!$F$2,IF(AM312="2/3",$O312*参照データ!$F$3,IF(AM312="1/3",$O312*参照データ!$F$4,IF(AM312="対象外",0))))</f>
        <v>0</v>
      </c>
      <c r="BN312" s="202" t="b">
        <f>IF(AN312="3/3",$O312*参照データ!$F$2,IF(AN312="2/3",$O312*参照データ!$F$3,IF(AN312="1/3",$O312*参照データ!$F$4,IF(AN312="対象外",0))))</f>
        <v>0</v>
      </c>
      <c r="BO312" s="202" t="b">
        <f>IF(AO312="3/3",$O312*参照データ!$F$2,IF(AO312="2/3",$O312*参照データ!$F$3,IF(AO312="1/3",$O312*参照データ!$F$4,IF(AO312="対象外",0))))</f>
        <v>0</v>
      </c>
      <c r="BP312" s="202" t="b">
        <f>IF(AP312="3/3",$O312*参照データ!$F$2,IF(AP312="2/3",$O312*参照データ!$F$3,IF(AP312="1/3",$O312*参照データ!$F$4,IF(AP312="対象外",0))))</f>
        <v>0</v>
      </c>
      <c r="BQ312" s="202" t="b">
        <f>IF(AQ312="3/3",$O312*参照データ!$F$2,IF(AQ312="2/3",$O312*参照データ!$F$3,IF(AQ312="1/3",$O312*参照データ!$F$4,IF(AQ312="対象外",0))))</f>
        <v>0</v>
      </c>
      <c r="BR312" s="202" t="b">
        <f>IF(AR312="3/3",$O312*参照データ!$F$2,IF(AR312="2/3",$O312*参照データ!$F$3,IF(AR312="1/3",$O312*参照データ!$F$4,IF(AR312="対象外",0))))</f>
        <v>0</v>
      </c>
      <c r="BS312" s="202">
        <f t="shared" si="155"/>
        <v>0</v>
      </c>
      <c r="BT312" s="208"/>
      <c r="BU312" s="140"/>
      <c r="BV312" s="140"/>
      <c r="BW312" s="140"/>
      <c r="BX312" s="140"/>
      <c r="BY312" s="140"/>
      <c r="BZ312" s="246"/>
      <c r="CA312" s="251"/>
      <c r="CB312" s="140"/>
      <c r="CC312" s="140"/>
      <c r="CD312" s="140"/>
      <c r="CE312" s="140"/>
      <c r="CF312" s="140"/>
      <c r="CG312" s="233">
        <f t="shared" si="156"/>
        <v>0</v>
      </c>
      <c r="CH312" s="235">
        <f t="shared" si="141"/>
        <v>0</v>
      </c>
      <c r="CI312" s="225">
        <f t="shared" si="142"/>
        <v>0</v>
      </c>
      <c r="CJ312" s="234">
        <f t="shared" si="143"/>
        <v>2</v>
      </c>
      <c r="CN312" s="54"/>
    </row>
    <row r="313" spans="1:92">
      <c r="A313" s="63">
        <v>289</v>
      </c>
      <c r="B313" s="553"/>
      <c r="C313" s="554"/>
      <c r="D313" s="553"/>
      <c r="E313" s="554"/>
      <c r="F313" s="116"/>
      <c r="G313" s="147"/>
      <c r="H313" s="117"/>
      <c r="I313" s="58"/>
      <c r="J313" s="553"/>
      <c r="K313" s="554"/>
      <c r="L313" s="110">
        <v>0</v>
      </c>
      <c r="M313" s="111">
        <f>IF(F313="昼間",参照データ!$B$2,IF(F313="夜間等",参照データ!$B$3,IF(F313="通信",参照データ!$B$4,0)))</f>
        <v>0</v>
      </c>
      <c r="N313" s="112">
        <f t="shared" si="144"/>
        <v>0</v>
      </c>
      <c r="O313" s="151">
        <f t="shared" si="145"/>
        <v>0</v>
      </c>
      <c r="P313" s="110"/>
      <c r="Q313" s="113">
        <v>0</v>
      </c>
      <c r="R313" s="114">
        <f>IF(F313="昼間",参照データ!$C$2,IF(F313="夜間等",参照データ!$C$3,IF(F313="通信",参照データ!$C$4,0)))</f>
        <v>0</v>
      </c>
      <c r="S313" s="112">
        <f t="shared" si="146"/>
        <v>0</v>
      </c>
      <c r="T313" s="58"/>
      <c r="U313" s="53">
        <f t="shared" si="147"/>
        <v>0</v>
      </c>
      <c r="V313" s="241">
        <f t="shared" si="148"/>
        <v>0</v>
      </c>
      <c r="W313" s="53">
        <f t="shared" si="149"/>
        <v>0</v>
      </c>
      <c r="X313" s="183">
        <f t="shared" si="150"/>
        <v>0</v>
      </c>
      <c r="Y313" s="158" t="str">
        <f t="shared" si="131"/>
        <v>0</v>
      </c>
      <c r="Z313" s="138">
        <f t="shared" si="151"/>
        <v>0</v>
      </c>
      <c r="AA313" s="524">
        <f t="shared" si="132"/>
        <v>0</v>
      </c>
      <c r="AB313" s="525"/>
      <c r="AC313" s="359">
        <f t="shared" si="133"/>
        <v>0</v>
      </c>
      <c r="AD313" s="359">
        <f t="shared" si="134"/>
        <v>0</v>
      </c>
      <c r="AE313" s="166"/>
      <c r="AF313" s="59"/>
      <c r="AG313" s="252"/>
      <c r="AH313" s="253"/>
      <c r="AI313" s="253"/>
      <c r="AJ313" s="253"/>
      <c r="AK313" s="253"/>
      <c r="AL313" s="254"/>
      <c r="AM313" s="255"/>
      <c r="AN313" s="253"/>
      <c r="AO313" s="253"/>
      <c r="AP313" s="253"/>
      <c r="AQ313" s="253"/>
      <c r="AR313" s="253"/>
      <c r="AS313" s="238">
        <f t="shared" si="135"/>
        <v>0</v>
      </c>
      <c r="AT313" s="238">
        <f t="shared" si="136"/>
        <v>0</v>
      </c>
      <c r="AU313" s="238">
        <f t="shared" si="137"/>
        <v>0</v>
      </c>
      <c r="AV313" s="238">
        <f t="shared" si="138"/>
        <v>0</v>
      </c>
      <c r="AW313" s="238">
        <f t="shared" si="139"/>
        <v>0</v>
      </c>
      <c r="AX313" s="238">
        <f t="shared" si="140"/>
        <v>0</v>
      </c>
      <c r="AY313" s="214">
        <f t="shared" si="158"/>
        <v>0</v>
      </c>
      <c r="AZ313" s="214">
        <f t="shared" si="158"/>
        <v>0</v>
      </c>
      <c r="BA313" s="214">
        <f t="shared" si="158"/>
        <v>0</v>
      </c>
      <c r="BB313" s="194">
        <f t="shared" si="152"/>
        <v>0</v>
      </c>
      <c r="BC313" s="195">
        <f t="shared" si="153"/>
        <v>0</v>
      </c>
      <c r="BD313" s="196">
        <f t="shared" si="154"/>
        <v>0</v>
      </c>
      <c r="BE313" s="197">
        <f t="shared" si="157"/>
        <v>0</v>
      </c>
      <c r="BF313" s="198" t="b">
        <f>IF($AE313="3/3",$S313*参照データ!$F$2,IF($AE313="2/3",$S313*参照データ!$F$3,IF($AE313="1/3",$S313*参照データ!$F$4)))</f>
        <v>0</v>
      </c>
      <c r="BG313" s="199" t="b">
        <f>IF(AG313="3/3",$O313*参照データ!$F$2,IF(AG313="2/3",$O313*参照データ!$F$3,IF(AG313="1/3",$O313*参照データ!$F$4,IF(AG313="対象外",0))))</f>
        <v>0</v>
      </c>
      <c r="BH313" s="199" t="b">
        <f>IF(AH313="3/3",$O313*参照データ!$F$2,IF(AH313="2/3",$O313*参照データ!$F$3,IF(AH313="1/3",$O313*参照データ!$F$4,IF(AH313="対象外",0))))</f>
        <v>0</v>
      </c>
      <c r="BI313" s="199" t="b">
        <f>IF(AI313="3/3",$O313*参照データ!$F$2,IF(AI313="2/3",$O313*参照データ!$F$3,IF(AI313="1/3",$O313*参照データ!$F$4,IF(AI313="対象外",0))))</f>
        <v>0</v>
      </c>
      <c r="BJ313" s="199" t="b">
        <f>IF(AJ313="3/3",$O313*参照データ!$F$2,IF(AJ313="2/3",$O313*参照データ!$F$3,IF(AJ313="1/3",$O313*参照データ!$F$4,IF(AJ313="対象外",0))))</f>
        <v>0</v>
      </c>
      <c r="BK313" s="199" t="b">
        <f>IF(AK313="3/3",$O313*参照データ!$F$2,IF(AK313="2/3",$O313*参照データ!$F$3,IF(AK313="1/3",$O313*参照データ!$F$4,IF(AK313="対象外",0))))</f>
        <v>0</v>
      </c>
      <c r="BL313" s="199" t="b">
        <f>IF(AL313="3/3",$O313*参照データ!$F$2,IF(AL313="2/3",$O313*参照データ!$F$3,IF(AL313="1/3",$O313*参照データ!$F$4,IF(AL313="対象外",0))))</f>
        <v>0</v>
      </c>
      <c r="BM313" s="199" t="b">
        <f>IF(AM313="3/3",$O313*参照データ!$F$2,IF(AM313="2/3",$O313*参照データ!$F$3,IF(AM313="1/3",$O313*参照データ!$F$4,IF(AM313="対象外",0))))</f>
        <v>0</v>
      </c>
      <c r="BN313" s="199" t="b">
        <f>IF(AN313="3/3",$O313*参照データ!$F$2,IF(AN313="2/3",$O313*参照データ!$F$3,IF(AN313="1/3",$O313*参照データ!$F$4,IF(AN313="対象外",0))))</f>
        <v>0</v>
      </c>
      <c r="BO313" s="199" t="b">
        <f>IF(AO313="3/3",$O313*参照データ!$F$2,IF(AO313="2/3",$O313*参照データ!$F$3,IF(AO313="1/3",$O313*参照データ!$F$4,IF(AO313="対象外",0))))</f>
        <v>0</v>
      </c>
      <c r="BP313" s="199" t="b">
        <f>IF(AP313="3/3",$O313*参照データ!$F$2,IF(AP313="2/3",$O313*参照データ!$F$3,IF(AP313="1/3",$O313*参照データ!$F$4,IF(AP313="対象外",0))))</f>
        <v>0</v>
      </c>
      <c r="BQ313" s="199" t="b">
        <f>IF(AQ313="3/3",$O313*参照データ!$F$2,IF(AQ313="2/3",$O313*参照データ!$F$3,IF(AQ313="1/3",$O313*参照データ!$F$4,IF(AQ313="対象外",0))))</f>
        <v>0</v>
      </c>
      <c r="BR313" s="199" t="b">
        <f>IF(AR313="3/3",$O313*参照データ!$F$2,IF(AR313="2/3",$O313*参照データ!$F$3,IF(AR313="1/3",$O313*参照データ!$F$4,IF(AR313="対象外",0))))</f>
        <v>0</v>
      </c>
      <c r="BS313" s="199">
        <f t="shared" si="155"/>
        <v>0</v>
      </c>
      <c r="BT313" s="206"/>
      <c r="BU313" s="60"/>
      <c r="BV313" s="60"/>
      <c r="BW313" s="60"/>
      <c r="BX313" s="60"/>
      <c r="BY313" s="60"/>
      <c r="BZ313" s="245"/>
      <c r="CA313" s="247"/>
      <c r="CB313" s="60"/>
      <c r="CC313" s="60"/>
      <c r="CD313" s="60"/>
      <c r="CE313" s="60"/>
      <c r="CF313" s="61"/>
      <c r="CG313" s="233">
        <f t="shared" si="156"/>
        <v>0</v>
      </c>
      <c r="CH313" s="235">
        <f t="shared" si="141"/>
        <v>0</v>
      </c>
      <c r="CI313" s="225">
        <f t="shared" si="142"/>
        <v>0</v>
      </c>
      <c r="CJ313" s="234">
        <f t="shared" si="143"/>
        <v>2</v>
      </c>
      <c r="CN313" s="54"/>
    </row>
    <row r="314" spans="1:92">
      <c r="A314" s="63">
        <v>290</v>
      </c>
      <c r="B314" s="553"/>
      <c r="C314" s="554"/>
      <c r="D314" s="553"/>
      <c r="E314" s="554"/>
      <c r="F314" s="116"/>
      <c r="G314" s="147"/>
      <c r="H314" s="117"/>
      <c r="I314" s="58"/>
      <c r="J314" s="553"/>
      <c r="K314" s="554"/>
      <c r="L314" s="110">
        <v>0</v>
      </c>
      <c r="M314" s="111">
        <f>IF(F314="昼間",参照データ!$B$2,IF(F314="夜間等",参照データ!$B$3,IF(F314="通信",参照データ!$B$4,0)))</f>
        <v>0</v>
      </c>
      <c r="N314" s="112">
        <f t="shared" si="144"/>
        <v>0</v>
      </c>
      <c r="O314" s="151">
        <f t="shared" si="145"/>
        <v>0</v>
      </c>
      <c r="P314" s="110"/>
      <c r="Q314" s="113">
        <v>0</v>
      </c>
      <c r="R314" s="114">
        <f>IF(F314="昼間",参照データ!$C$2,IF(F314="夜間等",参照データ!$C$3,IF(F314="通信",参照データ!$C$4,0)))</f>
        <v>0</v>
      </c>
      <c r="S314" s="112">
        <f t="shared" si="146"/>
        <v>0</v>
      </c>
      <c r="T314" s="58"/>
      <c r="U314" s="53">
        <f t="shared" si="147"/>
        <v>0</v>
      </c>
      <c r="V314" s="241">
        <f t="shared" si="148"/>
        <v>0</v>
      </c>
      <c r="W314" s="53">
        <f t="shared" si="149"/>
        <v>0</v>
      </c>
      <c r="X314" s="183">
        <f t="shared" si="150"/>
        <v>0</v>
      </c>
      <c r="Y314" s="158" t="str">
        <f t="shared" si="131"/>
        <v>0</v>
      </c>
      <c r="Z314" s="138">
        <f t="shared" si="151"/>
        <v>0</v>
      </c>
      <c r="AA314" s="524">
        <f t="shared" si="132"/>
        <v>0</v>
      </c>
      <c r="AB314" s="525"/>
      <c r="AC314" s="359">
        <f t="shared" si="133"/>
        <v>0</v>
      </c>
      <c r="AD314" s="359">
        <f t="shared" si="134"/>
        <v>0</v>
      </c>
      <c r="AE314" s="166"/>
      <c r="AF314" s="59"/>
      <c r="AG314" s="252"/>
      <c r="AH314" s="253"/>
      <c r="AI314" s="253"/>
      <c r="AJ314" s="253"/>
      <c r="AK314" s="253"/>
      <c r="AL314" s="254"/>
      <c r="AM314" s="255"/>
      <c r="AN314" s="253"/>
      <c r="AO314" s="253"/>
      <c r="AP314" s="253"/>
      <c r="AQ314" s="253"/>
      <c r="AR314" s="253"/>
      <c r="AS314" s="238">
        <f t="shared" si="135"/>
        <v>0</v>
      </c>
      <c r="AT314" s="238">
        <f t="shared" si="136"/>
        <v>0</v>
      </c>
      <c r="AU314" s="238">
        <f t="shared" si="137"/>
        <v>0</v>
      </c>
      <c r="AV314" s="238">
        <f t="shared" si="138"/>
        <v>0</v>
      </c>
      <c r="AW314" s="238">
        <f t="shared" si="139"/>
        <v>0</v>
      </c>
      <c r="AX314" s="238">
        <f t="shared" si="140"/>
        <v>0</v>
      </c>
      <c r="AY314" s="214">
        <f t="shared" si="158"/>
        <v>0</v>
      </c>
      <c r="AZ314" s="214">
        <f t="shared" si="158"/>
        <v>0</v>
      </c>
      <c r="BA314" s="214">
        <f t="shared" si="158"/>
        <v>0</v>
      </c>
      <c r="BB314" s="194">
        <f t="shared" si="152"/>
        <v>0</v>
      </c>
      <c r="BC314" s="195">
        <f t="shared" si="153"/>
        <v>0</v>
      </c>
      <c r="BD314" s="196">
        <f t="shared" si="154"/>
        <v>0</v>
      </c>
      <c r="BE314" s="197">
        <f t="shared" si="157"/>
        <v>0</v>
      </c>
      <c r="BF314" s="198" t="b">
        <f>IF($AE314="3/3",$S314*参照データ!$F$2,IF($AE314="2/3",$S314*参照データ!$F$3,IF($AE314="1/3",$S314*参照データ!$F$4)))</f>
        <v>0</v>
      </c>
      <c r="BG314" s="199" t="b">
        <f>IF(AG314="3/3",$O314*参照データ!$F$2,IF(AG314="2/3",$O314*参照データ!$F$3,IF(AG314="1/3",$O314*参照データ!$F$4,IF(AG314="対象外",0))))</f>
        <v>0</v>
      </c>
      <c r="BH314" s="199" t="b">
        <f>IF(AH314="3/3",$O314*参照データ!$F$2,IF(AH314="2/3",$O314*参照データ!$F$3,IF(AH314="1/3",$O314*参照データ!$F$4,IF(AH314="対象外",0))))</f>
        <v>0</v>
      </c>
      <c r="BI314" s="199" t="b">
        <f>IF(AI314="3/3",$O314*参照データ!$F$2,IF(AI314="2/3",$O314*参照データ!$F$3,IF(AI314="1/3",$O314*参照データ!$F$4,IF(AI314="対象外",0))))</f>
        <v>0</v>
      </c>
      <c r="BJ314" s="199" t="b">
        <f>IF(AJ314="3/3",$O314*参照データ!$F$2,IF(AJ314="2/3",$O314*参照データ!$F$3,IF(AJ314="1/3",$O314*参照データ!$F$4,IF(AJ314="対象外",0))))</f>
        <v>0</v>
      </c>
      <c r="BK314" s="199" t="b">
        <f>IF(AK314="3/3",$O314*参照データ!$F$2,IF(AK314="2/3",$O314*参照データ!$F$3,IF(AK314="1/3",$O314*参照データ!$F$4,IF(AK314="対象外",0))))</f>
        <v>0</v>
      </c>
      <c r="BL314" s="199" t="b">
        <f>IF(AL314="3/3",$O314*参照データ!$F$2,IF(AL314="2/3",$O314*参照データ!$F$3,IF(AL314="1/3",$O314*参照データ!$F$4,IF(AL314="対象外",0))))</f>
        <v>0</v>
      </c>
      <c r="BM314" s="199" t="b">
        <f>IF(AM314="3/3",$O314*参照データ!$F$2,IF(AM314="2/3",$O314*参照データ!$F$3,IF(AM314="1/3",$O314*参照データ!$F$4,IF(AM314="対象外",0))))</f>
        <v>0</v>
      </c>
      <c r="BN314" s="199" t="b">
        <f>IF(AN314="3/3",$O314*参照データ!$F$2,IF(AN314="2/3",$O314*参照データ!$F$3,IF(AN314="1/3",$O314*参照データ!$F$4,IF(AN314="対象外",0))))</f>
        <v>0</v>
      </c>
      <c r="BO314" s="199" t="b">
        <f>IF(AO314="3/3",$O314*参照データ!$F$2,IF(AO314="2/3",$O314*参照データ!$F$3,IF(AO314="1/3",$O314*参照データ!$F$4,IF(AO314="対象外",0))))</f>
        <v>0</v>
      </c>
      <c r="BP314" s="199" t="b">
        <f>IF(AP314="3/3",$O314*参照データ!$F$2,IF(AP314="2/3",$O314*参照データ!$F$3,IF(AP314="1/3",$O314*参照データ!$F$4,IF(AP314="対象外",0))))</f>
        <v>0</v>
      </c>
      <c r="BQ314" s="199" t="b">
        <f>IF(AQ314="3/3",$O314*参照データ!$F$2,IF(AQ314="2/3",$O314*参照データ!$F$3,IF(AQ314="1/3",$O314*参照データ!$F$4,IF(AQ314="対象外",0))))</f>
        <v>0</v>
      </c>
      <c r="BR314" s="199" t="b">
        <f>IF(AR314="3/3",$O314*参照データ!$F$2,IF(AR314="2/3",$O314*参照データ!$F$3,IF(AR314="1/3",$O314*参照データ!$F$4,IF(AR314="対象外",0))))</f>
        <v>0</v>
      </c>
      <c r="BS314" s="199">
        <f t="shared" si="155"/>
        <v>0</v>
      </c>
      <c r="BT314" s="206"/>
      <c r="BU314" s="60"/>
      <c r="BV314" s="60"/>
      <c r="BW314" s="60"/>
      <c r="BX314" s="60"/>
      <c r="BY314" s="60"/>
      <c r="BZ314" s="245"/>
      <c r="CA314" s="247"/>
      <c r="CB314" s="60"/>
      <c r="CC314" s="60"/>
      <c r="CD314" s="60"/>
      <c r="CE314" s="60"/>
      <c r="CF314" s="61"/>
      <c r="CG314" s="233">
        <f t="shared" si="156"/>
        <v>0</v>
      </c>
      <c r="CH314" s="235">
        <f t="shared" si="141"/>
        <v>0</v>
      </c>
      <c r="CI314" s="225">
        <f t="shared" si="142"/>
        <v>0</v>
      </c>
      <c r="CJ314" s="234">
        <f t="shared" si="143"/>
        <v>2</v>
      </c>
      <c r="CN314" s="54"/>
    </row>
    <row r="315" spans="1:92">
      <c r="A315" s="63">
        <v>291</v>
      </c>
      <c r="B315" s="553"/>
      <c r="C315" s="554"/>
      <c r="D315" s="553"/>
      <c r="E315" s="554"/>
      <c r="F315" s="116"/>
      <c r="G315" s="147"/>
      <c r="H315" s="117"/>
      <c r="I315" s="58"/>
      <c r="J315" s="553"/>
      <c r="K315" s="554"/>
      <c r="L315" s="110">
        <v>0</v>
      </c>
      <c r="M315" s="111">
        <f>IF(F315="昼間",参照データ!$B$2,IF(F315="夜間等",参照データ!$B$3,IF(F315="通信",参照データ!$B$4,0)))</f>
        <v>0</v>
      </c>
      <c r="N315" s="112">
        <f t="shared" si="144"/>
        <v>0</v>
      </c>
      <c r="O315" s="151">
        <f t="shared" si="145"/>
        <v>0</v>
      </c>
      <c r="P315" s="110"/>
      <c r="Q315" s="113">
        <v>0</v>
      </c>
      <c r="R315" s="114">
        <f>IF(F315="昼間",参照データ!$C$2,IF(F315="夜間等",参照データ!$C$3,IF(F315="通信",参照データ!$C$4,0)))</f>
        <v>0</v>
      </c>
      <c r="S315" s="112">
        <f t="shared" si="146"/>
        <v>0</v>
      </c>
      <c r="T315" s="58"/>
      <c r="U315" s="53">
        <f t="shared" si="147"/>
        <v>0</v>
      </c>
      <c r="V315" s="241">
        <f t="shared" si="148"/>
        <v>0</v>
      </c>
      <c r="W315" s="53">
        <f t="shared" si="149"/>
        <v>0</v>
      </c>
      <c r="X315" s="183">
        <f t="shared" si="150"/>
        <v>0</v>
      </c>
      <c r="Y315" s="158" t="str">
        <f t="shared" si="131"/>
        <v>0</v>
      </c>
      <c r="Z315" s="138">
        <f t="shared" si="151"/>
        <v>0</v>
      </c>
      <c r="AA315" s="524">
        <f t="shared" si="132"/>
        <v>0</v>
      </c>
      <c r="AB315" s="525"/>
      <c r="AC315" s="359">
        <f t="shared" si="133"/>
        <v>0</v>
      </c>
      <c r="AD315" s="359">
        <f t="shared" si="134"/>
        <v>0</v>
      </c>
      <c r="AE315" s="165"/>
      <c r="AF315" s="59"/>
      <c r="AG315" s="252"/>
      <c r="AH315" s="253"/>
      <c r="AI315" s="253"/>
      <c r="AJ315" s="253"/>
      <c r="AK315" s="253"/>
      <c r="AL315" s="254"/>
      <c r="AM315" s="255"/>
      <c r="AN315" s="253"/>
      <c r="AO315" s="253"/>
      <c r="AP315" s="253"/>
      <c r="AQ315" s="253"/>
      <c r="AR315" s="253"/>
      <c r="AS315" s="238">
        <f t="shared" si="135"/>
        <v>0</v>
      </c>
      <c r="AT315" s="238">
        <f t="shared" si="136"/>
        <v>0</v>
      </c>
      <c r="AU315" s="238">
        <f t="shared" si="137"/>
        <v>0</v>
      </c>
      <c r="AV315" s="238">
        <f t="shared" si="138"/>
        <v>0</v>
      </c>
      <c r="AW315" s="238">
        <f t="shared" si="139"/>
        <v>0</v>
      </c>
      <c r="AX315" s="238">
        <f t="shared" si="140"/>
        <v>0</v>
      </c>
      <c r="AY315" s="214">
        <f t="shared" si="158"/>
        <v>0</v>
      </c>
      <c r="AZ315" s="214">
        <f t="shared" si="158"/>
        <v>0</v>
      </c>
      <c r="BA315" s="214">
        <f t="shared" si="158"/>
        <v>0</v>
      </c>
      <c r="BB315" s="194">
        <f t="shared" si="152"/>
        <v>0</v>
      </c>
      <c r="BC315" s="195">
        <f t="shared" si="153"/>
        <v>0</v>
      </c>
      <c r="BD315" s="196">
        <f t="shared" si="154"/>
        <v>0</v>
      </c>
      <c r="BE315" s="197">
        <f t="shared" si="157"/>
        <v>0</v>
      </c>
      <c r="BF315" s="198" t="b">
        <f>IF($AE315="3/3",$S315*参照データ!$F$2,IF($AE315="2/3",$S315*参照データ!$F$3,IF($AE315="1/3",$S315*参照データ!$F$4)))</f>
        <v>0</v>
      </c>
      <c r="BG315" s="199" t="b">
        <f>IF(AG315="3/3",$O315*参照データ!$F$2,IF(AG315="2/3",$O315*参照データ!$F$3,IF(AG315="1/3",$O315*参照データ!$F$4,IF(AG315="対象外",0))))</f>
        <v>0</v>
      </c>
      <c r="BH315" s="199" t="b">
        <f>IF(AH315="3/3",$O315*参照データ!$F$2,IF(AH315="2/3",$O315*参照データ!$F$3,IF(AH315="1/3",$O315*参照データ!$F$4,IF(AH315="対象外",0))))</f>
        <v>0</v>
      </c>
      <c r="BI315" s="199" t="b">
        <f>IF(AI315="3/3",$O315*参照データ!$F$2,IF(AI315="2/3",$O315*参照データ!$F$3,IF(AI315="1/3",$O315*参照データ!$F$4,IF(AI315="対象外",0))))</f>
        <v>0</v>
      </c>
      <c r="BJ315" s="199" t="b">
        <f>IF(AJ315="3/3",$O315*参照データ!$F$2,IF(AJ315="2/3",$O315*参照データ!$F$3,IF(AJ315="1/3",$O315*参照データ!$F$4,IF(AJ315="対象外",0))))</f>
        <v>0</v>
      </c>
      <c r="BK315" s="199" t="b">
        <f>IF(AK315="3/3",$O315*参照データ!$F$2,IF(AK315="2/3",$O315*参照データ!$F$3,IF(AK315="1/3",$O315*参照データ!$F$4,IF(AK315="対象外",0))))</f>
        <v>0</v>
      </c>
      <c r="BL315" s="199" t="b">
        <f>IF(AL315="3/3",$O315*参照データ!$F$2,IF(AL315="2/3",$O315*参照データ!$F$3,IF(AL315="1/3",$O315*参照データ!$F$4,IF(AL315="対象外",0))))</f>
        <v>0</v>
      </c>
      <c r="BM315" s="199" t="b">
        <f>IF(AM315="3/3",$O315*参照データ!$F$2,IF(AM315="2/3",$O315*参照データ!$F$3,IF(AM315="1/3",$O315*参照データ!$F$4,IF(AM315="対象外",0))))</f>
        <v>0</v>
      </c>
      <c r="BN315" s="199" t="b">
        <f>IF(AN315="3/3",$O315*参照データ!$F$2,IF(AN315="2/3",$O315*参照データ!$F$3,IF(AN315="1/3",$O315*参照データ!$F$4,IF(AN315="対象外",0))))</f>
        <v>0</v>
      </c>
      <c r="BO315" s="199" t="b">
        <f>IF(AO315="3/3",$O315*参照データ!$F$2,IF(AO315="2/3",$O315*参照データ!$F$3,IF(AO315="1/3",$O315*参照データ!$F$4,IF(AO315="対象外",0))))</f>
        <v>0</v>
      </c>
      <c r="BP315" s="199" t="b">
        <f>IF(AP315="3/3",$O315*参照データ!$F$2,IF(AP315="2/3",$O315*参照データ!$F$3,IF(AP315="1/3",$O315*参照データ!$F$4,IF(AP315="対象外",0))))</f>
        <v>0</v>
      </c>
      <c r="BQ315" s="199" t="b">
        <f>IF(AQ315="3/3",$O315*参照データ!$F$2,IF(AQ315="2/3",$O315*参照データ!$F$3,IF(AQ315="1/3",$O315*参照データ!$F$4,IF(AQ315="対象外",0))))</f>
        <v>0</v>
      </c>
      <c r="BR315" s="199" t="b">
        <f>IF(AR315="3/3",$O315*参照データ!$F$2,IF(AR315="2/3",$O315*参照データ!$F$3,IF(AR315="1/3",$O315*参照データ!$F$4,IF(AR315="対象外",0))))</f>
        <v>0</v>
      </c>
      <c r="BS315" s="199">
        <f t="shared" si="155"/>
        <v>0</v>
      </c>
      <c r="BT315" s="207"/>
      <c r="BU315" s="60"/>
      <c r="BV315" s="60"/>
      <c r="BW315" s="60"/>
      <c r="BX315" s="60"/>
      <c r="BY315" s="60"/>
      <c r="BZ315" s="245"/>
      <c r="CA315" s="247"/>
      <c r="CB315" s="60"/>
      <c r="CC315" s="60"/>
      <c r="CD315" s="60"/>
      <c r="CE315" s="60"/>
      <c r="CF315" s="61"/>
      <c r="CG315" s="233">
        <f t="shared" si="156"/>
        <v>0</v>
      </c>
      <c r="CH315" s="235">
        <f t="shared" si="141"/>
        <v>0</v>
      </c>
      <c r="CI315" s="225">
        <f t="shared" si="142"/>
        <v>0</v>
      </c>
      <c r="CJ315" s="234">
        <f t="shared" si="143"/>
        <v>2</v>
      </c>
      <c r="CN315" s="54"/>
    </row>
    <row r="316" spans="1:92">
      <c r="A316" s="63">
        <v>292</v>
      </c>
      <c r="B316" s="518"/>
      <c r="C316" s="519"/>
      <c r="D316" s="520"/>
      <c r="E316" s="521"/>
      <c r="F316" s="362"/>
      <c r="G316" s="58"/>
      <c r="H316" s="248"/>
      <c r="I316" s="58"/>
      <c r="J316" s="555"/>
      <c r="K316" s="555"/>
      <c r="L316" s="149">
        <v>0</v>
      </c>
      <c r="M316" s="150">
        <f>IF(F316="昼間",参照データ!$B$2,IF(F316="夜間等",参照データ!$B$3,IF(F316="通信",参照データ!$B$4,0)))</f>
        <v>0</v>
      </c>
      <c r="N316" s="151">
        <f t="shared" si="144"/>
        <v>0</v>
      </c>
      <c r="O316" s="151">
        <f t="shared" si="145"/>
        <v>0</v>
      </c>
      <c r="P316" s="149"/>
      <c r="Q316" s="155">
        <v>0</v>
      </c>
      <c r="R316" s="154">
        <f>IF(F316="昼間",参照データ!$C$2,IF(F316="夜間等",参照データ!$C$3,IF(F316="通信",参照データ!$C$4,0)))</f>
        <v>0</v>
      </c>
      <c r="S316" s="151">
        <f t="shared" si="146"/>
        <v>0</v>
      </c>
      <c r="T316" s="58"/>
      <c r="U316" s="137">
        <f t="shared" si="147"/>
        <v>0</v>
      </c>
      <c r="V316" s="241">
        <f t="shared" si="148"/>
        <v>0</v>
      </c>
      <c r="W316" s="137">
        <f t="shared" si="149"/>
        <v>0</v>
      </c>
      <c r="X316" s="138">
        <f t="shared" si="150"/>
        <v>0</v>
      </c>
      <c r="Y316" s="137" t="str">
        <f t="shared" si="131"/>
        <v>0</v>
      </c>
      <c r="Z316" s="138">
        <f t="shared" si="151"/>
        <v>0</v>
      </c>
      <c r="AA316" s="524">
        <f t="shared" si="132"/>
        <v>0</v>
      </c>
      <c r="AB316" s="525"/>
      <c r="AC316" s="359">
        <f t="shared" si="133"/>
        <v>0</v>
      </c>
      <c r="AD316" s="359">
        <f t="shared" si="134"/>
        <v>0</v>
      </c>
      <c r="AE316" s="165"/>
      <c r="AF316" s="139"/>
      <c r="AG316" s="252"/>
      <c r="AH316" s="253"/>
      <c r="AI316" s="253"/>
      <c r="AJ316" s="253"/>
      <c r="AK316" s="253"/>
      <c r="AL316" s="254"/>
      <c r="AM316" s="255"/>
      <c r="AN316" s="253"/>
      <c r="AO316" s="253"/>
      <c r="AP316" s="253"/>
      <c r="AQ316" s="253"/>
      <c r="AR316" s="253"/>
      <c r="AS316" s="238">
        <f t="shared" si="135"/>
        <v>0</v>
      </c>
      <c r="AT316" s="238">
        <f t="shared" si="136"/>
        <v>0</v>
      </c>
      <c r="AU316" s="238">
        <f t="shared" si="137"/>
        <v>0</v>
      </c>
      <c r="AV316" s="238">
        <f t="shared" si="138"/>
        <v>0</v>
      </c>
      <c r="AW316" s="238">
        <f t="shared" si="139"/>
        <v>0</v>
      </c>
      <c r="AX316" s="238">
        <f t="shared" si="140"/>
        <v>0</v>
      </c>
      <c r="AY316" s="214">
        <f t="shared" si="158"/>
        <v>0</v>
      </c>
      <c r="AZ316" s="214">
        <f t="shared" si="158"/>
        <v>0</v>
      </c>
      <c r="BA316" s="214">
        <f t="shared" si="158"/>
        <v>0</v>
      </c>
      <c r="BB316" s="210">
        <f t="shared" si="152"/>
        <v>0</v>
      </c>
      <c r="BC316" s="200">
        <f t="shared" si="153"/>
        <v>0</v>
      </c>
      <c r="BD316" s="200">
        <f t="shared" si="154"/>
        <v>0</v>
      </c>
      <c r="BE316" s="200">
        <f t="shared" si="157"/>
        <v>0</v>
      </c>
      <c r="BF316" s="201" t="b">
        <f>IF($AE316="3/3",$S316*参照データ!$F$2,IF($AE316="2/3",$S316*参照データ!$F$3,IF($AE316="1/3",$S316*参照データ!$F$4)))</f>
        <v>0</v>
      </c>
      <c r="BG316" s="202" t="b">
        <f>IF(AG316="3/3",$O316*参照データ!$F$2,IF(AG316="2/3",$O316*参照データ!$F$3,IF(AG316="1/3",$O316*参照データ!$F$4,IF(AG316="対象外",0))))</f>
        <v>0</v>
      </c>
      <c r="BH316" s="202" t="b">
        <f>IF(AH316="3/3",$O316*参照データ!$F$2,IF(AH316="2/3",$O316*参照データ!$F$3,IF(AH316="1/3",$O316*参照データ!$F$4,IF(AH316="対象外",0))))</f>
        <v>0</v>
      </c>
      <c r="BI316" s="202" t="b">
        <f>IF(AI316="3/3",$O316*参照データ!$F$2,IF(AI316="2/3",$O316*参照データ!$F$3,IF(AI316="1/3",$O316*参照データ!$F$4,IF(AI316="対象外",0))))</f>
        <v>0</v>
      </c>
      <c r="BJ316" s="202" t="b">
        <f>IF(AJ316="3/3",$O316*参照データ!$F$2,IF(AJ316="2/3",$O316*参照データ!$F$3,IF(AJ316="1/3",$O316*参照データ!$F$4,IF(AJ316="対象外",0))))</f>
        <v>0</v>
      </c>
      <c r="BK316" s="202" t="b">
        <f>IF(AK316="3/3",$O316*参照データ!$F$2,IF(AK316="2/3",$O316*参照データ!$F$3,IF(AK316="1/3",$O316*参照データ!$F$4,IF(AK316="対象外",0))))</f>
        <v>0</v>
      </c>
      <c r="BL316" s="202" t="b">
        <f>IF(AL316="3/3",$O316*参照データ!$F$2,IF(AL316="2/3",$O316*参照データ!$F$3,IF(AL316="1/3",$O316*参照データ!$F$4,IF(AL316="対象外",0))))</f>
        <v>0</v>
      </c>
      <c r="BM316" s="202" t="b">
        <f>IF(AM316="3/3",$O316*参照データ!$F$2,IF(AM316="2/3",$O316*参照データ!$F$3,IF(AM316="1/3",$O316*参照データ!$F$4,IF(AM316="対象外",0))))</f>
        <v>0</v>
      </c>
      <c r="BN316" s="202" t="b">
        <f>IF(AN316="3/3",$O316*参照データ!$F$2,IF(AN316="2/3",$O316*参照データ!$F$3,IF(AN316="1/3",$O316*参照データ!$F$4,IF(AN316="対象外",0))))</f>
        <v>0</v>
      </c>
      <c r="BO316" s="202" t="b">
        <f>IF(AO316="3/3",$O316*参照データ!$F$2,IF(AO316="2/3",$O316*参照データ!$F$3,IF(AO316="1/3",$O316*参照データ!$F$4,IF(AO316="対象外",0))))</f>
        <v>0</v>
      </c>
      <c r="BP316" s="202" t="b">
        <f>IF(AP316="3/3",$O316*参照データ!$F$2,IF(AP316="2/3",$O316*参照データ!$F$3,IF(AP316="1/3",$O316*参照データ!$F$4,IF(AP316="対象外",0))))</f>
        <v>0</v>
      </c>
      <c r="BQ316" s="202" t="b">
        <f>IF(AQ316="3/3",$O316*参照データ!$F$2,IF(AQ316="2/3",$O316*参照データ!$F$3,IF(AQ316="1/3",$O316*参照データ!$F$4,IF(AQ316="対象外",0))))</f>
        <v>0</v>
      </c>
      <c r="BR316" s="202" t="b">
        <f>IF(AR316="3/3",$O316*参照データ!$F$2,IF(AR316="2/3",$O316*参照データ!$F$3,IF(AR316="1/3",$O316*参照データ!$F$4,IF(AR316="対象外",0))))</f>
        <v>0</v>
      </c>
      <c r="BS316" s="202">
        <f t="shared" si="155"/>
        <v>0</v>
      </c>
      <c r="BT316" s="208"/>
      <c r="BU316" s="140"/>
      <c r="BV316" s="140"/>
      <c r="BW316" s="140"/>
      <c r="BX316" s="140"/>
      <c r="BY316" s="140"/>
      <c r="BZ316" s="246"/>
      <c r="CA316" s="251"/>
      <c r="CB316" s="140"/>
      <c r="CC316" s="140"/>
      <c r="CD316" s="140"/>
      <c r="CE316" s="140"/>
      <c r="CF316" s="140"/>
      <c r="CG316" s="233">
        <f t="shared" si="156"/>
        <v>0</v>
      </c>
      <c r="CH316" s="235">
        <f t="shared" si="141"/>
        <v>0</v>
      </c>
      <c r="CI316" s="225">
        <f t="shared" si="142"/>
        <v>0</v>
      </c>
      <c r="CJ316" s="234">
        <f t="shared" si="143"/>
        <v>2</v>
      </c>
      <c r="CN316" s="54"/>
    </row>
    <row r="317" spans="1:92">
      <c r="A317" s="63">
        <v>293</v>
      </c>
      <c r="B317" s="553"/>
      <c r="C317" s="554"/>
      <c r="D317" s="553"/>
      <c r="E317" s="554"/>
      <c r="F317" s="116"/>
      <c r="G317" s="147"/>
      <c r="H317" s="117"/>
      <c r="I317" s="58"/>
      <c r="J317" s="553"/>
      <c r="K317" s="554"/>
      <c r="L317" s="110">
        <v>0</v>
      </c>
      <c r="M317" s="111">
        <f>IF(F317="昼間",参照データ!$B$2,IF(F317="夜間等",参照データ!$B$3,IF(F317="通信",参照データ!$B$4,0)))</f>
        <v>0</v>
      </c>
      <c r="N317" s="112">
        <f t="shared" si="144"/>
        <v>0</v>
      </c>
      <c r="O317" s="151">
        <f t="shared" si="145"/>
        <v>0</v>
      </c>
      <c r="P317" s="110"/>
      <c r="Q317" s="113">
        <v>0</v>
      </c>
      <c r="R317" s="114">
        <f>IF(F317="昼間",参照データ!$C$2,IF(F317="夜間等",参照データ!$C$3,IF(F317="通信",参照データ!$C$4,0)))</f>
        <v>0</v>
      </c>
      <c r="S317" s="112">
        <f t="shared" si="146"/>
        <v>0</v>
      </c>
      <c r="T317" s="58"/>
      <c r="U317" s="53">
        <f t="shared" si="147"/>
        <v>0</v>
      </c>
      <c r="V317" s="241">
        <f t="shared" si="148"/>
        <v>0</v>
      </c>
      <c r="W317" s="53">
        <f t="shared" si="149"/>
        <v>0</v>
      </c>
      <c r="X317" s="183">
        <f t="shared" si="150"/>
        <v>0</v>
      </c>
      <c r="Y317" s="158" t="str">
        <f t="shared" si="131"/>
        <v>0</v>
      </c>
      <c r="Z317" s="138">
        <f t="shared" si="151"/>
        <v>0</v>
      </c>
      <c r="AA317" s="524">
        <f t="shared" si="132"/>
        <v>0</v>
      </c>
      <c r="AB317" s="525"/>
      <c r="AC317" s="359">
        <f t="shared" si="133"/>
        <v>0</v>
      </c>
      <c r="AD317" s="359">
        <f t="shared" si="134"/>
        <v>0</v>
      </c>
      <c r="AE317" s="166"/>
      <c r="AF317" s="59"/>
      <c r="AG317" s="252"/>
      <c r="AH317" s="253"/>
      <c r="AI317" s="253"/>
      <c r="AJ317" s="253"/>
      <c r="AK317" s="253"/>
      <c r="AL317" s="254"/>
      <c r="AM317" s="255"/>
      <c r="AN317" s="253"/>
      <c r="AO317" s="253"/>
      <c r="AP317" s="253"/>
      <c r="AQ317" s="253"/>
      <c r="AR317" s="253"/>
      <c r="AS317" s="238">
        <f t="shared" si="135"/>
        <v>0</v>
      </c>
      <c r="AT317" s="238">
        <f t="shared" si="136"/>
        <v>0</v>
      </c>
      <c r="AU317" s="238">
        <f t="shared" si="137"/>
        <v>0</v>
      </c>
      <c r="AV317" s="238">
        <f t="shared" si="138"/>
        <v>0</v>
      </c>
      <c r="AW317" s="238">
        <f t="shared" si="139"/>
        <v>0</v>
      </c>
      <c r="AX317" s="238">
        <f t="shared" si="140"/>
        <v>0</v>
      </c>
      <c r="AY317" s="214">
        <f t="shared" si="158"/>
        <v>0</v>
      </c>
      <c r="AZ317" s="214">
        <f t="shared" si="158"/>
        <v>0</v>
      </c>
      <c r="BA317" s="214">
        <f t="shared" si="158"/>
        <v>0</v>
      </c>
      <c r="BB317" s="194">
        <f t="shared" si="152"/>
        <v>0</v>
      </c>
      <c r="BC317" s="195">
        <f t="shared" si="153"/>
        <v>0</v>
      </c>
      <c r="BD317" s="196">
        <f t="shared" si="154"/>
        <v>0</v>
      </c>
      <c r="BE317" s="197">
        <f t="shared" si="157"/>
        <v>0</v>
      </c>
      <c r="BF317" s="198" t="b">
        <f>IF($AE317="3/3",$S317*参照データ!$F$2,IF($AE317="2/3",$S317*参照データ!$F$3,IF($AE317="1/3",$S317*参照データ!$F$4)))</f>
        <v>0</v>
      </c>
      <c r="BG317" s="199" t="b">
        <f>IF(AG317="3/3",$O317*参照データ!$F$2,IF(AG317="2/3",$O317*参照データ!$F$3,IF(AG317="1/3",$O317*参照データ!$F$4,IF(AG317="対象外",0))))</f>
        <v>0</v>
      </c>
      <c r="BH317" s="199" t="b">
        <f>IF(AH317="3/3",$O317*参照データ!$F$2,IF(AH317="2/3",$O317*参照データ!$F$3,IF(AH317="1/3",$O317*参照データ!$F$4,IF(AH317="対象外",0))))</f>
        <v>0</v>
      </c>
      <c r="BI317" s="199" t="b">
        <f>IF(AI317="3/3",$O317*参照データ!$F$2,IF(AI317="2/3",$O317*参照データ!$F$3,IF(AI317="1/3",$O317*参照データ!$F$4,IF(AI317="対象外",0))))</f>
        <v>0</v>
      </c>
      <c r="BJ317" s="199" t="b">
        <f>IF(AJ317="3/3",$O317*参照データ!$F$2,IF(AJ317="2/3",$O317*参照データ!$F$3,IF(AJ317="1/3",$O317*参照データ!$F$4,IF(AJ317="対象外",0))))</f>
        <v>0</v>
      </c>
      <c r="BK317" s="199" t="b">
        <f>IF(AK317="3/3",$O317*参照データ!$F$2,IF(AK317="2/3",$O317*参照データ!$F$3,IF(AK317="1/3",$O317*参照データ!$F$4,IF(AK317="対象外",0))))</f>
        <v>0</v>
      </c>
      <c r="BL317" s="199" t="b">
        <f>IF(AL317="3/3",$O317*参照データ!$F$2,IF(AL317="2/3",$O317*参照データ!$F$3,IF(AL317="1/3",$O317*参照データ!$F$4,IF(AL317="対象外",0))))</f>
        <v>0</v>
      </c>
      <c r="BM317" s="199" t="b">
        <f>IF(AM317="3/3",$O317*参照データ!$F$2,IF(AM317="2/3",$O317*参照データ!$F$3,IF(AM317="1/3",$O317*参照データ!$F$4,IF(AM317="対象外",0))))</f>
        <v>0</v>
      </c>
      <c r="BN317" s="199" t="b">
        <f>IF(AN317="3/3",$O317*参照データ!$F$2,IF(AN317="2/3",$O317*参照データ!$F$3,IF(AN317="1/3",$O317*参照データ!$F$4,IF(AN317="対象外",0))))</f>
        <v>0</v>
      </c>
      <c r="BO317" s="199" t="b">
        <f>IF(AO317="3/3",$O317*参照データ!$F$2,IF(AO317="2/3",$O317*参照データ!$F$3,IF(AO317="1/3",$O317*参照データ!$F$4,IF(AO317="対象外",0))))</f>
        <v>0</v>
      </c>
      <c r="BP317" s="199" t="b">
        <f>IF(AP317="3/3",$O317*参照データ!$F$2,IF(AP317="2/3",$O317*参照データ!$F$3,IF(AP317="1/3",$O317*参照データ!$F$4,IF(AP317="対象外",0))))</f>
        <v>0</v>
      </c>
      <c r="BQ317" s="199" t="b">
        <f>IF(AQ317="3/3",$O317*参照データ!$F$2,IF(AQ317="2/3",$O317*参照データ!$F$3,IF(AQ317="1/3",$O317*参照データ!$F$4,IF(AQ317="対象外",0))))</f>
        <v>0</v>
      </c>
      <c r="BR317" s="199" t="b">
        <f>IF(AR317="3/3",$O317*参照データ!$F$2,IF(AR317="2/3",$O317*参照データ!$F$3,IF(AR317="1/3",$O317*参照データ!$F$4,IF(AR317="対象外",0))))</f>
        <v>0</v>
      </c>
      <c r="BS317" s="199">
        <f t="shared" si="155"/>
        <v>0</v>
      </c>
      <c r="BT317" s="206"/>
      <c r="BU317" s="60"/>
      <c r="BV317" s="60"/>
      <c r="BW317" s="60"/>
      <c r="BX317" s="60"/>
      <c r="BY317" s="60"/>
      <c r="BZ317" s="245"/>
      <c r="CA317" s="247"/>
      <c r="CB317" s="60"/>
      <c r="CC317" s="60"/>
      <c r="CD317" s="60"/>
      <c r="CE317" s="60"/>
      <c r="CF317" s="61"/>
      <c r="CG317" s="233">
        <f t="shared" si="156"/>
        <v>0</v>
      </c>
      <c r="CH317" s="235">
        <f t="shared" si="141"/>
        <v>0</v>
      </c>
      <c r="CI317" s="225">
        <f t="shared" si="142"/>
        <v>0</v>
      </c>
      <c r="CJ317" s="234">
        <f t="shared" si="143"/>
        <v>2</v>
      </c>
      <c r="CN317" s="54"/>
    </row>
    <row r="318" spans="1:92">
      <c r="A318" s="63">
        <v>294</v>
      </c>
      <c r="B318" s="553"/>
      <c r="C318" s="554"/>
      <c r="D318" s="553"/>
      <c r="E318" s="554"/>
      <c r="F318" s="116"/>
      <c r="G318" s="147"/>
      <c r="H318" s="117"/>
      <c r="I318" s="58"/>
      <c r="J318" s="553"/>
      <c r="K318" s="554"/>
      <c r="L318" s="110">
        <v>0</v>
      </c>
      <c r="M318" s="111">
        <f>IF(F318="昼間",参照データ!$B$2,IF(F318="夜間等",参照データ!$B$3,IF(F318="通信",参照データ!$B$4,0)))</f>
        <v>0</v>
      </c>
      <c r="N318" s="112">
        <f t="shared" si="144"/>
        <v>0</v>
      </c>
      <c r="O318" s="151">
        <f t="shared" si="145"/>
        <v>0</v>
      </c>
      <c r="P318" s="110"/>
      <c r="Q318" s="113">
        <v>0</v>
      </c>
      <c r="R318" s="114">
        <f>IF(F318="昼間",参照データ!$C$2,IF(F318="夜間等",参照データ!$C$3,IF(F318="通信",参照データ!$C$4,0)))</f>
        <v>0</v>
      </c>
      <c r="S318" s="112">
        <f t="shared" si="146"/>
        <v>0</v>
      </c>
      <c r="T318" s="58"/>
      <c r="U318" s="53">
        <f t="shared" si="147"/>
        <v>0</v>
      </c>
      <c r="V318" s="241">
        <f t="shared" si="148"/>
        <v>0</v>
      </c>
      <c r="W318" s="53">
        <f t="shared" si="149"/>
        <v>0</v>
      </c>
      <c r="X318" s="183">
        <f t="shared" si="150"/>
        <v>0</v>
      </c>
      <c r="Y318" s="158" t="str">
        <f t="shared" si="131"/>
        <v>0</v>
      </c>
      <c r="Z318" s="138">
        <f t="shared" si="151"/>
        <v>0</v>
      </c>
      <c r="AA318" s="524">
        <f t="shared" si="132"/>
        <v>0</v>
      </c>
      <c r="AB318" s="525"/>
      <c r="AC318" s="359">
        <f t="shared" si="133"/>
        <v>0</v>
      </c>
      <c r="AD318" s="359">
        <f t="shared" si="134"/>
        <v>0</v>
      </c>
      <c r="AE318" s="166"/>
      <c r="AF318" s="59"/>
      <c r="AG318" s="252"/>
      <c r="AH318" s="253"/>
      <c r="AI318" s="253"/>
      <c r="AJ318" s="253"/>
      <c r="AK318" s="253"/>
      <c r="AL318" s="254"/>
      <c r="AM318" s="255"/>
      <c r="AN318" s="253"/>
      <c r="AO318" s="253"/>
      <c r="AP318" s="253"/>
      <c r="AQ318" s="253"/>
      <c r="AR318" s="253"/>
      <c r="AS318" s="238">
        <f t="shared" si="135"/>
        <v>0</v>
      </c>
      <c r="AT318" s="238">
        <f t="shared" si="136"/>
        <v>0</v>
      </c>
      <c r="AU318" s="238">
        <f t="shared" si="137"/>
        <v>0</v>
      </c>
      <c r="AV318" s="238">
        <f t="shared" si="138"/>
        <v>0</v>
      </c>
      <c r="AW318" s="238">
        <f t="shared" si="139"/>
        <v>0</v>
      </c>
      <c r="AX318" s="238">
        <f t="shared" si="140"/>
        <v>0</v>
      </c>
      <c r="AY318" s="214">
        <f t="shared" si="158"/>
        <v>0</v>
      </c>
      <c r="AZ318" s="214">
        <f t="shared" si="158"/>
        <v>0</v>
      </c>
      <c r="BA318" s="214">
        <f t="shared" si="158"/>
        <v>0</v>
      </c>
      <c r="BB318" s="194">
        <f t="shared" si="152"/>
        <v>0</v>
      </c>
      <c r="BC318" s="195">
        <f t="shared" si="153"/>
        <v>0</v>
      </c>
      <c r="BD318" s="196">
        <f t="shared" si="154"/>
        <v>0</v>
      </c>
      <c r="BE318" s="197">
        <f t="shared" si="157"/>
        <v>0</v>
      </c>
      <c r="BF318" s="198" t="b">
        <f>IF($AE318="3/3",$S318*参照データ!$F$2,IF($AE318="2/3",$S318*参照データ!$F$3,IF($AE318="1/3",$S318*参照データ!$F$4)))</f>
        <v>0</v>
      </c>
      <c r="BG318" s="199" t="b">
        <f>IF(AG318="3/3",$O318*参照データ!$F$2,IF(AG318="2/3",$O318*参照データ!$F$3,IF(AG318="1/3",$O318*参照データ!$F$4,IF(AG318="対象外",0))))</f>
        <v>0</v>
      </c>
      <c r="BH318" s="199" t="b">
        <f>IF(AH318="3/3",$O318*参照データ!$F$2,IF(AH318="2/3",$O318*参照データ!$F$3,IF(AH318="1/3",$O318*参照データ!$F$4,IF(AH318="対象外",0))))</f>
        <v>0</v>
      </c>
      <c r="BI318" s="199" t="b">
        <f>IF(AI318="3/3",$O318*参照データ!$F$2,IF(AI318="2/3",$O318*参照データ!$F$3,IF(AI318="1/3",$O318*参照データ!$F$4,IF(AI318="対象外",0))))</f>
        <v>0</v>
      </c>
      <c r="BJ318" s="199" t="b">
        <f>IF(AJ318="3/3",$O318*参照データ!$F$2,IF(AJ318="2/3",$O318*参照データ!$F$3,IF(AJ318="1/3",$O318*参照データ!$F$4,IF(AJ318="対象外",0))))</f>
        <v>0</v>
      </c>
      <c r="BK318" s="199" t="b">
        <f>IF(AK318="3/3",$O318*参照データ!$F$2,IF(AK318="2/3",$O318*参照データ!$F$3,IF(AK318="1/3",$O318*参照データ!$F$4,IF(AK318="対象外",0))))</f>
        <v>0</v>
      </c>
      <c r="BL318" s="199" t="b">
        <f>IF(AL318="3/3",$O318*参照データ!$F$2,IF(AL318="2/3",$O318*参照データ!$F$3,IF(AL318="1/3",$O318*参照データ!$F$4,IF(AL318="対象外",0))))</f>
        <v>0</v>
      </c>
      <c r="BM318" s="199" t="b">
        <f>IF(AM318="3/3",$O318*参照データ!$F$2,IF(AM318="2/3",$O318*参照データ!$F$3,IF(AM318="1/3",$O318*参照データ!$F$4,IF(AM318="対象外",0))))</f>
        <v>0</v>
      </c>
      <c r="BN318" s="199" t="b">
        <f>IF(AN318="3/3",$O318*参照データ!$F$2,IF(AN318="2/3",$O318*参照データ!$F$3,IF(AN318="1/3",$O318*参照データ!$F$4,IF(AN318="対象外",0))))</f>
        <v>0</v>
      </c>
      <c r="BO318" s="199" t="b">
        <f>IF(AO318="3/3",$O318*参照データ!$F$2,IF(AO318="2/3",$O318*参照データ!$F$3,IF(AO318="1/3",$O318*参照データ!$F$4,IF(AO318="対象外",0))))</f>
        <v>0</v>
      </c>
      <c r="BP318" s="199" t="b">
        <f>IF(AP318="3/3",$O318*参照データ!$F$2,IF(AP318="2/3",$O318*参照データ!$F$3,IF(AP318="1/3",$O318*参照データ!$F$4,IF(AP318="対象外",0))))</f>
        <v>0</v>
      </c>
      <c r="BQ318" s="199" t="b">
        <f>IF(AQ318="3/3",$O318*参照データ!$F$2,IF(AQ318="2/3",$O318*参照データ!$F$3,IF(AQ318="1/3",$O318*参照データ!$F$4,IF(AQ318="対象外",0))))</f>
        <v>0</v>
      </c>
      <c r="BR318" s="199" t="b">
        <f>IF(AR318="3/3",$O318*参照データ!$F$2,IF(AR318="2/3",$O318*参照データ!$F$3,IF(AR318="1/3",$O318*参照データ!$F$4,IF(AR318="対象外",0))))</f>
        <v>0</v>
      </c>
      <c r="BS318" s="199">
        <f t="shared" si="155"/>
        <v>0</v>
      </c>
      <c r="BT318" s="206"/>
      <c r="BU318" s="60"/>
      <c r="BV318" s="60"/>
      <c r="BW318" s="60"/>
      <c r="BX318" s="60"/>
      <c r="BY318" s="60"/>
      <c r="BZ318" s="245"/>
      <c r="CA318" s="247"/>
      <c r="CB318" s="60"/>
      <c r="CC318" s="60"/>
      <c r="CD318" s="60"/>
      <c r="CE318" s="60"/>
      <c r="CF318" s="61"/>
      <c r="CG318" s="233">
        <f t="shared" si="156"/>
        <v>0</v>
      </c>
      <c r="CH318" s="235">
        <f t="shared" si="141"/>
        <v>0</v>
      </c>
      <c r="CI318" s="225">
        <f t="shared" si="142"/>
        <v>0</v>
      </c>
      <c r="CJ318" s="234">
        <f t="shared" si="143"/>
        <v>2</v>
      </c>
      <c r="CN318" s="54"/>
    </row>
    <row r="319" spans="1:92">
      <c r="A319" s="63">
        <v>295</v>
      </c>
      <c r="B319" s="553"/>
      <c r="C319" s="554"/>
      <c r="D319" s="553"/>
      <c r="E319" s="554"/>
      <c r="F319" s="116"/>
      <c r="G319" s="147"/>
      <c r="H319" s="117"/>
      <c r="I319" s="58"/>
      <c r="J319" s="553"/>
      <c r="K319" s="554"/>
      <c r="L319" s="110">
        <v>0</v>
      </c>
      <c r="M319" s="111">
        <f>IF(F319="昼間",参照データ!$B$2,IF(F319="夜間等",参照データ!$B$3,IF(F319="通信",参照データ!$B$4,0)))</f>
        <v>0</v>
      </c>
      <c r="N319" s="112">
        <f t="shared" si="144"/>
        <v>0</v>
      </c>
      <c r="O319" s="151">
        <f t="shared" si="145"/>
        <v>0</v>
      </c>
      <c r="P319" s="110"/>
      <c r="Q319" s="113">
        <v>0</v>
      </c>
      <c r="R319" s="114">
        <f>IF(F319="昼間",参照データ!$C$2,IF(F319="夜間等",参照データ!$C$3,IF(F319="通信",参照データ!$C$4,0)))</f>
        <v>0</v>
      </c>
      <c r="S319" s="112">
        <f t="shared" si="146"/>
        <v>0</v>
      </c>
      <c r="T319" s="58"/>
      <c r="U319" s="53">
        <f t="shared" si="147"/>
        <v>0</v>
      </c>
      <c r="V319" s="241">
        <f t="shared" si="148"/>
        <v>0</v>
      </c>
      <c r="W319" s="53">
        <f t="shared" si="149"/>
        <v>0</v>
      </c>
      <c r="X319" s="183">
        <f t="shared" si="150"/>
        <v>0</v>
      </c>
      <c r="Y319" s="158" t="str">
        <f t="shared" si="131"/>
        <v>0</v>
      </c>
      <c r="Z319" s="138">
        <f t="shared" si="151"/>
        <v>0</v>
      </c>
      <c r="AA319" s="524">
        <f t="shared" si="132"/>
        <v>0</v>
      </c>
      <c r="AB319" s="525"/>
      <c r="AC319" s="359">
        <f t="shared" si="133"/>
        <v>0</v>
      </c>
      <c r="AD319" s="359">
        <f t="shared" si="134"/>
        <v>0</v>
      </c>
      <c r="AE319" s="165"/>
      <c r="AF319" s="59"/>
      <c r="AG319" s="252"/>
      <c r="AH319" s="253"/>
      <c r="AI319" s="253"/>
      <c r="AJ319" s="253"/>
      <c r="AK319" s="253"/>
      <c r="AL319" s="254"/>
      <c r="AM319" s="255"/>
      <c r="AN319" s="253"/>
      <c r="AO319" s="253"/>
      <c r="AP319" s="253"/>
      <c r="AQ319" s="253"/>
      <c r="AR319" s="253"/>
      <c r="AS319" s="238">
        <f t="shared" si="135"/>
        <v>0</v>
      </c>
      <c r="AT319" s="238">
        <f t="shared" si="136"/>
        <v>0</v>
      </c>
      <c r="AU319" s="238">
        <f t="shared" si="137"/>
        <v>0</v>
      </c>
      <c r="AV319" s="238">
        <f t="shared" si="138"/>
        <v>0</v>
      </c>
      <c r="AW319" s="238">
        <f t="shared" si="139"/>
        <v>0</v>
      </c>
      <c r="AX319" s="238">
        <f t="shared" si="140"/>
        <v>0</v>
      </c>
      <c r="AY319" s="214">
        <f t="shared" si="158"/>
        <v>0</v>
      </c>
      <c r="AZ319" s="214">
        <f t="shared" si="158"/>
        <v>0</v>
      </c>
      <c r="BA319" s="214">
        <f t="shared" si="158"/>
        <v>0</v>
      </c>
      <c r="BB319" s="194">
        <f t="shared" si="152"/>
        <v>0</v>
      </c>
      <c r="BC319" s="195">
        <f t="shared" si="153"/>
        <v>0</v>
      </c>
      <c r="BD319" s="196">
        <f t="shared" si="154"/>
        <v>0</v>
      </c>
      <c r="BE319" s="197">
        <f t="shared" si="157"/>
        <v>0</v>
      </c>
      <c r="BF319" s="198" t="b">
        <f>IF($AE319="3/3",$S319*参照データ!$F$2,IF($AE319="2/3",$S319*参照データ!$F$3,IF($AE319="1/3",$S319*参照データ!$F$4)))</f>
        <v>0</v>
      </c>
      <c r="BG319" s="199" t="b">
        <f>IF(AG319="3/3",$O319*参照データ!$F$2,IF(AG319="2/3",$O319*参照データ!$F$3,IF(AG319="1/3",$O319*参照データ!$F$4,IF(AG319="対象外",0))))</f>
        <v>0</v>
      </c>
      <c r="BH319" s="199" t="b">
        <f>IF(AH319="3/3",$O319*参照データ!$F$2,IF(AH319="2/3",$O319*参照データ!$F$3,IF(AH319="1/3",$O319*参照データ!$F$4,IF(AH319="対象外",0))))</f>
        <v>0</v>
      </c>
      <c r="BI319" s="199" t="b">
        <f>IF(AI319="3/3",$O319*参照データ!$F$2,IF(AI319="2/3",$O319*参照データ!$F$3,IF(AI319="1/3",$O319*参照データ!$F$4,IF(AI319="対象外",0))))</f>
        <v>0</v>
      </c>
      <c r="BJ319" s="199" t="b">
        <f>IF(AJ319="3/3",$O319*参照データ!$F$2,IF(AJ319="2/3",$O319*参照データ!$F$3,IF(AJ319="1/3",$O319*参照データ!$F$4,IF(AJ319="対象外",0))))</f>
        <v>0</v>
      </c>
      <c r="BK319" s="199" t="b">
        <f>IF(AK319="3/3",$O319*参照データ!$F$2,IF(AK319="2/3",$O319*参照データ!$F$3,IF(AK319="1/3",$O319*参照データ!$F$4,IF(AK319="対象外",0))))</f>
        <v>0</v>
      </c>
      <c r="BL319" s="199" t="b">
        <f>IF(AL319="3/3",$O319*参照データ!$F$2,IF(AL319="2/3",$O319*参照データ!$F$3,IF(AL319="1/3",$O319*参照データ!$F$4,IF(AL319="対象外",0))))</f>
        <v>0</v>
      </c>
      <c r="BM319" s="199" t="b">
        <f>IF(AM319="3/3",$O319*参照データ!$F$2,IF(AM319="2/3",$O319*参照データ!$F$3,IF(AM319="1/3",$O319*参照データ!$F$4,IF(AM319="対象外",0))))</f>
        <v>0</v>
      </c>
      <c r="BN319" s="199" t="b">
        <f>IF(AN319="3/3",$O319*参照データ!$F$2,IF(AN319="2/3",$O319*参照データ!$F$3,IF(AN319="1/3",$O319*参照データ!$F$4,IF(AN319="対象外",0))))</f>
        <v>0</v>
      </c>
      <c r="BO319" s="199" t="b">
        <f>IF(AO319="3/3",$O319*参照データ!$F$2,IF(AO319="2/3",$O319*参照データ!$F$3,IF(AO319="1/3",$O319*参照データ!$F$4,IF(AO319="対象外",0))))</f>
        <v>0</v>
      </c>
      <c r="BP319" s="199" t="b">
        <f>IF(AP319="3/3",$O319*参照データ!$F$2,IF(AP319="2/3",$O319*参照データ!$F$3,IF(AP319="1/3",$O319*参照データ!$F$4,IF(AP319="対象外",0))))</f>
        <v>0</v>
      </c>
      <c r="BQ319" s="199" t="b">
        <f>IF(AQ319="3/3",$O319*参照データ!$F$2,IF(AQ319="2/3",$O319*参照データ!$F$3,IF(AQ319="1/3",$O319*参照データ!$F$4,IF(AQ319="対象外",0))))</f>
        <v>0</v>
      </c>
      <c r="BR319" s="199" t="b">
        <f>IF(AR319="3/3",$O319*参照データ!$F$2,IF(AR319="2/3",$O319*参照データ!$F$3,IF(AR319="1/3",$O319*参照データ!$F$4,IF(AR319="対象外",0))))</f>
        <v>0</v>
      </c>
      <c r="BS319" s="199">
        <f t="shared" si="155"/>
        <v>0</v>
      </c>
      <c r="BT319" s="207"/>
      <c r="BU319" s="60"/>
      <c r="BV319" s="60"/>
      <c r="BW319" s="60"/>
      <c r="BX319" s="60"/>
      <c r="BY319" s="60"/>
      <c r="BZ319" s="245"/>
      <c r="CA319" s="247"/>
      <c r="CB319" s="60"/>
      <c r="CC319" s="60"/>
      <c r="CD319" s="60"/>
      <c r="CE319" s="60"/>
      <c r="CF319" s="61"/>
      <c r="CG319" s="233">
        <f t="shared" si="156"/>
        <v>0</v>
      </c>
      <c r="CH319" s="235">
        <f t="shared" si="141"/>
        <v>0</v>
      </c>
      <c r="CI319" s="225">
        <f t="shared" si="142"/>
        <v>0</v>
      </c>
      <c r="CJ319" s="234">
        <f t="shared" si="143"/>
        <v>2</v>
      </c>
      <c r="CN319" s="54"/>
    </row>
    <row r="320" spans="1:92">
      <c r="A320" s="63">
        <v>296</v>
      </c>
      <c r="B320" s="518"/>
      <c r="C320" s="519"/>
      <c r="D320" s="520"/>
      <c r="E320" s="521"/>
      <c r="F320" s="362"/>
      <c r="G320" s="58"/>
      <c r="H320" s="248"/>
      <c r="I320" s="58"/>
      <c r="J320" s="555"/>
      <c r="K320" s="555"/>
      <c r="L320" s="149">
        <v>0</v>
      </c>
      <c r="M320" s="150">
        <f>IF(F320="昼間",参照データ!$B$2,IF(F320="夜間等",参照データ!$B$3,IF(F320="通信",参照データ!$B$4,0)))</f>
        <v>0</v>
      </c>
      <c r="N320" s="151">
        <f t="shared" si="144"/>
        <v>0</v>
      </c>
      <c r="O320" s="151">
        <f t="shared" si="145"/>
        <v>0</v>
      </c>
      <c r="P320" s="149"/>
      <c r="Q320" s="155">
        <v>0</v>
      </c>
      <c r="R320" s="154">
        <f>IF(F320="昼間",参照データ!$C$2,IF(F320="夜間等",参照データ!$C$3,IF(F320="通信",参照データ!$C$4,0)))</f>
        <v>0</v>
      </c>
      <c r="S320" s="151">
        <f t="shared" si="146"/>
        <v>0</v>
      </c>
      <c r="T320" s="58"/>
      <c r="U320" s="137">
        <f t="shared" si="147"/>
        <v>0</v>
      </c>
      <c r="V320" s="241">
        <f t="shared" si="148"/>
        <v>0</v>
      </c>
      <c r="W320" s="137">
        <f t="shared" si="149"/>
        <v>0</v>
      </c>
      <c r="X320" s="138">
        <f t="shared" si="150"/>
        <v>0</v>
      </c>
      <c r="Y320" s="137" t="str">
        <f t="shared" si="131"/>
        <v>0</v>
      </c>
      <c r="Z320" s="138">
        <f t="shared" si="151"/>
        <v>0</v>
      </c>
      <c r="AA320" s="524">
        <f t="shared" si="132"/>
        <v>0</v>
      </c>
      <c r="AB320" s="525"/>
      <c r="AC320" s="359">
        <f t="shared" si="133"/>
        <v>0</v>
      </c>
      <c r="AD320" s="359">
        <f t="shared" si="134"/>
        <v>0</v>
      </c>
      <c r="AE320" s="165"/>
      <c r="AF320" s="139"/>
      <c r="AG320" s="252"/>
      <c r="AH320" s="253"/>
      <c r="AI320" s="253"/>
      <c r="AJ320" s="253"/>
      <c r="AK320" s="253"/>
      <c r="AL320" s="254"/>
      <c r="AM320" s="255"/>
      <c r="AN320" s="253"/>
      <c r="AO320" s="253"/>
      <c r="AP320" s="253"/>
      <c r="AQ320" s="253"/>
      <c r="AR320" s="253"/>
      <c r="AS320" s="238">
        <f t="shared" si="135"/>
        <v>0</v>
      </c>
      <c r="AT320" s="238">
        <f t="shared" si="136"/>
        <v>0</v>
      </c>
      <c r="AU320" s="238">
        <f t="shared" si="137"/>
        <v>0</v>
      </c>
      <c r="AV320" s="238">
        <f t="shared" si="138"/>
        <v>0</v>
      </c>
      <c r="AW320" s="238">
        <f t="shared" si="139"/>
        <v>0</v>
      </c>
      <c r="AX320" s="238">
        <f t="shared" si="140"/>
        <v>0</v>
      </c>
      <c r="AY320" s="214">
        <f t="shared" si="158"/>
        <v>0</v>
      </c>
      <c r="AZ320" s="214">
        <f t="shared" si="158"/>
        <v>0</v>
      </c>
      <c r="BA320" s="214">
        <f t="shared" si="158"/>
        <v>0</v>
      </c>
      <c r="BB320" s="210">
        <f t="shared" si="152"/>
        <v>0</v>
      </c>
      <c r="BC320" s="200">
        <f t="shared" si="153"/>
        <v>0</v>
      </c>
      <c r="BD320" s="200">
        <f t="shared" si="154"/>
        <v>0</v>
      </c>
      <c r="BE320" s="200">
        <f t="shared" si="157"/>
        <v>0</v>
      </c>
      <c r="BF320" s="201" t="b">
        <f>IF($AE320="3/3",$S320*参照データ!$F$2,IF($AE320="2/3",$S320*参照データ!$F$3,IF($AE320="1/3",$S320*参照データ!$F$4)))</f>
        <v>0</v>
      </c>
      <c r="BG320" s="202" t="b">
        <f>IF(AG320="3/3",$O320*参照データ!$F$2,IF(AG320="2/3",$O320*参照データ!$F$3,IF(AG320="1/3",$O320*参照データ!$F$4,IF(AG320="対象外",0))))</f>
        <v>0</v>
      </c>
      <c r="BH320" s="202" t="b">
        <f>IF(AH320="3/3",$O320*参照データ!$F$2,IF(AH320="2/3",$O320*参照データ!$F$3,IF(AH320="1/3",$O320*参照データ!$F$4,IF(AH320="対象外",0))))</f>
        <v>0</v>
      </c>
      <c r="BI320" s="202" t="b">
        <f>IF(AI320="3/3",$O320*参照データ!$F$2,IF(AI320="2/3",$O320*参照データ!$F$3,IF(AI320="1/3",$O320*参照データ!$F$4,IF(AI320="対象外",0))))</f>
        <v>0</v>
      </c>
      <c r="BJ320" s="202" t="b">
        <f>IF(AJ320="3/3",$O320*参照データ!$F$2,IF(AJ320="2/3",$O320*参照データ!$F$3,IF(AJ320="1/3",$O320*参照データ!$F$4,IF(AJ320="対象外",0))))</f>
        <v>0</v>
      </c>
      <c r="BK320" s="202" t="b">
        <f>IF(AK320="3/3",$O320*参照データ!$F$2,IF(AK320="2/3",$O320*参照データ!$F$3,IF(AK320="1/3",$O320*参照データ!$F$4,IF(AK320="対象外",0))))</f>
        <v>0</v>
      </c>
      <c r="BL320" s="202" t="b">
        <f>IF(AL320="3/3",$O320*参照データ!$F$2,IF(AL320="2/3",$O320*参照データ!$F$3,IF(AL320="1/3",$O320*参照データ!$F$4,IF(AL320="対象外",0))))</f>
        <v>0</v>
      </c>
      <c r="BM320" s="202" t="b">
        <f>IF(AM320="3/3",$O320*参照データ!$F$2,IF(AM320="2/3",$O320*参照データ!$F$3,IF(AM320="1/3",$O320*参照データ!$F$4,IF(AM320="対象外",0))))</f>
        <v>0</v>
      </c>
      <c r="BN320" s="202" t="b">
        <f>IF(AN320="3/3",$O320*参照データ!$F$2,IF(AN320="2/3",$O320*参照データ!$F$3,IF(AN320="1/3",$O320*参照データ!$F$4,IF(AN320="対象外",0))))</f>
        <v>0</v>
      </c>
      <c r="BO320" s="202" t="b">
        <f>IF(AO320="3/3",$O320*参照データ!$F$2,IF(AO320="2/3",$O320*参照データ!$F$3,IF(AO320="1/3",$O320*参照データ!$F$4,IF(AO320="対象外",0))))</f>
        <v>0</v>
      </c>
      <c r="BP320" s="202" t="b">
        <f>IF(AP320="3/3",$O320*参照データ!$F$2,IF(AP320="2/3",$O320*参照データ!$F$3,IF(AP320="1/3",$O320*参照データ!$F$4,IF(AP320="対象外",0))))</f>
        <v>0</v>
      </c>
      <c r="BQ320" s="202" t="b">
        <f>IF(AQ320="3/3",$O320*参照データ!$F$2,IF(AQ320="2/3",$O320*参照データ!$F$3,IF(AQ320="1/3",$O320*参照データ!$F$4,IF(AQ320="対象外",0))))</f>
        <v>0</v>
      </c>
      <c r="BR320" s="202" t="b">
        <f>IF(AR320="3/3",$O320*参照データ!$F$2,IF(AR320="2/3",$O320*参照データ!$F$3,IF(AR320="1/3",$O320*参照データ!$F$4,IF(AR320="対象外",0))))</f>
        <v>0</v>
      </c>
      <c r="BS320" s="202">
        <f t="shared" si="155"/>
        <v>0</v>
      </c>
      <c r="BT320" s="208"/>
      <c r="BU320" s="140"/>
      <c r="BV320" s="140"/>
      <c r="BW320" s="140"/>
      <c r="BX320" s="140"/>
      <c r="BY320" s="140"/>
      <c r="BZ320" s="246"/>
      <c r="CA320" s="251"/>
      <c r="CB320" s="140"/>
      <c r="CC320" s="140"/>
      <c r="CD320" s="140"/>
      <c r="CE320" s="140"/>
      <c r="CF320" s="140"/>
      <c r="CG320" s="233">
        <f t="shared" si="156"/>
        <v>0</v>
      </c>
      <c r="CH320" s="235">
        <f t="shared" si="141"/>
        <v>0</v>
      </c>
      <c r="CI320" s="225">
        <f t="shared" si="142"/>
        <v>0</v>
      </c>
      <c r="CJ320" s="234">
        <f t="shared" si="143"/>
        <v>2</v>
      </c>
      <c r="CN320" s="54"/>
    </row>
    <row r="321" spans="1:92">
      <c r="A321" s="63">
        <v>297</v>
      </c>
      <c r="B321" s="553"/>
      <c r="C321" s="554"/>
      <c r="D321" s="553"/>
      <c r="E321" s="554"/>
      <c r="F321" s="116"/>
      <c r="G321" s="147"/>
      <c r="H321" s="117"/>
      <c r="I321" s="58"/>
      <c r="J321" s="553"/>
      <c r="K321" s="554"/>
      <c r="L321" s="110">
        <v>0</v>
      </c>
      <c r="M321" s="111">
        <f>IF(F321="昼間",参照データ!$B$2,IF(F321="夜間等",参照データ!$B$3,IF(F321="通信",参照データ!$B$4,0)))</f>
        <v>0</v>
      </c>
      <c r="N321" s="112">
        <f t="shared" si="144"/>
        <v>0</v>
      </c>
      <c r="O321" s="151">
        <f t="shared" si="145"/>
        <v>0</v>
      </c>
      <c r="P321" s="110"/>
      <c r="Q321" s="113">
        <v>0</v>
      </c>
      <c r="R321" s="114">
        <f>IF(F321="昼間",参照データ!$C$2,IF(F321="夜間等",参照データ!$C$3,IF(F321="通信",参照データ!$C$4,0)))</f>
        <v>0</v>
      </c>
      <c r="S321" s="112">
        <f t="shared" si="146"/>
        <v>0</v>
      </c>
      <c r="T321" s="58"/>
      <c r="U321" s="53">
        <f t="shared" si="147"/>
        <v>0</v>
      </c>
      <c r="V321" s="241">
        <f t="shared" si="148"/>
        <v>0</v>
      </c>
      <c r="W321" s="53">
        <f t="shared" si="149"/>
        <v>0</v>
      </c>
      <c r="X321" s="183">
        <f t="shared" si="150"/>
        <v>0</v>
      </c>
      <c r="Y321" s="158" t="str">
        <f t="shared" si="131"/>
        <v>0</v>
      </c>
      <c r="Z321" s="138">
        <f t="shared" si="151"/>
        <v>0</v>
      </c>
      <c r="AA321" s="524">
        <f t="shared" si="132"/>
        <v>0</v>
      </c>
      <c r="AB321" s="525"/>
      <c r="AC321" s="359">
        <f t="shared" si="133"/>
        <v>0</v>
      </c>
      <c r="AD321" s="359">
        <f t="shared" si="134"/>
        <v>0</v>
      </c>
      <c r="AE321" s="166"/>
      <c r="AF321" s="59"/>
      <c r="AG321" s="252"/>
      <c r="AH321" s="253"/>
      <c r="AI321" s="253"/>
      <c r="AJ321" s="253"/>
      <c r="AK321" s="253"/>
      <c r="AL321" s="254"/>
      <c r="AM321" s="255"/>
      <c r="AN321" s="253"/>
      <c r="AO321" s="253"/>
      <c r="AP321" s="253"/>
      <c r="AQ321" s="253"/>
      <c r="AR321" s="253"/>
      <c r="AS321" s="238">
        <f t="shared" si="135"/>
        <v>0</v>
      </c>
      <c r="AT321" s="238">
        <f t="shared" si="136"/>
        <v>0</v>
      </c>
      <c r="AU321" s="238">
        <f t="shared" si="137"/>
        <v>0</v>
      </c>
      <c r="AV321" s="238">
        <f t="shared" si="138"/>
        <v>0</v>
      </c>
      <c r="AW321" s="238">
        <f t="shared" si="139"/>
        <v>0</v>
      </c>
      <c r="AX321" s="238">
        <f t="shared" si="140"/>
        <v>0</v>
      </c>
      <c r="AY321" s="214">
        <f t="shared" si="158"/>
        <v>0</v>
      </c>
      <c r="AZ321" s="214">
        <f t="shared" si="158"/>
        <v>0</v>
      </c>
      <c r="BA321" s="214">
        <f t="shared" si="158"/>
        <v>0</v>
      </c>
      <c r="BB321" s="194">
        <f t="shared" si="152"/>
        <v>0</v>
      </c>
      <c r="BC321" s="195">
        <f t="shared" si="153"/>
        <v>0</v>
      </c>
      <c r="BD321" s="196">
        <f t="shared" si="154"/>
        <v>0</v>
      </c>
      <c r="BE321" s="197">
        <f t="shared" si="157"/>
        <v>0</v>
      </c>
      <c r="BF321" s="198" t="b">
        <f>IF($AE321="3/3",$S321*参照データ!$F$2,IF($AE321="2/3",$S321*参照データ!$F$3,IF($AE321="1/3",$S321*参照データ!$F$4)))</f>
        <v>0</v>
      </c>
      <c r="BG321" s="199" t="b">
        <f>IF(AG321="3/3",$O321*参照データ!$F$2,IF(AG321="2/3",$O321*参照データ!$F$3,IF(AG321="1/3",$O321*参照データ!$F$4,IF(AG321="対象外",0))))</f>
        <v>0</v>
      </c>
      <c r="BH321" s="199" t="b">
        <f>IF(AH321="3/3",$O321*参照データ!$F$2,IF(AH321="2/3",$O321*参照データ!$F$3,IF(AH321="1/3",$O321*参照データ!$F$4,IF(AH321="対象外",0))))</f>
        <v>0</v>
      </c>
      <c r="BI321" s="199" t="b">
        <f>IF(AI321="3/3",$O321*参照データ!$F$2,IF(AI321="2/3",$O321*参照データ!$F$3,IF(AI321="1/3",$O321*参照データ!$F$4,IF(AI321="対象外",0))))</f>
        <v>0</v>
      </c>
      <c r="BJ321" s="199" t="b">
        <f>IF(AJ321="3/3",$O321*参照データ!$F$2,IF(AJ321="2/3",$O321*参照データ!$F$3,IF(AJ321="1/3",$O321*参照データ!$F$4,IF(AJ321="対象外",0))))</f>
        <v>0</v>
      </c>
      <c r="BK321" s="199" t="b">
        <f>IF(AK321="3/3",$O321*参照データ!$F$2,IF(AK321="2/3",$O321*参照データ!$F$3,IF(AK321="1/3",$O321*参照データ!$F$4,IF(AK321="対象外",0))))</f>
        <v>0</v>
      </c>
      <c r="BL321" s="199" t="b">
        <f>IF(AL321="3/3",$O321*参照データ!$F$2,IF(AL321="2/3",$O321*参照データ!$F$3,IF(AL321="1/3",$O321*参照データ!$F$4,IF(AL321="対象外",0))))</f>
        <v>0</v>
      </c>
      <c r="BM321" s="199" t="b">
        <f>IF(AM321="3/3",$O321*参照データ!$F$2,IF(AM321="2/3",$O321*参照データ!$F$3,IF(AM321="1/3",$O321*参照データ!$F$4,IF(AM321="対象外",0))))</f>
        <v>0</v>
      </c>
      <c r="BN321" s="199" t="b">
        <f>IF(AN321="3/3",$O321*参照データ!$F$2,IF(AN321="2/3",$O321*参照データ!$F$3,IF(AN321="1/3",$O321*参照データ!$F$4,IF(AN321="対象外",0))))</f>
        <v>0</v>
      </c>
      <c r="BO321" s="199" t="b">
        <f>IF(AO321="3/3",$O321*参照データ!$F$2,IF(AO321="2/3",$O321*参照データ!$F$3,IF(AO321="1/3",$O321*参照データ!$F$4,IF(AO321="対象外",0))))</f>
        <v>0</v>
      </c>
      <c r="BP321" s="199" t="b">
        <f>IF(AP321="3/3",$O321*参照データ!$F$2,IF(AP321="2/3",$O321*参照データ!$F$3,IF(AP321="1/3",$O321*参照データ!$F$4,IF(AP321="対象外",0))))</f>
        <v>0</v>
      </c>
      <c r="BQ321" s="199" t="b">
        <f>IF(AQ321="3/3",$O321*参照データ!$F$2,IF(AQ321="2/3",$O321*参照データ!$F$3,IF(AQ321="1/3",$O321*参照データ!$F$4,IF(AQ321="対象外",0))))</f>
        <v>0</v>
      </c>
      <c r="BR321" s="199" t="b">
        <f>IF(AR321="3/3",$O321*参照データ!$F$2,IF(AR321="2/3",$O321*参照データ!$F$3,IF(AR321="1/3",$O321*参照データ!$F$4,IF(AR321="対象外",0))))</f>
        <v>0</v>
      </c>
      <c r="BS321" s="199">
        <f t="shared" si="155"/>
        <v>0</v>
      </c>
      <c r="BT321" s="206"/>
      <c r="BU321" s="60"/>
      <c r="BV321" s="60"/>
      <c r="BW321" s="60"/>
      <c r="BX321" s="60"/>
      <c r="BY321" s="60"/>
      <c r="BZ321" s="245"/>
      <c r="CA321" s="247"/>
      <c r="CB321" s="60"/>
      <c r="CC321" s="60"/>
      <c r="CD321" s="60"/>
      <c r="CE321" s="60"/>
      <c r="CF321" s="61"/>
      <c r="CG321" s="233">
        <f t="shared" si="156"/>
        <v>0</v>
      </c>
      <c r="CH321" s="235">
        <f t="shared" si="141"/>
        <v>0</v>
      </c>
      <c r="CI321" s="225">
        <f t="shared" si="142"/>
        <v>0</v>
      </c>
      <c r="CJ321" s="234">
        <f t="shared" si="143"/>
        <v>2</v>
      </c>
      <c r="CN321" s="54"/>
    </row>
    <row r="322" spans="1:92">
      <c r="A322" s="63">
        <v>298</v>
      </c>
      <c r="B322" s="553"/>
      <c r="C322" s="554"/>
      <c r="D322" s="553"/>
      <c r="E322" s="554"/>
      <c r="F322" s="116"/>
      <c r="G322" s="147"/>
      <c r="H322" s="117"/>
      <c r="I322" s="58"/>
      <c r="J322" s="553"/>
      <c r="K322" s="554"/>
      <c r="L322" s="110">
        <v>0</v>
      </c>
      <c r="M322" s="111">
        <f>IF(F322="昼間",参照データ!$B$2,IF(F322="夜間等",参照データ!$B$3,IF(F322="通信",参照データ!$B$4,0)))</f>
        <v>0</v>
      </c>
      <c r="N322" s="112">
        <f t="shared" si="144"/>
        <v>0</v>
      </c>
      <c r="O322" s="151">
        <f t="shared" si="145"/>
        <v>0</v>
      </c>
      <c r="P322" s="110"/>
      <c r="Q322" s="113">
        <v>0</v>
      </c>
      <c r="R322" s="114">
        <f>IF(F322="昼間",参照データ!$C$2,IF(F322="夜間等",参照データ!$C$3,IF(F322="通信",参照データ!$C$4,0)))</f>
        <v>0</v>
      </c>
      <c r="S322" s="112">
        <f t="shared" si="146"/>
        <v>0</v>
      </c>
      <c r="T322" s="58"/>
      <c r="U322" s="53">
        <f t="shared" si="147"/>
        <v>0</v>
      </c>
      <c r="V322" s="241">
        <f t="shared" si="148"/>
        <v>0</v>
      </c>
      <c r="W322" s="53">
        <f t="shared" si="149"/>
        <v>0</v>
      </c>
      <c r="X322" s="183">
        <f t="shared" si="150"/>
        <v>0</v>
      </c>
      <c r="Y322" s="158" t="str">
        <f t="shared" si="131"/>
        <v>0</v>
      </c>
      <c r="Z322" s="138">
        <f t="shared" si="151"/>
        <v>0</v>
      </c>
      <c r="AA322" s="524">
        <f t="shared" si="132"/>
        <v>0</v>
      </c>
      <c r="AB322" s="525"/>
      <c r="AC322" s="359">
        <f t="shared" si="133"/>
        <v>0</v>
      </c>
      <c r="AD322" s="359">
        <f t="shared" si="134"/>
        <v>0</v>
      </c>
      <c r="AE322" s="166"/>
      <c r="AF322" s="59"/>
      <c r="AG322" s="252"/>
      <c r="AH322" s="253"/>
      <c r="AI322" s="253"/>
      <c r="AJ322" s="253"/>
      <c r="AK322" s="253"/>
      <c r="AL322" s="254"/>
      <c r="AM322" s="255"/>
      <c r="AN322" s="253"/>
      <c r="AO322" s="253"/>
      <c r="AP322" s="253"/>
      <c r="AQ322" s="253"/>
      <c r="AR322" s="253"/>
      <c r="AS322" s="238">
        <f t="shared" si="135"/>
        <v>0</v>
      </c>
      <c r="AT322" s="238">
        <f t="shared" si="136"/>
        <v>0</v>
      </c>
      <c r="AU322" s="238">
        <f t="shared" si="137"/>
        <v>0</v>
      </c>
      <c r="AV322" s="238">
        <f t="shared" si="138"/>
        <v>0</v>
      </c>
      <c r="AW322" s="238">
        <f t="shared" si="139"/>
        <v>0</v>
      </c>
      <c r="AX322" s="238">
        <f t="shared" si="140"/>
        <v>0</v>
      </c>
      <c r="AY322" s="214">
        <f t="shared" si="158"/>
        <v>0</v>
      </c>
      <c r="AZ322" s="214">
        <f t="shared" si="158"/>
        <v>0</v>
      </c>
      <c r="BA322" s="214">
        <f t="shared" si="158"/>
        <v>0</v>
      </c>
      <c r="BB322" s="194">
        <f t="shared" si="152"/>
        <v>0</v>
      </c>
      <c r="BC322" s="195">
        <f t="shared" si="153"/>
        <v>0</v>
      </c>
      <c r="BD322" s="196">
        <f t="shared" si="154"/>
        <v>0</v>
      </c>
      <c r="BE322" s="197">
        <f t="shared" si="157"/>
        <v>0</v>
      </c>
      <c r="BF322" s="198" t="b">
        <f>IF($AE322="3/3",$S322*参照データ!$F$2,IF($AE322="2/3",$S322*参照データ!$F$3,IF($AE322="1/3",$S322*参照データ!$F$4)))</f>
        <v>0</v>
      </c>
      <c r="BG322" s="199" t="b">
        <f>IF(AG322="3/3",$O322*参照データ!$F$2,IF(AG322="2/3",$O322*参照データ!$F$3,IF(AG322="1/3",$O322*参照データ!$F$4,IF(AG322="対象外",0))))</f>
        <v>0</v>
      </c>
      <c r="BH322" s="199" t="b">
        <f>IF(AH322="3/3",$O322*参照データ!$F$2,IF(AH322="2/3",$O322*参照データ!$F$3,IF(AH322="1/3",$O322*参照データ!$F$4,IF(AH322="対象外",0))))</f>
        <v>0</v>
      </c>
      <c r="BI322" s="199" t="b">
        <f>IF(AI322="3/3",$O322*参照データ!$F$2,IF(AI322="2/3",$O322*参照データ!$F$3,IF(AI322="1/3",$O322*参照データ!$F$4,IF(AI322="対象外",0))))</f>
        <v>0</v>
      </c>
      <c r="BJ322" s="199" t="b">
        <f>IF(AJ322="3/3",$O322*参照データ!$F$2,IF(AJ322="2/3",$O322*参照データ!$F$3,IF(AJ322="1/3",$O322*参照データ!$F$4,IF(AJ322="対象外",0))))</f>
        <v>0</v>
      </c>
      <c r="BK322" s="199" t="b">
        <f>IF(AK322="3/3",$O322*参照データ!$F$2,IF(AK322="2/3",$O322*参照データ!$F$3,IF(AK322="1/3",$O322*参照データ!$F$4,IF(AK322="対象外",0))))</f>
        <v>0</v>
      </c>
      <c r="BL322" s="199" t="b">
        <f>IF(AL322="3/3",$O322*参照データ!$F$2,IF(AL322="2/3",$O322*参照データ!$F$3,IF(AL322="1/3",$O322*参照データ!$F$4,IF(AL322="対象外",0))))</f>
        <v>0</v>
      </c>
      <c r="BM322" s="199" t="b">
        <f>IF(AM322="3/3",$O322*参照データ!$F$2,IF(AM322="2/3",$O322*参照データ!$F$3,IF(AM322="1/3",$O322*参照データ!$F$4,IF(AM322="対象外",0))))</f>
        <v>0</v>
      </c>
      <c r="BN322" s="199" t="b">
        <f>IF(AN322="3/3",$O322*参照データ!$F$2,IF(AN322="2/3",$O322*参照データ!$F$3,IF(AN322="1/3",$O322*参照データ!$F$4,IF(AN322="対象外",0))))</f>
        <v>0</v>
      </c>
      <c r="BO322" s="199" t="b">
        <f>IF(AO322="3/3",$O322*参照データ!$F$2,IF(AO322="2/3",$O322*参照データ!$F$3,IF(AO322="1/3",$O322*参照データ!$F$4,IF(AO322="対象外",0))))</f>
        <v>0</v>
      </c>
      <c r="BP322" s="199" t="b">
        <f>IF(AP322="3/3",$O322*参照データ!$F$2,IF(AP322="2/3",$O322*参照データ!$F$3,IF(AP322="1/3",$O322*参照データ!$F$4,IF(AP322="対象外",0))))</f>
        <v>0</v>
      </c>
      <c r="BQ322" s="199" t="b">
        <f>IF(AQ322="3/3",$O322*参照データ!$F$2,IF(AQ322="2/3",$O322*参照データ!$F$3,IF(AQ322="1/3",$O322*参照データ!$F$4,IF(AQ322="対象外",0))))</f>
        <v>0</v>
      </c>
      <c r="BR322" s="199" t="b">
        <f>IF(AR322="3/3",$O322*参照データ!$F$2,IF(AR322="2/3",$O322*参照データ!$F$3,IF(AR322="1/3",$O322*参照データ!$F$4,IF(AR322="対象外",0))))</f>
        <v>0</v>
      </c>
      <c r="BS322" s="199">
        <f t="shared" si="155"/>
        <v>0</v>
      </c>
      <c r="BT322" s="206"/>
      <c r="BU322" s="60"/>
      <c r="BV322" s="60"/>
      <c r="BW322" s="60"/>
      <c r="BX322" s="60"/>
      <c r="BY322" s="60"/>
      <c r="BZ322" s="245"/>
      <c r="CA322" s="247"/>
      <c r="CB322" s="60"/>
      <c r="CC322" s="60"/>
      <c r="CD322" s="60"/>
      <c r="CE322" s="60"/>
      <c r="CF322" s="61"/>
      <c r="CG322" s="233">
        <f t="shared" si="156"/>
        <v>0</v>
      </c>
      <c r="CH322" s="235">
        <f t="shared" si="141"/>
        <v>0</v>
      </c>
      <c r="CI322" s="225">
        <f t="shared" si="142"/>
        <v>0</v>
      </c>
      <c r="CJ322" s="234">
        <f t="shared" si="143"/>
        <v>2</v>
      </c>
      <c r="CN322" s="54"/>
    </row>
    <row r="323" spans="1:92">
      <c r="A323" s="63">
        <v>299</v>
      </c>
      <c r="B323" s="553"/>
      <c r="C323" s="554"/>
      <c r="D323" s="553"/>
      <c r="E323" s="554"/>
      <c r="F323" s="116"/>
      <c r="G323" s="147"/>
      <c r="H323" s="117"/>
      <c r="I323" s="58"/>
      <c r="J323" s="553"/>
      <c r="K323" s="554"/>
      <c r="L323" s="110">
        <v>0</v>
      </c>
      <c r="M323" s="111">
        <f>IF(F323="昼間",参照データ!$B$2,IF(F323="夜間等",参照データ!$B$3,IF(F323="通信",参照データ!$B$4,0)))</f>
        <v>0</v>
      </c>
      <c r="N323" s="112">
        <f t="shared" si="144"/>
        <v>0</v>
      </c>
      <c r="O323" s="151">
        <f t="shared" si="145"/>
        <v>0</v>
      </c>
      <c r="P323" s="110"/>
      <c r="Q323" s="113">
        <v>0</v>
      </c>
      <c r="R323" s="114">
        <f>IF(F323="昼間",参照データ!$C$2,IF(F323="夜間等",参照データ!$C$3,IF(F323="通信",参照データ!$C$4,0)))</f>
        <v>0</v>
      </c>
      <c r="S323" s="112">
        <f t="shared" si="146"/>
        <v>0</v>
      </c>
      <c r="T323" s="58"/>
      <c r="U323" s="53">
        <f t="shared" si="147"/>
        <v>0</v>
      </c>
      <c r="V323" s="241">
        <f t="shared" si="148"/>
        <v>0</v>
      </c>
      <c r="W323" s="53">
        <f t="shared" si="149"/>
        <v>0</v>
      </c>
      <c r="X323" s="183">
        <f t="shared" si="150"/>
        <v>0</v>
      </c>
      <c r="Y323" s="158" t="str">
        <f t="shared" si="131"/>
        <v>0</v>
      </c>
      <c r="Z323" s="138">
        <f t="shared" si="151"/>
        <v>0</v>
      </c>
      <c r="AA323" s="524">
        <f t="shared" si="132"/>
        <v>0</v>
      </c>
      <c r="AB323" s="525"/>
      <c r="AC323" s="359">
        <f t="shared" si="133"/>
        <v>0</v>
      </c>
      <c r="AD323" s="359">
        <f t="shared" si="134"/>
        <v>0</v>
      </c>
      <c r="AE323" s="165"/>
      <c r="AF323" s="59"/>
      <c r="AG323" s="252"/>
      <c r="AH323" s="253"/>
      <c r="AI323" s="253"/>
      <c r="AJ323" s="253"/>
      <c r="AK323" s="253"/>
      <c r="AL323" s="254"/>
      <c r="AM323" s="255"/>
      <c r="AN323" s="253"/>
      <c r="AO323" s="253"/>
      <c r="AP323" s="253"/>
      <c r="AQ323" s="253"/>
      <c r="AR323" s="253"/>
      <c r="AS323" s="238">
        <f t="shared" si="135"/>
        <v>0</v>
      </c>
      <c r="AT323" s="238">
        <f t="shared" si="136"/>
        <v>0</v>
      </c>
      <c r="AU323" s="238">
        <f t="shared" si="137"/>
        <v>0</v>
      </c>
      <c r="AV323" s="238">
        <f t="shared" si="138"/>
        <v>0</v>
      </c>
      <c r="AW323" s="238">
        <f t="shared" si="139"/>
        <v>0</v>
      </c>
      <c r="AX323" s="238">
        <f t="shared" si="140"/>
        <v>0</v>
      </c>
      <c r="AY323" s="214">
        <f t="shared" si="158"/>
        <v>0</v>
      </c>
      <c r="AZ323" s="214">
        <f t="shared" si="158"/>
        <v>0</v>
      </c>
      <c r="BA323" s="214">
        <f t="shared" si="158"/>
        <v>0</v>
      </c>
      <c r="BB323" s="194">
        <f t="shared" si="152"/>
        <v>0</v>
      </c>
      <c r="BC323" s="195">
        <f t="shared" si="153"/>
        <v>0</v>
      </c>
      <c r="BD323" s="196">
        <f t="shared" si="154"/>
        <v>0</v>
      </c>
      <c r="BE323" s="197">
        <f t="shared" si="157"/>
        <v>0</v>
      </c>
      <c r="BF323" s="198" t="b">
        <f>IF($AE323="3/3",$S323*参照データ!$F$2,IF($AE323="2/3",$S323*参照データ!$F$3,IF($AE323="1/3",$S323*参照データ!$F$4)))</f>
        <v>0</v>
      </c>
      <c r="BG323" s="199" t="b">
        <f>IF(AG323="3/3",$O323*参照データ!$F$2,IF(AG323="2/3",$O323*参照データ!$F$3,IF(AG323="1/3",$O323*参照データ!$F$4,IF(AG323="対象外",0))))</f>
        <v>0</v>
      </c>
      <c r="BH323" s="199" t="b">
        <f>IF(AH323="3/3",$O323*参照データ!$F$2,IF(AH323="2/3",$O323*参照データ!$F$3,IF(AH323="1/3",$O323*参照データ!$F$4,IF(AH323="対象外",0))))</f>
        <v>0</v>
      </c>
      <c r="BI323" s="199" t="b">
        <f>IF(AI323="3/3",$O323*参照データ!$F$2,IF(AI323="2/3",$O323*参照データ!$F$3,IF(AI323="1/3",$O323*参照データ!$F$4,IF(AI323="対象外",0))))</f>
        <v>0</v>
      </c>
      <c r="BJ323" s="199" t="b">
        <f>IF(AJ323="3/3",$O323*参照データ!$F$2,IF(AJ323="2/3",$O323*参照データ!$F$3,IF(AJ323="1/3",$O323*参照データ!$F$4,IF(AJ323="対象外",0))))</f>
        <v>0</v>
      </c>
      <c r="BK323" s="199" t="b">
        <f>IF(AK323="3/3",$O323*参照データ!$F$2,IF(AK323="2/3",$O323*参照データ!$F$3,IF(AK323="1/3",$O323*参照データ!$F$4,IF(AK323="対象外",0))))</f>
        <v>0</v>
      </c>
      <c r="BL323" s="199" t="b">
        <f>IF(AL323="3/3",$O323*参照データ!$F$2,IF(AL323="2/3",$O323*参照データ!$F$3,IF(AL323="1/3",$O323*参照データ!$F$4,IF(AL323="対象外",0))))</f>
        <v>0</v>
      </c>
      <c r="BM323" s="199" t="b">
        <f>IF(AM323="3/3",$O323*参照データ!$F$2,IF(AM323="2/3",$O323*参照データ!$F$3,IF(AM323="1/3",$O323*参照データ!$F$4,IF(AM323="対象外",0))))</f>
        <v>0</v>
      </c>
      <c r="BN323" s="199" t="b">
        <f>IF(AN323="3/3",$O323*参照データ!$F$2,IF(AN323="2/3",$O323*参照データ!$F$3,IF(AN323="1/3",$O323*参照データ!$F$4,IF(AN323="対象外",0))))</f>
        <v>0</v>
      </c>
      <c r="BO323" s="199" t="b">
        <f>IF(AO323="3/3",$O323*参照データ!$F$2,IF(AO323="2/3",$O323*参照データ!$F$3,IF(AO323="1/3",$O323*参照データ!$F$4,IF(AO323="対象外",0))))</f>
        <v>0</v>
      </c>
      <c r="BP323" s="199" t="b">
        <f>IF(AP323="3/3",$O323*参照データ!$F$2,IF(AP323="2/3",$O323*参照データ!$F$3,IF(AP323="1/3",$O323*参照データ!$F$4,IF(AP323="対象外",0))))</f>
        <v>0</v>
      </c>
      <c r="BQ323" s="199" t="b">
        <f>IF(AQ323="3/3",$O323*参照データ!$F$2,IF(AQ323="2/3",$O323*参照データ!$F$3,IF(AQ323="1/3",$O323*参照データ!$F$4,IF(AQ323="対象外",0))))</f>
        <v>0</v>
      </c>
      <c r="BR323" s="199" t="b">
        <f>IF(AR323="3/3",$O323*参照データ!$F$2,IF(AR323="2/3",$O323*参照データ!$F$3,IF(AR323="1/3",$O323*参照データ!$F$4,IF(AR323="対象外",0))))</f>
        <v>0</v>
      </c>
      <c r="BS323" s="199">
        <f t="shared" si="155"/>
        <v>0</v>
      </c>
      <c r="BT323" s="207"/>
      <c r="BU323" s="60"/>
      <c r="BV323" s="60"/>
      <c r="BW323" s="60"/>
      <c r="BX323" s="60"/>
      <c r="BY323" s="60"/>
      <c r="BZ323" s="245"/>
      <c r="CA323" s="247"/>
      <c r="CB323" s="60"/>
      <c r="CC323" s="60"/>
      <c r="CD323" s="60"/>
      <c r="CE323" s="60"/>
      <c r="CF323" s="61"/>
      <c r="CG323" s="233">
        <f t="shared" si="156"/>
        <v>0</v>
      </c>
      <c r="CH323" s="235">
        <f t="shared" si="141"/>
        <v>0</v>
      </c>
      <c r="CI323" s="225">
        <f t="shared" si="142"/>
        <v>0</v>
      </c>
      <c r="CJ323" s="234">
        <f t="shared" si="143"/>
        <v>2</v>
      </c>
      <c r="CN323" s="54"/>
    </row>
    <row r="324" spans="1:92">
      <c r="A324" s="63">
        <v>300</v>
      </c>
      <c r="B324" s="518"/>
      <c r="C324" s="519"/>
      <c r="D324" s="520"/>
      <c r="E324" s="521"/>
      <c r="F324" s="362"/>
      <c r="G324" s="58"/>
      <c r="H324" s="248"/>
      <c r="I324" s="58"/>
      <c r="J324" s="555"/>
      <c r="K324" s="555"/>
      <c r="L324" s="149">
        <v>0</v>
      </c>
      <c r="M324" s="150">
        <f>IF(F324="昼間",参照データ!$B$2,IF(F324="夜間等",参照データ!$B$3,IF(F324="通信",参照データ!$B$4,0)))</f>
        <v>0</v>
      </c>
      <c r="N324" s="151">
        <f t="shared" si="144"/>
        <v>0</v>
      </c>
      <c r="O324" s="151">
        <f t="shared" si="145"/>
        <v>0</v>
      </c>
      <c r="P324" s="149"/>
      <c r="Q324" s="155">
        <v>0</v>
      </c>
      <c r="R324" s="154">
        <f>IF(F324="昼間",参照データ!$C$2,IF(F324="夜間等",参照データ!$C$3,IF(F324="通信",参照データ!$C$4,0)))</f>
        <v>0</v>
      </c>
      <c r="S324" s="151">
        <f t="shared" si="146"/>
        <v>0</v>
      </c>
      <c r="T324" s="58"/>
      <c r="U324" s="137">
        <f t="shared" si="147"/>
        <v>0</v>
      </c>
      <c r="V324" s="241">
        <f t="shared" si="148"/>
        <v>0</v>
      </c>
      <c r="W324" s="137">
        <f t="shared" si="149"/>
        <v>0</v>
      </c>
      <c r="X324" s="138">
        <f t="shared" si="150"/>
        <v>0</v>
      </c>
      <c r="Y324" s="137" t="str">
        <f t="shared" si="131"/>
        <v>0</v>
      </c>
      <c r="Z324" s="138">
        <f t="shared" si="151"/>
        <v>0</v>
      </c>
      <c r="AA324" s="524">
        <f t="shared" si="132"/>
        <v>0</v>
      </c>
      <c r="AB324" s="525"/>
      <c r="AC324" s="359">
        <f t="shared" si="133"/>
        <v>0</v>
      </c>
      <c r="AD324" s="359">
        <f t="shared" si="134"/>
        <v>0</v>
      </c>
      <c r="AE324" s="165"/>
      <c r="AF324" s="139"/>
      <c r="AG324" s="252"/>
      <c r="AH324" s="253"/>
      <c r="AI324" s="253"/>
      <c r="AJ324" s="253"/>
      <c r="AK324" s="253"/>
      <c r="AL324" s="254"/>
      <c r="AM324" s="255"/>
      <c r="AN324" s="253"/>
      <c r="AO324" s="253"/>
      <c r="AP324" s="253"/>
      <c r="AQ324" s="253"/>
      <c r="AR324" s="253"/>
      <c r="AS324" s="238">
        <f t="shared" si="135"/>
        <v>0</v>
      </c>
      <c r="AT324" s="238">
        <f t="shared" si="136"/>
        <v>0</v>
      </c>
      <c r="AU324" s="238">
        <f t="shared" si="137"/>
        <v>0</v>
      </c>
      <c r="AV324" s="238">
        <f t="shared" si="138"/>
        <v>0</v>
      </c>
      <c r="AW324" s="238">
        <f t="shared" si="139"/>
        <v>0</v>
      </c>
      <c r="AX324" s="238">
        <f t="shared" si="140"/>
        <v>0</v>
      </c>
      <c r="AY324" s="214">
        <f t="shared" si="158"/>
        <v>0</v>
      </c>
      <c r="AZ324" s="214">
        <f t="shared" si="158"/>
        <v>0</v>
      </c>
      <c r="BA324" s="214">
        <f t="shared" si="158"/>
        <v>0</v>
      </c>
      <c r="BB324" s="210">
        <f t="shared" si="152"/>
        <v>0</v>
      </c>
      <c r="BC324" s="200">
        <f t="shared" si="153"/>
        <v>0</v>
      </c>
      <c r="BD324" s="200">
        <f t="shared" si="154"/>
        <v>0</v>
      </c>
      <c r="BE324" s="200">
        <f t="shared" si="157"/>
        <v>0</v>
      </c>
      <c r="BF324" s="201" t="b">
        <f>IF($AE324="3/3",$S324*参照データ!$F$2,IF($AE324="2/3",$S324*参照データ!$F$3,IF($AE324="1/3",$S324*参照データ!$F$4)))</f>
        <v>0</v>
      </c>
      <c r="BG324" s="202" t="b">
        <f>IF(AG324="3/3",$O324*参照データ!$F$2,IF(AG324="2/3",$O324*参照データ!$F$3,IF(AG324="1/3",$O324*参照データ!$F$4,IF(AG324="対象外",0))))</f>
        <v>0</v>
      </c>
      <c r="BH324" s="202" t="b">
        <f>IF(AH324="3/3",$O324*参照データ!$F$2,IF(AH324="2/3",$O324*参照データ!$F$3,IF(AH324="1/3",$O324*参照データ!$F$4,IF(AH324="対象外",0))))</f>
        <v>0</v>
      </c>
      <c r="BI324" s="202" t="b">
        <f>IF(AI324="3/3",$O324*参照データ!$F$2,IF(AI324="2/3",$O324*参照データ!$F$3,IF(AI324="1/3",$O324*参照データ!$F$4,IF(AI324="対象外",0))))</f>
        <v>0</v>
      </c>
      <c r="BJ324" s="202" t="b">
        <f>IF(AJ324="3/3",$O324*参照データ!$F$2,IF(AJ324="2/3",$O324*参照データ!$F$3,IF(AJ324="1/3",$O324*参照データ!$F$4,IF(AJ324="対象外",0))))</f>
        <v>0</v>
      </c>
      <c r="BK324" s="202" t="b">
        <f>IF(AK324="3/3",$O324*参照データ!$F$2,IF(AK324="2/3",$O324*参照データ!$F$3,IF(AK324="1/3",$O324*参照データ!$F$4,IF(AK324="対象外",0))))</f>
        <v>0</v>
      </c>
      <c r="BL324" s="202" t="b">
        <f>IF(AL324="3/3",$O324*参照データ!$F$2,IF(AL324="2/3",$O324*参照データ!$F$3,IF(AL324="1/3",$O324*参照データ!$F$4,IF(AL324="対象外",0))))</f>
        <v>0</v>
      </c>
      <c r="BM324" s="202" t="b">
        <f>IF(AM324="3/3",$O324*参照データ!$F$2,IF(AM324="2/3",$O324*参照データ!$F$3,IF(AM324="1/3",$O324*参照データ!$F$4,IF(AM324="対象外",0))))</f>
        <v>0</v>
      </c>
      <c r="BN324" s="202" t="b">
        <f>IF(AN324="3/3",$O324*参照データ!$F$2,IF(AN324="2/3",$O324*参照データ!$F$3,IF(AN324="1/3",$O324*参照データ!$F$4,IF(AN324="対象外",0))))</f>
        <v>0</v>
      </c>
      <c r="BO324" s="202" t="b">
        <f>IF(AO324="3/3",$O324*参照データ!$F$2,IF(AO324="2/3",$O324*参照データ!$F$3,IF(AO324="1/3",$O324*参照データ!$F$4,IF(AO324="対象外",0))))</f>
        <v>0</v>
      </c>
      <c r="BP324" s="202" t="b">
        <f>IF(AP324="3/3",$O324*参照データ!$F$2,IF(AP324="2/3",$O324*参照データ!$F$3,IF(AP324="1/3",$O324*参照データ!$F$4,IF(AP324="対象外",0))))</f>
        <v>0</v>
      </c>
      <c r="BQ324" s="202" t="b">
        <f>IF(AQ324="3/3",$O324*参照データ!$F$2,IF(AQ324="2/3",$O324*参照データ!$F$3,IF(AQ324="1/3",$O324*参照データ!$F$4,IF(AQ324="対象外",0))))</f>
        <v>0</v>
      </c>
      <c r="BR324" s="202" t="b">
        <f>IF(AR324="3/3",$O324*参照データ!$F$2,IF(AR324="2/3",$O324*参照データ!$F$3,IF(AR324="1/3",$O324*参照データ!$F$4,IF(AR324="対象外",0))))</f>
        <v>0</v>
      </c>
      <c r="BS324" s="202">
        <f t="shared" si="155"/>
        <v>0</v>
      </c>
      <c r="BT324" s="208"/>
      <c r="BU324" s="140"/>
      <c r="BV324" s="140"/>
      <c r="BW324" s="140"/>
      <c r="BX324" s="140"/>
      <c r="BY324" s="140"/>
      <c r="BZ324" s="246"/>
      <c r="CA324" s="251"/>
      <c r="CB324" s="140"/>
      <c r="CC324" s="140"/>
      <c r="CD324" s="140"/>
      <c r="CE324" s="140"/>
      <c r="CF324" s="140"/>
      <c r="CG324" s="233">
        <f t="shared" si="156"/>
        <v>0</v>
      </c>
      <c r="CH324" s="235">
        <f t="shared" si="141"/>
        <v>0</v>
      </c>
      <c r="CI324" s="225">
        <f t="shared" si="142"/>
        <v>0</v>
      </c>
      <c r="CJ324" s="234">
        <f t="shared" si="143"/>
        <v>2</v>
      </c>
      <c r="CN324" s="54"/>
    </row>
    <row r="325" spans="1:92">
      <c r="A325" s="63">
        <v>301</v>
      </c>
      <c r="B325" s="553"/>
      <c r="C325" s="554"/>
      <c r="D325" s="553"/>
      <c r="E325" s="554"/>
      <c r="F325" s="116"/>
      <c r="G325" s="147"/>
      <c r="H325" s="117"/>
      <c r="I325" s="58"/>
      <c r="J325" s="553"/>
      <c r="K325" s="554"/>
      <c r="L325" s="110">
        <v>0</v>
      </c>
      <c r="M325" s="111">
        <f>IF(F325="昼間",参照データ!$B$2,IF(F325="夜間等",参照データ!$B$3,IF(F325="通信",参照データ!$B$4,0)))</f>
        <v>0</v>
      </c>
      <c r="N325" s="112">
        <f t="shared" si="144"/>
        <v>0</v>
      </c>
      <c r="O325" s="151">
        <f t="shared" si="145"/>
        <v>0</v>
      </c>
      <c r="P325" s="110"/>
      <c r="Q325" s="113">
        <v>0</v>
      </c>
      <c r="R325" s="114">
        <f>IF(F325="昼間",参照データ!$C$2,IF(F325="夜間等",参照データ!$C$3,IF(F325="通信",参照データ!$C$4,0)))</f>
        <v>0</v>
      </c>
      <c r="S325" s="112">
        <f t="shared" si="146"/>
        <v>0</v>
      </c>
      <c r="T325" s="58"/>
      <c r="U325" s="53">
        <f t="shared" si="147"/>
        <v>0</v>
      </c>
      <c r="V325" s="241">
        <f t="shared" si="148"/>
        <v>0</v>
      </c>
      <c r="W325" s="53">
        <f t="shared" si="149"/>
        <v>0</v>
      </c>
      <c r="X325" s="183">
        <f t="shared" si="150"/>
        <v>0</v>
      </c>
      <c r="Y325" s="158" t="str">
        <f t="shared" si="131"/>
        <v>0</v>
      </c>
      <c r="Z325" s="138">
        <f t="shared" si="151"/>
        <v>0</v>
      </c>
      <c r="AA325" s="524">
        <f t="shared" si="132"/>
        <v>0</v>
      </c>
      <c r="AB325" s="525"/>
      <c r="AC325" s="359">
        <f t="shared" si="133"/>
        <v>0</v>
      </c>
      <c r="AD325" s="359">
        <f t="shared" si="134"/>
        <v>0</v>
      </c>
      <c r="AE325" s="166"/>
      <c r="AF325" s="59"/>
      <c r="AG325" s="252"/>
      <c r="AH325" s="253"/>
      <c r="AI325" s="253"/>
      <c r="AJ325" s="253"/>
      <c r="AK325" s="253"/>
      <c r="AL325" s="254"/>
      <c r="AM325" s="255"/>
      <c r="AN325" s="253"/>
      <c r="AO325" s="253"/>
      <c r="AP325" s="253"/>
      <c r="AQ325" s="253"/>
      <c r="AR325" s="253"/>
      <c r="AS325" s="238">
        <f t="shared" si="135"/>
        <v>0</v>
      </c>
      <c r="AT325" s="238">
        <f t="shared" si="136"/>
        <v>0</v>
      </c>
      <c r="AU325" s="238">
        <f t="shared" si="137"/>
        <v>0</v>
      </c>
      <c r="AV325" s="238">
        <f t="shared" si="138"/>
        <v>0</v>
      </c>
      <c r="AW325" s="238">
        <f t="shared" si="139"/>
        <v>0</v>
      </c>
      <c r="AX325" s="238">
        <f t="shared" si="140"/>
        <v>0</v>
      </c>
      <c r="AY325" s="214">
        <f t="shared" si="158"/>
        <v>0</v>
      </c>
      <c r="AZ325" s="214">
        <f t="shared" si="158"/>
        <v>0</v>
      </c>
      <c r="BA325" s="214">
        <f t="shared" si="158"/>
        <v>0</v>
      </c>
      <c r="BB325" s="194">
        <f t="shared" si="152"/>
        <v>0</v>
      </c>
      <c r="BC325" s="195">
        <f t="shared" si="153"/>
        <v>0</v>
      </c>
      <c r="BD325" s="196">
        <f t="shared" si="154"/>
        <v>0</v>
      </c>
      <c r="BE325" s="197">
        <f t="shared" si="157"/>
        <v>0</v>
      </c>
      <c r="BF325" s="198" t="b">
        <f>IF($AE325="3/3",$S325*参照データ!$F$2,IF($AE325="2/3",$S325*参照データ!$F$3,IF($AE325="1/3",$S325*参照データ!$F$4)))</f>
        <v>0</v>
      </c>
      <c r="BG325" s="199" t="b">
        <f>IF(AG325="3/3",$O325*参照データ!$F$2,IF(AG325="2/3",$O325*参照データ!$F$3,IF(AG325="1/3",$O325*参照データ!$F$4,IF(AG325="対象外",0))))</f>
        <v>0</v>
      </c>
      <c r="BH325" s="199" t="b">
        <f>IF(AH325="3/3",$O325*参照データ!$F$2,IF(AH325="2/3",$O325*参照データ!$F$3,IF(AH325="1/3",$O325*参照データ!$F$4,IF(AH325="対象外",0))))</f>
        <v>0</v>
      </c>
      <c r="BI325" s="199" t="b">
        <f>IF(AI325="3/3",$O325*参照データ!$F$2,IF(AI325="2/3",$O325*参照データ!$F$3,IF(AI325="1/3",$O325*参照データ!$F$4,IF(AI325="対象外",0))))</f>
        <v>0</v>
      </c>
      <c r="BJ325" s="199" t="b">
        <f>IF(AJ325="3/3",$O325*参照データ!$F$2,IF(AJ325="2/3",$O325*参照データ!$F$3,IF(AJ325="1/3",$O325*参照データ!$F$4,IF(AJ325="対象外",0))))</f>
        <v>0</v>
      </c>
      <c r="BK325" s="199" t="b">
        <f>IF(AK325="3/3",$O325*参照データ!$F$2,IF(AK325="2/3",$O325*参照データ!$F$3,IF(AK325="1/3",$O325*参照データ!$F$4,IF(AK325="対象外",0))))</f>
        <v>0</v>
      </c>
      <c r="BL325" s="199" t="b">
        <f>IF(AL325="3/3",$O325*参照データ!$F$2,IF(AL325="2/3",$O325*参照データ!$F$3,IF(AL325="1/3",$O325*参照データ!$F$4,IF(AL325="対象外",0))))</f>
        <v>0</v>
      </c>
      <c r="BM325" s="199" t="b">
        <f>IF(AM325="3/3",$O325*参照データ!$F$2,IF(AM325="2/3",$O325*参照データ!$F$3,IF(AM325="1/3",$O325*参照データ!$F$4,IF(AM325="対象外",0))))</f>
        <v>0</v>
      </c>
      <c r="BN325" s="199" t="b">
        <f>IF(AN325="3/3",$O325*参照データ!$F$2,IF(AN325="2/3",$O325*参照データ!$F$3,IF(AN325="1/3",$O325*参照データ!$F$4,IF(AN325="対象外",0))))</f>
        <v>0</v>
      </c>
      <c r="BO325" s="199" t="b">
        <f>IF(AO325="3/3",$O325*参照データ!$F$2,IF(AO325="2/3",$O325*参照データ!$F$3,IF(AO325="1/3",$O325*参照データ!$F$4,IF(AO325="対象外",0))))</f>
        <v>0</v>
      </c>
      <c r="BP325" s="199" t="b">
        <f>IF(AP325="3/3",$O325*参照データ!$F$2,IF(AP325="2/3",$O325*参照データ!$F$3,IF(AP325="1/3",$O325*参照データ!$F$4,IF(AP325="対象外",0))))</f>
        <v>0</v>
      </c>
      <c r="BQ325" s="199" t="b">
        <f>IF(AQ325="3/3",$O325*参照データ!$F$2,IF(AQ325="2/3",$O325*参照データ!$F$3,IF(AQ325="1/3",$O325*参照データ!$F$4,IF(AQ325="対象外",0))))</f>
        <v>0</v>
      </c>
      <c r="BR325" s="199" t="b">
        <f>IF(AR325="3/3",$O325*参照データ!$F$2,IF(AR325="2/3",$O325*参照データ!$F$3,IF(AR325="1/3",$O325*参照データ!$F$4,IF(AR325="対象外",0))))</f>
        <v>0</v>
      </c>
      <c r="BS325" s="199">
        <f t="shared" si="155"/>
        <v>0</v>
      </c>
      <c r="BT325" s="206"/>
      <c r="BU325" s="60"/>
      <c r="BV325" s="60"/>
      <c r="BW325" s="60"/>
      <c r="BX325" s="60"/>
      <c r="BY325" s="60"/>
      <c r="BZ325" s="245"/>
      <c r="CA325" s="247"/>
      <c r="CB325" s="60"/>
      <c r="CC325" s="60"/>
      <c r="CD325" s="60"/>
      <c r="CE325" s="60"/>
      <c r="CF325" s="61"/>
      <c r="CG325" s="233">
        <f t="shared" si="156"/>
        <v>0</v>
      </c>
      <c r="CH325" s="235">
        <f t="shared" si="141"/>
        <v>0</v>
      </c>
      <c r="CI325" s="225">
        <f t="shared" si="142"/>
        <v>0</v>
      </c>
      <c r="CJ325" s="234">
        <f t="shared" si="143"/>
        <v>2</v>
      </c>
      <c r="CN325" s="54"/>
    </row>
    <row r="326" spans="1:92">
      <c r="A326" s="63">
        <v>302</v>
      </c>
      <c r="B326" s="553"/>
      <c r="C326" s="554"/>
      <c r="D326" s="553"/>
      <c r="E326" s="554"/>
      <c r="F326" s="116"/>
      <c r="G326" s="147"/>
      <c r="H326" s="117"/>
      <c r="I326" s="58"/>
      <c r="J326" s="553"/>
      <c r="K326" s="554"/>
      <c r="L326" s="110">
        <v>0</v>
      </c>
      <c r="M326" s="111">
        <f>IF(F326="昼間",参照データ!$B$2,IF(F326="夜間等",参照データ!$B$3,IF(F326="通信",参照データ!$B$4,0)))</f>
        <v>0</v>
      </c>
      <c r="N326" s="112">
        <f t="shared" si="144"/>
        <v>0</v>
      </c>
      <c r="O326" s="151">
        <f t="shared" si="145"/>
        <v>0</v>
      </c>
      <c r="P326" s="110"/>
      <c r="Q326" s="113">
        <v>0</v>
      </c>
      <c r="R326" s="114">
        <f>IF(F326="昼間",参照データ!$C$2,IF(F326="夜間等",参照データ!$C$3,IF(F326="通信",参照データ!$C$4,0)))</f>
        <v>0</v>
      </c>
      <c r="S326" s="112">
        <f t="shared" si="146"/>
        <v>0</v>
      </c>
      <c r="T326" s="58"/>
      <c r="U326" s="53">
        <f t="shared" si="147"/>
        <v>0</v>
      </c>
      <c r="V326" s="241">
        <f t="shared" si="148"/>
        <v>0</v>
      </c>
      <c r="W326" s="53">
        <f t="shared" si="149"/>
        <v>0</v>
      </c>
      <c r="X326" s="183">
        <f t="shared" si="150"/>
        <v>0</v>
      </c>
      <c r="Y326" s="158" t="str">
        <f t="shared" si="131"/>
        <v>0</v>
      </c>
      <c r="Z326" s="138">
        <f t="shared" si="151"/>
        <v>0</v>
      </c>
      <c r="AA326" s="524">
        <f t="shared" si="132"/>
        <v>0</v>
      </c>
      <c r="AB326" s="525"/>
      <c r="AC326" s="359">
        <f t="shared" si="133"/>
        <v>0</v>
      </c>
      <c r="AD326" s="359">
        <f t="shared" si="134"/>
        <v>0</v>
      </c>
      <c r="AE326" s="166"/>
      <c r="AF326" s="59"/>
      <c r="AG326" s="252"/>
      <c r="AH326" s="253"/>
      <c r="AI326" s="253"/>
      <c r="AJ326" s="253"/>
      <c r="AK326" s="253"/>
      <c r="AL326" s="254"/>
      <c r="AM326" s="255"/>
      <c r="AN326" s="253"/>
      <c r="AO326" s="253"/>
      <c r="AP326" s="253"/>
      <c r="AQ326" s="253"/>
      <c r="AR326" s="253"/>
      <c r="AS326" s="238">
        <f t="shared" si="135"/>
        <v>0</v>
      </c>
      <c r="AT326" s="238">
        <f t="shared" si="136"/>
        <v>0</v>
      </c>
      <c r="AU326" s="238">
        <f t="shared" si="137"/>
        <v>0</v>
      </c>
      <c r="AV326" s="238">
        <f t="shared" si="138"/>
        <v>0</v>
      </c>
      <c r="AW326" s="238">
        <f t="shared" si="139"/>
        <v>0</v>
      </c>
      <c r="AX326" s="238">
        <f t="shared" si="140"/>
        <v>0</v>
      </c>
      <c r="AY326" s="214">
        <f t="shared" si="158"/>
        <v>0</v>
      </c>
      <c r="AZ326" s="214">
        <f t="shared" si="158"/>
        <v>0</v>
      </c>
      <c r="BA326" s="214">
        <f t="shared" si="158"/>
        <v>0</v>
      </c>
      <c r="BB326" s="194">
        <f t="shared" si="152"/>
        <v>0</v>
      </c>
      <c r="BC326" s="195">
        <f t="shared" si="153"/>
        <v>0</v>
      </c>
      <c r="BD326" s="196">
        <f t="shared" si="154"/>
        <v>0</v>
      </c>
      <c r="BE326" s="197">
        <f t="shared" si="157"/>
        <v>0</v>
      </c>
      <c r="BF326" s="198" t="b">
        <f>IF($AE326="3/3",$S326*参照データ!$F$2,IF($AE326="2/3",$S326*参照データ!$F$3,IF($AE326="1/3",$S326*参照データ!$F$4)))</f>
        <v>0</v>
      </c>
      <c r="BG326" s="199" t="b">
        <f>IF(AG326="3/3",$O326*参照データ!$F$2,IF(AG326="2/3",$O326*参照データ!$F$3,IF(AG326="1/3",$O326*参照データ!$F$4,IF(AG326="対象外",0))))</f>
        <v>0</v>
      </c>
      <c r="BH326" s="199" t="b">
        <f>IF(AH326="3/3",$O326*参照データ!$F$2,IF(AH326="2/3",$O326*参照データ!$F$3,IF(AH326="1/3",$O326*参照データ!$F$4,IF(AH326="対象外",0))))</f>
        <v>0</v>
      </c>
      <c r="BI326" s="199" t="b">
        <f>IF(AI326="3/3",$O326*参照データ!$F$2,IF(AI326="2/3",$O326*参照データ!$F$3,IF(AI326="1/3",$O326*参照データ!$F$4,IF(AI326="対象外",0))))</f>
        <v>0</v>
      </c>
      <c r="BJ326" s="199" t="b">
        <f>IF(AJ326="3/3",$O326*参照データ!$F$2,IF(AJ326="2/3",$O326*参照データ!$F$3,IF(AJ326="1/3",$O326*参照データ!$F$4,IF(AJ326="対象外",0))))</f>
        <v>0</v>
      </c>
      <c r="BK326" s="199" t="b">
        <f>IF(AK326="3/3",$O326*参照データ!$F$2,IF(AK326="2/3",$O326*参照データ!$F$3,IF(AK326="1/3",$O326*参照データ!$F$4,IF(AK326="対象外",0))))</f>
        <v>0</v>
      </c>
      <c r="BL326" s="199" t="b">
        <f>IF(AL326="3/3",$O326*参照データ!$F$2,IF(AL326="2/3",$O326*参照データ!$F$3,IF(AL326="1/3",$O326*参照データ!$F$4,IF(AL326="対象外",0))))</f>
        <v>0</v>
      </c>
      <c r="BM326" s="199" t="b">
        <f>IF(AM326="3/3",$O326*参照データ!$F$2,IF(AM326="2/3",$O326*参照データ!$F$3,IF(AM326="1/3",$O326*参照データ!$F$4,IF(AM326="対象外",0))))</f>
        <v>0</v>
      </c>
      <c r="BN326" s="199" t="b">
        <f>IF(AN326="3/3",$O326*参照データ!$F$2,IF(AN326="2/3",$O326*参照データ!$F$3,IF(AN326="1/3",$O326*参照データ!$F$4,IF(AN326="対象外",0))))</f>
        <v>0</v>
      </c>
      <c r="BO326" s="199" t="b">
        <f>IF(AO326="3/3",$O326*参照データ!$F$2,IF(AO326="2/3",$O326*参照データ!$F$3,IF(AO326="1/3",$O326*参照データ!$F$4,IF(AO326="対象外",0))))</f>
        <v>0</v>
      </c>
      <c r="BP326" s="199" t="b">
        <f>IF(AP326="3/3",$O326*参照データ!$F$2,IF(AP326="2/3",$O326*参照データ!$F$3,IF(AP326="1/3",$O326*参照データ!$F$4,IF(AP326="対象外",0))))</f>
        <v>0</v>
      </c>
      <c r="BQ326" s="199" t="b">
        <f>IF(AQ326="3/3",$O326*参照データ!$F$2,IF(AQ326="2/3",$O326*参照データ!$F$3,IF(AQ326="1/3",$O326*参照データ!$F$4,IF(AQ326="対象外",0))))</f>
        <v>0</v>
      </c>
      <c r="BR326" s="199" t="b">
        <f>IF(AR326="3/3",$O326*参照データ!$F$2,IF(AR326="2/3",$O326*参照データ!$F$3,IF(AR326="1/3",$O326*参照データ!$F$4,IF(AR326="対象外",0))))</f>
        <v>0</v>
      </c>
      <c r="BS326" s="199">
        <f t="shared" si="155"/>
        <v>0</v>
      </c>
      <c r="BT326" s="206"/>
      <c r="BU326" s="60"/>
      <c r="BV326" s="60"/>
      <c r="BW326" s="60"/>
      <c r="BX326" s="60"/>
      <c r="BY326" s="60"/>
      <c r="BZ326" s="245"/>
      <c r="CA326" s="247"/>
      <c r="CB326" s="60"/>
      <c r="CC326" s="60"/>
      <c r="CD326" s="60"/>
      <c r="CE326" s="60"/>
      <c r="CF326" s="61"/>
      <c r="CG326" s="233">
        <f t="shared" si="156"/>
        <v>0</v>
      </c>
      <c r="CH326" s="235">
        <f t="shared" si="141"/>
        <v>0</v>
      </c>
      <c r="CI326" s="225">
        <f t="shared" si="142"/>
        <v>0</v>
      </c>
      <c r="CJ326" s="234">
        <f t="shared" si="143"/>
        <v>2</v>
      </c>
      <c r="CN326" s="54"/>
    </row>
    <row r="327" spans="1:92">
      <c r="A327" s="63">
        <v>303</v>
      </c>
      <c r="B327" s="553"/>
      <c r="C327" s="554"/>
      <c r="D327" s="553"/>
      <c r="E327" s="554"/>
      <c r="F327" s="116"/>
      <c r="G327" s="147"/>
      <c r="H327" s="117"/>
      <c r="I327" s="58"/>
      <c r="J327" s="553"/>
      <c r="K327" s="554"/>
      <c r="L327" s="110">
        <v>0</v>
      </c>
      <c r="M327" s="111">
        <f>IF(F327="昼間",参照データ!$B$2,IF(F327="夜間等",参照データ!$B$3,IF(F327="通信",参照データ!$B$4,0)))</f>
        <v>0</v>
      </c>
      <c r="N327" s="112">
        <f t="shared" si="144"/>
        <v>0</v>
      </c>
      <c r="O327" s="151">
        <f t="shared" si="145"/>
        <v>0</v>
      </c>
      <c r="P327" s="110"/>
      <c r="Q327" s="113">
        <v>0</v>
      </c>
      <c r="R327" s="114">
        <f>IF(F327="昼間",参照データ!$C$2,IF(F327="夜間等",参照データ!$C$3,IF(F327="通信",参照データ!$C$4,0)))</f>
        <v>0</v>
      </c>
      <c r="S327" s="112">
        <f t="shared" si="146"/>
        <v>0</v>
      </c>
      <c r="T327" s="58"/>
      <c r="U327" s="53">
        <f t="shared" si="147"/>
        <v>0</v>
      </c>
      <c r="V327" s="241">
        <f t="shared" si="148"/>
        <v>0</v>
      </c>
      <c r="W327" s="53">
        <f t="shared" si="149"/>
        <v>0</v>
      </c>
      <c r="X327" s="183">
        <f t="shared" si="150"/>
        <v>0</v>
      </c>
      <c r="Y327" s="158" t="str">
        <f t="shared" si="131"/>
        <v>0</v>
      </c>
      <c r="Z327" s="138">
        <f t="shared" si="151"/>
        <v>0</v>
      </c>
      <c r="AA327" s="524">
        <f t="shared" si="132"/>
        <v>0</v>
      </c>
      <c r="AB327" s="525"/>
      <c r="AC327" s="359">
        <f t="shared" si="133"/>
        <v>0</v>
      </c>
      <c r="AD327" s="359">
        <f t="shared" si="134"/>
        <v>0</v>
      </c>
      <c r="AE327" s="165"/>
      <c r="AF327" s="59"/>
      <c r="AG327" s="252"/>
      <c r="AH327" s="253"/>
      <c r="AI327" s="253"/>
      <c r="AJ327" s="253"/>
      <c r="AK327" s="253"/>
      <c r="AL327" s="254"/>
      <c r="AM327" s="255"/>
      <c r="AN327" s="253"/>
      <c r="AO327" s="253"/>
      <c r="AP327" s="253"/>
      <c r="AQ327" s="253"/>
      <c r="AR327" s="253"/>
      <c r="AS327" s="238">
        <f t="shared" si="135"/>
        <v>0</v>
      </c>
      <c r="AT327" s="238">
        <f t="shared" si="136"/>
        <v>0</v>
      </c>
      <c r="AU327" s="238">
        <f t="shared" si="137"/>
        <v>0</v>
      </c>
      <c r="AV327" s="238">
        <f t="shared" si="138"/>
        <v>0</v>
      </c>
      <c r="AW327" s="238">
        <f t="shared" si="139"/>
        <v>0</v>
      </c>
      <c r="AX327" s="238">
        <f t="shared" si="140"/>
        <v>0</v>
      </c>
      <c r="AY327" s="214">
        <f t="shared" si="158"/>
        <v>0</v>
      </c>
      <c r="AZ327" s="214">
        <f t="shared" si="158"/>
        <v>0</v>
      </c>
      <c r="BA327" s="214">
        <f t="shared" si="158"/>
        <v>0</v>
      </c>
      <c r="BB327" s="194">
        <f t="shared" si="152"/>
        <v>0</v>
      </c>
      <c r="BC327" s="195">
        <f t="shared" si="153"/>
        <v>0</v>
      </c>
      <c r="BD327" s="196">
        <f t="shared" si="154"/>
        <v>0</v>
      </c>
      <c r="BE327" s="197">
        <f t="shared" si="157"/>
        <v>0</v>
      </c>
      <c r="BF327" s="198" t="b">
        <f>IF($AE327="3/3",$S327*参照データ!$F$2,IF($AE327="2/3",$S327*参照データ!$F$3,IF($AE327="1/3",$S327*参照データ!$F$4)))</f>
        <v>0</v>
      </c>
      <c r="BG327" s="199" t="b">
        <f>IF(AG327="3/3",$O327*参照データ!$F$2,IF(AG327="2/3",$O327*参照データ!$F$3,IF(AG327="1/3",$O327*参照データ!$F$4,IF(AG327="対象外",0))))</f>
        <v>0</v>
      </c>
      <c r="BH327" s="199" t="b">
        <f>IF(AH327="3/3",$O327*参照データ!$F$2,IF(AH327="2/3",$O327*参照データ!$F$3,IF(AH327="1/3",$O327*参照データ!$F$4,IF(AH327="対象外",0))))</f>
        <v>0</v>
      </c>
      <c r="BI327" s="199" t="b">
        <f>IF(AI327="3/3",$O327*参照データ!$F$2,IF(AI327="2/3",$O327*参照データ!$F$3,IF(AI327="1/3",$O327*参照データ!$F$4,IF(AI327="対象外",0))))</f>
        <v>0</v>
      </c>
      <c r="BJ327" s="199" t="b">
        <f>IF(AJ327="3/3",$O327*参照データ!$F$2,IF(AJ327="2/3",$O327*参照データ!$F$3,IF(AJ327="1/3",$O327*参照データ!$F$4,IF(AJ327="対象外",0))))</f>
        <v>0</v>
      </c>
      <c r="BK327" s="199" t="b">
        <f>IF(AK327="3/3",$O327*参照データ!$F$2,IF(AK327="2/3",$O327*参照データ!$F$3,IF(AK327="1/3",$O327*参照データ!$F$4,IF(AK327="対象外",0))))</f>
        <v>0</v>
      </c>
      <c r="BL327" s="199" t="b">
        <f>IF(AL327="3/3",$O327*参照データ!$F$2,IF(AL327="2/3",$O327*参照データ!$F$3,IF(AL327="1/3",$O327*参照データ!$F$4,IF(AL327="対象外",0))))</f>
        <v>0</v>
      </c>
      <c r="BM327" s="199" t="b">
        <f>IF(AM327="3/3",$O327*参照データ!$F$2,IF(AM327="2/3",$O327*参照データ!$F$3,IF(AM327="1/3",$O327*参照データ!$F$4,IF(AM327="対象外",0))))</f>
        <v>0</v>
      </c>
      <c r="BN327" s="199" t="b">
        <f>IF(AN327="3/3",$O327*参照データ!$F$2,IF(AN327="2/3",$O327*参照データ!$F$3,IF(AN327="1/3",$O327*参照データ!$F$4,IF(AN327="対象外",0))))</f>
        <v>0</v>
      </c>
      <c r="BO327" s="199" t="b">
        <f>IF(AO327="3/3",$O327*参照データ!$F$2,IF(AO327="2/3",$O327*参照データ!$F$3,IF(AO327="1/3",$O327*参照データ!$F$4,IF(AO327="対象外",0))))</f>
        <v>0</v>
      </c>
      <c r="BP327" s="199" t="b">
        <f>IF(AP327="3/3",$O327*参照データ!$F$2,IF(AP327="2/3",$O327*参照データ!$F$3,IF(AP327="1/3",$O327*参照データ!$F$4,IF(AP327="対象外",0))))</f>
        <v>0</v>
      </c>
      <c r="BQ327" s="199" t="b">
        <f>IF(AQ327="3/3",$O327*参照データ!$F$2,IF(AQ327="2/3",$O327*参照データ!$F$3,IF(AQ327="1/3",$O327*参照データ!$F$4,IF(AQ327="対象外",0))))</f>
        <v>0</v>
      </c>
      <c r="BR327" s="199" t="b">
        <f>IF(AR327="3/3",$O327*参照データ!$F$2,IF(AR327="2/3",$O327*参照データ!$F$3,IF(AR327="1/3",$O327*参照データ!$F$4,IF(AR327="対象外",0))))</f>
        <v>0</v>
      </c>
      <c r="BS327" s="199">
        <f t="shared" si="155"/>
        <v>0</v>
      </c>
      <c r="BT327" s="207"/>
      <c r="BU327" s="60"/>
      <c r="BV327" s="60"/>
      <c r="BW327" s="60"/>
      <c r="BX327" s="60"/>
      <c r="BY327" s="60"/>
      <c r="BZ327" s="245"/>
      <c r="CA327" s="247"/>
      <c r="CB327" s="60"/>
      <c r="CC327" s="60"/>
      <c r="CD327" s="60"/>
      <c r="CE327" s="60"/>
      <c r="CF327" s="61"/>
      <c r="CG327" s="233">
        <f t="shared" si="156"/>
        <v>0</v>
      </c>
      <c r="CH327" s="235">
        <f t="shared" si="141"/>
        <v>0</v>
      </c>
      <c r="CI327" s="225">
        <f t="shared" si="142"/>
        <v>0</v>
      </c>
      <c r="CJ327" s="234">
        <f t="shared" si="143"/>
        <v>2</v>
      </c>
      <c r="CN327" s="54"/>
    </row>
    <row r="328" spans="1:92">
      <c r="A328" s="63">
        <v>304</v>
      </c>
      <c r="B328" s="518"/>
      <c r="C328" s="519"/>
      <c r="D328" s="520"/>
      <c r="E328" s="521"/>
      <c r="F328" s="362"/>
      <c r="G328" s="58"/>
      <c r="H328" s="248"/>
      <c r="I328" s="58"/>
      <c r="J328" s="555"/>
      <c r="K328" s="555"/>
      <c r="L328" s="149">
        <v>0</v>
      </c>
      <c r="M328" s="150">
        <f>IF(F328="昼間",参照データ!$B$2,IF(F328="夜間等",参照データ!$B$3,IF(F328="通信",参照データ!$B$4,0)))</f>
        <v>0</v>
      </c>
      <c r="N328" s="151">
        <f t="shared" si="144"/>
        <v>0</v>
      </c>
      <c r="O328" s="151">
        <f t="shared" si="145"/>
        <v>0</v>
      </c>
      <c r="P328" s="149"/>
      <c r="Q328" s="155">
        <v>0</v>
      </c>
      <c r="R328" s="154">
        <f>IF(F328="昼間",参照データ!$C$2,IF(F328="夜間等",参照データ!$C$3,IF(F328="通信",参照データ!$C$4,0)))</f>
        <v>0</v>
      </c>
      <c r="S328" s="151">
        <f t="shared" si="146"/>
        <v>0</v>
      </c>
      <c r="T328" s="58"/>
      <c r="U328" s="137">
        <f t="shared" si="147"/>
        <v>0</v>
      </c>
      <c r="V328" s="241">
        <f t="shared" si="148"/>
        <v>0</v>
      </c>
      <c r="W328" s="137">
        <f t="shared" si="149"/>
        <v>0</v>
      </c>
      <c r="X328" s="138">
        <f t="shared" si="150"/>
        <v>0</v>
      </c>
      <c r="Y328" s="137" t="str">
        <f t="shared" si="131"/>
        <v>0</v>
      </c>
      <c r="Z328" s="138">
        <f t="shared" si="151"/>
        <v>0</v>
      </c>
      <c r="AA328" s="524">
        <f t="shared" si="132"/>
        <v>0</v>
      </c>
      <c r="AB328" s="525"/>
      <c r="AC328" s="359">
        <f t="shared" si="133"/>
        <v>0</v>
      </c>
      <c r="AD328" s="359">
        <f t="shared" si="134"/>
        <v>0</v>
      </c>
      <c r="AE328" s="165"/>
      <c r="AF328" s="139"/>
      <c r="AG328" s="252"/>
      <c r="AH328" s="253"/>
      <c r="AI328" s="253"/>
      <c r="AJ328" s="253"/>
      <c r="AK328" s="253"/>
      <c r="AL328" s="254"/>
      <c r="AM328" s="255"/>
      <c r="AN328" s="253"/>
      <c r="AO328" s="253"/>
      <c r="AP328" s="253"/>
      <c r="AQ328" s="253"/>
      <c r="AR328" s="253"/>
      <c r="AS328" s="238">
        <f t="shared" si="135"/>
        <v>0</v>
      </c>
      <c r="AT328" s="238">
        <f t="shared" si="136"/>
        <v>0</v>
      </c>
      <c r="AU328" s="238">
        <f t="shared" si="137"/>
        <v>0</v>
      </c>
      <c r="AV328" s="238">
        <f t="shared" si="138"/>
        <v>0</v>
      </c>
      <c r="AW328" s="238">
        <f t="shared" si="139"/>
        <v>0</v>
      </c>
      <c r="AX328" s="238">
        <f t="shared" si="140"/>
        <v>0</v>
      </c>
      <c r="AY328" s="214">
        <f t="shared" si="158"/>
        <v>0</v>
      </c>
      <c r="AZ328" s="214">
        <f t="shared" si="158"/>
        <v>0</v>
      </c>
      <c r="BA328" s="214">
        <f t="shared" si="158"/>
        <v>0</v>
      </c>
      <c r="BB328" s="210">
        <f t="shared" si="152"/>
        <v>0</v>
      </c>
      <c r="BC328" s="200">
        <f t="shared" si="153"/>
        <v>0</v>
      </c>
      <c r="BD328" s="200">
        <f t="shared" si="154"/>
        <v>0</v>
      </c>
      <c r="BE328" s="200">
        <f t="shared" si="157"/>
        <v>0</v>
      </c>
      <c r="BF328" s="201" t="b">
        <f>IF($AE328="3/3",$S328*参照データ!$F$2,IF($AE328="2/3",$S328*参照データ!$F$3,IF($AE328="1/3",$S328*参照データ!$F$4)))</f>
        <v>0</v>
      </c>
      <c r="BG328" s="202" t="b">
        <f>IF(AG328="3/3",$O328*参照データ!$F$2,IF(AG328="2/3",$O328*参照データ!$F$3,IF(AG328="1/3",$O328*参照データ!$F$4,IF(AG328="対象外",0))))</f>
        <v>0</v>
      </c>
      <c r="BH328" s="202" t="b">
        <f>IF(AH328="3/3",$O328*参照データ!$F$2,IF(AH328="2/3",$O328*参照データ!$F$3,IF(AH328="1/3",$O328*参照データ!$F$4,IF(AH328="対象外",0))))</f>
        <v>0</v>
      </c>
      <c r="BI328" s="202" t="b">
        <f>IF(AI328="3/3",$O328*参照データ!$F$2,IF(AI328="2/3",$O328*参照データ!$F$3,IF(AI328="1/3",$O328*参照データ!$F$4,IF(AI328="対象外",0))))</f>
        <v>0</v>
      </c>
      <c r="BJ328" s="202" t="b">
        <f>IF(AJ328="3/3",$O328*参照データ!$F$2,IF(AJ328="2/3",$O328*参照データ!$F$3,IF(AJ328="1/3",$O328*参照データ!$F$4,IF(AJ328="対象外",0))))</f>
        <v>0</v>
      </c>
      <c r="BK328" s="202" t="b">
        <f>IF(AK328="3/3",$O328*参照データ!$F$2,IF(AK328="2/3",$O328*参照データ!$F$3,IF(AK328="1/3",$O328*参照データ!$F$4,IF(AK328="対象外",0))))</f>
        <v>0</v>
      </c>
      <c r="BL328" s="202" t="b">
        <f>IF(AL328="3/3",$O328*参照データ!$F$2,IF(AL328="2/3",$O328*参照データ!$F$3,IF(AL328="1/3",$O328*参照データ!$F$4,IF(AL328="対象外",0))))</f>
        <v>0</v>
      </c>
      <c r="BM328" s="202" t="b">
        <f>IF(AM328="3/3",$O328*参照データ!$F$2,IF(AM328="2/3",$O328*参照データ!$F$3,IF(AM328="1/3",$O328*参照データ!$F$4,IF(AM328="対象外",0))))</f>
        <v>0</v>
      </c>
      <c r="BN328" s="202" t="b">
        <f>IF(AN328="3/3",$O328*参照データ!$F$2,IF(AN328="2/3",$O328*参照データ!$F$3,IF(AN328="1/3",$O328*参照データ!$F$4,IF(AN328="対象外",0))))</f>
        <v>0</v>
      </c>
      <c r="BO328" s="202" t="b">
        <f>IF(AO328="3/3",$O328*参照データ!$F$2,IF(AO328="2/3",$O328*参照データ!$F$3,IF(AO328="1/3",$O328*参照データ!$F$4,IF(AO328="対象外",0))))</f>
        <v>0</v>
      </c>
      <c r="BP328" s="202" t="b">
        <f>IF(AP328="3/3",$O328*参照データ!$F$2,IF(AP328="2/3",$O328*参照データ!$F$3,IF(AP328="1/3",$O328*参照データ!$F$4,IF(AP328="対象外",0))))</f>
        <v>0</v>
      </c>
      <c r="BQ328" s="202" t="b">
        <f>IF(AQ328="3/3",$O328*参照データ!$F$2,IF(AQ328="2/3",$O328*参照データ!$F$3,IF(AQ328="1/3",$O328*参照データ!$F$4,IF(AQ328="対象外",0))))</f>
        <v>0</v>
      </c>
      <c r="BR328" s="202" t="b">
        <f>IF(AR328="3/3",$O328*参照データ!$F$2,IF(AR328="2/3",$O328*参照データ!$F$3,IF(AR328="1/3",$O328*参照データ!$F$4,IF(AR328="対象外",0))))</f>
        <v>0</v>
      </c>
      <c r="BS328" s="202">
        <f t="shared" si="155"/>
        <v>0</v>
      </c>
      <c r="BT328" s="208"/>
      <c r="BU328" s="140"/>
      <c r="BV328" s="140"/>
      <c r="BW328" s="140"/>
      <c r="BX328" s="140"/>
      <c r="BY328" s="140"/>
      <c r="BZ328" s="246"/>
      <c r="CA328" s="251"/>
      <c r="CB328" s="140"/>
      <c r="CC328" s="140"/>
      <c r="CD328" s="140"/>
      <c r="CE328" s="140"/>
      <c r="CF328" s="140"/>
      <c r="CG328" s="233">
        <f t="shared" si="156"/>
        <v>0</v>
      </c>
      <c r="CH328" s="235">
        <f t="shared" si="141"/>
        <v>0</v>
      </c>
      <c r="CI328" s="225">
        <f t="shared" si="142"/>
        <v>0</v>
      </c>
      <c r="CJ328" s="234">
        <f t="shared" si="143"/>
        <v>2</v>
      </c>
      <c r="CN328" s="54"/>
    </row>
    <row r="329" spans="1:92">
      <c r="A329" s="63">
        <v>305</v>
      </c>
      <c r="B329" s="553"/>
      <c r="C329" s="554"/>
      <c r="D329" s="553"/>
      <c r="E329" s="554"/>
      <c r="F329" s="116"/>
      <c r="G329" s="147"/>
      <c r="H329" s="117"/>
      <c r="I329" s="58"/>
      <c r="J329" s="553"/>
      <c r="K329" s="554"/>
      <c r="L329" s="110">
        <v>0</v>
      </c>
      <c r="M329" s="111">
        <f>IF(F329="昼間",参照データ!$B$2,IF(F329="夜間等",参照データ!$B$3,IF(F329="通信",参照データ!$B$4,0)))</f>
        <v>0</v>
      </c>
      <c r="N329" s="112">
        <f t="shared" si="144"/>
        <v>0</v>
      </c>
      <c r="O329" s="151">
        <f t="shared" si="145"/>
        <v>0</v>
      </c>
      <c r="P329" s="110"/>
      <c r="Q329" s="113">
        <v>0</v>
      </c>
      <c r="R329" s="114">
        <f>IF(F329="昼間",参照データ!$C$2,IF(F329="夜間等",参照データ!$C$3,IF(F329="通信",参照データ!$C$4,0)))</f>
        <v>0</v>
      </c>
      <c r="S329" s="112">
        <f t="shared" si="146"/>
        <v>0</v>
      </c>
      <c r="T329" s="58"/>
      <c r="U329" s="53">
        <f t="shared" si="147"/>
        <v>0</v>
      </c>
      <c r="V329" s="241">
        <f t="shared" si="148"/>
        <v>0</v>
      </c>
      <c r="W329" s="53">
        <f t="shared" si="149"/>
        <v>0</v>
      </c>
      <c r="X329" s="183">
        <f t="shared" si="150"/>
        <v>0</v>
      </c>
      <c r="Y329" s="158" t="str">
        <f t="shared" si="131"/>
        <v>0</v>
      </c>
      <c r="Z329" s="138">
        <f t="shared" si="151"/>
        <v>0</v>
      </c>
      <c r="AA329" s="524">
        <f t="shared" si="132"/>
        <v>0</v>
      </c>
      <c r="AB329" s="525"/>
      <c r="AC329" s="359">
        <f t="shared" si="133"/>
        <v>0</v>
      </c>
      <c r="AD329" s="359">
        <f t="shared" si="134"/>
        <v>0</v>
      </c>
      <c r="AE329" s="166"/>
      <c r="AF329" s="59"/>
      <c r="AG329" s="252"/>
      <c r="AH329" s="253"/>
      <c r="AI329" s="253"/>
      <c r="AJ329" s="253"/>
      <c r="AK329" s="253"/>
      <c r="AL329" s="254"/>
      <c r="AM329" s="255"/>
      <c r="AN329" s="253"/>
      <c r="AO329" s="253"/>
      <c r="AP329" s="253"/>
      <c r="AQ329" s="253"/>
      <c r="AR329" s="253"/>
      <c r="AS329" s="238">
        <f t="shared" si="135"/>
        <v>0</v>
      </c>
      <c r="AT329" s="238">
        <f t="shared" si="136"/>
        <v>0</v>
      </c>
      <c r="AU329" s="238">
        <f t="shared" si="137"/>
        <v>0</v>
      </c>
      <c r="AV329" s="238">
        <f t="shared" si="138"/>
        <v>0</v>
      </c>
      <c r="AW329" s="238">
        <f t="shared" si="139"/>
        <v>0</v>
      </c>
      <c r="AX329" s="238">
        <f t="shared" si="140"/>
        <v>0</v>
      </c>
      <c r="AY329" s="214">
        <f t="shared" si="158"/>
        <v>0</v>
      </c>
      <c r="AZ329" s="214">
        <f t="shared" si="158"/>
        <v>0</v>
      </c>
      <c r="BA329" s="214">
        <f t="shared" si="158"/>
        <v>0</v>
      </c>
      <c r="BB329" s="194">
        <f t="shared" si="152"/>
        <v>0</v>
      </c>
      <c r="BC329" s="195">
        <f t="shared" si="153"/>
        <v>0</v>
      </c>
      <c r="BD329" s="196">
        <f t="shared" si="154"/>
        <v>0</v>
      </c>
      <c r="BE329" s="197">
        <f t="shared" si="157"/>
        <v>0</v>
      </c>
      <c r="BF329" s="198" t="b">
        <f>IF($AE329="3/3",$S329*参照データ!$F$2,IF($AE329="2/3",$S329*参照データ!$F$3,IF($AE329="1/3",$S329*参照データ!$F$4)))</f>
        <v>0</v>
      </c>
      <c r="BG329" s="199" t="b">
        <f>IF(AG329="3/3",$O329*参照データ!$F$2,IF(AG329="2/3",$O329*参照データ!$F$3,IF(AG329="1/3",$O329*参照データ!$F$4,IF(AG329="対象外",0))))</f>
        <v>0</v>
      </c>
      <c r="BH329" s="199" t="b">
        <f>IF(AH329="3/3",$O329*参照データ!$F$2,IF(AH329="2/3",$O329*参照データ!$F$3,IF(AH329="1/3",$O329*参照データ!$F$4,IF(AH329="対象外",0))))</f>
        <v>0</v>
      </c>
      <c r="BI329" s="199" t="b">
        <f>IF(AI329="3/3",$O329*参照データ!$F$2,IF(AI329="2/3",$O329*参照データ!$F$3,IF(AI329="1/3",$O329*参照データ!$F$4,IF(AI329="対象外",0))))</f>
        <v>0</v>
      </c>
      <c r="BJ329" s="199" t="b">
        <f>IF(AJ329="3/3",$O329*参照データ!$F$2,IF(AJ329="2/3",$O329*参照データ!$F$3,IF(AJ329="1/3",$O329*参照データ!$F$4,IF(AJ329="対象外",0))))</f>
        <v>0</v>
      </c>
      <c r="BK329" s="199" t="b">
        <f>IF(AK329="3/3",$O329*参照データ!$F$2,IF(AK329="2/3",$O329*参照データ!$F$3,IF(AK329="1/3",$O329*参照データ!$F$4,IF(AK329="対象外",0))))</f>
        <v>0</v>
      </c>
      <c r="BL329" s="199" t="b">
        <f>IF(AL329="3/3",$O329*参照データ!$F$2,IF(AL329="2/3",$O329*参照データ!$F$3,IF(AL329="1/3",$O329*参照データ!$F$4,IF(AL329="対象外",0))))</f>
        <v>0</v>
      </c>
      <c r="BM329" s="199" t="b">
        <f>IF(AM329="3/3",$O329*参照データ!$F$2,IF(AM329="2/3",$O329*参照データ!$F$3,IF(AM329="1/3",$O329*参照データ!$F$4,IF(AM329="対象外",0))))</f>
        <v>0</v>
      </c>
      <c r="BN329" s="199" t="b">
        <f>IF(AN329="3/3",$O329*参照データ!$F$2,IF(AN329="2/3",$O329*参照データ!$F$3,IF(AN329="1/3",$O329*参照データ!$F$4,IF(AN329="対象外",0))))</f>
        <v>0</v>
      </c>
      <c r="BO329" s="199" t="b">
        <f>IF(AO329="3/3",$O329*参照データ!$F$2,IF(AO329="2/3",$O329*参照データ!$F$3,IF(AO329="1/3",$O329*参照データ!$F$4,IF(AO329="対象外",0))))</f>
        <v>0</v>
      </c>
      <c r="BP329" s="199" t="b">
        <f>IF(AP329="3/3",$O329*参照データ!$F$2,IF(AP329="2/3",$O329*参照データ!$F$3,IF(AP329="1/3",$O329*参照データ!$F$4,IF(AP329="対象外",0))))</f>
        <v>0</v>
      </c>
      <c r="BQ329" s="199" t="b">
        <f>IF(AQ329="3/3",$O329*参照データ!$F$2,IF(AQ329="2/3",$O329*参照データ!$F$3,IF(AQ329="1/3",$O329*参照データ!$F$4,IF(AQ329="対象外",0))))</f>
        <v>0</v>
      </c>
      <c r="BR329" s="199" t="b">
        <f>IF(AR329="3/3",$O329*参照データ!$F$2,IF(AR329="2/3",$O329*参照データ!$F$3,IF(AR329="1/3",$O329*参照データ!$F$4,IF(AR329="対象外",0))))</f>
        <v>0</v>
      </c>
      <c r="BS329" s="199">
        <f t="shared" si="155"/>
        <v>0</v>
      </c>
      <c r="BT329" s="206"/>
      <c r="BU329" s="60"/>
      <c r="BV329" s="60"/>
      <c r="BW329" s="60"/>
      <c r="BX329" s="60"/>
      <c r="BY329" s="60"/>
      <c r="BZ329" s="245"/>
      <c r="CA329" s="247"/>
      <c r="CB329" s="60"/>
      <c r="CC329" s="60"/>
      <c r="CD329" s="60"/>
      <c r="CE329" s="60"/>
      <c r="CF329" s="61"/>
      <c r="CG329" s="233">
        <f t="shared" si="156"/>
        <v>0</v>
      </c>
      <c r="CH329" s="235">
        <f t="shared" si="141"/>
        <v>0</v>
      </c>
      <c r="CI329" s="225">
        <f t="shared" si="142"/>
        <v>0</v>
      </c>
      <c r="CJ329" s="234">
        <f t="shared" si="143"/>
        <v>2</v>
      </c>
      <c r="CN329" s="54"/>
    </row>
    <row r="330" spans="1:92">
      <c r="A330" s="63">
        <v>306</v>
      </c>
      <c r="B330" s="553"/>
      <c r="C330" s="554"/>
      <c r="D330" s="553"/>
      <c r="E330" s="554"/>
      <c r="F330" s="116"/>
      <c r="G330" s="147"/>
      <c r="H330" s="117"/>
      <c r="I330" s="58"/>
      <c r="J330" s="553"/>
      <c r="K330" s="554"/>
      <c r="L330" s="110">
        <v>0</v>
      </c>
      <c r="M330" s="111">
        <f>IF(F330="昼間",参照データ!$B$2,IF(F330="夜間等",参照データ!$B$3,IF(F330="通信",参照データ!$B$4,0)))</f>
        <v>0</v>
      </c>
      <c r="N330" s="112">
        <f t="shared" si="144"/>
        <v>0</v>
      </c>
      <c r="O330" s="151">
        <f t="shared" si="145"/>
        <v>0</v>
      </c>
      <c r="P330" s="110"/>
      <c r="Q330" s="113">
        <v>0</v>
      </c>
      <c r="R330" s="114">
        <f>IF(F330="昼間",参照データ!$C$2,IF(F330="夜間等",参照データ!$C$3,IF(F330="通信",参照データ!$C$4,0)))</f>
        <v>0</v>
      </c>
      <c r="S330" s="112">
        <f t="shared" si="146"/>
        <v>0</v>
      </c>
      <c r="T330" s="58"/>
      <c r="U330" s="53">
        <f t="shared" si="147"/>
        <v>0</v>
      </c>
      <c r="V330" s="241">
        <f t="shared" si="148"/>
        <v>0</v>
      </c>
      <c r="W330" s="53">
        <f t="shared" si="149"/>
        <v>0</v>
      </c>
      <c r="X330" s="183">
        <f t="shared" si="150"/>
        <v>0</v>
      </c>
      <c r="Y330" s="158" t="str">
        <f t="shared" si="131"/>
        <v>0</v>
      </c>
      <c r="Z330" s="138">
        <f t="shared" si="151"/>
        <v>0</v>
      </c>
      <c r="AA330" s="524">
        <f t="shared" si="132"/>
        <v>0</v>
      </c>
      <c r="AB330" s="525"/>
      <c r="AC330" s="359">
        <f t="shared" si="133"/>
        <v>0</v>
      </c>
      <c r="AD330" s="359">
        <f t="shared" si="134"/>
        <v>0</v>
      </c>
      <c r="AE330" s="166"/>
      <c r="AF330" s="59"/>
      <c r="AG330" s="252"/>
      <c r="AH330" s="253"/>
      <c r="AI330" s="253"/>
      <c r="AJ330" s="253"/>
      <c r="AK330" s="253"/>
      <c r="AL330" s="254"/>
      <c r="AM330" s="255"/>
      <c r="AN330" s="253"/>
      <c r="AO330" s="253"/>
      <c r="AP330" s="253"/>
      <c r="AQ330" s="253"/>
      <c r="AR330" s="253"/>
      <c r="AS330" s="238">
        <f t="shared" si="135"/>
        <v>0</v>
      </c>
      <c r="AT330" s="238">
        <f t="shared" si="136"/>
        <v>0</v>
      </c>
      <c r="AU330" s="238">
        <f t="shared" si="137"/>
        <v>0</v>
      </c>
      <c r="AV330" s="238">
        <f t="shared" si="138"/>
        <v>0</v>
      </c>
      <c r="AW330" s="238">
        <f t="shared" si="139"/>
        <v>0</v>
      </c>
      <c r="AX330" s="238">
        <f t="shared" si="140"/>
        <v>0</v>
      </c>
      <c r="AY330" s="214">
        <f t="shared" si="158"/>
        <v>0</v>
      </c>
      <c r="AZ330" s="214">
        <f t="shared" si="158"/>
        <v>0</v>
      </c>
      <c r="BA330" s="214">
        <f t="shared" si="158"/>
        <v>0</v>
      </c>
      <c r="BB330" s="194">
        <f t="shared" si="152"/>
        <v>0</v>
      </c>
      <c r="BC330" s="195">
        <f t="shared" si="153"/>
        <v>0</v>
      </c>
      <c r="BD330" s="196">
        <f t="shared" si="154"/>
        <v>0</v>
      </c>
      <c r="BE330" s="197">
        <f t="shared" si="157"/>
        <v>0</v>
      </c>
      <c r="BF330" s="198" t="b">
        <f>IF($AE330="3/3",$S330*参照データ!$F$2,IF($AE330="2/3",$S330*参照データ!$F$3,IF($AE330="1/3",$S330*参照データ!$F$4)))</f>
        <v>0</v>
      </c>
      <c r="BG330" s="199" t="b">
        <f>IF(AG330="3/3",$O330*参照データ!$F$2,IF(AG330="2/3",$O330*参照データ!$F$3,IF(AG330="1/3",$O330*参照データ!$F$4,IF(AG330="対象外",0))))</f>
        <v>0</v>
      </c>
      <c r="BH330" s="199" t="b">
        <f>IF(AH330="3/3",$O330*参照データ!$F$2,IF(AH330="2/3",$O330*参照データ!$F$3,IF(AH330="1/3",$O330*参照データ!$F$4,IF(AH330="対象外",0))))</f>
        <v>0</v>
      </c>
      <c r="BI330" s="199" t="b">
        <f>IF(AI330="3/3",$O330*参照データ!$F$2,IF(AI330="2/3",$O330*参照データ!$F$3,IF(AI330="1/3",$O330*参照データ!$F$4,IF(AI330="対象外",0))))</f>
        <v>0</v>
      </c>
      <c r="BJ330" s="199" t="b">
        <f>IF(AJ330="3/3",$O330*参照データ!$F$2,IF(AJ330="2/3",$O330*参照データ!$F$3,IF(AJ330="1/3",$O330*参照データ!$F$4,IF(AJ330="対象外",0))))</f>
        <v>0</v>
      </c>
      <c r="BK330" s="199" t="b">
        <f>IF(AK330="3/3",$O330*参照データ!$F$2,IF(AK330="2/3",$O330*参照データ!$F$3,IF(AK330="1/3",$O330*参照データ!$F$4,IF(AK330="対象外",0))))</f>
        <v>0</v>
      </c>
      <c r="BL330" s="199" t="b">
        <f>IF(AL330="3/3",$O330*参照データ!$F$2,IF(AL330="2/3",$O330*参照データ!$F$3,IF(AL330="1/3",$O330*参照データ!$F$4,IF(AL330="対象外",0))))</f>
        <v>0</v>
      </c>
      <c r="BM330" s="199" t="b">
        <f>IF(AM330="3/3",$O330*参照データ!$F$2,IF(AM330="2/3",$O330*参照データ!$F$3,IF(AM330="1/3",$O330*参照データ!$F$4,IF(AM330="対象外",0))))</f>
        <v>0</v>
      </c>
      <c r="BN330" s="199" t="b">
        <f>IF(AN330="3/3",$O330*参照データ!$F$2,IF(AN330="2/3",$O330*参照データ!$F$3,IF(AN330="1/3",$O330*参照データ!$F$4,IF(AN330="対象外",0))))</f>
        <v>0</v>
      </c>
      <c r="BO330" s="199" t="b">
        <f>IF(AO330="3/3",$O330*参照データ!$F$2,IF(AO330="2/3",$O330*参照データ!$F$3,IF(AO330="1/3",$O330*参照データ!$F$4,IF(AO330="対象外",0))))</f>
        <v>0</v>
      </c>
      <c r="BP330" s="199" t="b">
        <f>IF(AP330="3/3",$O330*参照データ!$F$2,IF(AP330="2/3",$O330*参照データ!$F$3,IF(AP330="1/3",$O330*参照データ!$F$4,IF(AP330="対象外",0))))</f>
        <v>0</v>
      </c>
      <c r="BQ330" s="199" t="b">
        <f>IF(AQ330="3/3",$O330*参照データ!$F$2,IF(AQ330="2/3",$O330*参照データ!$F$3,IF(AQ330="1/3",$O330*参照データ!$F$4,IF(AQ330="対象外",0))))</f>
        <v>0</v>
      </c>
      <c r="BR330" s="199" t="b">
        <f>IF(AR330="3/3",$O330*参照データ!$F$2,IF(AR330="2/3",$O330*参照データ!$F$3,IF(AR330="1/3",$O330*参照データ!$F$4,IF(AR330="対象外",0))))</f>
        <v>0</v>
      </c>
      <c r="BS330" s="199">
        <f t="shared" si="155"/>
        <v>0</v>
      </c>
      <c r="BT330" s="206"/>
      <c r="BU330" s="60"/>
      <c r="BV330" s="60"/>
      <c r="BW330" s="60"/>
      <c r="BX330" s="60"/>
      <c r="BY330" s="60"/>
      <c r="BZ330" s="245"/>
      <c r="CA330" s="247"/>
      <c r="CB330" s="60"/>
      <c r="CC330" s="60"/>
      <c r="CD330" s="60"/>
      <c r="CE330" s="60"/>
      <c r="CF330" s="61"/>
      <c r="CG330" s="233">
        <f t="shared" si="156"/>
        <v>0</v>
      </c>
      <c r="CH330" s="235">
        <f t="shared" si="141"/>
        <v>0</v>
      </c>
      <c r="CI330" s="225">
        <f t="shared" si="142"/>
        <v>0</v>
      </c>
      <c r="CJ330" s="234">
        <f t="shared" si="143"/>
        <v>2</v>
      </c>
      <c r="CN330" s="54"/>
    </row>
    <row r="331" spans="1:92">
      <c r="A331" s="63">
        <v>307</v>
      </c>
      <c r="B331" s="553"/>
      <c r="C331" s="554"/>
      <c r="D331" s="553"/>
      <c r="E331" s="554"/>
      <c r="F331" s="116"/>
      <c r="G331" s="147"/>
      <c r="H331" s="117"/>
      <c r="I331" s="58"/>
      <c r="J331" s="553"/>
      <c r="K331" s="554"/>
      <c r="L331" s="110">
        <v>0</v>
      </c>
      <c r="M331" s="111">
        <f>IF(F331="昼間",参照データ!$B$2,IF(F331="夜間等",参照データ!$B$3,IF(F331="通信",参照データ!$B$4,0)))</f>
        <v>0</v>
      </c>
      <c r="N331" s="112">
        <f t="shared" si="144"/>
        <v>0</v>
      </c>
      <c r="O331" s="151">
        <f t="shared" si="145"/>
        <v>0</v>
      </c>
      <c r="P331" s="110"/>
      <c r="Q331" s="113">
        <v>0</v>
      </c>
      <c r="R331" s="114">
        <f>IF(F331="昼間",参照データ!$C$2,IF(F331="夜間等",参照データ!$C$3,IF(F331="通信",参照データ!$C$4,0)))</f>
        <v>0</v>
      </c>
      <c r="S331" s="112">
        <f t="shared" si="146"/>
        <v>0</v>
      </c>
      <c r="T331" s="58"/>
      <c r="U331" s="53">
        <f t="shared" si="147"/>
        <v>0</v>
      </c>
      <c r="V331" s="241">
        <f t="shared" si="148"/>
        <v>0</v>
      </c>
      <c r="W331" s="53">
        <f t="shared" si="149"/>
        <v>0</v>
      </c>
      <c r="X331" s="183">
        <f t="shared" si="150"/>
        <v>0</v>
      </c>
      <c r="Y331" s="158" t="str">
        <f t="shared" si="131"/>
        <v>0</v>
      </c>
      <c r="Z331" s="138">
        <f t="shared" si="151"/>
        <v>0</v>
      </c>
      <c r="AA331" s="524">
        <f t="shared" si="132"/>
        <v>0</v>
      </c>
      <c r="AB331" s="525"/>
      <c r="AC331" s="359">
        <f t="shared" si="133"/>
        <v>0</v>
      </c>
      <c r="AD331" s="359">
        <f t="shared" si="134"/>
        <v>0</v>
      </c>
      <c r="AE331" s="165"/>
      <c r="AF331" s="59"/>
      <c r="AG331" s="252"/>
      <c r="AH331" s="253"/>
      <c r="AI331" s="253"/>
      <c r="AJ331" s="253"/>
      <c r="AK331" s="253"/>
      <c r="AL331" s="254"/>
      <c r="AM331" s="255"/>
      <c r="AN331" s="253"/>
      <c r="AO331" s="253"/>
      <c r="AP331" s="253"/>
      <c r="AQ331" s="253"/>
      <c r="AR331" s="253"/>
      <c r="AS331" s="238">
        <f t="shared" si="135"/>
        <v>0</v>
      </c>
      <c r="AT331" s="238">
        <f t="shared" si="136"/>
        <v>0</v>
      </c>
      <c r="AU331" s="238">
        <f t="shared" si="137"/>
        <v>0</v>
      </c>
      <c r="AV331" s="238">
        <f t="shared" si="138"/>
        <v>0</v>
      </c>
      <c r="AW331" s="238">
        <f t="shared" si="139"/>
        <v>0</v>
      </c>
      <c r="AX331" s="238">
        <f t="shared" si="140"/>
        <v>0</v>
      </c>
      <c r="AY331" s="214">
        <f t="shared" si="158"/>
        <v>0</v>
      </c>
      <c r="AZ331" s="214">
        <f t="shared" si="158"/>
        <v>0</v>
      </c>
      <c r="BA331" s="214">
        <f t="shared" si="158"/>
        <v>0</v>
      </c>
      <c r="BB331" s="194">
        <f t="shared" si="152"/>
        <v>0</v>
      </c>
      <c r="BC331" s="195">
        <f t="shared" si="153"/>
        <v>0</v>
      </c>
      <c r="BD331" s="196">
        <f t="shared" si="154"/>
        <v>0</v>
      </c>
      <c r="BE331" s="197">
        <f t="shared" si="157"/>
        <v>0</v>
      </c>
      <c r="BF331" s="198" t="b">
        <f>IF($AE331="3/3",$S331*参照データ!$F$2,IF($AE331="2/3",$S331*参照データ!$F$3,IF($AE331="1/3",$S331*参照データ!$F$4)))</f>
        <v>0</v>
      </c>
      <c r="BG331" s="199" t="b">
        <f>IF(AG331="3/3",$O331*参照データ!$F$2,IF(AG331="2/3",$O331*参照データ!$F$3,IF(AG331="1/3",$O331*参照データ!$F$4,IF(AG331="対象外",0))))</f>
        <v>0</v>
      </c>
      <c r="BH331" s="199" t="b">
        <f>IF(AH331="3/3",$O331*参照データ!$F$2,IF(AH331="2/3",$O331*参照データ!$F$3,IF(AH331="1/3",$O331*参照データ!$F$4,IF(AH331="対象外",0))))</f>
        <v>0</v>
      </c>
      <c r="BI331" s="199" t="b">
        <f>IF(AI331="3/3",$O331*参照データ!$F$2,IF(AI331="2/3",$O331*参照データ!$F$3,IF(AI331="1/3",$O331*参照データ!$F$4,IF(AI331="対象外",0))))</f>
        <v>0</v>
      </c>
      <c r="BJ331" s="199" t="b">
        <f>IF(AJ331="3/3",$O331*参照データ!$F$2,IF(AJ331="2/3",$O331*参照データ!$F$3,IF(AJ331="1/3",$O331*参照データ!$F$4,IF(AJ331="対象外",0))))</f>
        <v>0</v>
      </c>
      <c r="BK331" s="199" t="b">
        <f>IF(AK331="3/3",$O331*参照データ!$F$2,IF(AK331="2/3",$O331*参照データ!$F$3,IF(AK331="1/3",$O331*参照データ!$F$4,IF(AK331="対象外",0))))</f>
        <v>0</v>
      </c>
      <c r="BL331" s="199" t="b">
        <f>IF(AL331="3/3",$O331*参照データ!$F$2,IF(AL331="2/3",$O331*参照データ!$F$3,IF(AL331="1/3",$O331*参照データ!$F$4,IF(AL331="対象外",0))))</f>
        <v>0</v>
      </c>
      <c r="BM331" s="199" t="b">
        <f>IF(AM331="3/3",$O331*参照データ!$F$2,IF(AM331="2/3",$O331*参照データ!$F$3,IF(AM331="1/3",$O331*参照データ!$F$4,IF(AM331="対象外",0))))</f>
        <v>0</v>
      </c>
      <c r="BN331" s="199" t="b">
        <f>IF(AN331="3/3",$O331*参照データ!$F$2,IF(AN331="2/3",$O331*参照データ!$F$3,IF(AN331="1/3",$O331*参照データ!$F$4,IF(AN331="対象外",0))))</f>
        <v>0</v>
      </c>
      <c r="BO331" s="199" t="b">
        <f>IF(AO331="3/3",$O331*参照データ!$F$2,IF(AO331="2/3",$O331*参照データ!$F$3,IF(AO331="1/3",$O331*参照データ!$F$4,IF(AO331="対象外",0))))</f>
        <v>0</v>
      </c>
      <c r="BP331" s="199" t="b">
        <f>IF(AP331="3/3",$O331*参照データ!$F$2,IF(AP331="2/3",$O331*参照データ!$F$3,IF(AP331="1/3",$O331*参照データ!$F$4,IF(AP331="対象外",0))))</f>
        <v>0</v>
      </c>
      <c r="BQ331" s="199" t="b">
        <f>IF(AQ331="3/3",$O331*参照データ!$F$2,IF(AQ331="2/3",$O331*参照データ!$F$3,IF(AQ331="1/3",$O331*参照データ!$F$4,IF(AQ331="対象外",0))))</f>
        <v>0</v>
      </c>
      <c r="BR331" s="199" t="b">
        <f>IF(AR331="3/3",$O331*参照データ!$F$2,IF(AR331="2/3",$O331*参照データ!$F$3,IF(AR331="1/3",$O331*参照データ!$F$4,IF(AR331="対象外",0))))</f>
        <v>0</v>
      </c>
      <c r="BS331" s="199">
        <f t="shared" si="155"/>
        <v>0</v>
      </c>
      <c r="BT331" s="207"/>
      <c r="BU331" s="60"/>
      <c r="BV331" s="60"/>
      <c r="BW331" s="60"/>
      <c r="BX331" s="60"/>
      <c r="BY331" s="60"/>
      <c r="BZ331" s="245"/>
      <c r="CA331" s="247"/>
      <c r="CB331" s="60"/>
      <c r="CC331" s="60"/>
      <c r="CD331" s="60"/>
      <c r="CE331" s="60"/>
      <c r="CF331" s="61"/>
      <c r="CG331" s="233">
        <f t="shared" si="156"/>
        <v>0</v>
      </c>
      <c r="CH331" s="235">
        <f t="shared" si="141"/>
        <v>0</v>
      </c>
      <c r="CI331" s="225">
        <f t="shared" si="142"/>
        <v>0</v>
      </c>
      <c r="CJ331" s="234">
        <f t="shared" si="143"/>
        <v>2</v>
      </c>
      <c r="CN331" s="54"/>
    </row>
    <row r="332" spans="1:92">
      <c r="A332" s="63">
        <v>308</v>
      </c>
      <c r="B332" s="518"/>
      <c r="C332" s="519"/>
      <c r="D332" s="520"/>
      <c r="E332" s="521"/>
      <c r="F332" s="362"/>
      <c r="G332" s="58"/>
      <c r="H332" s="248"/>
      <c r="I332" s="58"/>
      <c r="J332" s="555"/>
      <c r="K332" s="555"/>
      <c r="L332" s="149">
        <v>0</v>
      </c>
      <c r="M332" s="150">
        <f>IF(F332="昼間",参照データ!$B$2,IF(F332="夜間等",参照データ!$B$3,IF(F332="通信",参照データ!$B$4,0)))</f>
        <v>0</v>
      </c>
      <c r="N332" s="151">
        <f t="shared" si="144"/>
        <v>0</v>
      </c>
      <c r="O332" s="151">
        <f t="shared" si="145"/>
        <v>0</v>
      </c>
      <c r="P332" s="149"/>
      <c r="Q332" s="155">
        <v>0</v>
      </c>
      <c r="R332" s="154">
        <f>IF(F332="昼間",参照データ!$C$2,IF(F332="夜間等",参照データ!$C$3,IF(F332="通信",参照データ!$C$4,0)))</f>
        <v>0</v>
      </c>
      <c r="S332" s="151">
        <f t="shared" si="146"/>
        <v>0</v>
      </c>
      <c r="T332" s="58"/>
      <c r="U332" s="137">
        <f t="shared" si="147"/>
        <v>0</v>
      </c>
      <c r="V332" s="241">
        <f t="shared" si="148"/>
        <v>0</v>
      </c>
      <c r="W332" s="137">
        <f t="shared" si="149"/>
        <v>0</v>
      </c>
      <c r="X332" s="138">
        <f t="shared" si="150"/>
        <v>0</v>
      </c>
      <c r="Y332" s="137" t="str">
        <f t="shared" si="131"/>
        <v>0</v>
      </c>
      <c r="Z332" s="138">
        <f t="shared" si="151"/>
        <v>0</v>
      </c>
      <c r="AA332" s="524">
        <f t="shared" si="132"/>
        <v>0</v>
      </c>
      <c r="AB332" s="525"/>
      <c r="AC332" s="359">
        <f t="shared" si="133"/>
        <v>0</v>
      </c>
      <c r="AD332" s="359">
        <f t="shared" si="134"/>
        <v>0</v>
      </c>
      <c r="AE332" s="165"/>
      <c r="AF332" s="139"/>
      <c r="AG332" s="252"/>
      <c r="AH332" s="253"/>
      <c r="AI332" s="253"/>
      <c r="AJ332" s="253"/>
      <c r="AK332" s="253"/>
      <c r="AL332" s="254"/>
      <c r="AM332" s="255"/>
      <c r="AN332" s="253"/>
      <c r="AO332" s="253"/>
      <c r="AP332" s="253"/>
      <c r="AQ332" s="253"/>
      <c r="AR332" s="253"/>
      <c r="AS332" s="238">
        <f t="shared" si="135"/>
        <v>0</v>
      </c>
      <c r="AT332" s="238">
        <f t="shared" si="136"/>
        <v>0</v>
      </c>
      <c r="AU332" s="238">
        <f t="shared" si="137"/>
        <v>0</v>
      </c>
      <c r="AV332" s="238">
        <f t="shared" si="138"/>
        <v>0</v>
      </c>
      <c r="AW332" s="238">
        <f t="shared" si="139"/>
        <v>0</v>
      </c>
      <c r="AX332" s="238">
        <f t="shared" si="140"/>
        <v>0</v>
      </c>
      <c r="AY332" s="214">
        <f t="shared" si="158"/>
        <v>0</v>
      </c>
      <c r="AZ332" s="214">
        <f t="shared" si="158"/>
        <v>0</v>
      </c>
      <c r="BA332" s="214">
        <f t="shared" si="158"/>
        <v>0</v>
      </c>
      <c r="BB332" s="210">
        <f t="shared" si="152"/>
        <v>0</v>
      </c>
      <c r="BC332" s="200">
        <f t="shared" si="153"/>
        <v>0</v>
      </c>
      <c r="BD332" s="200">
        <f t="shared" si="154"/>
        <v>0</v>
      </c>
      <c r="BE332" s="200">
        <f t="shared" si="157"/>
        <v>0</v>
      </c>
      <c r="BF332" s="201" t="b">
        <f>IF($AE332="3/3",$S332*参照データ!$F$2,IF($AE332="2/3",$S332*参照データ!$F$3,IF($AE332="1/3",$S332*参照データ!$F$4)))</f>
        <v>0</v>
      </c>
      <c r="BG332" s="202" t="b">
        <f>IF(AG332="3/3",$O332*参照データ!$F$2,IF(AG332="2/3",$O332*参照データ!$F$3,IF(AG332="1/3",$O332*参照データ!$F$4,IF(AG332="対象外",0))))</f>
        <v>0</v>
      </c>
      <c r="BH332" s="202" t="b">
        <f>IF(AH332="3/3",$O332*参照データ!$F$2,IF(AH332="2/3",$O332*参照データ!$F$3,IF(AH332="1/3",$O332*参照データ!$F$4,IF(AH332="対象外",0))))</f>
        <v>0</v>
      </c>
      <c r="BI332" s="202" t="b">
        <f>IF(AI332="3/3",$O332*参照データ!$F$2,IF(AI332="2/3",$O332*参照データ!$F$3,IF(AI332="1/3",$O332*参照データ!$F$4,IF(AI332="対象外",0))))</f>
        <v>0</v>
      </c>
      <c r="BJ332" s="202" t="b">
        <f>IF(AJ332="3/3",$O332*参照データ!$F$2,IF(AJ332="2/3",$O332*参照データ!$F$3,IF(AJ332="1/3",$O332*参照データ!$F$4,IF(AJ332="対象外",0))))</f>
        <v>0</v>
      </c>
      <c r="BK332" s="202" t="b">
        <f>IF(AK332="3/3",$O332*参照データ!$F$2,IF(AK332="2/3",$O332*参照データ!$F$3,IF(AK332="1/3",$O332*参照データ!$F$4,IF(AK332="対象外",0))))</f>
        <v>0</v>
      </c>
      <c r="BL332" s="202" t="b">
        <f>IF(AL332="3/3",$O332*参照データ!$F$2,IF(AL332="2/3",$O332*参照データ!$F$3,IF(AL332="1/3",$O332*参照データ!$F$4,IF(AL332="対象外",0))))</f>
        <v>0</v>
      </c>
      <c r="BM332" s="202" t="b">
        <f>IF(AM332="3/3",$O332*参照データ!$F$2,IF(AM332="2/3",$O332*参照データ!$F$3,IF(AM332="1/3",$O332*参照データ!$F$4,IF(AM332="対象外",0))))</f>
        <v>0</v>
      </c>
      <c r="BN332" s="202" t="b">
        <f>IF(AN332="3/3",$O332*参照データ!$F$2,IF(AN332="2/3",$O332*参照データ!$F$3,IF(AN332="1/3",$O332*参照データ!$F$4,IF(AN332="対象外",0))))</f>
        <v>0</v>
      </c>
      <c r="BO332" s="202" t="b">
        <f>IF(AO332="3/3",$O332*参照データ!$F$2,IF(AO332="2/3",$O332*参照データ!$F$3,IF(AO332="1/3",$O332*参照データ!$F$4,IF(AO332="対象外",0))))</f>
        <v>0</v>
      </c>
      <c r="BP332" s="202" t="b">
        <f>IF(AP332="3/3",$O332*参照データ!$F$2,IF(AP332="2/3",$O332*参照データ!$F$3,IF(AP332="1/3",$O332*参照データ!$F$4,IF(AP332="対象外",0))))</f>
        <v>0</v>
      </c>
      <c r="BQ332" s="202" t="b">
        <f>IF(AQ332="3/3",$O332*参照データ!$F$2,IF(AQ332="2/3",$O332*参照データ!$F$3,IF(AQ332="1/3",$O332*参照データ!$F$4,IF(AQ332="対象外",0))))</f>
        <v>0</v>
      </c>
      <c r="BR332" s="202" t="b">
        <f>IF(AR332="3/3",$O332*参照データ!$F$2,IF(AR332="2/3",$O332*参照データ!$F$3,IF(AR332="1/3",$O332*参照データ!$F$4,IF(AR332="対象外",0))))</f>
        <v>0</v>
      </c>
      <c r="BS332" s="202">
        <f t="shared" si="155"/>
        <v>0</v>
      </c>
      <c r="BT332" s="208"/>
      <c r="BU332" s="140"/>
      <c r="BV332" s="140"/>
      <c r="BW332" s="140"/>
      <c r="BX332" s="140"/>
      <c r="BY332" s="140"/>
      <c r="BZ332" s="246"/>
      <c r="CA332" s="251"/>
      <c r="CB332" s="140"/>
      <c r="CC332" s="140"/>
      <c r="CD332" s="140"/>
      <c r="CE332" s="140"/>
      <c r="CF332" s="140"/>
      <c r="CG332" s="233">
        <f t="shared" si="156"/>
        <v>0</v>
      </c>
      <c r="CH332" s="235">
        <f t="shared" si="141"/>
        <v>0</v>
      </c>
      <c r="CI332" s="225">
        <f t="shared" si="142"/>
        <v>0</v>
      </c>
      <c r="CJ332" s="234">
        <f t="shared" si="143"/>
        <v>2</v>
      </c>
      <c r="CN332" s="54"/>
    </row>
    <row r="333" spans="1:92">
      <c r="A333" s="63">
        <v>309</v>
      </c>
      <c r="B333" s="553"/>
      <c r="C333" s="554"/>
      <c r="D333" s="553"/>
      <c r="E333" s="554"/>
      <c r="F333" s="116"/>
      <c r="G333" s="147"/>
      <c r="H333" s="117"/>
      <c r="I333" s="58"/>
      <c r="J333" s="553"/>
      <c r="K333" s="554"/>
      <c r="L333" s="110">
        <v>0</v>
      </c>
      <c r="M333" s="111">
        <f>IF(F333="昼間",参照データ!$B$2,IF(F333="夜間等",参照データ!$B$3,IF(F333="通信",参照データ!$B$4,0)))</f>
        <v>0</v>
      </c>
      <c r="N333" s="112">
        <f t="shared" si="144"/>
        <v>0</v>
      </c>
      <c r="O333" s="151">
        <f t="shared" si="145"/>
        <v>0</v>
      </c>
      <c r="P333" s="110"/>
      <c r="Q333" s="113">
        <v>0</v>
      </c>
      <c r="R333" s="114">
        <f>IF(F333="昼間",参照データ!$C$2,IF(F333="夜間等",参照データ!$C$3,IF(F333="通信",参照データ!$C$4,0)))</f>
        <v>0</v>
      </c>
      <c r="S333" s="112">
        <f t="shared" si="146"/>
        <v>0</v>
      </c>
      <c r="T333" s="58"/>
      <c r="U333" s="53">
        <f t="shared" si="147"/>
        <v>0</v>
      </c>
      <c r="V333" s="241">
        <f t="shared" si="148"/>
        <v>0</v>
      </c>
      <c r="W333" s="53">
        <f t="shared" si="149"/>
        <v>0</v>
      </c>
      <c r="X333" s="183">
        <f t="shared" si="150"/>
        <v>0</v>
      </c>
      <c r="Y333" s="158" t="str">
        <f t="shared" si="131"/>
        <v>0</v>
      </c>
      <c r="Z333" s="138">
        <f t="shared" si="151"/>
        <v>0</v>
      </c>
      <c r="AA333" s="524">
        <f t="shared" si="132"/>
        <v>0</v>
      </c>
      <c r="AB333" s="525"/>
      <c r="AC333" s="359">
        <f t="shared" si="133"/>
        <v>0</v>
      </c>
      <c r="AD333" s="359">
        <f t="shared" si="134"/>
        <v>0</v>
      </c>
      <c r="AE333" s="166"/>
      <c r="AF333" s="59"/>
      <c r="AG333" s="252"/>
      <c r="AH333" s="253"/>
      <c r="AI333" s="253"/>
      <c r="AJ333" s="253"/>
      <c r="AK333" s="253"/>
      <c r="AL333" s="254"/>
      <c r="AM333" s="255"/>
      <c r="AN333" s="253"/>
      <c r="AO333" s="253"/>
      <c r="AP333" s="253"/>
      <c r="AQ333" s="253"/>
      <c r="AR333" s="253"/>
      <c r="AS333" s="238">
        <f t="shared" si="135"/>
        <v>0</v>
      </c>
      <c r="AT333" s="238">
        <f t="shared" si="136"/>
        <v>0</v>
      </c>
      <c r="AU333" s="238">
        <f t="shared" si="137"/>
        <v>0</v>
      </c>
      <c r="AV333" s="238">
        <f t="shared" si="138"/>
        <v>0</v>
      </c>
      <c r="AW333" s="238">
        <f t="shared" si="139"/>
        <v>0</v>
      </c>
      <c r="AX333" s="238">
        <f t="shared" si="140"/>
        <v>0</v>
      </c>
      <c r="AY333" s="214">
        <f t="shared" si="158"/>
        <v>0</v>
      </c>
      <c r="AZ333" s="214">
        <f t="shared" si="158"/>
        <v>0</v>
      </c>
      <c r="BA333" s="214">
        <f t="shared" si="158"/>
        <v>0</v>
      </c>
      <c r="BB333" s="194">
        <f t="shared" si="152"/>
        <v>0</v>
      </c>
      <c r="BC333" s="195">
        <f t="shared" si="153"/>
        <v>0</v>
      </c>
      <c r="BD333" s="196">
        <f t="shared" si="154"/>
        <v>0</v>
      </c>
      <c r="BE333" s="197">
        <f t="shared" si="157"/>
        <v>0</v>
      </c>
      <c r="BF333" s="198" t="b">
        <f>IF($AE333="3/3",$S333*参照データ!$F$2,IF($AE333="2/3",$S333*参照データ!$F$3,IF($AE333="1/3",$S333*参照データ!$F$4)))</f>
        <v>0</v>
      </c>
      <c r="BG333" s="199" t="b">
        <f>IF(AG333="3/3",$O333*参照データ!$F$2,IF(AG333="2/3",$O333*参照データ!$F$3,IF(AG333="1/3",$O333*参照データ!$F$4,IF(AG333="対象外",0))))</f>
        <v>0</v>
      </c>
      <c r="BH333" s="199" t="b">
        <f>IF(AH333="3/3",$O333*参照データ!$F$2,IF(AH333="2/3",$O333*参照データ!$F$3,IF(AH333="1/3",$O333*参照データ!$F$4,IF(AH333="対象外",0))))</f>
        <v>0</v>
      </c>
      <c r="BI333" s="199" t="b">
        <f>IF(AI333="3/3",$O333*参照データ!$F$2,IF(AI333="2/3",$O333*参照データ!$F$3,IF(AI333="1/3",$O333*参照データ!$F$4,IF(AI333="対象外",0))))</f>
        <v>0</v>
      </c>
      <c r="BJ333" s="199" t="b">
        <f>IF(AJ333="3/3",$O333*参照データ!$F$2,IF(AJ333="2/3",$O333*参照データ!$F$3,IF(AJ333="1/3",$O333*参照データ!$F$4,IF(AJ333="対象外",0))))</f>
        <v>0</v>
      </c>
      <c r="BK333" s="199" t="b">
        <f>IF(AK333="3/3",$O333*参照データ!$F$2,IF(AK333="2/3",$O333*参照データ!$F$3,IF(AK333="1/3",$O333*参照データ!$F$4,IF(AK333="対象外",0))))</f>
        <v>0</v>
      </c>
      <c r="BL333" s="199" t="b">
        <f>IF(AL333="3/3",$O333*参照データ!$F$2,IF(AL333="2/3",$O333*参照データ!$F$3,IF(AL333="1/3",$O333*参照データ!$F$4,IF(AL333="対象外",0))))</f>
        <v>0</v>
      </c>
      <c r="BM333" s="199" t="b">
        <f>IF(AM333="3/3",$O333*参照データ!$F$2,IF(AM333="2/3",$O333*参照データ!$F$3,IF(AM333="1/3",$O333*参照データ!$F$4,IF(AM333="対象外",0))))</f>
        <v>0</v>
      </c>
      <c r="BN333" s="199" t="b">
        <f>IF(AN333="3/3",$O333*参照データ!$F$2,IF(AN333="2/3",$O333*参照データ!$F$3,IF(AN333="1/3",$O333*参照データ!$F$4,IF(AN333="対象外",0))))</f>
        <v>0</v>
      </c>
      <c r="BO333" s="199" t="b">
        <f>IF(AO333="3/3",$O333*参照データ!$F$2,IF(AO333="2/3",$O333*参照データ!$F$3,IF(AO333="1/3",$O333*参照データ!$F$4,IF(AO333="対象外",0))))</f>
        <v>0</v>
      </c>
      <c r="BP333" s="199" t="b">
        <f>IF(AP333="3/3",$O333*参照データ!$F$2,IF(AP333="2/3",$O333*参照データ!$F$3,IF(AP333="1/3",$O333*参照データ!$F$4,IF(AP333="対象外",0))))</f>
        <v>0</v>
      </c>
      <c r="BQ333" s="199" t="b">
        <f>IF(AQ333="3/3",$O333*参照データ!$F$2,IF(AQ333="2/3",$O333*参照データ!$F$3,IF(AQ333="1/3",$O333*参照データ!$F$4,IF(AQ333="対象外",0))))</f>
        <v>0</v>
      </c>
      <c r="BR333" s="199" t="b">
        <f>IF(AR333="3/3",$O333*参照データ!$F$2,IF(AR333="2/3",$O333*参照データ!$F$3,IF(AR333="1/3",$O333*参照データ!$F$4,IF(AR333="対象外",0))))</f>
        <v>0</v>
      </c>
      <c r="BS333" s="199">
        <f t="shared" si="155"/>
        <v>0</v>
      </c>
      <c r="BT333" s="206"/>
      <c r="BU333" s="60"/>
      <c r="BV333" s="60"/>
      <c r="BW333" s="60"/>
      <c r="BX333" s="60"/>
      <c r="BY333" s="60"/>
      <c r="BZ333" s="245"/>
      <c r="CA333" s="247"/>
      <c r="CB333" s="60"/>
      <c r="CC333" s="60"/>
      <c r="CD333" s="60"/>
      <c r="CE333" s="60"/>
      <c r="CF333" s="61"/>
      <c r="CG333" s="233">
        <f t="shared" si="156"/>
        <v>0</v>
      </c>
      <c r="CH333" s="235">
        <f t="shared" si="141"/>
        <v>0</v>
      </c>
      <c r="CI333" s="225">
        <f t="shared" si="142"/>
        <v>0</v>
      </c>
      <c r="CJ333" s="234">
        <f t="shared" si="143"/>
        <v>2</v>
      </c>
      <c r="CN333" s="54"/>
    </row>
    <row r="334" spans="1:92">
      <c r="A334" s="63">
        <v>310</v>
      </c>
      <c r="B334" s="553"/>
      <c r="C334" s="554"/>
      <c r="D334" s="553"/>
      <c r="E334" s="554"/>
      <c r="F334" s="116"/>
      <c r="G334" s="147"/>
      <c r="H334" s="117"/>
      <c r="I334" s="58"/>
      <c r="J334" s="553"/>
      <c r="K334" s="554"/>
      <c r="L334" s="110">
        <v>0</v>
      </c>
      <c r="M334" s="111">
        <f>IF(F334="昼間",参照データ!$B$2,IF(F334="夜間等",参照データ!$B$3,IF(F334="通信",参照データ!$B$4,0)))</f>
        <v>0</v>
      </c>
      <c r="N334" s="112">
        <f t="shared" si="144"/>
        <v>0</v>
      </c>
      <c r="O334" s="151">
        <f t="shared" si="145"/>
        <v>0</v>
      </c>
      <c r="P334" s="110"/>
      <c r="Q334" s="113">
        <v>0</v>
      </c>
      <c r="R334" s="114">
        <f>IF(F334="昼間",参照データ!$C$2,IF(F334="夜間等",参照データ!$C$3,IF(F334="通信",参照データ!$C$4,0)))</f>
        <v>0</v>
      </c>
      <c r="S334" s="112">
        <f t="shared" si="146"/>
        <v>0</v>
      </c>
      <c r="T334" s="58"/>
      <c r="U334" s="53">
        <f t="shared" si="147"/>
        <v>0</v>
      </c>
      <c r="V334" s="241">
        <f t="shared" si="148"/>
        <v>0</v>
      </c>
      <c r="W334" s="53">
        <f t="shared" si="149"/>
        <v>0</v>
      </c>
      <c r="X334" s="183">
        <f t="shared" si="150"/>
        <v>0</v>
      </c>
      <c r="Y334" s="158" t="str">
        <f t="shared" si="131"/>
        <v>0</v>
      </c>
      <c r="Z334" s="138">
        <f t="shared" si="151"/>
        <v>0</v>
      </c>
      <c r="AA334" s="524">
        <f t="shared" si="132"/>
        <v>0</v>
      </c>
      <c r="AB334" s="525"/>
      <c r="AC334" s="359">
        <f t="shared" si="133"/>
        <v>0</v>
      </c>
      <c r="AD334" s="359">
        <f t="shared" si="134"/>
        <v>0</v>
      </c>
      <c r="AE334" s="166"/>
      <c r="AF334" s="59"/>
      <c r="AG334" s="252"/>
      <c r="AH334" s="253"/>
      <c r="AI334" s="253"/>
      <c r="AJ334" s="253"/>
      <c r="AK334" s="253"/>
      <c r="AL334" s="254"/>
      <c r="AM334" s="255"/>
      <c r="AN334" s="253"/>
      <c r="AO334" s="253"/>
      <c r="AP334" s="253"/>
      <c r="AQ334" s="253"/>
      <c r="AR334" s="253"/>
      <c r="AS334" s="238">
        <f t="shared" si="135"/>
        <v>0</v>
      </c>
      <c r="AT334" s="238">
        <f t="shared" si="136"/>
        <v>0</v>
      </c>
      <c r="AU334" s="238">
        <f t="shared" si="137"/>
        <v>0</v>
      </c>
      <c r="AV334" s="238">
        <f t="shared" si="138"/>
        <v>0</v>
      </c>
      <c r="AW334" s="238">
        <f t="shared" si="139"/>
        <v>0</v>
      </c>
      <c r="AX334" s="238">
        <f t="shared" si="140"/>
        <v>0</v>
      </c>
      <c r="AY334" s="214">
        <f t="shared" si="158"/>
        <v>0</v>
      </c>
      <c r="AZ334" s="214">
        <f t="shared" si="158"/>
        <v>0</v>
      </c>
      <c r="BA334" s="214">
        <f t="shared" si="158"/>
        <v>0</v>
      </c>
      <c r="BB334" s="194">
        <f t="shared" si="152"/>
        <v>0</v>
      </c>
      <c r="BC334" s="195">
        <f t="shared" si="153"/>
        <v>0</v>
      </c>
      <c r="BD334" s="196">
        <f t="shared" si="154"/>
        <v>0</v>
      </c>
      <c r="BE334" s="197">
        <f t="shared" si="157"/>
        <v>0</v>
      </c>
      <c r="BF334" s="198" t="b">
        <f>IF($AE334="3/3",$S334*参照データ!$F$2,IF($AE334="2/3",$S334*参照データ!$F$3,IF($AE334="1/3",$S334*参照データ!$F$4)))</f>
        <v>0</v>
      </c>
      <c r="BG334" s="199" t="b">
        <f>IF(AG334="3/3",$O334*参照データ!$F$2,IF(AG334="2/3",$O334*参照データ!$F$3,IF(AG334="1/3",$O334*参照データ!$F$4,IF(AG334="対象外",0))))</f>
        <v>0</v>
      </c>
      <c r="BH334" s="199" t="b">
        <f>IF(AH334="3/3",$O334*参照データ!$F$2,IF(AH334="2/3",$O334*参照データ!$F$3,IF(AH334="1/3",$O334*参照データ!$F$4,IF(AH334="対象外",0))))</f>
        <v>0</v>
      </c>
      <c r="BI334" s="199" t="b">
        <f>IF(AI334="3/3",$O334*参照データ!$F$2,IF(AI334="2/3",$O334*参照データ!$F$3,IF(AI334="1/3",$O334*参照データ!$F$4,IF(AI334="対象外",0))))</f>
        <v>0</v>
      </c>
      <c r="BJ334" s="199" t="b">
        <f>IF(AJ334="3/3",$O334*参照データ!$F$2,IF(AJ334="2/3",$O334*参照データ!$F$3,IF(AJ334="1/3",$O334*参照データ!$F$4,IF(AJ334="対象外",0))))</f>
        <v>0</v>
      </c>
      <c r="BK334" s="199" t="b">
        <f>IF(AK334="3/3",$O334*参照データ!$F$2,IF(AK334="2/3",$O334*参照データ!$F$3,IF(AK334="1/3",$O334*参照データ!$F$4,IF(AK334="対象外",0))))</f>
        <v>0</v>
      </c>
      <c r="BL334" s="199" t="b">
        <f>IF(AL334="3/3",$O334*参照データ!$F$2,IF(AL334="2/3",$O334*参照データ!$F$3,IF(AL334="1/3",$O334*参照データ!$F$4,IF(AL334="対象外",0))))</f>
        <v>0</v>
      </c>
      <c r="BM334" s="199" t="b">
        <f>IF(AM334="3/3",$O334*参照データ!$F$2,IF(AM334="2/3",$O334*参照データ!$F$3,IF(AM334="1/3",$O334*参照データ!$F$4,IF(AM334="対象外",0))))</f>
        <v>0</v>
      </c>
      <c r="BN334" s="199" t="b">
        <f>IF(AN334="3/3",$O334*参照データ!$F$2,IF(AN334="2/3",$O334*参照データ!$F$3,IF(AN334="1/3",$O334*参照データ!$F$4,IF(AN334="対象外",0))))</f>
        <v>0</v>
      </c>
      <c r="BO334" s="199" t="b">
        <f>IF(AO334="3/3",$O334*参照データ!$F$2,IF(AO334="2/3",$O334*参照データ!$F$3,IF(AO334="1/3",$O334*参照データ!$F$4,IF(AO334="対象外",0))))</f>
        <v>0</v>
      </c>
      <c r="BP334" s="199" t="b">
        <f>IF(AP334="3/3",$O334*参照データ!$F$2,IF(AP334="2/3",$O334*参照データ!$F$3,IF(AP334="1/3",$O334*参照データ!$F$4,IF(AP334="対象外",0))))</f>
        <v>0</v>
      </c>
      <c r="BQ334" s="199" t="b">
        <f>IF(AQ334="3/3",$O334*参照データ!$F$2,IF(AQ334="2/3",$O334*参照データ!$F$3,IF(AQ334="1/3",$O334*参照データ!$F$4,IF(AQ334="対象外",0))))</f>
        <v>0</v>
      </c>
      <c r="BR334" s="199" t="b">
        <f>IF(AR334="3/3",$O334*参照データ!$F$2,IF(AR334="2/3",$O334*参照データ!$F$3,IF(AR334="1/3",$O334*参照データ!$F$4,IF(AR334="対象外",0))))</f>
        <v>0</v>
      </c>
      <c r="BS334" s="199">
        <f t="shared" si="155"/>
        <v>0</v>
      </c>
      <c r="BT334" s="206"/>
      <c r="BU334" s="60"/>
      <c r="BV334" s="60"/>
      <c r="BW334" s="60"/>
      <c r="BX334" s="60"/>
      <c r="BY334" s="60"/>
      <c r="BZ334" s="245"/>
      <c r="CA334" s="247"/>
      <c r="CB334" s="60"/>
      <c r="CC334" s="60"/>
      <c r="CD334" s="60"/>
      <c r="CE334" s="60"/>
      <c r="CF334" s="61"/>
      <c r="CG334" s="233">
        <f t="shared" si="156"/>
        <v>0</v>
      </c>
      <c r="CH334" s="235">
        <f t="shared" si="141"/>
        <v>0</v>
      </c>
      <c r="CI334" s="225">
        <f t="shared" si="142"/>
        <v>0</v>
      </c>
      <c r="CJ334" s="234">
        <f t="shared" si="143"/>
        <v>2</v>
      </c>
      <c r="CN334" s="54"/>
    </row>
    <row r="335" spans="1:92">
      <c r="A335" s="63">
        <v>311</v>
      </c>
      <c r="B335" s="553"/>
      <c r="C335" s="554"/>
      <c r="D335" s="553"/>
      <c r="E335" s="554"/>
      <c r="F335" s="116"/>
      <c r="G335" s="147"/>
      <c r="H335" s="117"/>
      <c r="I335" s="58"/>
      <c r="J335" s="553"/>
      <c r="K335" s="554"/>
      <c r="L335" s="110">
        <v>0</v>
      </c>
      <c r="M335" s="111">
        <f>IF(F335="昼間",参照データ!$B$2,IF(F335="夜間等",参照データ!$B$3,IF(F335="通信",参照データ!$B$4,0)))</f>
        <v>0</v>
      </c>
      <c r="N335" s="112">
        <f t="shared" si="144"/>
        <v>0</v>
      </c>
      <c r="O335" s="151">
        <f t="shared" si="145"/>
        <v>0</v>
      </c>
      <c r="P335" s="110"/>
      <c r="Q335" s="113">
        <v>0</v>
      </c>
      <c r="R335" s="114">
        <f>IF(F335="昼間",参照データ!$C$2,IF(F335="夜間等",参照データ!$C$3,IF(F335="通信",参照データ!$C$4,0)))</f>
        <v>0</v>
      </c>
      <c r="S335" s="112">
        <f t="shared" si="146"/>
        <v>0</v>
      </c>
      <c r="T335" s="58"/>
      <c r="U335" s="53">
        <f t="shared" si="147"/>
        <v>0</v>
      </c>
      <c r="V335" s="241">
        <f t="shared" si="148"/>
        <v>0</v>
      </c>
      <c r="W335" s="53">
        <f t="shared" si="149"/>
        <v>0</v>
      </c>
      <c r="X335" s="183">
        <f t="shared" si="150"/>
        <v>0</v>
      </c>
      <c r="Y335" s="158" t="str">
        <f t="shared" si="131"/>
        <v>0</v>
      </c>
      <c r="Z335" s="138">
        <f t="shared" si="151"/>
        <v>0</v>
      </c>
      <c r="AA335" s="524">
        <f t="shared" si="132"/>
        <v>0</v>
      </c>
      <c r="AB335" s="525"/>
      <c r="AC335" s="359">
        <f t="shared" si="133"/>
        <v>0</v>
      </c>
      <c r="AD335" s="359">
        <f t="shared" si="134"/>
        <v>0</v>
      </c>
      <c r="AE335" s="165"/>
      <c r="AF335" s="59"/>
      <c r="AG335" s="252"/>
      <c r="AH335" s="253"/>
      <c r="AI335" s="253"/>
      <c r="AJ335" s="253"/>
      <c r="AK335" s="253"/>
      <c r="AL335" s="254"/>
      <c r="AM335" s="255"/>
      <c r="AN335" s="253"/>
      <c r="AO335" s="253"/>
      <c r="AP335" s="253"/>
      <c r="AQ335" s="253"/>
      <c r="AR335" s="253"/>
      <c r="AS335" s="238">
        <f t="shared" si="135"/>
        <v>0</v>
      </c>
      <c r="AT335" s="238">
        <f t="shared" si="136"/>
        <v>0</v>
      </c>
      <c r="AU335" s="238">
        <f t="shared" si="137"/>
        <v>0</v>
      </c>
      <c r="AV335" s="238">
        <f t="shared" si="138"/>
        <v>0</v>
      </c>
      <c r="AW335" s="238">
        <f t="shared" si="139"/>
        <v>0</v>
      </c>
      <c r="AX335" s="238">
        <f t="shared" si="140"/>
        <v>0</v>
      </c>
      <c r="AY335" s="214">
        <f t="shared" si="158"/>
        <v>0</v>
      </c>
      <c r="AZ335" s="214">
        <f t="shared" si="158"/>
        <v>0</v>
      </c>
      <c r="BA335" s="214">
        <f t="shared" si="158"/>
        <v>0</v>
      </c>
      <c r="BB335" s="194">
        <f t="shared" si="152"/>
        <v>0</v>
      </c>
      <c r="BC335" s="195">
        <f t="shared" si="153"/>
        <v>0</v>
      </c>
      <c r="BD335" s="196">
        <f t="shared" si="154"/>
        <v>0</v>
      </c>
      <c r="BE335" s="197">
        <f t="shared" si="157"/>
        <v>0</v>
      </c>
      <c r="BF335" s="198" t="b">
        <f>IF($AE335="3/3",$S335*参照データ!$F$2,IF($AE335="2/3",$S335*参照データ!$F$3,IF($AE335="1/3",$S335*参照データ!$F$4)))</f>
        <v>0</v>
      </c>
      <c r="BG335" s="199" t="b">
        <f>IF(AG335="3/3",$O335*参照データ!$F$2,IF(AG335="2/3",$O335*参照データ!$F$3,IF(AG335="1/3",$O335*参照データ!$F$4,IF(AG335="対象外",0))))</f>
        <v>0</v>
      </c>
      <c r="BH335" s="199" t="b">
        <f>IF(AH335="3/3",$O335*参照データ!$F$2,IF(AH335="2/3",$O335*参照データ!$F$3,IF(AH335="1/3",$O335*参照データ!$F$4,IF(AH335="対象外",0))))</f>
        <v>0</v>
      </c>
      <c r="BI335" s="199" t="b">
        <f>IF(AI335="3/3",$O335*参照データ!$F$2,IF(AI335="2/3",$O335*参照データ!$F$3,IF(AI335="1/3",$O335*参照データ!$F$4,IF(AI335="対象外",0))))</f>
        <v>0</v>
      </c>
      <c r="BJ335" s="199" t="b">
        <f>IF(AJ335="3/3",$O335*参照データ!$F$2,IF(AJ335="2/3",$O335*参照データ!$F$3,IF(AJ335="1/3",$O335*参照データ!$F$4,IF(AJ335="対象外",0))))</f>
        <v>0</v>
      </c>
      <c r="BK335" s="199" t="b">
        <f>IF(AK335="3/3",$O335*参照データ!$F$2,IF(AK335="2/3",$O335*参照データ!$F$3,IF(AK335="1/3",$O335*参照データ!$F$4,IF(AK335="対象外",0))))</f>
        <v>0</v>
      </c>
      <c r="BL335" s="199" t="b">
        <f>IF(AL335="3/3",$O335*参照データ!$F$2,IF(AL335="2/3",$O335*参照データ!$F$3,IF(AL335="1/3",$O335*参照データ!$F$4,IF(AL335="対象外",0))))</f>
        <v>0</v>
      </c>
      <c r="BM335" s="199" t="b">
        <f>IF(AM335="3/3",$O335*参照データ!$F$2,IF(AM335="2/3",$O335*参照データ!$F$3,IF(AM335="1/3",$O335*参照データ!$F$4,IF(AM335="対象外",0))))</f>
        <v>0</v>
      </c>
      <c r="BN335" s="199" t="b">
        <f>IF(AN335="3/3",$O335*参照データ!$F$2,IF(AN335="2/3",$O335*参照データ!$F$3,IF(AN335="1/3",$O335*参照データ!$F$4,IF(AN335="対象外",0))))</f>
        <v>0</v>
      </c>
      <c r="BO335" s="199" t="b">
        <f>IF(AO335="3/3",$O335*参照データ!$F$2,IF(AO335="2/3",$O335*参照データ!$F$3,IF(AO335="1/3",$O335*参照データ!$F$4,IF(AO335="対象外",0))))</f>
        <v>0</v>
      </c>
      <c r="BP335" s="199" t="b">
        <f>IF(AP335="3/3",$O335*参照データ!$F$2,IF(AP335="2/3",$O335*参照データ!$F$3,IF(AP335="1/3",$O335*参照データ!$F$4,IF(AP335="対象外",0))))</f>
        <v>0</v>
      </c>
      <c r="BQ335" s="199" t="b">
        <f>IF(AQ335="3/3",$O335*参照データ!$F$2,IF(AQ335="2/3",$O335*参照データ!$F$3,IF(AQ335="1/3",$O335*参照データ!$F$4,IF(AQ335="対象外",0))))</f>
        <v>0</v>
      </c>
      <c r="BR335" s="199" t="b">
        <f>IF(AR335="3/3",$O335*参照データ!$F$2,IF(AR335="2/3",$O335*参照データ!$F$3,IF(AR335="1/3",$O335*参照データ!$F$4,IF(AR335="対象外",0))))</f>
        <v>0</v>
      </c>
      <c r="BS335" s="199">
        <f t="shared" si="155"/>
        <v>0</v>
      </c>
      <c r="BT335" s="207"/>
      <c r="BU335" s="60"/>
      <c r="BV335" s="60"/>
      <c r="BW335" s="60"/>
      <c r="BX335" s="60"/>
      <c r="BY335" s="60"/>
      <c r="BZ335" s="245"/>
      <c r="CA335" s="247"/>
      <c r="CB335" s="60"/>
      <c r="CC335" s="60"/>
      <c r="CD335" s="60"/>
      <c r="CE335" s="60"/>
      <c r="CF335" s="61"/>
      <c r="CG335" s="233">
        <f t="shared" si="156"/>
        <v>0</v>
      </c>
      <c r="CH335" s="235">
        <f t="shared" si="141"/>
        <v>0</v>
      </c>
      <c r="CI335" s="225">
        <f t="shared" si="142"/>
        <v>0</v>
      </c>
      <c r="CJ335" s="234">
        <f t="shared" si="143"/>
        <v>2</v>
      </c>
      <c r="CN335" s="54"/>
    </row>
    <row r="336" spans="1:92">
      <c r="A336" s="63">
        <v>312</v>
      </c>
      <c r="B336" s="518"/>
      <c r="C336" s="519"/>
      <c r="D336" s="520"/>
      <c r="E336" s="521"/>
      <c r="F336" s="362"/>
      <c r="G336" s="58"/>
      <c r="H336" s="248"/>
      <c r="I336" s="58"/>
      <c r="J336" s="555"/>
      <c r="K336" s="555"/>
      <c r="L336" s="149">
        <v>0</v>
      </c>
      <c r="M336" s="150">
        <f>IF(F336="昼間",参照データ!$B$2,IF(F336="夜間等",参照データ!$B$3,IF(F336="通信",参照データ!$B$4,0)))</f>
        <v>0</v>
      </c>
      <c r="N336" s="151">
        <f t="shared" si="144"/>
        <v>0</v>
      </c>
      <c r="O336" s="151">
        <f t="shared" si="145"/>
        <v>0</v>
      </c>
      <c r="P336" s="149"/>
      <c r="Q336" s="155">
        <v>0</v>
      </c>
      <c r="R336" s="154">
        <f>IF(F336="昼間",参照データ!$C$2,IF(F336="夜間等",参照データ!$C$3,IF(F336="通信",参照データ!$C$4,0)))</f>
        <v>0</v>
      </c>
      <c r="S336" s="151">
        <f t="shared" si="146"/>
        <v>0</v>
      </c>
      <c r="T336" s="58"/>
      <c r="U336" s="137">
        <f t="shared" si="147"/>
        <v>0</v>
      </c>
      <c r="V336" s="241">
        <f t="shared" si="148"/>
        <v>0</v>
      </c>
      <c r="W336" s="137">
        <f t="shared" si="149"/>
        <v>0</v>
      </c>
      <c r="X336" s="138">
        <f t="shared" si="150"/>
        <v>0</v>
      </c>
      <c r="Y336" s="137" t="str">
        <f t="shared" si="131"/>
        <v>0</v>
      </c>
      <c r="Z336" s="138">
        <f t="shared" si="151"/>
        <v>0</v>
      </c>
      <c r="AA336" s="524">
        <f t="shared" si="132"/>
        <v>0</v>
      </c>
      <c r="AB336" s="525"/>
      <c r="AC336" s="359">
        <f t="shared" si="133"/>
        <v>0</v>
      </c>
      <c r="AD336" s="359">
        <f t="shared" si="134"/>
        <v>0</v>
      </c>
      <c r="AE336" s="165"/>
      <c r="AF336" s="139"/>
      <c r="AG336" s="252"/>
      <c r="AH336" s="253"/>
      <c r="AI336" s="253"/>
      <c r="AJ336" s="253"/>
      <c r="AK336" s="253"/>
      <c r="AL336" s="254"/>
      <c r="AM336" s="255"/>
      <c r="AN336" s="253"/>
      <c r="AO336" s="253"/>
      <c r="AP336" s="253"/>
      <c r="AQ336" s="253"/>
      <c r="AR336" s="253"/>
      <c r="AS336" s="238">
        <f t="shared" si="135"/>
        <v>0</v>
      </c>
      <c r="AT336" s="238">
        <f t="shared" si="136"/>
        <v>0</v>
      </c>
      <c r="AU336" s="238">
        <f t="shared" si="137"/>
        <v>0</v>
      </c>
      <c r="AV336" s="238">
        <f t="shared" si="138"/>
        <v>0</v>
      </c>
      <c r="AW336" s="238">
        <f t="shared" si="139"/>
        <v>0</v>
      </c>
      <c r="AX336" s="238">
        <f t="shared" si="140"/>
        <v>0</v>
      </c>
      <c r="AY336" s="214">
        <f t="shared" si="158"/>
        <v>0</v>
      </c>
      <c r="AZ336" s="214">
        <f t="shared" si="158"/>
        <v>0</v>
      </c>
      <c r="BA336" s="214">
        <f t="shared" si="158"/>
        <v>0</v>
      </c>
      <c r="BB336" s="210">
        <f t="shared" si="152"/>
        <v>0</v>
      </c>
      <c r="BC336" s="200">
        <f t="shared" si="153"/>
        <v>0</v>
      </c>
      <c r="BD336" s="200">
        <f t="shared" si="154"/>
        <v>0</v>
      </c>
      <c r="BE336" s="200">
        <f t="shared" si="157"/>
        <v>0</v>
      </c>
      <c r="BF336" s="201" t="b">
        <f>IF($AE336="3/3",$S336*参照データ!$F$2,IF($AE336="2/3",$S336*参照データ!$F$3,IF($AE336="1/3",$S336*参照データ!$F$4)))</f>
        <v>0</v>
      </c>
      <c r="BG336" s="202" t="b">
        <f>IF(AG336="3/3",$O336*参照データ!$F$2,IF(AG336="2/3",$O336*参照データ!$F$3,IF(AG336="1/3",$O336*参照データ!$F$4,IF(AG336="対象外",0))))</f>
        <v>0</v>
      </c>
      <c r="BH336" s="202" t="b">
        <f>IF(AH336="3/3",$O336*参照データ!$F$2,IF(AH336="2/3",$O336*参照データ!$F$3,IF(AH336="1/3",$O336*参照データ!$F$4,IF(AH336="対象外",0))))</f>
        <v>0</v>
      </c>
      <c r="BI336" s="202" t="b">
        <f>IF(AI336="3/3",$O336*参照データ!$F$2,IF(AI336="2/3",$O336*参照データ!$F$3,IF(AI336="1/3",$O336*参照データ!$F$4,IF(AI336="対象外",0))))</f>
        <v>0</v>
      </c>
      <c r="BJ336" s="202" t="b">
        <f>IF(AJ336="3/3",$O336*参照データ!$F$2,IF(AJ336="2/3",$O336*参照データ!$F$3,IF(AJ336="1/3",$O336*参照データ!$F$4,IF(AJ336="対象外",0))))</f>
        <v>0</v>
      </c>
      <c r="BK336" s="202" t="b">
        <f>IF(AK336="3/3",$O336*参照データ!$F$2,IF(AK336="2/3",$O336*参照データ!$F$3,IF(AK336="1/3",$O336*参照データ!$F$4,IF(AK336="対象外",0))))</f>
        <v>0</v>
      </c>
      <c r="BL336" s="202" t="b">
        <f>IF(AL336="3/3",$O336*参照データ!$F$2,IF(AL336="2/3",$O336*参照データ!$F$3,IF(AL336="1/3",$O336*参照データ!$F$4,IF(AL336="対象外",0))))</f>
        <v>0</v>
      </c>
      <c r="BM336" s="202" t="b">
        <f>IF(AM336="3/3",$O336*参照データ!$F$2,IF(AM336="2/3",$O336*参照データ!$F$3,IF(AM336="1/3",$O336*参照データ!$F$4,IF(AM336="対象外",0))))</f>
        <v>0</v>
      </c>
      <c r="BN336" s="202" t="b">
        <f>IF(AN336="3/3",$O336*参照データ!$F$2,IF(AN336="2/3",$O336*参照データ!$F$3,IF(AN336="1/3",$O336*参照データ!$F$4,IF(AN336="対象外",0))))</f>
        <v>0</v>
      </c>
      <c r="BO336" s="202" t="b">
        <f>IF(AO336="3/3",$O336*参照データ!$F$2,IF(AO336="2/3",$O336*参照データ!$F$3,IF(AO336="1/3",$O336*参照データ!$F$4,IF(AO336="対象外",0))))</f>
        <v>0</v>
      </c>
      <c r="BP336" s="202" t="b">
        <f>IF(AP336="3/3",$O336*参照データ!$F$2,IF(AP336="2/3",$O336*参照データ!$F$3,IF(AP336="1/3",$O336*参照データ!$F$4,IF(AP336="対象外",0))))</f>
        <v>0</v>
      </c>
      <c r="BQ336" s="202" t="b">
        <f>IF(AQ336="3/3",$O336*参照データ!$F$2,IF(AQ336="2/3",$O336*参照データ!$F$3,IF(AQ336="1/3",$O336*参照データ!$F$4,IF(AQ336="対象外",0))))</f>
        <v>0</v>
      </c>
      <c r="BR336" s="202" t="b">
        <f>IF(AR336="3/3",$O336*参照データ!$F$2,IF(AR336="2/3",$O336*参照データ!$F$3,IF(AR336="1/3",$O336*参照データ!$F$4,IF(AR336="対象外",0))))</f>
        <v>0</v>
      </c>
      <c r="BS336" s="202">
        <f t="shared" si="155"/>
        <v>0</v>
      </c>
      <c r="BT336" s="208"/>
      <c r="BU336" s="140"/>
      <c r="BV336" s="140"/>
      <c r="BW336" s="140"/>
      <c r="BX336" s="140"/>
      <c r="BY336" s="140"/>
      <c r="BZ336" s="246"/>
      <c r="CA336" s="251"/>
      <c r="CB336" s="140"/>
      <c r="CC336" s="140"/>
      <c r="CD336" s="140"/>
      <c r="CE336" s="140"/>
      <c r="CF336" s="140"/>
      <c r="CG336" s="233">
        <f t="shared" si="156"/>
        <v>0</v>
      </c>
      <c r="CH336" s="235">
        <f t="shared" si="141"/>
        <v>0</v>
      </c>
      <c r="CI336" s="225">
        <f t="shared" si="142"/>
        <v>0</v>
      </c>
      <c r="CJ336" s="234">
        <f t="shared" si="143"/>
        <v>2</v>
      </c>
      <c r="CN336" s="54"/>
    </row>
    <row r="337" spans="1:92">
      <c r="A337" s="63">
        <v>313</v>
      </c>
      <c r="B337" s="553"/>
      <c r="C337" s="554"/>
      <c r="D337" s="553"/>
      <c r="E337" s="554"/>
      <c r="F337" s="116"/>
      <c r="G337" s="147"/>
      <c r="H337" s="117"/>
      <c r="I337" s="58"/>
      <c r="J337" s="553"/>
      <c r="K337" s="554"/>
      <c r="L337" s="110">
        <v>0</v>
      </c>
      <c r="M337" s="111">
        <f>IF(F337="昼間",参照データ!$B$2,IF(F337="夜間等",参照データ!$B$3,IF(F337="通信",参照データ!$B$4,0)))</f>
        <v>0</v>
      </c>
      <c r="N337" s="112">
        <f t="shared" si="144"/>
        <v>0</v>
      </c>
      <c r="O337" s="151">
        <f t="shared" si="145"/>
        <v>0</v>
      </c>
      <c r="P337" s="110"/>
      <c r="Q337" s="113">
        <v>0</v>
      </c>
      <c r="R337" s="114">
        <f>IF(F337="昼間",参照データ!$C$2,IF(F337="夜間等",参照データ!$C$3,IF(F337="通信",参照データ!$C$4,0)))</f>
        <v>0</v>
      </c>
      <c r="S337" s="112">
        <f t="shared" si="146"/>
        <v>0</v>
      </c>
      <c r="T337" s="58"/>
      <c r="U337" s="53">
        <f t="shared" si="147"/>
        <v>0</v>
      </c>
      <c r="V337" s="241">
        <f t="shared" si="148"/>
        <v>0</v>
      </c>
      <c r="W337" s="53">
        <f t="shared" si="149"/>
        <v>0</v>
      </c>
      <c r="X337" s="183">
        <f t="shared" si="150"/>
        <v>0</v>
      </c>
      <c r="Y337" s="158" t="str">
        <f t="shared" si="131"/>
        <v>0</v>
      </c>
      <c r="Z337" s="138">
        <f t="shared" si="151"/>
        <v>0</v>
      </c>
      <c r="AA337" s="524">
        <f t="shared" si="132"/>
        <v>0</v>
      </c>
      <c r="AB337" s="525"/>
      <c r="AC337" s="359">
        <f t="shared" si="133"/>
        <v>0</v>
      </c>
      <c r="AD337" s="359">
        <f t="shared" si="134"/>
        <v>0</v>
      </c>
      <c r="AE337" s="166"/>
      <c r="AF337" s="59"/>
      <c r="AG337" s="252"/>
      <c r="AH337" s="253"/>
      <c r="AI337" s="253"/>
      <c r="AJ337" s="253"/>
      <c r="AK337" s="253"/>
      <c r="AL337" s="254"/>
      <c r="AM337" s="255"/>
      <c r="AN337" s="253"/>
      <c r="AO337" s="253"/>
      <c r="AP337" s="253"/>
      <c r="AQ337" s="253"/>
      <c r="AR337" s="253"/>
      <c r="AS337" s="238">
        <f t="shared" si="135"/>
        <v>0</v>
      </c>
      <c r="AT337" s="238">
        <f t="shared" si="136"/>
        <v>0</v>
      </c>
      <c r="AU337" s="238">
        <f t="shared" si="137"/>
        <v>0</v>
      </c>
      <c r="AV337" s="238">
        <f t="shared" si="138"/>
        <v>0</v>
      </c>
      <c r="AW337" s="238">
        <f t="shared" si="139"/>
        <v>0</v>
      </c>
      <c r="AX337" s="238">
        <f t="shared" si="140"/>
        <v>0</v>
      </c>
      <c r="AY337" s="214">
        <f t="shared" si="158"/>
        <v>0</v>
      </c>
      <c r="AZ337" s="214">
        <f t="shared" si="158"/>
        <v>0</v>
      </c>
      <c r="BA337" s="214">
        <f t="shared" si="158"/>
        <v>0</v>
      </c>
      <c r="BB337" s="194">
        <f t="shared" si="152"/>
        <v>0</v>
      </c>
      <c r="BC337" s="195">
        <f t="shared" si="153"/>
        <v>0</v>
      </c>
      <c r="BD337" s="196">
        <f t="shared" si="154"/>
        <v>0</v>
      </c>
      <c r="BE337" s="197">
        <f t="shared" si="157"/>
        <v>0</v>
      </c>
      <c r="BF337" s="198" t="b">
        <f>IF($AE337="3/3",$S337*参照データ!$F$2,IF($AE337="2/3",$S337*参照データ!$F$3,IF($AE337="1/3",$S337*参照データ!$F$4)))</f>
        <v>0</v>
      </c>
      <c r="BG337" s="199" t="b">
        <f>IF(AG337="3/3",$O337*参照データ!$F$2,IF(AG337="2/3",$O337*参照データ!$F$3,IF(AG337="1/3",$O337*参照データ!$F$4,IF(AG337="対象外",0))))</f>
        <v>0</v>
      </c>
      <c r="BH337" s="199" t="b">
        <f>IF(AH337="3/3",$O337*参照データ!$F$2,IF(AH337="2/3",$O337*参照データ!$F$3,IF(AH337="1/3",$O337*参照データ!$F$4,IF(AH337="対象外",0))))</f>
        <v>0</v>
      </c>
      <c r="BI337" s="199" t="b">
        <f>IF(AI337="3/3",$O337*参照データ!$F$2,IF(AI337="2/3",$O337*参照データ!$F$3,IF(AI337="1/3",$O337*参照データ!$F$4,IF(AI337="対象外",0))))</f>
        <v>0</v>
      </c>
      <c r="BJ337" s="199" t="b">
        <f>IF(AJ337="3/3",$O337*参照データ!$F$2,IF(AJ337="2/3",$O337*参照データ!$F$3,IF(AJ337="1/3",$O337*参照データ!$F$4,IF(AJ337="対象外",0))))</f>
        <v>0</v>
      </c>
      <c r="BK337" s="199" t="b">
        <f>IF(AK337="3/3",$O337*参照データ!$F$2,IF(AK337="2/3",$O337*参照データ!$F$3,IF(AK337="1/3",$O337*参照データ!$F$4,IF(AK337="対象外",0))))</f>
        <v>0</v>
      </c>
      <c r="BL337" s="199" t="b">
        <f>IF(AL337="3/3",$O337*参照データ!$F$2,IF(AL337="2/3",$O337*参照データ!$F$3,IF(AL337="1/3",$O337*参照データ!$F$4,IF(AL337="対象外",0))))</f>
        <v>0</v>
      </c>
      <c r="BM337" s="199" t="b">
        <f>IF(AM337="3/3",$O337*参照データ!$F$2,IF(AM337="2/3",$O337*参照データ!$F$3,IF(AM337="1/3",$O337*参照データ!$F$4,IF(AM337="対象外",0))))</f>
        <v>0</v>
      </c>
      <c r="BN337" s="199" t="b">
        <f>IF(AN337="3/3",$O337*参照データ!$F$2,IF(AN337="2/3",$O337*参照データ!$F$3,IF(AN337="1/3",$O337*参照データ!$F$4,IF(AN337="対象外",0))))</f>
        <v>0</v>
      </c>
      <c r="BO337" s="199" t="b">
        <f>IF(AO337="3/3",$O337*参照データ!$F$2,IF(AO337="2/3",$O337*参照データ!$F$3,IF(AO337="1/3",$O337*参照データ!$F$4,IF(AO337="対象外",0))))</f>
        <v>0</v>
      </c>
      <c r="BP337" s="199" t="b">
        <f>IF(AP337="3/3",$O337*参照データ!$F$2,IF(AP337="2/3",$O337*参照データ!$F$3,IF(AP337="1/3",$O337*参照データ!$F$4,IF(AP337="対象外",0))))</f>
        <v>0</v>
      </c>
      <c r="BQ337" s="199" t="b">
        <f>IF(AQ337="3/3",$O337*参照データ!$F$2,IF(AQ337="2/3",$O337*参照データ!$F$3,IF(AQ337="1/3",$O337*参照データ!$F$4,IF(AQ337="対象外",0))))</f>
        <v>0</v>
      </c>
      <c r="BR337" s="199" t="b">
        <f>IF(AR337="3/3",$O337*参照データ!$F$2,IF(AR337="2/3",$O337*参照データ!$F$3,IF(AR337="1/3",$O337*参照データ!$F$4,IF(AR337="対象外",0))))</f>
        <v>0</v>
      </c>
      <c r="BS337" s="199">
        <f t="shared" si="155"/>
        <v>0</v>
      </c>
      <c r="BT337" s="206"/>
      <c r="BU337" s="60"/>
      <c r="BV337" s="60"/>
      <c r="BW337" s="60"/>
      <c r="BX337" s="60"/>
      <c r="BY337" s="60"/>
      <c r="BZ337" s="245"/>
      <c r="CA337" s="247"/>
      <c r="CB337" s="60"/>
      <c r="CC337" s="60"/>
      <c r="CD337" s="60"/>
      <c r="CE337" s="60"/>
      <c r="CF337" s="61"/>
      <c r="CG337" s="233">
        <f t="shared" si="156"/>
        <v>0</v>
      </c>
      <c r="CH337" s="235">
        <f t="shared" si="141"/>
        <v>0</v>
      </c>
      <c r="CI337" s="225">
        <f t="shared" si="142"/>
        <v>0</v>
      </c>
      <c r="CJ337" s="234">
        <f t="shared" si="143"/>
        <v>2</v>
      </c>
      <c r="CN337" s="54"/>
    </row>
    <row r="338" spans="1:92">
      <c r="A338" s="63">
        <v>314</v>
      </c>
      <c r="B338" s="553"/>
      <c r="C338" s="554"/>
      <c r="D338" s="553"/>
      <c r="E338" s="554"/>
      <c r="F338" s="116"/>
      <c r="G338" s="147"/>
      <c r="H338" s="117"/>
      <c r="I338" s="58"/>
      <c r="J338" s="553"/>
      <c r="K338" s="554"/>
      <c r="L338" s="110">
        <v>0</v>
      </c>
      <c r="M338" s="111">
        <f>IF(F338="昼間",参照データ!$B$2,IF(F338="夜間等",参照データ!$B$3,IF(F338="通信",参照データ!$B$4,0)))</f>
        <v>0</v>
      </c>
      <c r="N338" s="112">
        <f t="shared" si="144"/>
        <v>0</v>
      </c>
      <c r="O338" s="151">
        <f t="shared" si="145"/>
        <v>0</v>
      </c>
      <c r="P338" s="110"/>
      <c r="Q338" s="113">
        <v>0</v>
      </c>
      <c r="R338" s="114">
        <f>IF(F338="昼間",参照データ!$C$2,IF(F338="夜間等",参照データ!$C$3,IF(F338="通信",参照データ!$C$4,0)))</f>
        <v>0</v>
      </c>
      <c r="S338" s="112">
        <f t="shared" si="146"/>
        <v>0</v>
      </c>
      <c r="T338" s="58"/>
      <c r="U338" s="53">
        <f t="shared" si="147"/>
        <v>0</v>
      </c>
      <c r="V338" s="241">
        <f t="shared" si="148"/>
        <v>0</v>
      </c>
      <c r="W338" s="53">
        <f t="shared" si="149"/>
        <v>0</v>
      </c>
      <c r="X338" s="183">
        <f t="shared" si="150"/>
        <v>0</v>
      </c>
      <c r="Y338" s="158" t="str">
        <f t="shared" si="131"/>
        <v>0</v>
      </c>
      <c r="Z338" s="138">
        <f t="shared" si="151"/>
        <v>0</v>
      </c>
      <c r="AA338" s="524">
        <f t="shared" si="132"/>
        <v>0</v>
      </c>
      <c r="AB338" s="525"/>
      <c r="AC338" s="359">
        <f t="shared" si="133"/>
        <v>0</v>
      </c>
      <c r="AD338" s="359">
        <f t="shared" si="134"/>
        <v>0</v>
      </c>
      <c r="AE338" s="166"/>
      <c r="AF338" s="59"/>
      <c r="AG338" s="252"/>
      <c r="AH338" s="253"/>
      <c r="AI338" s="253"/>
      <c r="AJ338" s="253"/>
      <c r="AK338" s="253"/>
      <c r="AL338" s="254"/>
      <c r="AM338" s="255"/>
      <c r="AN338" s="253"/>
      <c r="AO338" s="253"/>
      <c r="AP338" s="253"/>
      <c r="AQ338" s="253"/>
      <c r="AR338" s="253"/>
      <c r="AS338" s="238">
        <f t="shared" si="135"/>
        <v>0</v>
      </c>
      <c r="AT338" s="238">
        <f t="shared" si="136"/>
        <v>0</v>
      </c>
      <c r="AU338" s="238">
        <f t="shared" si="137"/>
        <v>0</v>
      </c>
      <c r="AV338" s="238">
        <f t="shared" si="138"/>
        <v>0</v>
      </c>
      <c r="AW338" s="238">
        <f t="shared" si="139"/>
        <v>0</v>
      </c>
      <c r="AX338" s="238">
        <f t="shared" si="140"/>
        <v>0</v>
      </c>
      <c r="AY338" s="214">
        <f t="shared" si="158"/>
        <v>0</v>
      </c>
      <c r="AZ338" s="214">
        <f t="shared" si="158"/>
        <v>0</v>
      </c>
      <c r="BA338" s="214">
        <f t="shared" si="158"/>
        <v>0</v>
      </c>
      <c r="BB338" s="194">
        <f t="shared" si="152"/>
        <v>0</v>
      </c>
      <c r="BC338" s="195">
        <f t="shared" si="153"/>
        <v>0</v>
      </c>
      <c r="BD338" s="196">
        <f t="shared" si="154"/>
        <v>0</v>
      </c>
      <c r="BE338" s="197">
        <f t="shared" si="157"/>
        <v>0</v>
      </c>
      <c r="BF338" s="198" t="b">
        <f>IF($AE338="3/3",$S338*参照データ!$F$2,IF($AE338="2/3",$S338*参照データ!$F$3,IF($AE338="1/3",$S338*参照データ!$F$4)))</f>
        <v>0</v>
      </c>
      <c r="BG338" s="199" t="b">
        <f>IF(AG338="3/3",$O338*参照データ!$F$2,IF(AG338="2/3",$O338*参照データ!$F$3,IF(AG338="1/3",$O338*参照データ!$F$4,IF(AG338="対象外",0))))</f>
        <v>0</v>
      </c>
      <c r="BH338" s="199" t="b">
        <f>IF(AH338="3/3",$O338*参照データ!$F$2,IF(AH338="2/3",$O338*参照データ!$F$3,IF(AH338="1/3",$O338*参照データ!$F$4,IF(AH338="対象外",0))))</f>
        <v>0</v>
      </c>
      <c r="BI338" s="199" t="b">
        <f>IF(AI338="3/3",$O338*参照データ!$F$2,IF(AI338="2/3",$O338*参照データ!$F$3,IF(AI338="1/3",$O338*参照データ!$F$4,IF(AI338="対象外",0))))</f>
        <v>0</v>
      </c>
      <c r="BJ338" s="199" t="b">
        <f>IF(AJ338="3/3",$O338*参照データ!$F$2,IF(AJ338="2/3",$O338*参照データ!$F$3,IF(AJ338="1/3",$O338*参照データ!$F$4,IF(AJ338="対象外",0))))</f>
        <v>0</v>
      </c>
      <c r="BK338" s="199" t="b">
        <f>IF(AK338="3/3",$O338*参照データ!$F$2,IF(AK338="2/3",$O338*参照データ!$F$3,IF(AK338="1/3",$O338*参照データ!$F$4,IF(AK338="対象外",0))))</f>
        <v>0</v>
      </c>
      <c r="BL338" s="199" t="b">
        <f>IF(AL338="3/3",$O338*参照データ!$F$2,IF(AL338="2/3",$O338*参照データ!$F$3,IF(AL338="1/3",$O338*参照データ!$F$4,IF(AL338="対象外",0))))</f>
        <v>0</v>
      </c>
      <c r="BM338" s="199" t="b">
        <f>IF(AM338="3/3",$O338*参照データ!$F$2,IF(AM338="2/3",$O338*参照データ!$F$3,IF(AM338="1/3",$O338*参照データ!$F$4,IF(AM338="対象外",0))))</f>
        <v>0</v>
      </c>
      <c r="BN338" s="199" t="b">
        <f>IF(AN338="3/3",$O338*参照データ!$F$2,IF(AN338="2/3",$O338*参照データ!$F$3,IF(AN338="1/3",$O338*参照データ!$F$4,IF(AN338="対象外",0))))</f>
        <v>0</v>
      </c>
      <c r="BO338" s="199" t="b">
        <f>IF(AO338="3/3",$O338*参照データ!$F$2,IF(AO338="2/3",$O338*参照データ!$F$3,IF(AO338="1/3",$O338*参照データ!$F$4,IF(AO338="対象外",0))))</f>
        <v>0</v>
      </c>
      <c r="BP338" s="199" t="b">
        <f>IF(AP338="3/3",$O338*参照データ!$F$2,IF(AP338="2/3",$O338*参照データ!$F$3,IF(AP338="1/3",$O338*参照データ!$F$4,IF(AP338="対象外",0))))</f>
        <v>0</v>
      </c>
      <c r="BQ338" s="199" t="b">
        <f>IF(AQ338="3/3",$O338*参照データ!$F$2,IF(AQ338="2/3",$O338*参照データ!$F$3,IF(AQ338="1/3",$O338*参照データ!$F$4,IF(AQ338="対象外",0))))</f>
        <v>0</v>
      </c>
      <c r="BR338" s="199" t="b">
        <f>IF(AR338="3/3",$O338*参照データ!$F$2,IF(AR338="2/3",$O338*参照データ!$F$3,IF(AR338="1/3",$O338*参照データ!$F$4,IF(AR338="対象外",0))))</f>
        <v>0</v>
      </c>
      <c r="BS338" s="199">
        <f t="shared" si="155"/>
        <v>0</v>
      </c>
      <c r="BT338" s="206"/>
      <c r="BU338" s="60"/>
      <c r="BV338" s="60"/>
      <c r="BW338" s="60"/>
      <c r="BX338" s="60"/>
      <c r="BY338" s="60"/>
      <c r="BZ338" s="245"/>
      <c r="CA338" s="247"/>
      <c r="CB338" s="60"/>
      <c r="CC338" s="60"/>
      <c r="CD338" s="60"/>
      <c r="CE338" s="60"/>
      <c r="CF338" s="61"/>
      <c r="CG338" s="233">
        <f t="shared" si="156"/>
        <v>0</v>
      </c>
      <c r="CH338" s="235">
        <f t="shared" si="141"/>
        <v>0</v>
      </c>
      <c r="CI338" s="225">
        <f t="shared" si="142"/>
        <v>0</v>
      </c>
      <c r="CJ338" s="234">
        <f t="shared" si="143"/>
        <v>2</v>
      </c>
      <c r="CN338" s="54"/>
    </row>
    <row r="339" spans="1:92">
      <c r="A339" s="63">
        <v>315</v>
      </c>
      <c r="B339" s="553"/>
      <c r="C339" s="554"/>
      <c r="D339" s="553"/>
      <c r="E339" s="554"/>
      <c r="F339" s="116"/>
      <c r="G339" s="147"/>
      <c r="H339" s="117"/>
      <c r="I339" s="58"/>
      <c r="J339" s="553"/>
      <c r="K339" s="554"/>
      <c r="L339" s="110">
        <v>0</v>
      </c>
      <c r="M339" s="111">
        <f>IF(F339="昼間",参照データ!$B$2,IF(F339="夜間等",参照データ!$B$3,IF(F339="通信",参照データ!$B$4,0)))</f>
        <v>0</v>
      </c>
      <c r="N339" s="112">
        <f t="shared" si="144"/>
        <v>0</v>
      </c>
      <c r="O339" s="151">
        <f t="shared" si="145"/>
        <v>0</v>
      </c>
      <c r="P339" s="110"/>
      <c r="Q339" s="113">
        <v>0</v>
      </c>
      <c r="R339" s="114">
        <f>IF(F339="昼間",参照データ!$C$2,IF(F339="夜間等",参照データ!$C$3,IF(F339="通信",参照データ!$C$4,0)))</f>
        <v>0</v>
      </c>
      <c r="S339" s="112">
        <f t="shared" si="146"/>
        <v>0</v>
      </c>
      <c r="T339" s="58"/>
      <c r="U339" s="53">
        <f t="shared" si="147"/>
        <v>0</v>
      </c>
      <c r="V339" s="241">
        <f t="shared" si="148"/>
        <v>0</v>
      </c>
      <c r="W339" s="53">
        <f t="shared" si="149"/>
        <v>0</v>
      </c>
      <c r="X339" s="183">
        <f t="shared" si="150"/>
        <v>0</v>
      </c>
      <c r="Y339" s="158" t="str">
        <f t="shared" si="131"/>
        <v>0</v>
      </c>
      <c r="Z339" s="138">
        <f t="shared" si="151"/>
        <v>0</v>
      </c>
      <c r="AA339" s="524">
        <f t="shared" si="132"/>
        <v>0</v>
      </c>
      <c r="AB339" s="525"/>
      <c r="AC339" s="359">
        <f t="shared" si="133"/>
        <v>0</v>
      </c>
      <c r="AD339" s="359">
        <f t="shared" si="134"/>
        <v>0</v>
      </c>
      <c r="AE339" s="165"/>
      <c r="AF339" s="59"/>
      <c r="AG339" s="252"/>
      <c r="AH339" s="253"/>
      <c r="AI339" s="253"/>
      <c r="AJ339" s="253"/>
      <c r="AK339" s="253"/>
      <c r="AL339" s="254"/>
      <c r="AM339" s="255"/>
      <c r="AN339" s="253"/>
      <c r="AO339" s="253"/>
      <c r="AP339" s="253"/>
      <c r="AQ339" s="253"/>
      <c r="AR339" s="253"/>
      <c r="AS339" s="238">
        <f t="shared" si="135"/>
        <v>0</v>
      </c>
      <c r="AT339" s="238">
        <f t="shared" si="136"/>
        <v>0</v>
      </c>
      <c r="AU339" s="238">
        <f t="shared" si="137"/>
        <v>0</v>
      </c>
      <c r="AV339" s="238">
        <f t="shared" si="138"/>
        <v>0</v>
      </c>
      <c r="AW339" s="238">
        <f t="shared" si="139"/>
        <v>0</v>
      </c>
      <c r="AX339" s="238">
        <f t="shared" si="140"/>
        <v>0</v>
      </c>
      <c r="AY339" s="214">
        <f t="shared" si="158"/>
        <v>0</v>
      </c>
      <c r="AZ339" s="214">
        <f t="shared" si="158"/>
        <v>0</v>
      </c>
      <c r="BA339" s="214">
        <f t="shared" si="158"/>
        <v>0</v>
      </c>
      <c r="BB339" s="194">
        <f t="shared" si="152"/>
        <v>0</v>
      </c>
      <c r="BC339" s="195">
        <f t="shared" si="153"/>
        <v>0</v>
      </c>
      <c r="BD339" s="196">
        <f t="shared" si="154"/>
        <v>0</v>
      </c>
      <c r="BE339" s="197">
        <f t="shared" si="157"/>
        <v>0</v>
      </c>
      <c r="BF339" s="198" t="b">
        <f>IF($AE339="3/3",$S339*参照データ!$F$2,IF($AE339="2/3",$S339*参照データ!$F$3,IF($AE339="1/3",$S339*参照データ!$F$4)))</f>
        <v>0</v>
      </c>
      <c r="BG339" s="199" t="b">
        <f>IF(AG339="3/3",$O339*参照データ!$F$2,IF(AG339="2/3",$O339*参照データ!$F$3,IF(AG339="1/3",$O339*参照データ!$F$4,IF(AG339="対象外",0))))</f>
        <v>0</v>
      </c>
      <c r="BH339" s="199" t="b">
        <f>IF(AH339="3/3",$O339*参照データ!$F$2,IF(AH339="2/3",$O339*参照データ!$F$3,IF(AH339="1/3",$O339*参照データ!$F$4,IF(AH339="対象外",0))))</f>
        <v>0</v>
      </c>
      <c r="BI339" s="199" t="b">
        <f>IF(AI339="3/3",$O339*参照データ!$F$2,IF(AI339="2/3",$O339*参照データ!$F$3,IF(AI339="1/3",$O339*参照データ!$F$4,IF(AI339="対象外",0))))</f>
        <v>0</v>
      </c>
      <c r="BJ339" s="199" t="b">
        <f>IF(AJ339="3/3",$O339*参照データ!$F$2,IF(AJ339="2/3",$O339*参照データ!$F$3,IF(AJ339="1/3",$O339*参照データ!$F$4,IF(AJ339="対象外",0))))</f>
        <v>0</v>
      </c>
      <c r="BK339" s="199" t="b">
        <f>IF(AK339="3/3",$O339*参照データ!$F$2,IF(AK339="2/3",$O339*参照データ!$F$3,IF(AK339="1/3",$O339*参照データ!$F$4,IF(AK339="対象外",0))))</f>
        <v>0</v>
      </c>
      <c r="BL339" s="199" t="b">
        <f>IF(AL339="3/3",$O339*参照データ!$F$2,IF(AL339="2/3",$O339*参照データ!$F$3,IF(AL339="1/3",$O339*参照データ!$F$4,IF(AL339="対象外",0))))</f>
        <v>0</v>
      </c>
      <c r="BM339" s="199" t="b">
        <f>IF(AM339="3/3",$O339*参照データ!$F$2,IF(AM339="2/3",$O339*参照データ!$F$3,IF(AM339="1/3",$O339*参照データ!$F$4,IF(AM339="対象外",0))))</f>
        <v>0</v>
      </c>
      <c r="BN339" s="199" t="b">
        <f>IF(AN339="3/3",$O339*参照データ!$F$2,IF(AN339="2/3",$O339*参照データ!$F$3,IF(AN339="1/3",$O339*参照データ!$F$4,IF(AN339="対象外",0))))</f>
        <v>0</v>
      </c>
      <c r="BO339" s="199" t="b">
        <f>IF(AO339="3/3",$O339*参照データ!$F$2,IF(AO339="2/3",$O339*参照データ!$F$3,IF(AO339="1/3",$O339*参照データ!$F$4,IF(AO339="対象外",0))))</f>
        <v>0</v>
      </c>
      <c r="BP339" s="199" t="b">
        <f>IF(AP339="3/3",$O339*参照データ!$F$2,IF(AP339="2/3",$O339*参照データ!$F$3,IF(AP339="1/3",$O339*参照データ!$F$4,IF(AP339="対象外",0))))</f>
        <v>0</v>
      </c>
      <c r="BQ339" s="199" t="b">
        <f>IF(AQ339="3/3",$O339*参照データ!$F$2,IF(AQ339="2/3",$O339*参照データ!$F$3,IF(AQ339="1/3",$O339*参照データ!$F$4,IF(AQ339="対象外",0))))</f>
        <v>0</v>
      </c>
      <c r="BR339" s="199" t="b">
        <f>IF(AR339="3/3",$O339*参照データ!$F$2,IF(AR339="2/3",$O339*参照データ!$F$3,IF(AR339="1/3",$O339*参照データ!$F$4,IF(AR339="対象外",0))))</f>
        <v>0</v>
      </c>
      <c r="BS339" s="199">
        <f t="shared" si="155"/>
        <v>0</v>
      </c>
      <c r="BT339" s="207"/>
      <c r="BU339" s="60"/>
      <c r="BV339" s="60"/>
      <c r="BW339" s="60"/>
      <c r="BX339" s="60"/>
      <c r="BY339" s="60"/>
      <c r="BZ339" s="245"/>
      <c r="CA339" s="247"/>
      <c r="CB339" s="60"/>
      <c r="CC339" s="60"/>
      <c r="CD339" s="60"/>
      <c r="CE339" s="60"/>
      <c r="CF339" s="61"/>
      <c r="CG339" s="233">
        <f t="shared" si="156"/>
        <v>0</v>
      </c>
      <c r="CH339" s="235">
        <f t="shared" si="141"/>
        <v>0</v>
      </c>
      <c r="CI339" s="225">
        <f t="shared" si="142"/>
        <v>0</v>
      </c>
      <c r="CJ339" s="234">
        <f t="shared" si="143"/>
        <v>2</v>
      </c>
      <c r="CN339" s="54"/>
    </row>
    <row r="340" spans="1:92">
      <c r="A340" s="63">
        <v>316</v>
      </c>
      <c r="B340" s="518"/>
      <c r="C340" s="519"/>
      <c r="D340" s="520"/>
      <c r="E340" s="521"/>
      <c r="F340" s="362"/>
      <c r="G340" s="58"/>
      <c r="H340" s="248"/>
      <c r="I340" s="58"/>
      <c r="J340" s="555"/>
      <c r="K340" s="555"/>
      <c r="L340" s="149">
        <v>0</v>
      </c>
      <c r="M340" s="150">
        <f>IF(F340="昼間",参照データ!$B$2,IF(F340="夜間等",参照データ!$B$3,IF(F340="通信",参照データ!$B$4,0)))</f>
        <v>0</v>
      </c>
      <c r="N340" s="151">
        <f t="shared" si="144"/>
        <v>0</v>
      </c>
      <c r="O340" s="151">
        <f t="shared" si="145"/>
        <v>0</v>
      </c>
      <c r="P340" s="149"/>
      <c r="Q340" s="155">
        <v>0</v>
      </c>
      <c r="R340" s="154">
        <f>IF(F340="昼間",参照データ!$C$2,IF(F340="夜間等",参照データ!$C$3,IF(F340="通信",参照データ!$C$4,0)))</f>
        <v>0</v>
      </c>
      <c r="S340" s="151">
        <f t="shared" si="146"/>
        <v>0</v>
      </c>
      <c r="T340" s="58"/>
      <c r="U340" s="137">
        <f t="shared" si="147"/>
        <v>0</v>
      </c>
      <c r="V340" s="241">
        <f t="shared" si="148"/>
        <v>0</v>
      </c>
      <c r="W340" s="137">
        <f t="shared" si="149"/>
        <v>0</v>
      </c>
      <c r="X340" s="138">
        <f t="shared" si="150"/>
        <v>0</v>
      </c>
      <c r="Y340" s="137" t="str">
        <f t="shared" si="131"/>
        <v>0</v>
      </c>
      <c r="Z340" s="138">
        <f t="shared" si="151"/>
        <v>0</v>
      </c>
      <c r="AA340" s="524">
        <f t="shared" si="132"/>
        <v>0</v>
      </c>
      <c r="AB340" s="525"/>
      <c r="AC340" s="359">
        <f t="shared" si="133"/>
        <v>0</v>
      </c>
      <c r="AD340" s="359">
        <f t="shared" si="134"/>
        <v>0</v>
      </c>
      <c r="AE340" s="165"/>
      <c r="AF340" s="139"/>
      <c r="AG340" s="252"/>
      <c r="AH340" s="253"/>
      <c r="AI340" s="253"/>
      <c r="AJ340" s="253"/>
      <c r="AK340" s="253"/>
      <c r="AL340" s="254"/>
      <c r="AM340" s="255"/>
      <c r="AN340" s="253"/>
      <c r="AO340" s="253"/>
      <c r="AP340" s="253"/>
      <c r="AQ340" s="253"/>
      <c r="AR340" s="253"/>
      <c r="AS340" s="238">
        <f t="shared" si="135"/>
        <v>0</v>
      </c>
      <c r="AT340" s="238">
        <f t="shared" si="136"/>
        <v>0</v>
      </c>
      <c r="AU340" s="238">
        <f t="shared" si="137"/>
        <v>0</v>
      </c>
      <c r="AV340" s="238">
        <f t="shared" si="138"/>
        <v>0</v>
      </c>
      <c r="AW340" s="238">
        <f t="shared" si="139"/>
        <v>0</v>
      </c>
      <c r="AX340" s="238">
        <f t="shared" si="140"/>
        <v>0</v>
      </c>
      <c r="AY340" s="214">
        <f t="shared" si="158"/>
        <v>0</v>
      </c>
      <c r="AZ340" s="214">
        <f t="shared" si="158"/>
        <v>0</v>
      </c>
      <c r="BA340" s="214">
        <f t="shared" si="158"/>
        <v>0</v>
      </c>
      <c r="BB340" s="210">
        <f t="shared" si="152"/>
        <v>0</v>
      </c>
      <c r="BC340" s="200">
        <f t="shared" si="153"/>
        <v>0</v>
      </c>
      <c r="BD340" s="200">
        <f t="shared" si="154"/>
        <v>0</v>
      </c>
      <c r="BE340" s="200">
        <f t="shared" si="157"/>
        <v>0</v>
      </c>
      <c r="BF340" s="201" t="b">
        <f>IF($AE340="3/3",$S340*参照データ!$F$2,IF($AE340="2/3",$S340*参照データ!$F$3,IF($AE340="1/3",$S340*参照データ!$F$4)))</f>
        <v>0</v>
      </c>
      <c r="BG340" s="202" t="b">
        <f>IF(AG340="3/3",$O340*参照データ!$F$2,IF(AG340="2/3",$O340*参照データ!$F$3,IF(AG340="1/3",$O340*参照データ!$F$4,IF(AG340="対象外",0))))</f>
        <v>0</v>
      </c>
      <c r="BH340" s="202" t="b">
        <f>IF(AH340="3/3",$O340*参照データ!$F$2,IF(AH340="2/3",$O340*参照データ!$F$3,IF(AH340="1/3",$O340*参照データ!$F$4,IF(AH340="対象外",0))))</f>
        <v>0</v>
      </c>
      <c r="BI340" s="202" t="b">
        <f>IF(AI340="3/3",$O340*参照データ!$F$2,IF(AI340="2/3",$O340*参照データ!$F$3,IF(AI340="1/3",$O340*参照データ!$F$4,IF(AI340="対象外",0))))</f>
        <v>0</v>
      </c>
      <c r="BJ340" s="202" t="b">
        <f>IF(AJ340="3/3",$O340*参照データ!$F$2,IF(AJ340="2/3",$O340*参照データ!$F$3,IF(AJ340="1/3",$O340*参照データ!$F$4,IF(AJ340="対象外",0))))</f>
        <v>0</v>
      </c>
      <c r="BK340" s="202" t="b">
        <f>IF(AK340="3/3",$O340*参照データ!$F$2,IF(AK340="2/3",$O340*参照データ!$F$3,IF(AK340="1/3",$O340*参照データ!$F$4,IF(AK340="対象外",0))))</f>
        <v>0</v>
      </c>
      <c r="BL340" s="202" t="b">
        <f>IF(AL340="3/3",$O340*参照データ!$F$2,IF(AL340="2/3",$O340*参照データ!$F$3,IF(AL340="1/3",$O340*参照データ!$F$4,IF(AL340="対象外",0))))</f>
        <v>0</v>
      </c>
      <c r="BM340" s="202" t="b">
        <f>IF(AM340="3/3",$O340*参照データ!$F$2,IF(AM340="2/3",$O340*参照データ!$F$3,IF(AM340="1/3",$O340*参照データ!$F$4,IF(AM340="対象外",0))))</f>
        <v>0</v>
      </c>
      <c r="BN340" s="202" t="b">
        <f>IF(AN340="3/3",$O340*参照データ!$F$2,IF(AN340="2/3",$O340*参照データ!$F$3,IF(AN340="1/3",$O340*参照データ!$F$4,IF(AN340="対象外",0))))</f>
        <v>0</v>
      </c>
      <c r="BO340" s="202" t="b">
        <f>IF(AO340="3/3",$O340*参照データ!$F$2,IF(AO340="2/3",$O340*参照データ!$F$3,IF(AO340="1/3",$O340*参照データ!$F$4,IF(AO340="対象外",0))))</f>
        <v>0</v>
      </c>
      <c r="BP340" s="202" t="b">
        <f>IF(AP340="3/3",$O340*参照データ!$F$2,IF(AP340="2/3",$O340*参照データ!$F$3,IF(AP340="1/3",$O340*参照データ!$F$4,IF(AP340="対象外",0))))</f>
        <v>0</v>
      </c>
      <c r="BQ340" s="202" t="b">
        <f>IF(AQ340="3/3",$O340*参照データ!$F$2,IF(AQ340="2/3",$O340*参照データ!$F$3,IF(AQ340="1/3",$O340*参照データ!$F$4,IF(AQ340="対象外",0))))</f>
        <v>0</v>
      </c>
      <c r="BR340" s="202" t="b">
        <f>IF(AR340="3/3",$O340*参照データ!$F$2,IF(AR340="2/3",$O340*参照データ!$F$3,IF(AR340="1/3",$O340*参照データ!$F$4,IF(AR340="対象外",0))))</f>
        <v>0</v>
      </c>
      <c r="BS340" s="202">
        <f t="shared" si="155"/>
        <v>0</v>
      </c>
      <c r="BT340" s="208"/>
      <c r="BU340" s="140"/>
      <c r="BV340" s="140"/>
      <c r="BW340" s="140"/>
      <c r="BX340" s="140"/>
      <c r="BY340" s="140"/>
      <c r="BZ340" s="246"/>
      <c r="CA340" s="251"/>
      <c r="CB340" s="140"/>
      <c r="CC340" s="140"/>
      <c r="CD340" s="140"/>
      <c r="CE340" s="140"/>
      <c r="CF340" s="140"/>
      <c r="CG340" s="233">
        <f t="shared" si="156"/>
        <v>0</v>
      </c>
      <c r="CH340" s="235">
        <f t="shared" si="141"/>
        <v>0</v>
      </c>
      <c r="CI340" s="225">
        <f t="shared" si="142"/>
        <v>0</v>
      </c>
      <c r="CJ340" s="234">
        <f t="shared" si="143"/>
        <v>2</v>
      </c>
      <c r="CN340" s="54"/>
    </row>
    <row r="341" spans="1:92">
      <c r="A341" s="63">
        <v>317</v>
      </c>
      <c r="B341" s="553"/>
      <c r="C341" s="554"/>
      <c r="D341" s="553"/>
      <c r="E341" s="554"/>
      <c r="F341" s="116"/>
      <c r="G341" s="147"/>
      <c r="H341" s="117"/>
      <c r="I341" s="58"/>
      <c r="J341" s="553"/>
      <c r="K341" s="554"/>
      <c r="L341" s="110">
        <v>0</v>
      </c>
      <c r="M341" s="111">
        <f>IF(F341="昼間",参照データ!$B$2,IF(F341="夜間等",参照データ!$B$3,IF(F341="通信",参照データ!$B$4,0)))</f>
        <v>0</v>
      </c>
      <c r="N341" s="112">
        <f t="shared" si="144"/>
        <v>0</v>
      </c>
      <c r="O341" s="151">
        <f t="shared" si="145"/>
        <v>0</v>
      </c>
      <c r="P341" s="110"/>
      <c r="Q341" s="113">
        <v>0</v>
      </c>
      <c r="R341" s="114">
        <f>IF(F341="昼間",参照データ!$C$2,IF(F341="夜間等",参照データ!$C$3,IF(F341="通信",参照データ!$C$4,0)))</f>
        <v>0</v>
      </c>
      <c r="S341" s="112">
        <f t="shared" si="146"/>
        <v>0</v>
      </c>
      <c r="T341" s="58"/>
      <c r="U341" s="53">
        <f t="shared" si="147"/>
        <v>0</v>
      </c>
      <c r="V341" s="241">
        <f t="shared" si="148"/>
        <v>0</v>
      </c>
      <c r="W341" s="53">
        <f t="shared" si="149"/>
        <v>0</v>
      </c>
      <c r="X341" s="183">
        <f t="shared" si="150"/>
        <v>0</v>
      </c>
      <c r="Y341" s="158" t="str">
        <f t="shared" si="131"/>
        <v>0</v>
      </c>
      <c r="Z341" s="138">
        <f t="shared" si="151"/>
        <v>0</v>
      </c>
      <c r="AA341" s="524">
        <f t="shared" si="132"/>
        <v>0</v>
      </c>
      <c r="AB341" s="525"/>
      <c r="AC341" s="359">
        <f t="shared" si="133"/>
        <v>0</v>
      </c>
      <c r="AD341" s="359">
        <f t="shared" si="134"/>
        <v>0</v>
      </c>
      <c r="AE341" s="166"/>
      <c r="AF341" s="59"/>
      <c r="AG341" s="252"/>
      <c r="AH341" s="253"/>
      <c r="AI341" s="253"/>
      <c r="AJ341" s="253"/>
      <c r="AK341" s="253"/>
      <c r="AL341" s="254"/>
      <c r="AM341" s="255"/>
      <c r="AN341" s="253"/>
      <c r="AO341" s="253"/>
      <c r="AP341" s="253"/>
      <c r="AQ341" s="253"/>
      <c r="AR341" s="253"/>
      <c r="AS341" s="238">
        <f t="shared" si="135"/>
        <v>0</v>
      </c>
      <c r="AT341" s="238">
        <f t="shared" si="136"/>
        <v>0</v>
      </c>
      <c r="AU341" s="238">
        <f t="shared" si="137"/>
        <v>0</v>
      </c>
      <c r="AV341" s="238">
        <f t="shared" si="138"/>
        <v>0</v>
      </c>
      <c r="AW341" s="238">
        <f t="shared" si="139"/>
        <v>0</v>
      </c>
      <c r="AX341" s="238">
        <f t="shared" si="140"/>
        <v>0</v>
      </c>
      <c r="AY341" s="214">
        <f t="shared" si="158"/>
        <v>0</v>
      </c>
      <c r="AZ341" s="214">
        <f t="shared" si="158"/>
        <v>0</v>
      </c>
      <c r="BA341" s="214">
        <f t="shared" si="158"/>
        <v>0</v>
      </c>
      <c r="BB341" s="194">
        <f t="shared" si="152"/>
        <v>0</v>
      </c>
      <c r="BC341" s="195">
        <f t="shared" si="153"/>
        <v>0</v>
      </c>
      <c r="BD341" s="196">
        <f t="shared" si="154"/>
        <v>0</v>
      </c>
      <c r="BE341" s="197">
        <f t="shared" si="157"/>
        <v>0</v>
      </c>
      <c r="BF341" s="198" t="b">
        <f>IF($AE341="3/3",$S341*参照データ!$F$2,IF($AE341="2/3",$S341*参照データ!$F$3,IF($AE341="1/3",$S341*参照データ!$F$4)))</f>
        <v>0</v>
      </c>
      <c r="BG341" s="199" t="b">
        <f>IF(AG341="3/3",$O341*参照データ!$F$2,IF(AG341="2/3",$O341*参照データ!$F$3,IF(AG341="1/3",$O341*参照データ!$F$4,IF(AG341="対象外",0))))</f>
        <v>0</v>
      </c>
      <c r="BH341" s="199" t="b">
        <f>IF(AH341="3/3",$O341*参照データ!$F$2,IF(AH341="2/3",$O341*参照データ!$F$3,IF(AH341="1/3",$O341*参照データ!$F$4,IF(AH341="対象外",0))))</f>
        <v>0</v>
      </c>
      <c r="BI341" s="199" t="b">
        <f>IF(AI341="3/3",$O341*参照データ!$F$2,IF(AI341="2/3",$O341*参照データ!$F$3,IF(AI341="1/3",$O341*参照データ!$F$4,IF(AI341="対象外",0))))</f>
        <v>0</v>
      </c>
      <c r="BJ341" s="199" t="b">
        <f>IF(AJ341="3/3",$O341*参照データ!$F$2,IF(AJ341="2/3",$O341*参照データ!$F$3,IF(AJ341="1/3",$O341*参照データ!$F$4,IF(AJ341="対象外",0))))</f>
        <v>0</v>
      </c>
      <c r="BK341" s="199" t="b">
        <f>IF(AK341="3/3",$O341*参照データ!$F$2,IF(AK341="2/3",$O341*参照データ!$F$3,IF(AK341="1/3",$O341*参照データ!$F$4,IF(AK341="対象外",0))))</f>
        <v>0</v>
      </c>
      <c r="BL341" s="199" t="b">
        <f>IF(AL341="3/3",$O341*参照データ!$F$2,IF(AL341="2/3",$O341*参照データ!$F$3,IF(AL341="1/3",$O341*参照データ!$F$4,IF(AL341="対象外",0))))</f>
        <v>0</v>
      </c>
      <c r="BM341" s="199" t="b">
        <f>IF(AM341="3/3",$O341*参照データ!$F$2,IF(AM341="2/3",$O341*参照データ!$F$3,IF(AM341="1/3",$O341*参照データ!$F$4,IF(AM341="対象外",0))))</f>
        <v>0</v>
      </c>
      <c r="BN341" s="199" t="b">
        <f>IF(AN341="3/3",$O341*参照データ!$F$2,IF(AN341="2/3",$O341*参照データ!$F$3,IF(AN341="1/3",$O341*参照データ!$F$4,IF(AN341="対象外",0))))</f>
        <v>0</v>
      </c>
      <c r="BO341" s="199" t="b">
        <f>IF(AO341="3/3",$O341*参照データ!$F$2,IF(AO341="2/3",$O341*参照データ!$F$3,IF(AO341="1/3",$O341*参照データ!$F$4,IF(AO341="対象外",0))))</f>
        <v>0</v>
      </c>
      <c r="BP341" s="199" t="b">
        <f>IF(AP341="3/3",$O341*参照データ!$F$2,IF(AP341="2/3",$O341*参照データ!$F$3,IF(AP341="1/3",$O341*参照データ!$F$4,IF(AP341="対象外",0))))</f>
        <v>0</v>
      </c>
      <c r="BQ341" s="199" t="b">
        <f>IF(AQ341="3/3",$O341*参照データ!$F$2,IF(AQ341="2/3",$O341*参照データ!$F$3,IF(AQ341="1/3",$O341*参照データ!$F$4,IF(AQ341="対象外",0))))</f>
        <v>0</v>
      </c>
      <c r="BR341" s="199" t="b">
        <f>IF(AR341="3/3",$O341*参照データ!$F$2,IF(AR341="2/3",$O341*参照データ!$F$3,IF(AR341="1/3",$O341*参照データ!$F$4,IF(AR341="対象外",0))))</f>
        <v>0</v>
      </c>
      <c r="BS341" s="199">
        <f t="shared" si="155"/>
        <v>0</v>
      </c>
      <c r="BT341" s="206"/>
      <c r="BU341" s="60"/>
      <c r="BV341" s="60"/>
      <c r="BW341" s="60"/>
      <c r="BX341" s="60"/>
      <c r="BY341" s="60"/>
      <c r="BZ341" s="245"/>
      <c r="CA341" s="247"/>
      <c r="CB341" s="60"/>
      <c r="CC341" s="60"/>
      <c r="CD341" s="60"/>
      <c r="CE341" s="60"/>
      <c r="CF341" s="61"/>
      <c r="CG341" s="233">
        <f t="shared" si="156"/>
        <v>0</v>
      </c>
      <c r="CH341" s="235">
        <f t="shared" si="141"/>
        <v>0</v>
      </c>
      <c r="CI341" s="225">
        <f t="shared" si="142"/>
        <v>0</v>
      </c>
      <c r="CJ341" s="234">
        <f t="shared" si="143"/>
        <v>2</v>
      </c>
      <c r="CN341" s="54"/>
    </row>
    <row r="342" spans="1:92">
      <c r="A342" s="63">
        <v>318</v>
      </c>
      <c r="B342" s="553"/>
      <c r="C342" s="554"/>
      <c r="D342" s="553"/>
      <c r="E342" s="554"/>
      <c r="F342" s="116"/>
      <c r="G342" s="147"/>
      <c r="H342" s="117"/>
      <c r="I342" s="58"/>
      <c r="J342" s="553"/>
      <c r="K342" s="554"/>
      <c r="L342" s="110">
        <v>0</v>
      </c>
      <c r="M342" s="111">
        <f>IF(F342="昼間",参照データ!$B$2,IF(F342="夜間等",参照データ!$B$3,IF(F342="通信",参照データ!$B$4,0)))</f>
        <v>0</v>
      </c>
      <c r="N342" s="112">
        <f t="shared" si="144"/>
        <v>0</v>
      </c>
      <c r="O342" s="151">
        <f t="shared" si="145"/>
        <v>0</v>
      </c>
      <c r="P342" s="110"/>
      <c r="Q342" s="113">
        <v>0</v>
      </c>
      <c r="R342" s="114">
        <f>IF(F342="昼間",参照データ!$C$2,IF(F342="夜間等",参照データ!$C$3,IF(F342="通信",参照データ!$C$4,0)))</f>
        <v>0</v>
      </c>
      <c r="S342" s="112">
        <f t="shared" si="146"/>
        <v>0</v>
      </c>
      <c r="T342" s="58"/>
      <c r="U342" s="53">
        <f t="shared" si="147"/>
        <v>0</v>
      </c>
      <c r="V342" s="241">
        <f t="shared" si="148"/>
        <v>0</v>
      </c>
      <c r="W342" s="53">
        <f t="shared" si="149"/>
        <v>0</v>
      </c>
      <c r="X342" s="183">
        <f t="shared" si="150"/>
        <v>0</v>
      </c>
      <c r="Y342" s="158" t="str">
        <f t="shared" si="131"/>
        <v>0</v>
      </c>
      <c r="Z342" s="138">
        <f t="shared" si="151"/>
        <v>0</v>
      </c>
      <c r="AA342" s="524">
        <f t="shared" si="132"/>
        <v>0</v>
      </c>
      <c r="AB342" s="525"/>
      <c r="AC342" s="359">
        <f t="shared" si="133"/>
        <v>0</v>
      </c>
      <c r="AD342" s="359">
        <f t="shared" si="134"/>
        <v>0</v>
      </c>
      <c r="AE342" s="166"/>
      <c r="AF342" s="59"/>
      <c r="AG342" s="252"/>
      <c r="AH342" s="253"/>
      <c r="AI342" s="253"/>
      <c r="AJ342" s="253"/>
      <c r="AK342" s="253"/>
      <c r="AL342" s="254"/>
      <c r="AM342" s="255"/>
      <c r="AN342" s="253"/>
      <c r="AO342" s="253"/>
      <c r="AP342" s="253"/>
      <c r="AQ342" s="253"/>
      <c r="AR342" s="253"/>
      <c r="AS342" s="238">
        <f t="shared" si="135"/>
        <v>0</v>
      </c>
      <c r="AT342" s="238">
        <f t="shared" si="136"/>
        <v>0</v>
      </c>
      <c r="AU342" s="238">
        <f t="shared" si="137"/>
        <v>0</v>
      </c>
      <c r="AV342" s="238">
        <f t="shared" si="138"/>
        <v>0</v>
      </c>
      <c r="AW342" s="238">
        <f t="shared" si="139"/>
        <v>0</v>
      </c>
      <c r="AX342" s="238">
        <f t="shared" si="140"/>
        <v>0</v>
      </c>
      <c r="AY342" s="214">
        <f t="shared" si="158"/>
        <v>0</v>
      </c>
      <c r="AZ342" s="214">
        <f t="shared" si="158"/>
        <v>0</v>
      </c>
      <c r="BA342" s="214">
        <f t="shared" si="158"/>
        <v>0</v>
      </c>
      <c r="BB342" s="194">
        <f t="shared" si="152"/>
        <v>0</v>
      </c>
      <c r="BC342" s="195">
        <f t="shared" si="153"/>
        <v>0</v>
      </c>
      <c r="BD342" s="196">
        <f t="shared" si="154"/>
        <v>0</v>
      </c>
      <c r="BE342" s="197">
        <f t="shared" si="157"/>
        <v>0</v>
      </c>
      <c r="BF342" s="198" t="b">
        <f>IF($AE342="3/3",$S342*参照データ!$F$2,IF($AE342="2/3",$S342*参照データ!$F$3,IF($AE342="1/3",$S342*参照データ!$F$4)))</f>
        <v>0</v>
      </c>
      <c r="BG342" s="199" t="b">
        <f>IF(AG342="3/3",$O342*参照データ!$F$2,IF(AG342="2/3",$O342*参照データ!$F$3,IF(AG342="1/3",$O342*参照データ!$F$4,IF(AG342="対象外",0))))</f>
        <v>0</v>
      </c>
      <c r="BH342" s="199" t="b">
        <f>IF(AH342="3/3",$O342*参照データ!$F$2,IF(AH342="2/3",$O342*参照データ!$F$3,IF(AH342="1/3",$O342*参照データ!$F$4,IF(AH342="対象外",0))))</f>
        <v>0</v>
      </c>
      <c r="BI342" s="199" t="b">
        <f>IF(AI342="3/3",$O342*参照データ!$F$2,IF(AI342="2/3",$O342*参照データ!$F$3,IF(AI342="1/3",$O342*参照データ!$F$4,IF(AI342="対象外",0))))</f>
        <v>0</v>
      </c>
      <c r="BJ342" s="199" t="b">
        <f>IF(AJ342="3/3",$O342*参照データ!$F$2,IF(AJ342="2/3",$O342*参照データ!$F$3,IF(AJ342="1/3",$O342*参照データ!$F$4,IF(AJ342="対象外",0))))</f>
        <v>0</v>
      </c>
      <c r="BK342" s="199" t="b">
        <f>IF(AK342="3/3",$O342*参照データ!$F$2,IF(AK342="2/3",$O342*参照データ!$F$3,IF(AK342="1/3",$O342*参照データ!$F$4,IF(AK342="対象外",0))))</f>
        <v>0</v>
      </c>
      <c r="BL342" s="199" t="b">
        <f>IF(AL342="3/3",$O342*参照データ!$F$2,IF(AL342="2/3",$O342*参照データ!$F$3,IF(AL342="1/3",$O342*参照データ!$F$4,IF(AL342="対象外",0))))</f>
        <v>0</v>
      </c>
      <c r="BM342" s="199" t="b">
        <f>IF(AM342="3/3",$O342*参照データ!$F$2,IF(AM342="2/3",$O342*参照データ!$F$3,IF(AM342="1/3",$O342*参照データ!$F$4,IF(AM342="対象外",0))))</f>
        <v>0</v>
      </c>
      <c r="BN342" s="199" t="b">
        <f>IF(AN342="3/3",$O342*参照データ!$F$2,IF(AN342="2/3",$O342*参照データ!$F$3,IF(AN342="1/3",$O342*参照データ!$F$4,IF(AN342="対象外",0))))</f>
        <v>0</v>
      </c>
      <c r="BO342" s="199" t="b">
        <f>IF(AO342="3/3",$O342*参照データ!$F$2,IF(AO342="2/3",$O342*参照データ!$F$3,IF(AO342="1/3",$O342*参照データ!$F$4,IF(AO342="対象外",0))))</f>
        <v>0</v>
      </c>
      <c r="BP342" s="199" t="b">
        <f>IF(AP342="3/3",$O342*参照データ!$F$2,IF(AP342="2/3",$O342*参照データ!$F$3,IF(AP342="1/3",$O342*参照データ!$F$4,IF(AP342="対象外",0))))</f>
        <v>0</v>
      </c>
      <c r="BQ342" s="199" t="b">
        <f>IF(AQ342="3/3",$O342*参照データ!$F$2,IF(AQ342="2/3",$O342*参照データ!$F$3,IF(AQ342="1/3",$O342*参照データ!$F$4,IF(AQ342="対象外",0))))</f>
        <v>0</v>
      </c>
      <c r="BR342" s="199" t="b">
        <f>IF(AR342="3/3",$O342*参照データ!$F$2,IF(AR342="2/3",$O342*参照データ!$F$3,IF(AR342="1/3",$O342*参照データ!$F$4,IF(AR342="対象外",0))))</f>
        <v>0</v>
      </c>
      <c r="BS342" s="199">
        <f t="shared" si="155"/>
        <v>0</v>
      </c>
      <c r="BT342" s="206"/>
      <c r="BU342" s="60"/>
      <c r="BV342" s="60"/>
      <c r="BW342" s="60"/>
      <c r="BX342" s="60"/>
      <c r="BY342" s="60"/>
      <c r="BZ342" s="245"/>
      <c r="CA342" s="247"/>
      <c r="CB342" s="60"/>
      <c r="CC342" s="60"/>
      <c r="CD342" s="60"/>
      <c r="CE342" s="60"/>
      <c r="CF342" s="61"/>
      <c r="CG342" s="233">
        <f t="shared" si="156"/>
        <v>0</v>
      </c>
      <c r="CH342" s="235">
        <f t="shared" si="141"/>
        <v>0</v>
      </c>
      <c r="CI342" s="225">
        <f t="shared" si="142"/>
        <v>0</v>
      </c>
      <c r="CJ342" s="234">
        <f t="shared" si="143"/>
        <v>2</v>
      </c>
      <c r="CN342" s="54"/>
    </row>
    <row r="343" spans="1:92">
      <c r="A343" s="63">
        <v>319</v>
      </c>
      <c r="B343" s="553"/>
      <c r="C343" s="554"/>
      <c r="D343" s="553"/>
      <c r="E343" s="554"/>
      <c r="F343" s="116"/>
      <c r="G343" s="147"/>
      <c r="H343" s="117"/>
      <c r="I343" s="58"/>
      <c r="J343" s="553"/>
      <c r="K343" s="554"/>
      <c r="L343" s="110">
        <v>0</v>
      </c>
      <c r="M343" s="111">
        <f>IF(F343="昼間",参照データ!$B$2,IF(F343="夜間等",参照データ!$B$3,IF(F343="通信",参照データ!$B$4,0)))</f>
        <v>0</v>
      </c>
      <c r="N343" s="112">
        <f t="shared" si="144"/>
        <v>0</v>
      </c>
      <c r="O343" s="151">
        <f t="shared" si="145"/>
        <v>0</v>
      </c>
      <c r="P343" s="110"/>
      <c r="Q343" s="113">
        <v>0</v>
      </c>
      <c r="R343" s="114">
        <f>IF(F343="昼間",参照データ!$C$2,IF(F343="夜間等",参照データ!$C$3,IF(F343="通信",参照データ!$C$4,0)))</f>
        <v>0</v>
      </c>
      <c r="S343" s="112">
        <f t="shared" si="146"/>
        <v>0</v>
      </c>
      <c r="T343" s="58"/>
      <c r="U343" s="53">
        <f t="shared" si="147"/>
        <v>0</v>
      </c>
      <c r="V343" s="241">
        <f t="shared" si="148"/>
        <v>0</v>
      </c>
      <c r="W343" s="53">
        <f t="shared" si="149"/>
        <v>0</v>
      </c>
      <c r="X343" s="183">
        <f t="shared" si="150"/>
        <v>0</v>
      </c>
      <c r="Y343" s="158" t="str">
        <f t="shared" si="131"/>
        <v>0</v>
      </c>
      <c r="Z343" s="138">
        <f t="shared" si="151"/>
        <v>0</v>
      </c>
      <c r="AA343" s="524">
        <f t="shared" si="132"/>
        <v>0</v>
      </c>
      <c r="AB343" s="525"/>
      <c r="AC343" s="359">
        <f t="shared" si="133"/>
        <v>0</v>
      </c>
      <c r="AD343" s="359">
        <f t="shared" si="134"/>
        <v>0</v>
      </c>
      <c r="AE343" s="165"/>
      <c r="AF343" s="59"/>
      <c r="AG343" s="252"/>
      <c r="AH343" s="253"/>
      <c r="AI343" s="253"/>
      <c r="AJ343" s="253"/>
      <c r="AK343" s="253"/>
      <c r="AL343" s="254"/>
      <c r="AM343" s="255"/>
      <c r="AN343" s="253"/>
      <c r="AO343" s="253"/>
      <c r="AP343" s="253"/>
      <c r="AQ343" s="253"/>
      <c r="AR343" s="253"/>
      <c r="AS343" s="238">
        <f t="shared" si="135"/>
        <v>0</v>
      </c>
      <c r="AT343" s="238">
        <f t="shared" si="136"/>
        <v>0</v>
      </c>
      <c r="AU343" s="238">
        <f t="shared" si="137"/>
        <v>0</v>
      </c>
      <c r="AV343" s="238">
        <f t="shared" si="138"/>
        <v>0</v>
      </c>
      <c r="AW343" s="238">
        <f t="shared" si="139"/>
        <v>0</v>
      </c>
      <c r="AX343" s="238">
        <f t="shared" si="140"/>
        <v>0</v>
      </c>
      <c r="AY343" s="214">
        <f t="shared" si="158"/>
        <v>0</v>
      </c>
      <c r="AZ343" s="214">
        <f t="shared" si="158"/>
        <v>0</v>
      </c>
      <c r="BA343" s="214">
        <f t="shared" si="158"/>
        <v>0</v>
      </c>
      <c r="BB343" s="194">
        <f t="shared" si="152"/>
        <v>0</v>
      </c>
      <c r="BC343" s="195">
        <f t="shared" si="153"/>
        <v>0</v>
      </c>
      <c r="BD343" s="196">
        <f t="shared" si="154"/>
        <v>0</v>
      </c>
      <c r="BE343" s="197">
        <f t="shared" si="157"/>
        <v>0</v>
      </c>
      <c r="BF343" s="198" t="b">
        <f>IF($AE343="3/3",$S343*参照データ!$F$2,IF($AE343="2/3",$S343*参照データ!$F$3,IF($AE343="1/3",$S343*参照データ!$F$4)))</f>
        <v>0</v>
      </c>
      <c r="BG343" s="199" t="b">
        <f>IF(AG343="3/3",$O343*参照データ!$F$2,IF(AG343="2/3",$O343*参照データ!$F$3,IF(AG343="1/3",$O343*参照データ!$F$4,IF(AG343="対象外",0))))</f>
        <v>0</v>
      </c>
      <c r="BH343" s="199" t="b">
        <f>IF(AH343="3/3",$O343*参照データ!$F$2,IF(AH343="2/3",$O343*参照データ!$F$3,IF(AH343="1/3",$O343*参照データ!$F$4,IF(AH343="対象外",0))))</f>
        <v>0</v>
      </c>
      <c r="BI343" s="199" t="b">
        <f>IF(AI343="3/3",$O343*参照データ!$F$2,IF(AI343="2/3",$O343*参照データ!$F$3,IF(AI343="1/3",$O343*参照データ!$F$4,IF(AI343="対象外",0))))</f>
        <v>0</v>
      </c>
      <c r="BJ343" s="199" t="b">
        <f>IF(AJ343="3/3",$O343*参照データ!$F$2,IF(AJ343="2/3",$O343*参照データ!$F$3,IF(AJ343="1/3",$O343*参照データ!$F$4,IF(AJ343="対象外",0))))</f>
        <v>0</v>
      </c>
      <c r="BK343" s="199" t="b">
        <f>IF(AK343="3/3",$O343*参照データ!$F$2,IF(AK343="2/3",$O343*参照データ!$F$3,IF(AK343="1/3",$O343*参照データ!$F$4,IF(AK343="対象外",0))))</f>
        <v>0</v>
      </c>
      <c r="BL343" s="199" t="b">
        <f>IF(AL343="3/3",$O343*参照データ!$F$2,IF(AL343="2/3",$O343*参照データ!$F$3,IF(AL343="1/3",$O343*参照データ!$F$4,IF(AL343="対象外",0))))</f>
        <v>0</v>
      </c>
      <c r="BM343" s="199" t="b">
        <f>IF(AM343="3/3",$O343*参照データ!$F$2,IF(AM343="2/3",$O343*参照データ!$F$3,IF(AM343="1/3",$O343*参照データ!$F$4,IF(AM343="対象外",0))))</f>
        <v>0</v>
      </c>
      <c r="BN343" s="199" t="b">
        <f>IF(AN343="3/3",$O343*参照データ!$F$2,IF(AN343="2/3",$O343*参照データ!$F$3,IF(AN343="1/3",$O343*参照データ!$F$4,IF(AN343="対象外",0))))</f>
        <v>0</v>
      </c>
      <c r="BO343" s="199" t="b">
        <f>IF(AO343="3/3",$O343*参照データ!$F$2,IF(AO343="2/3",$O343*参照データ!$F$3,IF(AO343="1/3",$O343*参照データ!$F$4,IF(AO343="対象外",0))))</f>
        <v>0</v>
      </c>
      <c r="BP343" s="199" t="b">
        <f>IF(AP343="3/3",$O343*参照データ!$F$2,IF(AP343="2/3",$O343*参照データ!$F$3,IF(AP343="1/3",$O343*参照データ!$F$4,IF(AP343="対象外",0))))</f>
        <v>0</v>
      </c>
      <c r="BQ343" s="199" t="b">
        <f>IF(AQ343="3/3",$O343*参照データ!$F$2,IF(AQ343="2/3",$O343*参照データ!$F$3,IF(AQ343="1/3",$O343*参照データ!$F$4,IF(AQ343="対象外",0))))</f>
        <v>0</v>
      </c>
      <c r="BR343" s="199" t="b">
        <f>IF(AR343="3/3",$O343*参照データ!$F$2,IF(AR343="2/3",$O343*参照データ!$F$3,IF(AR343="1/3",$O343*参照データ!$F$4,IF(AR343="対象外",0))))</f>
        <v>0</v>
      </c>
      <c r="BS343" s="199">
        <f t="shared" si="155"/>
        <v>0</v>
      </c>
      <c r="BT343" s="207"/>
      <c r="BU343" s="60"/>
      <c r="BV343" s="60"/>
      <c r="BW343" s="60"/>
      <c r="BX343" s="60"/>
      <c r="BY343" s="60"/>
      <c r="BZ343" s="245"/>
      <c r="CA343" s="247"/>
      <c r="CB343" s="60"/>
      <c r="CC343" s="60"/>
      <c r="CD343" s="60"/>
      <c r="CE343" s="60"/>
      <c r="CF343" s="61"/>
      <c r="CG343" s="233">
        <f t="shared" si="156"/>
        <v>0</v>
      </c>
      <c r="CH343" s="235">
        <f t="shared" si="141"/>
        <v>0</v>
      </c>
      <c r="CI343" s="225">
        <f t="shared" si="142"/>
        <v>0</v>
      </c>
      <c r="CJ343" s="234">
        <f t="shared" si="143"/>
        <v>2</v>
      </c>
      <c r="CN343" s="54"/>
    </row>
    <row r="344" spans="1:92">
      <c r="A344" s="63">
        <v>320</v>
      </c>
      <c r="B344" s="518"/>
      <c r="C344" s="519"/>
      <c r="D344" s="520"/>
      <c r="E344" s="521"/>
      <c r="F344" s="362"/>
      <c r="G344" s="58"/>
      <c r="H344" s="248"/>
      <c r="I344" s="58"/>
      <c r="J344" s="555"/>
      <c r="K344" s="555"/>
      <c r="L344" s="149">
        <v>0</v>
      </c>
      <c r="M344" s="150">
        <f>IF(F344="昼間",参照データ!$B$2,IF(F344="夜間等",参照データ!$B$3,IF(F344="通信",参照データ!$B$4,0)))</f>
        <v>0</v>
      </c>
      <c r="N344" s="151">
        <f t="shared" si="144"/>
        <v>0</v>
      </c>
      <c r="O344" s="151">
        <f t="shared" si="145"/>
        <v>0</v>
      </c>
      <c r="P344" s="149"/>
      <c r="Q344" s="155">
        <v>0</v>
      </c>
      <c r="R344" s="154">
        <f>IF(F344="昼間",参照データ!$C$2,IF(F344="夜間等",参照データ!$C$3,IF(F344="通信",参照データ!$C$4,0)))</f>
        <v>0</v>
      </c>
      <c r="S344" s="151">
        <f t="shared" si="146"/>
        <v>0</v>
      </c>
      <c r="T344" s="58"/>
      <c r="U344" s="137">
        <f t="shared" si="147"/>
        <v>0</v>
      </c>
      <c r="V344" s="241">
        <f t="shared" si="148"/>
        <v>0</v>
      </c>
      <c r="W344" s="137">
        <f t="shared" si="149"/>
        <v>0</v>
      </c>
      <c r="X344" s="138">
        <f t="shared" si="150"/>
        <v>0</v>
      </c>
      <c r="Y344" s="137" t="str">
        <f t="shared" si="131"/>
        <v>0</v>
      </c>
      <c r="Z344" s="138">
        <f t="shared" si="151"/>
        <v>0</v>
      </c>
      <c r="AA344" s="524">
        <f t="shared" si="132"/>
        <v>0</v>
      </c>
      <c r="AB344" s="525"/>
      <c r="AC344" s="359">
        <f t="shared" si="133"/>
        <v>0</v>
      </c>
      <c r="AD344" s="359">
        <f t="shared" si="134"/>
        <v>0</v>
      </c>
      <c r="AE344" s="165"/>
      <c r="AF344" s="139"/>
      <c r="AG344" s="252"/>
      <c r="AH344" s="253"/>
      <c r="AI344" s="253"/>
      <c r="AJ344" s="253"/>
      <c r="AK344" s="253"/>
      <c r="AL344" s="254"/>
      <c r="AM344" s="255"/>
      <c r="AN344" s="253"/>
      <c r="AO344" s="253"/>
      <c r="AP344" s="253"/>
      <c r="AQ344" s="253"/>
      <c r="AR344" s="253"/>
      <c r="AS344" s="238">
        <f t="shared" si="135"/>
        <v>0</v>
      </c>
      <c r="AT344" s="238">
        <f t="shared" si="136"/>
        <v>0</v>
      </c>
      <c r="AU344" s="238">
        <f t="shared" si="137"/>
        <v>0</v>
      </c>
      <c r="AV344" s="238">
        <f t="shared" si="138"/>
        <v>0</v>
      </c>
      <c r="AW344" s="238">
        <f t="shared" si="139"/>
        <v>0</v>
      </c>
      <c r="AX344" s="238">
        <f t="shared" si="140"/>
        <v>0</v>
      </c>
      <c r="AY344" s="214">
        <f t="shared" si="158"/>
        <v>0</v>
      </c>
      <c r="AZ344" s="214">
        <f t="shared" si="158"/>
        <v>0</v>
      </c>
      <c r="BA344" s="214">
        <f t="shared" si="158"/>
        <v>0</v>
      </c>
      <c r="BB344" s="210">
        <f t="shared" si="152"/>
        <v>0</v>
      </c>
      <c r="BC344" s="200">
        <f t="shared" si="153"/>
        <v>0</v>
      </c>
      <c r="BD344" s="200">
        <f t="shared" si="154"/>
        <v>0</v>
      </c>
      <c r="BE344" s="200">
        <f t="shared" si="157"/>
        <v>0</v>
      </c>
      <c r="BF344" s="201" t="b">
        <f>IF($AE344="3/3",$S344*参照データ!$F$2,IF($AE344="2/3",$S344*参照データ!$F$3,IF($AE344="1/3",$S344*参照データ!$F$4)))</f>
        <v>0</v>
      </c>
      <c r="BG344" s="202" t="b">
        <f>IF(AG344="3/3",$O344*参照データ!$F$2,IF(AG344="2/3",$O344*参照データ!$F$3,IF(AG344="1/3",$O344*参照データ!$F$4,IF(AG344="対象外",0))))</f>
        <v>0</v>
      </c>
      <c r="BH344" s="202" t="b">
        <f>IF(AH344="3/3",$O344*参照データ!$F$2,IF(AH344="2/3",$O344*参照データ!$F$3,IF(AH344="1/3",$O344*参照データ!$F$4,IF(AH344="対象外",0))))</f>
        <v>0</v>
      </c>
      <c r="BI344" s="202" t="b">
        <f>IF(AI344="3/3",$O344*参照データ!$F$2,IF(AI344="2/3",$O344*参照データ!$F$3,IF(AI344="1/3",$O344*参照データ!$F$4,IF(AI344="対象外",0))))</f>
        <v>0</v>
      </c>
      <c r="BJ344" s="202" t="b">
        <f>IF(AJ344="3/3",$O344*参照データ!$F$2,IF(AJ344="2/3",$O344*参照データ!$F$3,IF(AJ344="1/3",$O344*参照データ!$F$4,IF(AJ344="対象外",0))))</f>
        <v>0</v>
      </c>
      <c r="BK344" s="202" t="b">
        <f>IF(AK344="3/3",$O344*参照データ!$F$2,IF(AK344="2/3",$O344*参照データ!$F$3,IF(AK344="1/3",$O344*参照データ!$F$4,IF(AK344="対象外",0))))</f>
        <v>0</v>
      </c>
      <c r="BL344" s="202" t="b">
        <f>IF(AL344="3/3",$O344*参照データ!$F$2,IF(AL344="2/3",$O344*参照データ!$F$3,IF(AL344="1/3",$O344*参照データ!$F$4,IF(AL344="対象外",0))))</f>
        <v>0</v>
      </c>
      <c r="BM344" s="202" t="b">
        <f>IF(AM344="3/3",$O344*参照データ!$F$2,IF(AM344="2/3",$O344*参照データ!$F$3,IF(AM344="1/3",$O344*参照データ!$F$4,IF(AM344="対象外",0))))</f>
        <v>0</v>
      </c>
      <c r="BN344" s="202" t="b">
        <f>IF(AN344="3/3",$O344*参照データ!$F$2,IF(AN344="2/3",$O344*参照データ!$F$3,IF(AN344="1/3",$O344*参照データ!$F$4,IF(AN344="対象外",0))))</f>
        <v>0</v>
      </c>
      <c r="BO344" s="202" t="b">
        <f>IF(AO344="3/3",$O344*参照データ!$F$2,IF(AO344="2/3",$O344*参照データ!$F$3,IF(AO344="1/3",$O344*参照データ!$F$4,IF(AO344="対象外",0))))</f>
        <v>0</v>
      </c>
      <c r="BP344" s="202" t="b">
        <f>IF(AP344="3/3",$O344*参照データ!$F$2,IF(AP344="2/3",$O344*参照データ!$F$3,IF(AP344="1/3",$O344*参照データ!$F$4,IF(AP344="対象外",0))))</f>
        <v>0</v>
      </c>
      <c r="BQ344" s="202" t="b">
        <f>IF(AQ344="3/3",$O344*参照データ!$F$2,IF(AQ344="2/3",$O344*参照データ!$F$3,IF(AQ344="1/3",$O344*参照データ!$F$4,IF(AQ344="対象外",0))))</f>
        <v>0</v>
      </c>
      <c r="BR344" s="202" t="b">
        <f>IF(AR344="3/3",$O344*参照データ!$F$2,IF(AR344="2/3",$O344*参照データ!$F$3,IF(AR344="1/3",$O344*参照データ!$F$4,IF(AR344="対象外",0))))</f>
        <v>0</v>
      </c>
      <c r="BS344" s="202">
        <f t="shared" si="155"/>
        <v>0</v>
      </c>
      <c r="BT344" s="208"/>
      <c r="BU344" s="140"/>
      <c r="BV344" s="140"/>
      <c r="BW344" s="140"/>
      <c r="BX344" s="140"/>
      <c r="BY344" s="140"/>
      <c r="BZ344" s="246"/>
      <c r="CA344" s="251"/>
      <c r="CB344" s="140"/>
      <c r="CC344" s="140"/>
      <c r="CD344" s="140"/>
      <c r="CE344" s="140"/>
      <c r="CF344" s="140"/>
      <c r="CG344" s="233">
        <f t="shared" si="156"/>
        <v>0</v>
      </c>
      <c r="CH344" s="235">
        <f t="shared" si="141"/>
        <v>0</v>
      </c>
      <c r="CI344" s="225">
        <f t="shared" si="142"/>
        <v>0</v>
      </c>
      <c r="CJ344" s="234">
        <f t="shared" si="143"/>
        <v>2</v>
      </c>
      <c r="CN344" s="54"/>
    </row>
    <row r="345" spans="1:92">
      <c r="A345" s="63">
        <v>321</v>
      </c>
      <c r="B345" s="553"/>
      <c r="C345" s="554"/>
      <c r="D345" s="553"/>
      <c r="E345" s="554"/>
      <c r="F345" s="116"/>
      <c r="G345" s="147"/>
      <c r="H345" s="117"/>
      <c r="I345" s="58"/>
      <c r="J345" s="553"/>
      <c r="K345" s="554"/>
      <c r="L345" s="110">
        <v>0</v>
      </c>
      <c r="M345" s="111">
        <f>IF(F345="昼間",参照データ!$B$2,IF(F345="夜間等",参照データ!$B$3,IF(F345="通信",参照データ!$B$4,0)))</f>
        <v>0</v>
      </c>
      <c r="N345" s="112">
        <f t="shared" si="144"/>
        <v>0</v>
      </c>
      <c r="O345" s="151">
        <f t="shared" si="145"/>
        <v>0</v>
      </c>
      <c r="P345" s="110"/>
      <c r="Q345" s="113">
        <v>0</v>
      </c>
      <c r="R345" s="114">
        <f>IF(F345="昼間",参照データ!$C$2,IF(F345="夜間等",参照データ!$C$3,IF(F345="通信",参照データ!$C$4,0)))</f>
        <v>0</v>
      </c>
      <c r="S345" s="112">
        <f t="shared" si="146"/>
        <v>0</v>
      </c>
      <c r="T345" s="58"/>
      <c r="U345" s="53">
        <f t="shared" si="147"/>
        <v>0</v>
      </c>
      <c r="V345" s="241">
        <f t="shared" si="148"/>
        <v>0</v>
      </c>
      <c r="W345" s="53">
        <f t="shared" si="149"/>
        <v>0</v>
      </c>
      <c r="X345" s="183">
        <f t="shared" si="150"/>
        <v>0</v>
      </c>
      <c r="Y345" s="158" t="str">
        <f t="shared" ref="Y345:Y408" si="159">IF(G345="1年",X345,"0")</f>
        <v>0</v>
      </c>
      <c r="Z345" s="138">
        <f t="shared" si="151"/>
        <v>0</v>
      </c>
      <c r="AA345" s="524">
        <f t="shared" ref="AA345:AA408" si="160">J345</f>
        <v>0</v>
      </c>
      <c r="AB345" s="525"/>
      <c r="AC345" s="359">
        <f t="shared" ref="AC345:AC408" si="161">G345</f>
        <v>0</v>
      </c>
      <c r="AD345" s="359">
        <f t="shared" ref="AD345:AD408" si="162">H345</f>
        <v>0</v>
      </c>
      <c r="AE345" s="166"/>
      <c r="AF345" s="59"/>
      <c r="AG345" s="252"/>
      <c r="AH345" s="253"/>
      <c r="AI345" s="253"/>
      <c r="AJ345" s="253"/>
      <c r="AK345" s="253"/>
      <c r="AL345" s="254"/>
      <c r="AM345" s="255"/>
      <c r="AN345" s="253"/>
      <c r="AO345" s="253"/>
      <c r="AP345" s="253"/>
      <c r="AQ345" s="253"/>
      <c r="AR345" s="253"/>
      <c r="AS345" s="238">
        <f t="shared" ref="AS345:AS408" si="163">IF(U345=0,0,IF(COUNTIF($AG345:$AL345,"3/3")&gt;0,"1","0"))</f>
        <v>0</v>
      </c>
      <c r="AT345" s="238">
        <f t="shared" ref="AT345:AT408" si="164">IF(U345=0,0,IF(COUNTIF($AG345:$AL345,"2/3")&gt;0,"1","0"))</f>
        <v>0</v>
      </c>
      <c r="AU345" s="238">
        <f t="shared" ref="AU345:AU408" si="165">IF(U345=0,0,IF(COUNTIF($AG345:$AL345,"1/3")&gt;0,"1","0"))</f>
        <v>0</v>
      </c>
      <c r="AV345" s="238">
        <f t="shared" ref="AV345:AV408" si="166">IF(U345=0,0,IF(COUNTIF($AM345:$AR345,"3/3")&gt;0,"1","0"))</f>
        <v>0</v>
      </c>
      <c r="AW345" s="238">
        <f t="shared" ref="AW345:AW408" si="167">IF(U345=0,0,IF(COUNTIF($AM345:$AR345,"2/3")&gt;0,"1","0"))</f>
        <v>0</v>
      </c>
      <c r="AX345" s="238">
        <f t="shared" ref="AX345:AX408" si="168">IF(U345=0,0,IF(COUNTIF($AM345:$AR345,"1/3")&gt;0,"1","0"))</f>
        <v>0</v>
      </c>
      <c r="AY345" s="214">
        <f t="shared" si="158"/>
        <v>0</v>
      </c>
      <c r="AZ345" s="214">
        <f t="shared" si="158"/>
        <v>0</v>
      </c>
      <c r="BA345" s="214">
        <f t="shared" si="158"/>
        <v>0</v>
      </c>
      <c r="BB345" s="194">
        <f t="shared" si="152"/>
        <v>0</v>
      </c>
      <c r="BC345" s="195">
        <f t="shared" si="153"/>
        <v>0</v>
      </c>
      <c r="BD345" s="196">
        <f t="shared" si="154"/>
        <v>0</v>
      </c>
      <c r="BE345" s="197">
        <f t="shared" si="157"/>
        <v>0</v>
      </c>
      <c r="BF345" s="198" t="b">
        <f>IF($AE345="3/3",$S345*参照データ!$F$2,IF($AE345="2/3",$S345*参照データ!$F$3,IF($AE345="1/3",$S345*参照データ!$F$4)))</f>
        <v>0</v>
      </c>
      <c r="BG345" s="199" t="b">
        <f>IF(AG345="3/3",$O345*参照データ!$F$2,IF(AG345="2/3",$O345*参照データ!$F$3,IF(AG345="1/3",$O345*参照データ!$F$4,IF(AG345="対象外",0))))</f>
        <v>0</v>
      </c>
      <c r="BH345" s="199" t="b">
        <f>IF(AH345="3/3",$O345*参照データ!$F$2,IF(AH345="2/3",$O345*参照データ!$F$3,IF(AH345="1/3",$O345*参照データ!$F$4,IF(AH345="対象外",0))))</f>
        <v>0</v>
      </c>
      <c r="BI345" s="199" t="b">
        <f>IF(AI345="3/3",$O345*参照データ!$F$2,IF(AI345="2/3",$O345*参照データ!$F$3,IF(AI345="1/3",$O345*参照データ!$F$4,IF(AI345="対象外",0))))</f>
        <v>0</v>
      </c>
      <c r="BJ345" s="199" t="b">
        <f>IF(AJ345="3/3",$O345*参照データ!$F$2,IF(AJ345="2/3",$O345*参照データ!$F$3,IF(AJ345="1/3",$O345*参照データ!$F$4,IF(AJ345="対象外",0))))</f>
        <v>0</v>
      </c>
      <c r="BK345" s="199" t="b">
        <f>IF(AK345="3/3",$O345*参照データ!$F$2,IF(AK345="2/3",$O345*参照データ!$F$3,IF(AK345="1/3",$O345*参照データ!$F$4,IF(AK345="対象外",0))))</f>
        <v>0</v>
      </c>
      <c r="BL345" s="199" t="b">
        <f>IF(AL345="3/3",$O345*参照データ!$F$2,IF(AL345="2/3",$O345*参照データ!$F$3,IF(AL345="1/3",$O345*参照データ!$F$4,IF(AL345="対象外",0))))</f>
        <v>0</v>
      </c>
      <c r="BM345" s="199" t="b">
        <f>IF(AM345="3/3",$O345*参照データ!$F$2,IF(AM345="2/3",$O345*参照データ!$F$3,IF(AM345="1/3",$O345*参照データ!$F$4,IF(AM345="対象外",0))))</f>
        <v>0</v>
      </c>
      <c r="BN345" s="199" t="b">
        <f>IF(AN345="3/3",$O345*参照データ!$F$2,IF(AN345="2/3",$O345*参照データ!$F$3,IF(AN345="1/3",$O345*参照データ!$F$4,IF(AN345="対象外",0))))</f>
        <v>0</v>
      </c>
      <c r="BO345" s="199" t="b">
        <f>IF(AO345="3/3",$O345*参照データ!$F$2,IF(AO345="2/3",$O345*参照データ!$F$3,IF(AO345="1/3",$O345*参照データ!$F$4,IF(AO345="対象外",0))))</f>
        <v>0</v>
      </c>
      <c r="BP345" s="199" t="b">
        <f>IF(AP345="3/3",$O345*参照データ!$F$2,IF(AP345="2/3",$O345*参照データ!$F$3,IF(AP345="1/3",$O345*参照データ!$F$4,IF(AP345="対象外",0))))</f>
        <v>0</v>
      </c>
      <c r="BQ345" s="199" t="b">
        <f>IF(AQ345="3/3",$O345*参照データ!$F$2,IF(AQ345="2/3",$O345*参照データ!$F$3,IF(AQ345="1/3",$O345*参照データ!$F$4,IF(AQ345="対象外",0))))</f>
        <v>0</v>
      </c>
      <c r="BR345" s="199" t="b">
        <f>IF(AR345="3/3",$O345*参照データ!$F$2,IF(AR345="2/3",$O345*参照データ!$F$3,IF(AR345="1/3",$O345*参照データ!$F$4,IF(AR345="対象外",0))))</f>
        <v>0</v>
      </c>
      <c r="BS345" s="199">
        <f t="shared" si="155"/>
        <v>0</v>
      </c>
      <c r="BT345" s="206"/>
      <c r="BU345" s="60"/>
      <c r="BV345" s="60"/>
      <c r="BW345" s="60"/>
      <c r="BX345" s="60"/>
      <c r="BY345" s="60"/>
      <c r="BZ345" s="245"/>
      <c r="CA345" s="247"/>
      <c r="CB345" s="60"/>
      <c r="CC345" s="60"/>
      <c r="CD345" s="60"/>
      <c r="CE345" s="60"/>
      <c r="CF345" s="61"/>
      <c r="CG345" s="233">
        <f t="shared" si="156"/>
        <v>0</v>
      </c>
      <c r="CH345" s="235">
        <f t="shared" ref="CH345:CH408" si="169">IF(BE345=0,0,(ROUNDUP(P345*(BB345*$CL$5+BC345*$CL$6+BD345*$CL$15)/BE345,-2)))</f>
        <v>0</v>
      </c>
      <c r="CI345" s="225">
        <f t="shared" ref="CI345:CI408" si="170">IF(CH345&gt;M345, U345, CH345)</f>
        <v>0</v>
      </c>
      <c r="CJ345" s="234">
        <f t="shared" ref="CJ345:CJ408" si="171">IF(CH345&lt;U345,1,2)</f>
        <v>2</v>
      </c>
      <c r="CN345" s="54"/>
    </row>
    <row r="346" spans="1:92">
      <c r="A346" s="63">
        <v>322</v>
      </c>
      <c r="B346" s="553"/>
      <c r="C346" s="554"/>
      <c r="D346" s="553"/>
      <c r="E346" s="554"/>
      <c r="F346" s="116"/>
      <c r="G346" s="147"/>
      <c r="H346" s="117"/>
      <c r="I346" s="58"/>
      <c r="J346" s="553"/>
      <c r="K346" s="554"/>
      <c r="L346" s="110">
        <v>0</v>
      </c>
      <c r="M346" s="111">
        <f>IF(F346="昼間",参照データ!$B$2,IF(F346="夜間等",参照データ!$B$3,IF(F346="通信",参照データ!$B$4,0)))</f>
        <v>0</v>
      </c>
      <c r="N346" s="112">
        <f t="shared" ref="N346:N409" si="172">ROUNDDOWN(MIN(L346:M346),-2)</f>
        <v>0</v>
      </c>
      <c r="O346" s="151">
        <f t="shared" ref="O346:O409" si="173">N346/12</f>
        <v>0</v>
      </c>
      <c r="P346" s="110"/>
      <c r="Q346" s="113">
        <v>0</v>
      </c>
      <c r="R346" s="114">
        <f>IF(F346="昼間",参照データ!$C$2,IF(F346="夜間等",参照データ!$C$3,IF(F346="通信",参照データ!$C$4,0)))</f>
        <v>0</v>
      </c>
      <c r="S346" s="112">
        <f t="shared" ref="S346:S409" si="174">ROUNDDOWN(MIN(Q346:R346),-2)</f>
        <v>0</v>
      </c>
      <c r="T346" s="58"/>
      <c r="U346" s="53">
        <f t="shared" ref="U346:U409" si="175">ROUNDUP(BS346,-2)</f>
        <v>0</v>
      </c>
      <c r="V346" s="241">
        <f t="shared" ref="V346:V409" si="176">IF(P346="",0,IF(P346=0,U346,IF(CH346&lt;U346,U346-CH346,0)))</f>
        <v>0</v>
      </c>
      <c r="W346" s="53">
        <f t="shared" ref="W346:W409" si="177">U346-V346</f>
        <v>0</v>
      </c>
      <c r="X346" s="183">
        <f t="shared" ref="X346:X409" si="178">ROUNDUP(BF346,-2)</f>
        <v>0</v>
      </c>
      <c r="Y346" s="158" t="str">
        <f t="shared" si="159"/>
        <v>0</v>
      </c>
      <c r="Z346" s="138">
        <f t="shared" ref="Z346:Z409" si="179">U346+Y346</f>
        <v>0</v>
      </c>
      <c r="AA346" s="524">
        <f t="shared" si="160"/>
        <v>0</v>
      </c>
      <c r="AB346" s="525"/>
      <c r="AC346" s="359">
        <f t="shared" si="161"/>
        <v>0</v>
      </c>
      <c r="AD346" s="359">
        <f t="shared" si="162"/>
        <v>0</v>
      </c>
      <c r="AE346" s="166"/>
      <c r="AF346" s="59"/>
      <c r="AG346" s="252"/>
      <c r="AH346" s="253"/>
      <c r="AI346" s="253"/>
      <c r="AJ346" s="253"/>
      <c r="AK346" s="253"/>
      <c r="AL346" s="254"/>
      <c r="AM346" s="255"/>
      <c r="AN346" s="253"/>
      <c r="AO346" s="253"/>
      <c r="AP346" s="253"/>
      <c r="AQ346" s="253"/>
      <c r="AR346" s="253"/>
      <c r="AS346" s="238">
        <f t="shared" si="163"/>
        <v>0</v>
      </c>
      <c r="AT346" s="238">
        <f t="shared" si="164"/>
        <v>0</v>
      </c>
      <c r="AU346" s="238">
        <f t="shared" si="165"/>
        <v>0</v>
      </c>
      <c r="AV346" s="238">
        <f t="shared" si="166"/>
        <v>0</v>
      </c>
      <c r="AW346" s="238">
        <f t="shared" si="167"/>
        <v>0</v>
      </c>
      <c r="AX346" s="238">
        <f t="shared" si="168"/>
        <v>0</v>
      </c>
      <c r="AY346" s="214">
        <f t="shared" si="158"/>
        <v>0</v>
      </c>
      <c r="AZ346" s="214">
        <f t="shared" si="158"/>
        <v>0</v>
      </c>
      <c r="BA346" s="214">
        <f t="shared" si="158"/>
        <v>0</v>
      </c>
      <c r="BB346" s="194">
        <f t="shared" ref="BB346:BB409" si="180">COUNTIF($AG346:$AR346,"3/3")</f>
        <v>0</v>
      </c>
      <c r="BC346" s="195">
        <f t="shared" ref="BC346:BC409" si="181">COUNTIF($AG346:$AR346,"2/3")</f>
        <v>0</v>
      </c>
      <c r="BD346" s="196">
        <f t="shared" ref="BD346:BD409" si="182">COUNTIF($AG346:$AR346,"1/3")</f>
        <v>0</v>
      </c>
      <c r="BE346" s="197">
        <f t="shared" si="157"/>
        <v>0</v>
      </c>
      <c r="BF346" s="198" t="b">
        <f>IF($AE346="3/3",$S346*参照データ!$F$2,IF($AE346="2/3",$S346*参照データ!$F$3,IF($AE346="1/3",$S346*参照データ!$F$4)))</f>
        <v>0</v>
      </c>
      <c r="BG346" s="199" t="b">
        <f>IF(AG346="3/3",$O346*参照データ!$F$2,IF(AG346="2/3",$O346*参照データ!$F$3,IF(AG346="1/3",$O346*参照データ!$F$4,IF(AG346="対象外",0))))</f>
        <v>0</v>
      </c>
      <c r="BH346" s="199" t="b">
        <f>IF(AH346="3/3",$O346*参照データ!$F$2,IF(AH346="2/3",$O346*参照データ!$F$3,IF(AH346="1/3",$O346*参照データ!$F$4,IF(AH346="対象外",0))))</f>
        <v>0</v>
      </c>
      <c r="BI346" s="199" t="b">
        <f>IF(AI346="3/3",$O346*参照データ!$F$2,IF(AI346="2/3",$O346*参照データ!$F$3,IF(AI346="1/3",$O346*参照データ!$F$4,IF(AI346="対象外",0))))</f>
        <v>0</v>
      </c>
      <c r="BJ346" s="199" t="b">
        <f>IF(AJ346="3/3",$O346*参照データ!$F$2,IF(AJ346="2/3",$O346*参照データ!$F$3,IF(AJ346="1/3",$O346*参照データ!$F$4,IF(AJ346="対象外",0))))</f>
        <v>0</v>
      </c>
      <c r="BK346" s="199" t="b">
        <f>IF(AK346="3/3",$O346*参照データ!$F$2,IF(AK346="2/3",$O346*参照データ!$F$3,IF(AK346="1/3",$O346*参照データ!$F$4,IF(AK346="対象外",0))))</f>
        <v>0</v>
      </c>
      <c r="BL346" s="199" t="b">
        <f>IF(AL346="3/3",$O346*参照データ!$F$2,IF(AL346="2/3",$O346*参照データ!$F$3,IF(AL346="1/3",$O346*参照データ!$F$4,IF(AL346="対象外",0))))</f>
        <v>0</v>
      </c>
      <c r="BM346" s="199" t="b">
        <f>IF(AM346="3/3",$O346*参照データ!$F$2,IF(AM346="2/3",$O346*参照データ!$F$3,IF(AM346="1/3",$O346*参照データ!$F$4,IF(AM346="対象外",0))))</f>
        <v>0</v>
      </c>
      <c r="BN346" s="199" t="b">
        <f>IF(AN346="3/3",$O346*参照データ!$F$2,IF(AN346="2/3",$O346*参照データ!$F$3,IF(AN346="1/3",$O346*参照データ!$F$4,IF(AN346="対象外",0))))</f>
        <v>0</v>
      </c>
      <c r="BO346" s="199" t="b">
        <f>IF(AO346="3/3",$O346*参照データ!$F$2,IF(AO346="2/3",$O346*参照データ!$F$3,IF(AO346="1/3",$O346*参照データ!$F$4,IF(AO346="対象外",0))))</f>
        <v>0</v>
      </c>
      <c r="BP346" s="199" t="b">
        <f>IF(AP346="3/3",$O346*参照データ!$F$2,IF(AP346="2/3",$O346*参照データ!$F$3,IF(AP346="1/3",$O346*参照データ!$F$4,IF(AP346="対象外",0))))</f>
        <v>0</v>
      </c>
      <c r="BQ346" s="199" t="b">
        <f>IF(AQ346="3/3",$O346*参照データ!$F$2,IF(AQ346="2/3",$O346*参照データ!$F$3,IF(AQ346="1/3",$O346*参照データ!$F$4,IF(AQ346="対象外",0))))</f>
        <v>0</v>
      </c>
      <c r="BR346" s="199" t="b">
        <f>IF(AR346="3/3",$O346*参照データ!$F$2,IF(AR346="2/3",$O346*参照データ!$F$3,IF(AR346="1/3",$O346*参照データ!$F$4,IF(AR346="対象外",0))))</f>
        <v>0</v>
      </c>
      <c r="BS346" s="199">
        <f t="shared" ref="BS346:BS409" si="183">SUM(BG346:BR346)</f>
        <v>0</v>
      </c>
      <c r="BT346" s="206"/>
      <c r="BU346" s="60"/>
      <c r="BV346" s="60"/>
      <c r="BW346" s="60"/>
      <c r="BX346" s="60"/>
      <c r="BY346" s="60"/>
      <c r="BZ346" s="245"/>
      <c r="CA346" s="247"/>
      <c r="CB346" s="60"/>
      <c r="CC346" s="60"/>
      <c r="CD346" s="60"/>
      <c r="CE346" s="60"/>
      <c r="CF346" s="61"/>
      <c r="CG346" s="233">
        <f t="shared" ref="CG346:CG409" si="184">IF(COUNTIF(BU346:CF346,"家計急変")&gt;0,1,0)</f>
        <v>0</v>
      </c>
      <c r="CH346" s="235">
        <f t="shared" si="169"/>
        <v>0</v>
      </c>
      <c r="CI346" s="225">
        <f t="shared" si="170"/>
        <v>0</v>
      </c>
      <c r="CJ346" s="234">
        <f t="shared" si="171"/>
        <v>2</v>
      </c>
      <c r="CN346" s="54"/>
    </row>
    <row r="347" spans="1:92">
      <c r="A347" s="63">
        <v>323</v>
      </c>
      <c r="B347" s="553"/>
      <c r="C347" s="554"/>
      <c r="D347" s="553"/>
      <c r="E347" s="554"/>
      <c r="F347" s="116"/>
      <c r="G347" s="147"/>
      <c r="H347" s="117"/>
      <c r="I347" s="58"/>
      <c r="J347" s="553"/>
      <c r="K347" s="554"/>
      <c r="L347" s="110">
        <v>0</v>
      </c>
      <c r="M347" s="111">
        <f>IF(F347="昼間",参照データ!$B$2,IF(F347="夜間等",参照データ!$B$3,IF(F347="通信",参照データ!$B$4,0)))</f>
        <v>0</v>
      </c>
      <c r="N347" s="112">
        <f t="shared" si="172"/>
        <v>0</v>
      </c>
      <c r="O347" s="151">
        <f t="shared" si="173"/>
        <v>0</v>
      </c>
      <c r="P347" s="110"/>
      <c r="Q347" s="113">
        <v>0</v>
      </c>
      <c r="R347" s="114">
        <f>IF(F347="昼間",参照データ!$C$2,IF(F347="夜間等",参照データ!$C$3,IF(F347="通信",参照データ!$C$4,0)))</f>
        <v>0</v>
      </c>
      <c r="S347" s="112">
        <f t="shared" si="174"/>
        <v>0</v>
      </c>
      <c r="T347" s="58"/>
      <c r="U347" s="53">
        <f t="shared" si="175"/>
        <v>0</v>
      </c>
      <c r="V347" s="241">
        <f t="shared" si="176"/>
        <v>0</v>
      </c>
      <c r="W347" s="53">
        <f t="shared" si="177"/>
        <v>0</v>
      </c>
      <c r="X347" s="183">
        <f t="shared" si="178"/>
        <v>0</v>
      </c>
      <c r="Y347" s="158" t="str">
        <f t="shared" si="159"/>
        <v>0</v>
      </c>
      <c r="Z347" s="138">
        <f t="shared" si="179"/>
        <v>0</v>
      </c>
      <c r="AA347" s="524">
        <f t="shared" si="160"/>
        <v>0</v>
      </c>
      <c r="AB347" s="525"/>
      <c r="AC347" s="359">
        <f t="shared" si="161"/>
        <v>0</v>
      </c>
      <c r="AD347" s="359">
        <f t="shared" si="162"/>
        <v>0</v>
      </c>
      <c r="AE347" s="165"/>
      <c r="AF347" s="59"/>
      <c r="AG347" s="252"/>
      <c r="AH347" s="253"/>
      <c r="AI347" s="253"/>
      <c r="AJ347" s="253"/>
      <c r="AK347" s="253"/>
      <c r="AL347" s="254"/>
      <c r="AM347" s="255"/>
      <c r="AN347" s="253"/>
      <c r="AO347" s="253"/>
      <c r="AP347" s="253"/>
      <c r="AQ347" s="253"/>
      <c r="AR347" s="253"/>
      <c r="AS347" s="238">
        <f t="shared" si="163"/>
        <v>0</v>
      </c>
      <c r="AT347" s="238">
        <f t="shared" si="164"/>
        <v>0</v>
      </c>
      <c r="AU347" s="238">
        <f t="shared" si="165"/>
        <v>0</v>
      </c>
      <c r="AV347" s="238">
        <f t="shared" si="166"/>
        <v>0</v>
      </c>
      <c r="AW347" s="238">
        <f t="shared" si="167"/>
        <v>0</v>
      </c>
      <c r="AX347" s="238">
        <f t="shared" si="168"/>
        <v>0</v>
      </c>
      <c r="AY347" s="214">
        <f t="shared" si="158"/>
        <v>0</v>
      </c>
      <c r="AZ347" s="214">
        <f t="shared" si="158"/>
        <v>0</v>
      </c>
      <c r="BA347" s="214">
        <f t="shared" si="158"/>
        <v>0</v>
      </c>
      <c r="BB347" s="194">
        <f t="shared" si="180"/>
        <v>0</v>
      </c>
      <c r="BC347" s="195">
        <f t="shared" si="181"/>
        <v>0</v>
      </c>
      <c r="BD347" s="196">
        <f t="shared" si="182"/>
        <v>0</v>
      </c>
      <c r="BE347" s="197">
        <f t="shared" si="157"/>
        <v>0</v>
      </c>
      <c r="BF347" s="198" t="b">
        <f>IF($AE347="3/3",$S347*参照データ!$F$2,IF($AE347="2/3",$S347*参照データ!$F$3,IF($AE347="1/3",$S347*参照データ!$F$4)))</f>
        <v>0</v>
      </c>
      <c r="BG347" s="199" t="b">
        <f>IF(AG347="3/3",$O347*参照データ!$F$2,IF(AG347="2/3",$O347*参照データ!$F$3,IF(AG347="1/3",$O347*参照データ!$F$4,IF(AG347="対象外",0))))</f>
        <v>0</v>
      </c>
      <c r="BH347" s="199" t="b">
        <f>IF(AH347="3/3",$O347*参照データ!$F$2,IF(AH347="2/3",$O347*参照データ!$F$3,IF(AH347="1/3",$O347*参照データ!$F$4,IF(AH347="対象外",0))))</f>
        <v>0</v>
      </c>
      <c r="BI347" s="199" t="b">
        <f>IF(AI347="3/3",$O347*参照データ!$F$2,IF(AI347="2/3",$O347*参照データ!$F$3,IF(AI347="1/3",$O347*参照データ!$F$4,IF(AI347="対象外",0))))</f>
        <v>0</v>
      </c>
      <c r="BJ347" s="199" t="b">
        <f>IF(AJ347="3/3",$O347*参照データ!$F$2,IF(AJ347="2/3",$O347*参照データ!$F$3,IF(AJ347="1/3",$O347*参照データ!$F$4,IF(AJ347="対象外",0))))</f>
        <v>0</v>
      </c>
      <c r="BK347" s="199" t="b">
        <f>IF(AK347="3/3",$O347*参照データ!$F$2,IF(AK347="2/3",$O347*参照データ!$F$3,IF(AK347="1/3",$O347*参照データ!$F$4,IF(AK347="対象外",0))))</f>
        <v>0</v>
      </c>
      <c r="BL347" s="199" t="b">
        <f>IF(AL347="3/3",$O347*参照データ!$F$2,IF(AL347="2/3",$O347*参照データ!$F$3,IF(AL347="1/3",$O347*参照データ!$F$4,IF(AL347="対象外",0))))</f>
        <v>0</v>
      </c>
      <c r="BM347" s="199" t="b">
        <f>IF(AM347="3/3",$O347*参照データ!$F$2,IF(AM347="2/3",$O347*参照データ!$F$3,IF(AM347="1/3",$O347*参照データ!$F$4,IF(AM347="対象外",0))))</f>
        <v>0</v>
      </c>
      <c r="BN347" s="199" t="b">
        <f>IF(AN347="3/3",$O347*参照データ!$F$2,IF(AN347="2/3",$O347*参照データ!$F$3,IF(AN347="1/3",$O347*参照データ!$F$4,IF(AN347="対象外",0))))</f>
        <v>0</v>
      </c>
      <c r="BO347" s="199" t="b">
        <f>IF(AO347="3/3",$O347*参照データ!$F$2,IF(AO347="2/3",$O347*参照データ!$F$3,IF(AO347="1/3",$O347*参照データ!$F$4,IF(AO347="対象外",0))))</f>
        <v>0</v>
      </c>
      <c r="BP347" s="199" t="b">
        <f>IF(AP347="3/3",$O347*参照データ!$F$2,IF(AP347="2/3",$O347*参照データ!$F$3,IF(AP347="1/3",$O347*参照データ!$F$4,IF(AP347="対象外",0))))</f>
        <v>0</v>
      </c>
      <c r="BQ347" s="199" t="b">
        <f>IF(AQ347="3/3",$O347*参照データ!$F$2,IF(AQ347="2/3",$O347*参照データ!$F$3,IF(AQ347="1/3",$O347*参照データ!$F$4,IF(AQ347="対象外",0))))</f>
        <v>0</v>
      </c>
      <c r="BR347" s="199" t="b">
        <f>IF(AR347="3/3",$O347*参照データ!$F$2,IF(AR347="2/3",$O347*参照データ!$F$3,IF(AR347="1/3",$O347*参照データ!$F$4,IF(AR347="対象外",0))))</f>
        <v>0</v>
      </c>
      <c r="BS347" s="199">
        <f t="shared" si="183"/>
        <v>0</v>
      </c>
      <c r="BT347" s="207"/>
      <c r="BU347" s="60"/>
      <c r="BV347" s="60"/>
      <c r="BW347" s="60"/>
      <c r="BX347" s="60"/>
      <c r="BY347" s="60"/>
      <c r="BZ347" s="245"/>
      <c r="CA347" s="247"/>
      <c r="CB347" s="60"/>
      <c r="CC347" s="60"/>
      <c r="CD347" s="60"/>
      <c r="CE347" s="60"/>
      <c r="CF347" s="61"/>
      <c r="CG347" s="233">
        <f t="shared" si="184"/>
        <v>0</v>
      </c>
      <c r="CH347" s="235">
        <f t="shared" si="169"/>
        <v>0</v>
      </c>
      <c r="CI347" s="225">
        <f t="shared" si="170"/>
        <v>0</v>
      </c>
      <c r="CJ347" s="234">
        <f t="shared" si="171"/>
        <v>2</v>
      </c>
      <c r="CN347" s="54"/>
    </row>
    <row r="348" spans="1:92">
      <c r="A348" s="63">
        <v>324</v>
      </c>
      <c r="B348" s="518"/>
      <c r="C348" s="519"/>
      <c r="D348" s="520"/>
      <c r="E348" s="521"/>
      <c r="F348" s="362"/>
      <c r="G348" s="58"/>
      <c r="H348" s="248"/>
      <c r="I348" s="58"/>
      <c r="J348" s="555"/>
      <c r="K348" s="555"/>
      <c r="L348" s="149">
        <v>0</v>
      </c>
      <c r="M348" s="150">
        <f>IF(F348="昼間",参照データ!$B$2,IF(F348="夜間等",参照データ!$B$3,IF(F348="通信",参照データ!$B$4,0)))</f>
        <v>0</v>
      </c>
      <c r="N348" s="151">
        <f t="shared" si="172"/>
        <v>0</v>
      </c>
      <c r="O348" s="151">
        <f t="shared" si="173"/>
        <v>0</v>
      </c>
      <c r="P348" s="149"/>
      <c r="Q348" s="155">
        <v>0</v>
      </c>
      <c r="R348" s="154">
        <f>IF(F348="昼間",参照データ!$C$2,IF(F348="夜間等",参照データ!$C$3,IF(F348="通信",参照データ!$C$4,0)))</f>
        <v>0</v>
      </c>
      <c r="S348" s="151">
        <f t="shared" si="174"/>
        <v>0</v>
      </c>
      <c r="T348" s="58"/>
      <c r="U348" s="137">
        <f t="shared" si="175"/>
        <v>0</v>
      </c>
      <c r="V348" s="241">
        <f t="shared" si="176"/>
        <v>0</v>
      </c>
      <c r="W348" s="137">
        <f t="shared" si="177"/>
        <v>0</v>
      </c>
      <c r="X348" s="138">
        <f t="shared" si="178"/>
        <v>0</v>
      </c>
      <c r="Y348" s="137" t="str">
        <f t="shared" si="159"/>
        <v>0</v>
      </c>
      <c r="Z348" s="138">
        <f t="shared" si="179"/>
        <v>0</v>
      </c>
      <c r="AA348" s="524">
        <f t="shared" si="160"/>
        <v>0</v>
      </c>
      <c r="AB348" s="525"/>
      <c r="AC348" s="359">
        <f t="shared" si="161"/>
        <v>0</v>
      </c>
      <c r="AD348" s="359">
        <f t="shared" si="162"/>
        <v>0</v>
      </c>
      <c r="AE348" s="165"/>
      <c r="AF348" s="139"/>
      <c r="AG348" s="252"/>
      <c r="AH348" s="253"/>
      <c r="AI348" s="253"/>
      <c r="AJ348" s="253"/>
      <c r="AK348" s="253"/>
      <c r="AL348" s="254"/>
      <c r="AM348" s="255"/>
      <c r="AN348" s="253"/>
      <c r="AO348" s="253"/>
      <c r="AP348" s="253"/>
      <c r="AQ348" s="253"/>
      <c r="AR348" s="253"/>
      <c r="AS348" s="238">
        <f t="shared" si="163"/>
        <v>0</v>
      </c>
      <c r="AT348" s="238">
        <f t="shared" si="164"/>
        <v>0</v>
      </c>
      <c r="AU348" s="238">
        <f t="shared" si="165"/>
        <v>0</v>
      </c>
      <c r="AV348" s="238">
        <f t="shared" si="166"/>
        <v>0</v>
      </c>
      <c r="AW348" s="238">
        <f t="shared" si="167"/>
        <v>0</v>
      </c>
      <c r="AX348" s="238">
        <f t="shared" si="168"/>
        <v>0</v>
      </c>
      <c r="AY348" s="214">
        <f t="shared" si="158"/>
        <v>0</v>
      </c>
      <c r="AZ348" s="214">
        <f t="shared" si="158"/>
        <v>0</v>
      </c>
      <c r="BA348" s="214">
        <f t="shared" si="158"/>
        <v>0</v>
      </c>
      <c r="BB348" s="210">
        <f t="shared" si="180"/>
        <v>0</v>
      </c>
      <c r="BC348" s="200">
        <f t="shared" si="181"/>
        <v>0</v>
      </c>
      <c r="BD348" s="200">
        <f t="shared" si="182"/>
        <v>0</v>
      </c>
      <c r="BE348" s="200">
        <f t="shared" si="157"/>
        <v>0</v>
      </c>
      <c r="BF348" s="201" t="b">
        <f>IF($AE348="3/3",$S348*参照データ!$F$2,IF($AE348="2/3",$S348*参照データ!$F$3,IF($AE348="1/3",$S348*参照データ!$F$4)))</f>
        <v>0</v>
      </c>
      <c r="BG348" s="202" t="b">
        <f>IF(AG348="3/3",$O348*参照データ!$F$2,IF(AG348="2/3",$O348*参照データ!$F$3,IF(AG348="1/3",$O348*参照データ!$F$4,IF(AG348="対象外",0))))</f>
        <v>0</v>
      </c>
      <c r="BH348" s="202" t="b">
        <f>IF(AH348="3/3",$O348*参照データ!$F$2,IF(AH348="2/3",$O348*参照データ!$F$3,IF(AH348="1/3",$O348*参照データ!$F$4,IF(AH348="対象外",0))))</f>
        <v>0</v>
      </c>
      <c r="BI348" s="202" t="b">
        <f>IF(AI348="3/3",$O348*参照データ!$F$2,IF(AI348="2/3",$O348*参照データ!$F$3,IF(AI348="1/3",$O348*参照データ!$F$4,IF(AI348="対象外",0))))</f>
        <v>0</v>
      </c>
      <c r="BJ348" s="202" t="b">
        <f>IF(AJ348="3/3",$O348*参照データ!$F$2,IF(AJ348="2/3",$O348*参照データ!$F$3,IF(AJ348="1/3",$O348*参照データ!$F$4,IF(AJ348="対象外",0))))</f>
        <v>0</v>
      </c>
      <c r="BK348" s="202" t="b">
        <f>IF(AK348="3/3",$O348*参照データ!$F$2,IF(AK348="2/3",$O348*参照データ!$F$3,IF(AK348="1/3",$O348*参照データ!$F$4,IF(AK348="対象外",0))))</f>
        <v>0</v>
      </c>
      <c r="BL348" s="202" t="b">
        <f>IF(AL348="3/3",$O348*参照データ!$F$2,IF(AL348="2/3",$O348*参照データ!$F$3,IF(AL348="1/3",$O348*参照データ!$F$4,IF(AL348="対象外",0))))</f>
        <v>0</v>
      </c>
      <c r="BM348" s="202" t="b">
        <f>IF(AM348="3/3",$O348*参照データ!$F$2,IF(AM348="2/3",$O348*参照データ!$F$3,IF(AM348="1/3",$O348*参照データ!$F$4,IF(AM348="対象外",0))))</f>
        <v>0</v>
      </c>
      <c r="BN348" s="202" t="b">
        <f>IF(AN348="3/3",$O348*参照データ!$F$2,IF(AN348="2/3",$O348*参照データ!$F$3,IF(AN348="1/3",$O348*参照データ!$F$4,IF(AN348="対象外",0))))</f>
        <v>0</v>
      </c>
      <c r="BO348" s="202" t="b">
        <f>IF(AO348="3/3",$O348*参照データ!$F$2,IF(AO348="2/3",$O348*参照データ!$F$3,IF(AO348="1/3",$O348*参照データ!$F$4,IF(AO348="対象外",0))))</f>
        <v>0</v>
      </c>
      <c r="BP348" s="202" t="b">
        <f>IF(AP348="3/3",$O348*参照データ!$F$2,IF(AP348="2/3",$O348*参照データ!$F$3,IF(AP348="1/3",$O348*参照データ!$F$4,IF(AP348="対象外",0))))</f>
        <v>0</v>
      </c>
      <c r="BQ348" s="202" t="b">
        <f>IF(AQ348="3/3",$O348*参照データ!$F$2,IF(AQ348="2/3",$O348*参照データ!$F$3,IF(AQ348="1/3",$O348*参照データ!$F$4,IF(AQ348="対象外",0))))</f>
        <v>0</v>
      </c>
      <c r="BR348" s="202" t="b">
        <f>IF(AR348="3/3",$O348*参照データ!$F$2,IF(AR348="2/3",$O348*参照データ!$F$3,IF(AR348="1/3",$O348*参照データ!$F$4,IF(AR348="対象外",0))))</f>
        <v>0</v>
      </c>
      <c r="BS348" s="202">
        <f t="shared" si="183"/>
        <v>0</v>
      </c>
      <c r="BT348" s="208"/>
      <c r="BU348" s="140"/>
      <c r="BV348" s="140"/>
      <c r="BW348" s="140"/>
      <c r="BX348" s="140"/>
      <c r="BY348" s="140"/>
      <c r="BZ348" s="246"/>
      <c r="CA348" s="251"/>
      <c r="CB348" s="140"/>
      <c r="CC348" s="140"/>
      <c r="CD348" s="140"/>
      <c r="CE348" s="140"/>
      <c r="CF348" s="140"/>
      <c r="CG348" s="233">
        <f t="shared" si="184"/>
        <v>0</v>
      </c>
      <c r="CH348" s="235">
        <f t="shared" si="169"/>
        <v>0</v>
      </c>
      <c r="CI348" s="225">
        <f t="shared" si="170"/>
        <v>0</v>
      </c>
      <c r="CJ348" s="234">
        <f t="shared" si="171"/>
        <v>2</v>
      </c>
      <c r="CN348" s="54"/>
    </row>
    <row r="349" spans="1:92">
      <c r="A349" s="63">
        <v>325</v>
      </c>
      <c r="B349" s="553"/>
      <c r="C349" s="554"/>
      <c r="D349" s="553"/>
      <c r="E349" s="554"/>
      <c r="F349" s="116"/>
      <c r="G349" s="147"/>
      <c r="H349" s="117"/>
      <c r="I349" s="58"/>
      <c r="J349" s="553"/>
      <c r="K349" s="554"/>
      <c r="L349" s="110">
        <v>0</v>
      </c>
      <c r="M349" s="111">
        <f>IF(F349="昼間",参照データ!$B$2,IF(F349="夜間等",参照データ!$B$3,IF(F349="通信",参照データ!$B$4,0)))</f>
        <v>0</v>
      </c>
      <c r="N349" s="112">
        <f t="shared" si="172"/>
        <v>0</v>
      </c>
      <c r="O349" s="151">
        <f t="shared" si="173"/>
        <v>0</v>
      </c>
      <c r="P349" s="110"/>
      <c r="Q349" s="113">
        <v>0</v>
      </c>
      <c r="R349" s="114">
        <f>IF(F349="昼間",参照データ!$C$2,IF(F349="夜間等",参照データ!$C$3,IF(F349="通信",参照データ!$C$4,0)))</f>
        <v>0</v>
      </c>
      <c r="S349" s="112">
        <f t="shared" si="174"/>
        <v>0</v>
      </c>
      <c r="T349" s="58"/>
      <c r="U349" s="53">
        <f t="shared" si="175"/>
        <v>0</v>
      </c>
      <c r="V349" s="241">
        <f t="shared" si="176"/>
        <v>0</v>
      </c>
      <c r="W349" s="53">
        <f t="shared" si="177"/>
        <v>0</v>
      </c>
      <c r="X349" s="183">
        <f t="shared" si="178"/>
        <v>0</v>
      </c>
      <c r="Y349" s="158" t="str">
        <f t="shared" si="159"/>
        <v>0</v>
      </c>
      <c r="Z349" s="138">
        <f t="shared" si="179"/>
        <v>0</v>
      </c>
      <c r="AA349" s="524">
        <f t="shared" si="160"/>
        <v>0</v>
      </c>
      <c r="AB349" s="525"/>
      <c r="AC349" s="359">
        <f t="shared" si="161"/>
        <v>0</v>
      </c>
      <c r="AD349" s="359">
        <f t="shared" si="162"/>
        <v>0</v>
      </c>
      <c r="AE349" s="166"/>
      <c r="AF349" s="59"/>
      <c r="AG349" s="252"/>
      <c r="AH349" s="253"/>
      <c r="AI349" s="253"/>
      <c r="AJ349" s="253"/>
      <c r="AK349" s="253"/>
      <c r="AL349" s="254"/>
      <c r="AM349" s="255"/>
      <c r="AN349" s="253"/>
      <c r="AO349" s="253"/>
      <c r="AP349" s="253"/>
      <c r="AQ349" s="253"/>
      <c r="AR349" s="253"/>
      <c r="AS349" s="238">
        <f t="shared" si="163"/>
        <v>0</v>
      </c>
      <c r="AT349" s="238">
        <f t="shared" si="164"/>
        <v>0</v>
      </c>
      <c r="AU349" s="238">
        <f t="shared" si="165"/>
        <v>0</v>
      </c>
      <c r="AV349" s="238">
        <f t="shared" si="166"/>
        <v>0</v>
      </c>
      <c r="AW349" s="238">
        <f t="shared" si="167"/>
        <v>0</v>
      </c>
      <c r="AX349" s="238">
        <f t="shared" si="168"/>
        <v>0</v>
      </c>
      <c r="AY349" s="214">
        <f t="shared" si="158"/>
        <v>0</v>
      </c>
      <c r="AZ349" s="214">
        <f t="shared" si="158"/>
        <v>0</v>
      </c>
      <c r="BA349" s="214">
        <f t="shared" si="158"/>
        <v>0</v>
      </c>
      <c r="BB349" s="194">
        <f t="shared" si="180"/>
        <v>0</v>
      </c>
      <c r="BC349" s="195">
        <f t="shared" si="181"/>
        <v>0</v>
      </c>
      <c r="BD349" s="196">
        <f t="shared" si="182"/>
        <v>0</v>
      </c>
      <c r="BE349" s="197">
        <f t="shared" si="157"/>
        <v>0</v>
      </c>
      <c r="BF349" s="198" t="b">
        <f>IF($AE349="3/3",$S349*参照データ!$F$2,IF($AE349="2/3",$S349*参照データ!$F$3,IF($AE349="1/3",$S349*参照データ!$F$4)))</f>
        <v>0</v>
      </c>
      <c r="BG349" s="199" t="b">
        <f>IF(AG349="3/3",$O349*参照データ!$F$2,IF(AG349="2/3",$O349*参照データ!$F$3,IF(AG349="1/3",$O349*参照データ!$F$4,IF(AG349="対象外",0))))</f>
        <v>0</v>
      </c>
      <c r="BH349" s="199" t="b">
        <f>IF(AH349="3/3",$O349*参照データ!$F$2,IF(AH349="2/3",$O349*参照データ!$F$3,IF(AH349="1/3",$O349*参照データ!$F$4,IF(AH349="対象外",0))))</f>
        <v>0</v>
      </c>
      <c r="BI349" s="199" t="b">
        <f>IF(AI349="3/3",$O349*参照データ!$F$2,IF(AI349="2/3",$O349*参照データ!$F$3,IF(AI349="1/3",$O349*参照データ!$F$4,IF(AI349="対象外",0))))</f>
        <v>0</v>
      </c>
      <c r="BJ349" s="199" t="b">
        <f>IF(AJ349="3/3",$O349*参照データ!$F$2,IF(AJ349="2/3",$O349*参照データ!$F$3,IF(AJ349="1/3",$O349*参照データ!$F$4,IF(AJ349="対象外",0))))</f>
        <v>0</v>
      </c>
      <c r="BK349" s="199" t="b">
        <f>IF(AK349="3/3",$O349*参照データ!$F$2,IF(AK349="2/3",$O349*参照データ!$F$3,IF(AK349="1/3",$O349*参照データ!$F$4,IF(AK349="対象外",0))))</f>
        <v>0</v>
      </c>
      <c r="BL349" s="199" t="b">
        <f>IF(AL349="3/3",$O349*参照データ!$F$2,IF(AL349="2/3",$O349*参照データ!$F$3,IF(AL349="1/3",$O349*参照データ!$F$4,IF(AL349="対象外",0))))</f>
        <v>0</v>
      </c>
      <c r="BM349" s="199" t="b">
        <f>IF(AM349="3/3",$O349*参照データ!$F$2,IF(AM349="2/3",$O349*参照データ!$F$3,IF(AM349="1/3",$O349*参照データ!$F$4,IF(AM349="対象外",0))))</f>
        <v>0</v>
      </c>
      <c r="BN349" s="199" t="b">
        <f>IF(AN349="3/3",$O349*参照データ!$F$2,IF(AN349="2/3",$O349*参照データ!$F$3,IF(AN349="1/3",$O349*参照データ!$F$4,IF(AN349="対象外",0))))</f>
        <v>0</v>
      </c>
      <c r="BO349" s="199" t="b">
        <f>IF(AO349="3/3",$O349*参照データ!$F$2,IF(AO349="2/3",$O349*参照データ!$F$3,IF(AO349="1/3",$O349*参照データ!$F$4,IF(AO349="対象外",0))))</f>
        <v>0</v>
      </c>
      <c r="BP349" s="199" t="b">
        <f>IF(AP349="3/3",$O349*参照データ!$F$2,IF(AP349="2/3",$O349*参照データ!$F$3,IF(AP349="1/3",$O349*参照データ!$F$4,IF(AP349="対象外",0))))</f>
        <v>0</v>
      </c>
      <c r="BQ349" s="199" t="b">
        <f>IF(AQ349="3/3",$O349*参照データ!$F$2,IF(AQ349="2/3",$O349*参照データ!$F$3,IF(AQ349="1/3",$O349*参照データ!$F$4,IF(AQ349="対象外",0))))</f>
        <v>0</v>
      </c>
      <c r="BR349" s="199" t="b">
        <f>IF(AR349="3/3",$O349*参照データ!$F$2,IF(AR349="2/3",$O349*参照データ!$F$3,IF(AR349="1/3",$O349*参照データ!$F$4,IF(AR349="対象外",0))))</f>
        <v>0</v>
      </c>
      <c r="BS349" s="199">
        <f t="shared" si="183"/>
        <v>0</v>
      </c>
      <c r="BT349" s="206"/>
      <c r="BU349" s="60"/>
      <c r="BV349" s="60"/>
      <c r="BW349" s="60"/>
      <c r="BX349" s="60"/>
      <c r="BY349" s="60"/>
      <c r="BZ349" s="245"/>
      <c r="CA349" s="247"/>
      <c r="CB349" s="60"/>
      <c r="CC349" s="60"/>
      <c r="CD349" s="60"/>
      <c r="CE349" s="60"/>
      <c r="CF349" s="61"/>
      <c r="CG349" s="233">
        <f t="shared" si="184"/>
        <v>0</v>
      </c>
      <c r="CH349" s="235">
        <f t="shared" si="169"/>
        <v>0</v>
      </c>
      <c r="CI349" s="225">
        <f t="shared" si="170"/>
        <v>0</v>
      </c>
      <c r="CJ349" s="234">
        <f t="shared" si="171"/>
        <v>2</v>
      </c>
      <c r="CN349" s="54"/>
    </row>
    <row r="350" spans="1:92">
      <c r="A350" s="63">
        <v>326</v>
      </c>
      <c r="B350" s="553"/>
      <c r="C350" s="554"/>
      <c r="D350" s="553"/>
      <c r="E350" s="554"/>
      <c r="F350" s="116"/>
      <c r="G350" s="147"/>
      <c r="H350" s="117"/>
      <c r="I350" s="58"/>
      <c r="J350" s="553"/>
      <c r="K350" s="554"/>
      <c r="L350" s="110">
        <v>0</v>
      </c>
      <c r="M350" s="111">
        <f>IF(F350="昼間",参照データ!$B$2,IF(F350="夜間等",参照データ!$B$3,IF(F350="通信",参照データ!$B$4,0)))</f>
        <v>0</v>
      </c>
      <c r="N350" s="112">
        <f t="shared" si="172"/>
        <v>0</v>
      </c>
      <c r="O350" s="151">
        <f t="shared" si="173"/>
        <v>0</v>
      </c>
      <c r="P350" s="110"/>
      <c r="Q350" s="113">
        <v>0</v>
      </c>
      <c r="R350" s="114">
        <f>IF(F350="昼間",参照データ!$C$2,IF(F350="夜間等",参照データ!$C$3,IF(F350="通信",参照データ!$C$4,0)))</f>
        <v>0</v>
      </c>
      <c r="S350" s="112">
        <f t="shared" si="174"/>
        <v>0</v>
      </c>
      <c r="T350" s="58"/>
      <c r="U350" s="53">
        <f t="shared" si="175"/>
        <v>0</v>
      </c>
      <c r="V350" s="241">
        <f t="shared" si="176"/>
        <v>0</v>
      </c>
      <c r="W350" s="53">
        <f t="shared" si="177"/>
        <v>0</v>
      </c>
      <c r="X350" s="183">
        <f t="shared" si="178"/>
        <v>0</v>
      </c>
      <c r="Y350" s="158" t="str">
        <f t="shared" si="159"/>
        <v>0</v>
      </c>
      <c r="Z350" s="138">
        <f t="shared" si="179"/>
        <v>0</v>
      </c>
      <c r="AA350" s="524">
        <f t="shared" si="160"/>
        <v>0</v>
      </c>
      <c r="AB350" s="525"/>
      <c r="AC350" s="359">
        <f t="shared" si="161"/>
        <v>0</v>
      </c>
      <c r="AD350" s="359">
        <f t="shared" si="162"/>
        <v>0</v>
      </c>
      <c r="AE350" s="166"/>
      <c r="AF350" s="59"/>
      <c r="AG350" s="252"/>
      <c r="AH350" s="253"/>
      <c r="AI350" s="253"/>
      <c r="AJ350" s="253"/>
      <c r="AK350" s="253"/>
      <c r="AL350" s="254"/>
      <c r="AM350" s="255"/>
      <c r="AN350" s="253"/>
      <c r="AO350" s="253"/>
      <c r="AP350" s="253"/>
      <c r="AQ350" s="253"/>
      <c r="AR350" s="253"/>
      <c r="AS350" s="238">
        <f t="shared" si="163"/>
        <v>0</v>
      </c>
      <c r="AT350" s="238">
        <f t="shared" si="164"/>
        <v>0</v>
      </c>
      <c r="AU350" s="238">
        <f t="shared" si="165"/>
        <v>0</v>
      </c>
      <c r="AV350" s="238">
        <f t="shared" si="166"/>
        <v>0</v>
      </c>
      <c r="AW350" s="238">
        <f t="shared" si="167"/>
        <v>0</v>
      </c>
      <c r="AX350" s="238">
        <f t="shared" si="168"/>
        <v>0</v>
      </c>
      <c r="AY350" s="214">
        <f t="shared" si="158"/>
        <v>0</v>
      </c>
      <c r="AZ350" s="214">
        <f t="shared" si="158"/>
        <v>0</v>
      </c>
      <c r="BA350" s="214">
        <f t="shared" si="158"/>
        <v>0</v>
      </c>
      <c r="BB350" s="194">
        <f t="shared" si="180"/>
        <v>0</v>
      </c>
      <c r="BC350" s="195">
        <f t="shared" si="181"/>
        <v>0</v>
      </c>
      <c r="BD350" s="196">
        <f t="shared" si="182"/>
        <v>0</v>
      </c>
      <c r="BE350" s="197">
        <f t="shared" si="157"/>
        <v>0</v>
      </c>
      <c r="BF350" s="198" t="b">
        <f>IF($AE350="3/3",$S350*参照データ!$F$2,IF($AE350="2/3",$S350*参照データ!$F$3,IF($AE350="1/3",$S350*参照データ!$F$4)))</f>
        <v>0</v>
      </c>
      <c r="BG350" s="199" t="b">
        <f>IF(AG350="3/3",$O350*参照データ!$F$2,IF(AG350="2/3",$O350*参照データ!$F$3,IF(AG350="1/3",$O350*参照データ!$F$4,IF(AG350="対象外",0))))</f>
        <v>0</v>
      </c>
      <c r="BH350" s="199" t="b">
        <f>IF(AH350="3/3",$O350*参照データ!$F$2,IF(AH350="2/3",$O350*参照データ!$F$3,IF(AH350="1/3",$O350*参照データ!$F$4,IF(AH350="対象外",0))))</f>
        <v>0</v>
      </c>
      <c r="BI350" s="199" t="b">
        <f>IF(AI350="3/3",$O350*参照データ!$F$2,IF(AI350="2/3",$O350*参照データ!$F$3,IF(AI350="1/3",$O350*参照データ!$F$4,IF(AI350="対象外",0))))</f>
        <v>0</v>
      </c>
      <c r="BJ350" s="199" t="b">
        <f>IF(AJ350="3/3",$O350*参照データ!$F$2,IF(AJ350="2/3",$O350*参照データ!$F$3,IF(AJ350="1/3",$O350*参照データ!$F$4,IF(AJ350="対象外",0))))</f>
        <v>0</v>
      </c>
      <c r="BK350" s="199" t="b">
        <f>IF(AK350="3/3",$O350*参照データ!$F$2,IF(AK350="2/3",$O350*参照データ!$F$3,IF(AK350="1/3",$O350*参照データ!$F$4,IF(AK350="対象外",0))))</f>
        <v>0</v>
      </c>
      <c r="BL350" s="199" t="b">
        <f>IF(AL350="3/3",$O350*参照データ!$F$2,IF(AL350="2/3",$O350*参照データ!$F$3,IF(AL350="1/3",$O350*参照データ!$F$4,IF(AL350="対象外",0))))</f>
        <v>0</v>
      </c>
      <c r="BM350" s="199" t="b">
        <f>IF(AM350="3/3",$O350*参照データ!$F$2,IF(AM350="2/3",$O350*参照データ!$F$3,IF(AM350="1/3",$O350*参照データ!$F$4,IF(AM350="対象外",0))))</f>
        <v>0</v>
      </c>
      <c r="BN350" s="199" t="b">
        <f>IF(AN350="3/3",$O350*参照データ!$F$2,IF(AN350="2/3",$O350*参照データ!$F$3,IF(AN350="1/3",$O350*参照データ!$F$4,IF(AN350="対象外",0))))</f>
        <v>0</v>
      </c>
      <c r="BO350" s="199" t="b">
        <f>IF(AO350="3/3",$O350*参照データ!$F$2,IF(AO350="2/3",$O350*参照データ!$F$3,IF(AO350="1/3",$O350*参照データ!$F$4,IF(AO350="対象外",0))))</f>
        <v>0</v>
      </c>
      <c r="BP350" s="199" t="b">
        <f>IF(AP350="3/3",$O350*参照データ!$F$2,IF(AP350="2/3",$O350*参照データ!$F$3,IF(AP350="1/3",$O350*参照データ!$F$4,IF(AP350="対象外",0))))</f>
        <v>0</v>
      </c>
      <c r="BQ350" s="199" t="b">
        <f>IF(AQ350="3/3",$O350*参照データ!$F$2,IF(AQ350="2/3",$O350*参照データ!$F$3,IF(AQ350="1/3",$O350*参照データ!$F$4,IF(AQ350="対象外",0))))</f>
        <v>0</v>
      </c>
      <c r="BR350" s="199" t="b">
        <f>IF(AR350="3/3",$O350*参照データ!$F$2,IF(AR350="2/3",$O350*参照データ!$F$3,IF(AR350="1/3",$O350*参照データ!$F$4,IF(AR350="対象外",0))))</f>
        <v>0</v>
      </c>
      <c r="BS350" s="199">
        <f t="shared" si="183"/>
        <v>0</v>
      </c>
      <c r="BT350" s="206"/>
      <c r="BU350" s="60"/>
      <c r="BV350" s="60"/>
      <c r="BW350" s="60"/>
      <c r="BX350" s="60"/>
      <c r="BY350" s="60"/>
      <c r="BZ350" s="245"/>
      <c r="CA350" s="247"/>
      <c r="CB350" s="60"/>
      <c r="CC350" s="60"/>
      <c r="CD350" s="60"/>
      <c r="CE350" s="60"/>
      <c r="CF350" s="61"/>
      <c r="CG350" s="233">
        <f t="shared" si="184"/>
        <v>0</v>
      </c>
      <c r="CH350" s="235">
        <f t="shared" si="169"/>
        <v>0</v>
      </c>
      <c r="CI350" s="225">
        <f t="shared" si="170"/>
        <v>0</v>
      </c>
      <c r="CJ350" s="234">
        <f t="shared" si="171"/>
        <v>2</v>
      </c>
      <c r="CN350" s="54"/>
    </row>
    <row r="351" spans="1:92">
      <c r="A351" s="63">
        <v>327</v>
      </c>
      <c r="B351" s="553"/>
      <c r="C351" s="554"/>
      <c r="D351" s="553"/>
      <c r="E351" s="554"/>
      <c r="F351" s="116"/>
      <c r="G351" s="147"/>
      <c r="H351" s="117"/>
      <c r="I351" s="58"/>
      <c r="J351" s="553"/>
      <c r="K351" s="554"/>
      <c r="L351" s="110">
        <v>0</v>
      </c>
      <c r="M351" s="111">
        <f>IF(F351="昼間",参照データ!$B$2,IF(F351="夜間等",参照データ!$B$3,IF(F351="通信",参照データ!$B$4,0)))</f>
        <v>0</v>
      </c>
      <c r="N351" s="112">
        <f t="shared" si="172"/>
        <v>0</v>
      </c>
      <c r="O351" s="151">
        <f t="shared" si="173"/>
        <v>0</v>
      </c>
      <c r="P351" s="110"/>
      <c r="Q351" s="113">
        <v>0</v>
      </c>
      <c r="R351" s="114">
        <f>IF(F351="昼間",参照データ!$C$2,IF(F351="夜間等",参照データ!$C$3,IF(F351="通信",参照データ!$C$4,0)))</f>
        <v>0</v>
      </c>
      <c r="S351" s="112">
        <f t="shared" si="174"/>
        <v>0</v>
      </c>
      <c r="T351" s="58"/>
      <c r="U351" s="53">
        <f t="shared" si="175"/>
        <v>0</v>
      </c>
      <c r="V351" s="241">
        <f t="shared" si="176"/>
        <v>0</v>
      </c>
      <c r="W351" s="53">
        <f t="shared" si="177"/>
        <v>0</v>
      </c>
      <c r="X351" s="183">
        <f t="shared" si="178"/>
        <v>0</v>
      </c>
      <c r="Y351" s="158" t="str">
        <f t="shared" si="159"/>
        <v>0</v>
      </c>
      <c r="Z351" s="138">
        <f t="shared" si="179"/>
        <v>0</v>
      </c>
      <c r="AA351" s="524">
        <f t="shared" si="160"/>
        <v>0</v>
      </c>
      <c r="AB351" s="525"/>
      <c r="AC351" s="359">
        <f t="shared" si="161"/>
        <v>0</v>
      </c>
      <c r="AD351" s="359">
        <f t="shared" si="162"/>
        <v>0</v>
      </c>
      <c r="AE351" s="165"/>
      <c r="AF351" s="59"/>
      <c r="AG351" s="252"/>
      <c r="AH351" s="253"/>
      <c r="AI351" s="253"/>
      <c r="AJ351" s="253"/>
      <c r="AK351" s="253"/>
      <c r="AL351" s="254"/>
      <c r="AM351" s="255"/>
      <c r="AN351" s="253"/>
      <c r="AO351" s="253"/>
      <c r="AP351" s="253"/>
      <c r="AQ351" s="253"/>
      <c r="AR351" s="253"/>
      <c r="AS351" s="238">
        <f t="shared" si="163"/>
        <v>0</v>
      </c>
      <c r="AT351" s="238">
        <f t="shared" si="164"/>
        <v>0</v>
      </c>
      <c r="AU351" s="238">
        <f t="shared" si="165"/>
        <v>0</v>
      </c>
      <c r="AV351" s="238">
        <f t="shared" si="166"/>
        <v>0</v>
      </c>
      <c r="AW351" s="238">
        <f t="shared" si="167"/>
        <v>0</v>
      </c>
      <c r="AX351" s="238">
        <f t="shared" si="168"/>
        <v>0</v>
      </c>
      <c r="AY351" s="214">
        <f t="shared" si="158"/>
        <v>0</v>
      </c>
      <c r="AZ351" s="214">
        <f t="shared" si="158"/>
        <v>0</v>
      </c>
      <c r="BA351" s="214">
        <f t="shared" si="158"/>
        <v>0</v>
      </c>
      <c r="BB351" s="194">
        <f t="shared" si="180"/>
        <v>0</v>
      </c>
      <c r="BC351" s="195">
        <f t="shared" si="181"/>
        <v>0</v>
      </c>
      <c r="BD351" s="196">
        <f t="shared" si="182"/>
        <v>0</v>
      </c>
      <c r="BE351" s="197">
        <f t="shared" si="157"/>
        <v>0</v>
      </c>
      <c r="BF351" s="198" t="b">
        <f>IF($AE351="3/3",$S351*参照データ!$F$2,IF($AE351="2/3",$S351*参照データ!$F$3,IF($AE351="1/3",$S351*参照データ!$F$4)))</f>
        <v>0</v>
      </c>
      <c r="BG351" s="199" t="b">
        <f>IF(AG351="3/3",$O351*参照データ!$F$2,IF(AG351="2/3",$O351*参照データ!$F$3,IF(AG351="1/3",$O351*参照データ!$F$4,IF(AG351="対象外",0))))</f>
        <v>0</v>
      </c>
      <c r="BH351" s="199" t="b">
        <f>IF(AH351="3/3",$O351*参照データ!$F$2,IF(AH351="2/3",$O351*参照データ!$F$3,IF(AH351="1/3",$O351*参照データ!$F$4,IF(AH351="対象外",0))))</f>
        <v>0</v>
      </c>
      <c r="BI351" s="199" t="b">
        <f>IF(AI351="3/3",$O351*参照データ!$F$2,IF(AI351="2/3",$O351*参照データ!$F$3,IF(AI351="1/3",$O351*参照データ!$F$4,IF(AI351="対象外",0))))</f>
        <v>0</v>
      </c>
      <c r="BJ351" s="199" t="b">
        <f>IF(AJ351="3/3",$O351*参照データ!$F$2,IF(AJ351="2/3",$O351*参照データ!$F$3,IF(AJ351="1/3",$O351*参照データ!$F$4,IF(AJ351="対象外",0))))</f>
        <v>0</v>
      </c>
      <c r="BK351" s="199" t="b">
        <f>IF(AK351="3/3",$O351*参照データ!$F$2,IF(AK351="2/3",$O351*参照データ!$F$3,IF(AK351="1/3",$O351*参照データ!$F$4,IF(AK351="対象外",0))))</f>
        <v>0</v>
      </c>
      <c r="BL351" s="199" t="b">
        <f>IF(AL351="3/3",$O351*参照データ!$F$2,IF(AL351="2/3",$O351*参照データ!$F$3,IF(AL351="1/3",$O351*参照データ!$F$4,IF(AL351="対象外",0))))</f>
        <v>0</v>
      </c>
      <c r="BM351" s="199" t="b">
        <f>IF(AM351="3/3",$O351*参照データ!$F$2,IF(AM351="2/3",$O351*参照データ!$F$3,IF(AM351="1/3",$O351*参照データ!$F$4,IF(AM351="対象外",0))))</f>
        <v>0</v>
      </c>
      <c r="BN351" s="199" t="b">
        <f>IF(AN351="3/3",$O351*参照データ!$F$2,IF(AN351="2/3",$O351*参照データ!$F$3,IF(AN351="1/3",$O351*参照データ!$F$4,IF(AN351="対象外",0))))</f>
        <v>0</v>
      </c>
      <c r="BO351" s="199" t="b">
        <f>IF(AO351="3/3",$O351*参照データ!$F$2,IF(AO351="2/3",$O351*参照データ!$F$3,IF(AO351="1/3",$O351*参照データ!$F$4,IF(AO351="対象外",0))))</f>
        <v>0</v>
      </c>
      <c r="BP351" s="199" t="b">
        <f>IF(AP351="3/3",$O351*参照データ!$F$2,IF(AP351="2/3",$O351*参照データ!$F$3,IF(AP351="1/3",$O351*参照データ!$F$4,IF(AP351="対象外",0))))</f>
        <v>0</v>
      </c>
      <c r="BQ351" s="199" t="b">
        <f>IF(AQ351="3/3",$O351*参照データ!$F$2,IF(AQ351="2/3",$O351*参照データ!$F$3,IF(AQ351="1/3",$O351*参照データ!$F$4,IF(AQ351="対象外",0))))</f>
        <v>0</v>
      </c>
      <c r="BR351" s="199" t="b">
        <f>IF(AR351="3/3",$O351*参照データ!$F$2,IF(AR351="2/3",$O351*参照データ!$F$3,IF(AR351="1/3",$O351*参照データ!$F$4,IF(AR351="対象外",0))))</f>
        <v>0</v>
      </c>
      <c r="BS351" s="199">
        <f t="shared" si="183"/>
        <v>0</v>
      </c>
      <c r="BT351" s="207"/>
      <c r="BU351" s="60"/>
      <c r="BV351" s="60"/>
      <c r="BW351" s="60"/>
      <c r="BX351" s="60"/>
      <c r="BY351" s="60"/>
      <c r="BZ351" s="245"/>
      <c r="CA351" s="247"/>
      <c r="CB351" s="60"/>
      <c r="CC351" s="60"/>
      <c r="CD351" s="60"/>
      <c r="CE351" s="60"/>
      <c r="CF351" s="61"/>
      <c r="CG351" s="233">
        <f t="shared" si="184"/>
        <v>0</v>
      </c>
      <c r="CH351" s="235">
        <f t="shared" si="169"/>
        <v>0</v>
      </c>
      <c r="CI351" s="225">
        <f t="shared" si="170"/>
        <v>0</v>
      </c>
      <c r="CJ351" s="234">
        <f t="shared" si="171"/>
        <v>2</v>
      </c>
      <c r="CN351" s="54"/>
    </row>
    <row r="352" spans="1:92">
      <c r="A352" s="63">
        <v>328</v>
      </c>
      <c r="B352" s="518"/>
      <c r="C352" s="519"/>
      <c r="D352" s="520"/>
      <c r="E352" s="521"/>
      <c r="F352" s="362"/>
      <c r="G352" s="58"/>
      <c r="H352" s="248"/>
      <c r="I352" s="58"/>
      <c r="J352" s="555"/>
      <c r="K352" s="555"/>
      <c r="L352" s="149">
        <v>0</v>
      </c>
      <c r="M352" s="150">
        <f>IF(F352="昼間",参照データ!$B$2,IF(F352="夜間等",参照データ!$B$3,IF(F352="通信",参照データ!$B$4,0)))</f>
        <v>0</v>
      </c>
      <c r="N352" s="151">
        <f t="shared" si="172"/>
        <v>0</v>
      </c>
      <c r="O352" s="151">
        <f t="shared" si="173"/>
        <v>0</v>
      </c>
      <c r="P352" s="149"/>
      <c r="Q352" s="155">
        <v>0</v>
      </c>
      <c r="R352" s="154">
        <f>IF(F352="昼間",参照データ!$C$2,IF(F352="夜間等",参照データ!$C$3,IF(F352="通信",参照データ!$C$4,0)))</f>
        <v>0</v>
      </c>
      <c r="S352" s="151">
        <f t="shared" si="174"/>
        <v>0</v>
      </c>
      <c r="T352" s="58"/>
      <c r="U352" s="137">
        <f t="shared" si="175"/>
        <v>0</v>
      </c>
      <c r="V352" s="241">
        <f t="shared" si="176"/>
        <v>0</v>
      </c>
      <c r="W352" s="137">
        <f t="shared" si="177"/>
        <v>0</v>
      </c>
      <c r="X352" s="138">
        <f t="shared" si="178"/>
        <v>0</v>
      </c>
      <c r="Y352" s="137" t="str">
        <f t="shared" si="159"/>
        <v>0</v>
      </c>
      <c r="Z352" s="138">
        <f t="shared" si="179"/>
        <v>0</v>
      </c>
      <c r="AA352" s="524">
        <f t="shared" si="160"/>
        <v>0</v>
      </c>
      <c r="AB352" s="525"/>
      <c r="AC352" s="359">
        <f t="shared" si="161"/>
        <v>0</v>
      </c>
      <c r="AD352" s="359">
        <f t="shared" si="162"/>
        <v>0</v>
      </c>
      <c r="AE352" s="165"/>
      <c r="AF352" s="139"/>
      <c r="AG352" s="252"/>
      <c r="AH352" s="253"/>
      <c r="AI352" s="253"/>
      <c r="AJ352" s="253"/>
      <c r="AK352" s="253"/>
      <c r="AL352" s="254"/>
      <c r="AM352" s="255"/>
      <c r="AN352" s="253"/>
      <c r="AO352" s="253"/>
      <c r="AP352" s="253"/>
      <c r="AQ352" s="253"/>
      <c r="AR352" s="253"/>
      <c r="AS352" s="238">
        <f t="shared" si="163"/>
        <v>0</v>
      </c>
      <c r="AT352" s="238">
        <f t="shared" si="164"/>
        <v>0</v>
      </c>
      <c r="AU352" s="238">
        <f t="shared" si="165"/>
        <v>0</v>
      </c>
      <c r="AV352" s="238">
        <f t="shared" si="166"/>
        <v>0</v>
      </c>
      <c r="AW352" s="238">
        <f t="shared" si="167"/>
        <v>0</v>
      </c>
      <c r="AX352" s="238">
        <f t="shared" si="168"/>
        <v>0</v>
      </c>
      <c r="AY352" s="214">
        <f t="shared" si="158"/>
        <v>0</v>
      </c>
      <c r="AZ352" s="214">
        <f t="shared" si="158"/>
        <v>0</v>
      </c>
      <c r="BA352" s="214">
        <f t="shared" si="158"/>
        <v>0</v>
      </c>
      <c r="BB352" s="210">
        <f t="shared" si="180"/>
        <v>0</v>
      </c>
      <c r="BC352" s="200">
        <f t="shared" si="181"/>
        <v>0</v>
      </c>
      <c r="BD352" s="200">
        <f t="shared" si="182"/>
        <v>0</v>
      </c>
      <c r="BE352" s="200">
        <f t="shared" si="157"/>
        <v>0</v>
      </c>
      <c r="BF352" s="201" t="b">
        <f>IF($AE352="3/3",$S352*参照データ!$F$2,IF($AE352="2/3",$S352*参照データ!$F$3,IF($AE352="1/3",$S352*参照データ!$F$4)))</f>
        <v>0</v>
      </c>
      <c r="BG352" s="202" t="b">
        <f>IF(AG352="3/3",$O352*参照データ!$F$2,IF(AG352="2/3",$O352*参照データ!$F$3,IF(AG352="1/3",$O352*参照データ!$F$4,IF(AG352="対象外",0))))</f>
        <v>0</v>
      </c>
      <c r="BH352" s="202" t="b">
        <f>IF(AH352="3/3",$O352*参照データ!$F$2,IF(AH352="2/3",$O352*参照データ!$F$3,IF(AH352="1/3",$O352*参照データ!$F$4,IF(AH352="対象外",0))))</f>
        <v>0</v>
      </c>
      <c r="BI352" s="202" t="b">
        <f>IF(AI352="3/3",$O352*参照データ!$F$2,IF(AI352="2/3",$O352*参照データ!$F$3,IF(AI352="1/3",$O352*参照データ!$F$4,IF(AI352="対象外",0))))</f>
        <v>0</v>
      </c>
      <c r="BJ352" s="202" t="b">
        <f>IF(AJ352="3/3",$O352*参照データ!$F$2,IF(AJ352="2/3",$O352*参照データ!$F$3,IF(AJ352="1/3",$O352*参照データ!$F$4,IF(AJ352="対象外",0))))</f>
        <v>0</v>
      </c>
      <c r="BK352" s="202" t="b">
        <f>IF(AK352="3/3",$O352*参照データ!$F$2,IF(AK352="2/3",$O352*参照データ!$F$3,IF(AK352="1/3",$O352*参照データ!$F$4,IF(AK352="対象外",0))))</f>
        <v>0</v>
      </c>
      <c r="BL352" s="202" t="b">
        <f>IF(AL352="3/3",$O352*参照データ!$F$2,IF(AL352="2/3",$O352*参照データ!$F$3,IF(AL352="1/3",$O352*参照データ!$F$4,IF(AL352="対象外",0))))</f>
        <v>0</v>
      </c>
      <c r="BM352" s="202" t="b">
        <f>IF(AM352="3/3",$O352*参照データ!$F$2,IF(AM352="2/3",$O352*参照データ!$F$3,IF(AM352="1/3",$O352*参照データ!$F$4,IF(AM352="対象外",0))))</f>
        <v>0</v>
      </c>
      <c r="BN352" s="202" t="b">
        <f>IF(AN352="3/3",$O352*参照データ!$F$2,IF(AN352="2/3",$O352*参照データ!$F$3,IF(AN352="1/3",$O352*参照データ!$F$4,IF(AN352="対象外",0))))</f>
        <v>0</v>
      </c>
      <c r="BO352" s="202" t="b">
        <f>IF(AO352="3/3",$O352*参照データ!$F$2,IF(AO352="2/3",$O352*参照データ!$F$3,IF(AO352="1/3",$O352*参照データ!$F$4,IF(AO352="対象外",0))))</f>
        <v>0</v>
      </c>
      <c r="BP352" s="202" t="b">
        <f>IF(AP352="3/3",$O352*参照データ!$F$2,IF(AP352="2/3",$O352*参照データ!$F$3,IF(AP352="1/3",$O352*参照データ!$F$4,IF(AP352="対象外",0))))</f>
        <v>0</v>
      </c>
      <c r="BQ352" s="202" t="b">
        <f>IF(AQ352="3/3",$O352*参照データ!$F$2,IF(AQ352="2/3",$O352*参照データ!$F$3,IF(AQ352="1/3",$O352*参照データ!$F$4,IF(AQ352="対象外",0))))</f>
        <v>0</v>
      </c>
      <c r="BR352" s="202" t="b">
        <f>IF(AR352="3/3",$O352*参照データ!$F$2,IF(AR352="2/3",$O352*参照データ!$F$3,IF(AR352="1/3",$O352*参照データ!$F$4,IF(AR352="対象外",0))))</f>
        <v>0</v>
      </c>
      <c r="BS352" s="202">
        <f t="shared" si="183"/>
        <v>0</v>
      </c>
      <c r="BT352" s="208"/>
      <c r="BU352" s="140"/>
      <c r="BV352" s="140"/>
      <c r="BW352" s="140"/>
      <c r="BX352" s="140"/>
      <c r="BY352" s="140"/>
      <c r="BZ352" s="246"/>
      <c r="CA352" s="251"/>
      <c r="CB352" s="140"/>
      <c r="CC352" s="140"/>
      <c r="CD352" s="140"/>
      <c r="CE352" s="140"/>
      <c r="CF352" s="140"/>
      <c r="CG352" s="233">
        <f t="shared" si="184"/>
        <v>0</v>
      </c>
      <c r="CH352" s="235">
        <f t="shared" si="169"/>
        <v>0</v>
      </c>
      <c r="CI352" s="225">
        <f t="shared" si="170"/>
        <v>0</v>
      </c>
      <c r="CJ352" s="234">
        <f t="shared" si="171"/>
        <v>2</v>
      </c>
      <c r="CN352" s="54"/>
    </row>
    <row r="353" spans="1:92">
      <c r="A353" s="63">
        <v>329</v>
      </c>
      <c r="B353" s="553"/>
      <c r="C353" s="554"/>
      <c r="D353" s="553"/>
      <c r="E353" s="554"/>
      <c r="F353" s="116"/>
      <c r="G353" s="147"/>
      <c r="H353" s="117"/>
      <c r="I353" s="58"/>
      <c r="J353" s="553"/>
      <c r="K353" s="554"/>
      <c r="L353" s="110">
        <v>0</v>
      </c>
      <c r="M353" s="111">
        <f>IF(F353="昼間",参照データ!$B$2,IF(F353="夜間等",参照データ!$B$3,IF(F353="通信",参照データ!$B$4,0)))</f>
        <v>0</v>
      </c>
      <c r="N353" s="112">
        <f t="shared" si="172"/>
        <v>0</v>
      </c>
      <c r="O353" s="151">
        <f t="shared" si="173"/>
        <v>0</v>
      </c>
      <c r="P353" s="110"/>
      <c r="Q353" s="113">
        <v>0</v>
      </c>
      <c r="R353" s="114">
        <f>IF(F353="昼間",参照データ!$C$2,IF(F353="夜間等",参照データ!$C$3,IF(F353="通信",参照データ!$C$4,0)))</f>
        <v>0</v>
      </c>
      <c r="S353" s="112">
        <f t="shared" si="174"/>
        <v>0</v>
      </c>
      <c r="T353" s="58"/>
      <c r="U353" s="53">
        <f t="shared" si="175"/>
        <v>0</v>
      </c>
      <c r="V353" s="241">
        <f t="shared" si="176"/>
        <v>0</v>
      </c>
      <c r="W353" s="53">
        <f t="shared" si="177"/>
        <v>0</v>
      </c>
      <c r="X353" s="183">
        <f t="shared" si="178"/>
        <v>0</v>
      </c>
      <c r="Y353" s="158" t="str">
        <f t="shared" si="159"/>
        <v>0</v>
      </c>
      <c r="Z353" s="138">
        <f t="shared" si="179"/>
        <v>0</v>
      </c>
      <c r="AA353" s="524">
        <f t="shared" si="160"/>
        <v>0</v>
      </c>
      <c r="AB353" s="525"/>
      <c r="AC353" s="359">
        <f t="shared" si="161"/>
        <v>0</v>
      </c>
      <c r="AD353" s="359">
        <f t="shared" si="162"/>
        <v>0</v>
      </c>
      <c r="AE353" s="166"/>
      <c r="AF353" s="59"/>
      <c r="AG353" s="252"/>
      <c r="AH353" s="253"/>
      <c r="AI353" s="253"/>
      <c r="AJ353" s="253"/>
      <c r="AK353" s="253"/>
      <c r="AL353" s="254"/>
      <c r="AM353" s="255"/>
      <c r="AN353" s="253"/>
      <c r="AO353" s="253"/>
      <c r="AP353" s="253"/>
      <c r="AQ353" s="253"/>
      <c r="AR353" s="253"/>
      <c r="AS353" s="238">
        <f t="shared" si="163"/>
        <v>0</v>
      </c>
      <c r="AT353" s="238">
        <f t="shared" si="164"/>
        <v>0</v>
      </c>
      <c r="AU353" s="238">
        <f t="shared" si="165"/>
        <v>0</v>
      </c>
      <c r="AV353" s="238">
        <f t="shared" si="166"/>
        <v>0</v>
      </c>
      <c r="AW353" s="238">
        <f t="shared" si="167"/>
        <v>0</v>
      </c>
      <c r="AX353" s="238">
        <f t="shared" si="168"/>
        <v>0</v>
      </c>
      <c r="AY353" s="214">
        <f t="shared" si="158"/>
        <v>0</v>
      </c>
      <c r="AZ353" s="214">
        <f t="shared" si="158"/>
        <v>0</v>
      </c>
      <c r="BA353" s="214">
        <f t="shared" si="158"/>
        <v>0</v>
      </c>
      <c r="BB353" s="194">
        <f t="shared" si="180"/>
        <v>0</v>
      </c>
      <c r="BC353" s="195">
        <f t="shared" si="181"/>
        <v>0</v>
      </c>
      <c r="BD353" s="196">
        <f t="shared" si="182"/>
        <v>0</v>
      </c>
      <c r="BE353" s="197">
        <f t="shared" ref="BE353:BE416" si="185">SUM(BB353:BD353)</f>
        <v>0</v>
      </c>
      <c r="BF353" s="198" t="b">
        <f>IF($AE353="3/3",$S353*参照データ!$F$2,IF($AE353="2/3",$S353*参照データ!$F$3,IF($AE353="1/3",$S353*参照データ!$F$4)))</f>
        <v>0</v>
      </c>
      <c r="BG353" s="199" t="b">
        <f>IF(AG353="3/3",$O353*参照データ!$F$2,IF(AG353="2/3",$O353*参照データ!$F$3,IF(AG353="1/3",$O353*参照データ!$F$4,IF(AG353="対象外",0))))</f>
        <v>0</v>
      </c>
      <c r="BH353" s="199" t="b">
        <f>IF(AH353="3/3",$O353*参照データ!$F$2,IF(AH353="2/3",$O353*参照データ!$F$3,IF(AH353="1/3",$O353*参照データ!$F$4,IF(AH353="対象外",0))))</f>
        <v>0</v>
      </c>
      <c r="BI353" s="199" t="b">
        <f>IF(AI353="3/3",$O353*参照データ!$F$2,IF(AI353="2/3",$O353*参照データ!$F$3,IF(AI353="1/3",$O353*参照データ!$F$4,IF(AI353="対象外",0))))</f>
        <v>0</v>
      </c>
      <c r="BJ353" s="199" t="b">
        <f>IF(AJ353="3/3",$O353*参照データ!$F$2,IF(AJ353="2/3",$O353*参照データ!$F$3,IF(AJ353="1/3",$O353*参照データ!$F$4,IF(AJ353="対象外",0))))</f>
        <v>0</v>
      </c>
      <c r="BK353" s="199" t="b">
        <f>IF(AK353="3/3",$O353*参照データ!$F$2,IF(AK353="2/3",$O353*参照データ!$F$3,IF(AK353="1/3",$O353*参照データ!$F$4,IF(AK353="対象外",0))))</f>
        <v>0</v>
      </c>
      <c r="BL353" s="199" t="b">
        <f>IF(AL353="3/3",$O353*参照データ!$F$2,IF(AL353="2/3",$O353*参照データ!$F$3,IF(AL353="1/3",$O353*参照データ!$F$4,IF(AL353="対象外",0))))</f>
        <v>0</v>
      </c>
      <c r="BM353" s="199" t="b">
        <f>IF(AM353="3/3",$O353*参照データ!$F$2,IF(AM353="2/3",$O353*参照データ!$F$3,IF(AM353="1/3",$O353*参照データ!$F$4,IF(AM353="対象外",0))))</f>
        <v>0</v>
      </c>
      <c r="BN353" s="199" t="b">
        <f>IF(AN353="3/3",$O353*参照データ!$F$2,IF(AN353="2/3",$O353*参照データ!$F$3,IF(AN353="1/3",$O353*参照データ!$F$4,IF(AN353="対象外",0))))</f>
        <v>0</v>
      </c>
      <c r="BO353" s="199" t="b">
        <f>IF(AO353="3/3",$O353*参照データ!$F$2,IF(AO353="2/3",$O353*参照データ!$F$3,IF(AO353="1/3",$O353*参照データ!$F$4,IF(AO353="対象外",0))))</f>
        <v>0</v>
      </c>
      <c r="BP353" s="199" t="b">
        <f>IF(AP353="3/3",$O353*参照データ!$F$2,IF(AP353="2/3",$O353*参照データ!$F$3,IF(AP353="1/3",$O353*参照データ!$F$4,IF(AP353="対象外",0))))</f>
        <v>0</v>
      </c>
      <c r="BQ353" s="199" t="b">
        <f>IF(AQ353="3/3",$O353*参照データ!$F$2,IF(AQ353="2/3",$O353*参照データ!$F$3,IF(AQ353="1/3",$O353*参照データ!$F$4,IF(AQ353="対象外",0))))</f>
        <v>0</v>
      </c>
      <c r="BR353" s="199" t="b">
        <f>IF(AR353="3/3",$O353*参照データ!$F$2,IF(AR353="2/3",$O353*参照データ!$F$3,IF(AR353="1/3",$O353*参照データ!$F$4,IF(AR353="対象外",0))))</f>
        <v>0</v>
      </c>
      <c r="BS353" s="199">
        <f t="shared" si="183"/>
        <v>0</v>
      </c>
      <c r="BT353" s="206"/>
      <c r="BU353" s="60"/>
      <c r="BV353" s="60"/>
      <c r="BW353" s="60"/>
      <c r="BX353" s="60"/>
      <c r="BY353" s="60"/>
      <c r="BZ353" s="245"/>
      <c r="CA353" s="247"/>
      <c r="CB353" s="60"/>
      <c r="CC353" s="60"/>
      <c r="CD353" s="60"/>
      <c r="CE353" s="60"/>
      <c r="CF353" s="61"/>
      <c r="CG353" s="233">
        <f t="shared" si="184"/>
        <v>0</v>
      </c>
      <c r="CH353" s="235">
        <f t="shared" si="169"/>
        <v>0</v>
      </c>
      <c r="CI353" s="225">
        <f t="shared" si="170"/>
        <v>0</v>
      </c>
      <c r="CJ353" s="234">
        <f t="shared" si="171"/>
        <v>2</v>
      </c>
      <c r="CN353" s="54"/>
    </row>
    <row r="354" spans="1:92">
      <c r="A354" s="63">
        <v>330</v>
      </c>
      <c r="B354" s="553"/>
      <c r="C354" s="554"/>
      <c r="D354" s="553"/>
      <c r="E354" s="554"/>
      <c r="F354" s="116"/>
      <c r="G354" s="147"/>
      <c r="H354" s="117"/>
      <c r="I354" s="58"/>
      <c r="J354" s="553"/>
      <c r="K354" s="554"/>
      <c r="L354" s="110">
        <v>0</v>
      </c>
      <c r="M354" s="111">
        <f>IF(F354="昼間",参照データ!$B$2,IF(F354="夜間等",参照データ!$B$3,IF(F354="通信",参照データ!$B$4,0)))</f>
        <v>0</v>
      </c>
      <c r="N354" s="112">
        <f t="shared" si="172"/>
        <v>0</v>
      </c>
      <c r="O354" s="151">
        <f t="shared" si="173"/>
        <v>0</v>
      </c>
      <c r="P354" s="110"/>
      <c r="Q354" s="113">
        <v>0</v>
      </c>
      <c r="R354" s="114">
        <f>IF(F354="昼間",参照データ!$C$2,IF(F354="夜間等",参照データ!$C$3,IF(F354="通信",参照データ!$C$4,0)))</f>
        <v>0</v>
      </c>
      <c r="S354" s="112">
        <f t="shared" si="174"/>
        <v>0</v>
      </c>
      <c r="T354" s="58"/>
      <c r="U354" s="53">
        <f t="shared" si="175"/>
        <v>0</v>
      </c>
      <c r="V354" s="241">
        <f t="shared" si="176"/>
        <v>0</v>
      </c>
      <c r="W354" s="53">
        <f t="shared" si="177"/>
        <v>0</v>
      </c>
      <c r="X354" s="183">
        <f t="shared" si="178"/>
        <v>0</v>
      </c>
      <c r="Y354" s="158" t="str">
        <f t="shared" si="159"/>
        <v>0</v>
      </c>
      <c r="Z354" s="138">
        <f t="shared" si="179"/>
        <v>0</v>
      </c>
      <c r="AA354" s="524">
        <f t="shared" si="160"/>
        <v>0</v>
      </c>
      <c r="AB354" s="525"/>
      <c r="AC354" s="359">
        <f t="shared" si="161"/>
        <v>0</v>
      </c>
      <c r="AD354" s="359">
        <f t="shared" si="162"/>
        <v>0</v>
      </c>
      <c r="AE354" s="166"/>
      <c r="AF354" s="59"/>
      <c r="AG354" s="252"/>
      <c r="AH354" s="253"/>
      <c r="AI354" s="253"/>
      <c r="AJ354" s="253"/>
      <c r="AK354" s="253"/>
      <c r="AL354" s="254"/>
      <c r="AM354" s="255"/>
      <c r="AN354" s="253"/>
      <c r="AO354" s="253"/>
      <c r="AP354" s="253"/>
      <c r="AQ354" s="253"/>
      <c r="AR354" s="253"/>
      <c r="AS354" s="238">
        <f t="shared" si="163"/>
        <v>0</v>
      </c>
      <c r="AT354" s="238">
        <f t="shared" si="164"/>
        <v>0</v>
      </c>
      <c r="AU354" s="238">
        <f t="shared" si="165"/>
        <v>0</v>
      </c>
      <c r="AV354" s="238">
        <f t="shared" si="166"/>
        <v>0</v>
      </c>
      <c r="AW354" s="238">
        <f t="shared" si="167"/>
        <v>0</v>
      </c>
      <c r="AX354" s="238">
        <f t="shared" si="168"/>
        <v>0</v>
      </c>
      <c r="AY354" s="214">
        <f t="shared" si="158"/>
        <v>0</v>
      </c>
      <c r="AZ354" s="214">
        <f t="shared" si="158"/>
        <v>0</v>
      </c>
      <c r="BA354" s="214">
        <f t="shared" si="158"/>
        <v>0</v>
      </c>
      <c r="BB354" s="194">
        <f t="shared" si="180"/>
        <v>0</v>
      </c>
      <c r="BC354" s="195">
        <f t="shared" si="181"/>
        <v>0</v>
      </c>
      <c r="BD354" s="196">
        <f t="shared" si="182"/>
        <v>0</v>
      </c>
      <c r="BE354" s="197">
        <f t="shared" si="185"/>
        <v>0</v>
      </c>
      <c r="BF354" s="198" t="b">
        <f>IF($AE354="3/3",$S354*参照データ!$F$2,IF($AE354="2/3",$S354*参照データ!$F$3,IF($AE354="1/3",$S354*参照データ!$F$4)))</f>
        <v>0</v>
      </c>
      <c r="BG354" s="199" t="b">
        <f>IF(AG354="3/3",$O354*参照データ!$F$2,IF(AG354="2/3",$O354*参照データ!$F$3,IF(AG354="1/3",$O354*参照データ!$F$4,IF(AG354="対象外",0))))</f>
        <v>0</v>
      </c>
      <c r="BH354" s="199" t="b">
        <f>IF(AH354="3/3",$O354*参照データ!$F$2,IF(AH354="2/3",$O354*参照データ!$F$3,IF(AH354="1/3",$O354*参照データ!$F$4,IF(AH354="対象外",0))))</f>
        <v>0</v>
      </c>
      <c r="BI354" s="199" t="b">
        <f>IF(AI354="3/3",$O354*参照データ!$F$2,IF(AI354="2/3",$O354*参照データ!$F$3,IF(AI354="1/3",$O354*参照データ!$F$4,IF(AI354="対象外",0))))</f>
        <v>0</v>
      </c>
      <c r="BJ354" s="199" t="b">
        <f>IF(AJ354="3/3",$O354*参照データ!$F$2,IF(AJ354="2/3",$O354*参照データ!$F$3,IF(AJ354="1/3",$O354*参照データ!$F$4,IF(AJ354="対象外",0))))</f>
        <v>0</v>
      </c>
      <c r="BK354" s="199" t="b">
        <f>IF(AK354="3/3",$O354*参照データ!$F$2,IF(AK354="2/3",$O354*参照データ!$F$3,IF(AK354="1/3",$O354*参照データ!$F$4,IF(AK354="対象外",0))))</f>
        <v>0</v>
      </c>
      <c r="BL354" s="199" t="b">
        <f>IF(AL354="3/3",$O354*参照データ!$F$2,IF(AL354="2/3",$O354*参照データ!$F$3,IF(AL354="1/3",$O354*参照データ!$F$4,IF(AL354="対象外",0))))</f>
        <v>0</v>
      </c>
      <c r="BM354" s="199" t="b">
        <f>IF(AM354="3/3",$O354*参照データ!$F$2,IF(AM354="2/3",$O354*参照データ!$F$3,IF(AM354="1/3",$O354*参照データ!$F$4,IF(AM354="対象外",0))))</f>
        <v>0</v>
      </c>
      <c r="BN354" s="199" t="b">
        <f>IF(AN354="3/3",$O354*参照データ!$F$2,IF(AN354="2/3",$O354*参照データ!$F$3,IF(AN354="1/3",$O354*参照データ!$F$4,IF(AN354="対象外",0))))</f>
        <v>0</v>
      </c>
      <c r="BO354" s="199" t="b">
        <f>IF(AO354="3/3",$O354*参照データ!$F$2,IF(AO354="2/3",$O354*参照データ!$F$3,IF(AO354="1/3",$O354*参照データ!$F$4,IF(AO354="対象外",0))))</f>
        <v>0</v>
      </c>
      <c r="BP354" s="199" t="b">
        <f>IF(AP354="3/3",$O354*参照データ!$F$2,IF(AP354="2/3",$O354*参照データ!$F$3,IF(AP354="1/3",$O354*参照データ!$F$4,IF(AP354="対象外",0))))</f>
        <v>0</v>
      </c>
      <c r="BQ354" s="199" t="b">
        <f>IF(AQ354="3/3",$O354*参照データ!$F$2,IF(AQ354="2/3",$O354*参照データ!$F$3,IF(AQ354="1/3",$O354*参照データ!$F$4,IF(AQ354="対象外",0))))</f>
        <v>0</v>
      </c>
      <c r="BR354" s="199" t="b">
        <f>IF(AR354="3/3",$O354*参照データ!$F$2,IF(AR354="2/3",$O354*参照データ!$F$3,IF(AR354="1/3",$O354*参照データ!$F$4,IF(AR354="対象外",0))))</f>
        <v>0</v>
      </c>
      <c r="BS354" s="199">
        <f t="shared" si="183"/>
        <v>0</v>
      </c>
      <c r="BT354" s="206"/>
      <c r="BU354" s="60"/>
      <c r="BV354" s="60"/>
      <c r="BW354" s="60"/>
      <c r="BX354" s="60"/>
      <c r="BY354" s="60"/>
      <c r="BZ354" s="245"/>
      <c r="CA354" s="247"/>
      <c r="CB354" s="60"/>
      <c r="CC354" s="60"/>
      <c r="CD354" s="60"/>
      <c r="CE354" s="60"/>
      <c r="CF354" s="61"/>
      <c r="CG354" s="233">
        <f t="shared" si="184"/>
        <v>0</v>
      </c>
      <c r="CH354" s="235">
        <f t="shared" si="169"/>
        <v>0</v>
      </c>
      <c r="CI354" s="225">
        <f t="shared" si="170"/>
        <v>0</v>
      </c>
      <c r="CJ354" s="234">
        <f t="shared" si="171"/>
        <v>2</v>
      </c>
      <c r="CN354" s="54"/>
    </row>
    <row r="355" spans="1:92">
      <c r="A355" s="63">
        <v>331</v>
      </c>
      <c r="B355" s="553"/>
      <c r="C355" s="554"/>
      <c r="D355" s="553"/>
      <c r="E355" s="554"/>
      <c r="F355" s="116"/>
      <c r="G355" s="147"/>
      <c r="H355" s="117"/>
      <c r="I355" s="58"/>
      <c r="J355" s="553"/>
      <c r="K355" s="554"/>
      <c r="L355" s="110">
        <v>0</v>
      </c>
      <c r="M355" s="111">
        <f>IF(F355="昼間",参照データ!$B$2,IF(F355="夜間等",参照データ!$B$3,IF(F355="通信",参照データ!$B$4,0)))</f>
        <v>0</v>
      </c>
      <c r="N355" s="112">
        <f t="shared" si="172"/>
        <v>0</v>
      </c>
      <c r="O355" s="151">
        <f t="shared" si="173"/>
        <v>0</v>
      </c>
      <c r="P355" s="110"/>
      <c r="Q355" s="113">
        <v>0</v>
      </c>
      <c r="R355" s="114">
        <f>IF(F355="昼間",参照データ!$C$2,IF(F355="夜間等",参照データ!$C$3,IF(F355="通信",参照データ!$C$4,0)))</f>
        <v>0</v>
      </c>
      <c r="S355" s="112">
        <f t="shared" si="174"/>
        <v>0</v>
      </c>
      <c r="T355" s="58"/>
      <c r="U355" s="53">
        <f t="shared" si="175"/>
        <v>0</v>
      </c>
      <c r="V355" s="241">
        <f t="shared" si="176"/>
        <v>0</v>
      </c>
      <c r="W355" s="53">
        <f t="shared" si="177"/>
        <v>0</v>
      </c>
      <c r="X355" s="183">
        <f t="shared" si="178"/>
        <v>0</v>
      </c>
      <c r="Y355" s="158" t="str">
        <f t="shared" si="159"/>
        <v>0</v>
      </c>
      <c r="Z355" s="138">
        <f t="shared" si="179"/>
        <v>0</v>
      </c>
      <c r="AA355" s="524">
        <f t="shared" si="160"/>
        <v>0</v>
      </c>
      <c r="AB355" s="525"/>
      <c r="AC355" s="359">
        <f t="shared" si="161"/>
        <v>0</v>
      </c>
      <c r="AD355" s="359">
        <f t="shared" si="162"/>
        <v>0</v>
      </c>
      <c r="AE355" s="165"/>
      <c r="AF355" s="59"/>
      <c r="AG355" s="252"/>
      <c r="AH355" s="253"/>
      <c r="AI355" s="253"/>
      <c r="AJ355" s="253"/>
      <c r="AK355" s="253"/>
      <c r="AL355" s="254"/>
      <c r="AM355" s="255"/>
      <c r="AN355" s="253"/>
      <c r="AO355" s="253"/>
      <c r="AP355" s="253"/>
      <c r="AQ355" s="253"/>
      <c r="AR355" s="253"/>
      <c r="AS355" s="238">
        <f t="shared" si="163"/>
        <v>0</v>
      </c>
      <c r="AT355" s="238">
        <f t="shared" si="164"/>
        <v>0</v>
      </c>
      <c r="AU355" s="238">
        <f t="shared" si="165"/>
        <v>0</v>
      </c>
      <c r="AV355" s="238">
        <f t="shared" si="166"/>
        <v>0</v>
      </c>
      <c r="AW355" s="238">
        <f t="shared" si="167"/>
        <v>0</v>
      </c>
      <c r="AX355" s="238">
        <f t="shared" si="168"/>
        <v>0</v>
      </c>
      <c r="AY355" s="214">
        <f t="shared" si="158"/>
        <v>0</v>
      </c>
      <c r="AZ355" s="214">
        <f t="shared" si="158"/>
        <v>0</v>
      </c>
      <c r="BA355" s="214">
        <f t="shared" si="158"/>
        <v>0</v>
      </c>
      <c r="BB355" s="194">
        <f t="shared" si="180"/>
        <v>0</v>
      </c>
      <c r="BC355" s="195">
        <f t="shared" si="181"/>
        <v>0</v>
      </c>
      <c r="BD355" s="196">
        <f t="shared" si="182"/>
        <v>0</v>
      </c>
      <c r="BE355" s="197">
        <f t="shared" si="185"/>
        <v>0</v>
      </c>
      <c r="BF355" s="198" t="b">
        <f>IF($AE355="3/3",$S355*参照データ!$F$2,IF($AE355="2/3",$S355*参照データ!$F$3,IF($AE355="1/3",$S355*参照データ!$F$4)))</f>
        <v>0</v>
      </c>
      <c r="BG355" s="199" t="b">
        <f>IF(AG355="3/3",$O355*参照データ!$F$2,IF(AG355="2/3",$O355*参照データ!$F$3,IF(AG355="1/3",$O355*参照データ!$F$4,IF(AG355="対象外",0))))</f>
        <v>0</v>
      </c>
      <c r="BH355" s="199" t="b">
        <f>IF(AH355="3/3",$O355*参照データ!$F$2,IF(AH355="2/3",$O355*参照データ!$F$3,IF(AH355="1/3",$O355*参照データ!$F$4,IF(AH355="対象外",0))))</f>
        <v>0</v>
      </c>
      <c r="BI355" s="199" t="b">
        <f>IF(AI355="3/3",$O355*参照データ!$F$2,IF(AI355="2/3",$O355*参照データ!$F$3,IF(AI355="1/3",$O355*参照データ!$F$4,IF(AI355="対象外",0))))</f>
        <v>0</v>
      </c>
      <c r="BJ355" s="199" t="b">
        <f>IF(AJ355="3/3",$O355*参照データ!$F$2,IF(AJ355="2/3",$O355*参照データ!$F$3,IF(AJ355="1/3",$O355*参照データ!$F$4,IF(AJ355="対象外",0))))</f>
        <v>0</v>
      </c>
      <c r="BK355" s="199" t="b">
        <f>IF(AK355="3/3",$O355*参照データ!$F$2,IF(AK355="2/3",$O355*参照データ!$F$3,IF(AK355="1/3",$O355*参照データ!$F$4,IF(AK355="対象外",0))))</f>
        <v>0</v>
      </c>
      <c r="BL355" s="199" t="b">
        <f>IF(AL355="3/3",$O355*参照データ!$F$2,IF(AL355="2/3",$O355*参照データ!$F$3,IF(AL355="1/3",$O355*参照データ!$F$4,IF(AL355="対象外",0))))</f>
        <v>0</v>
      </c>
      <c r="BM355" s="199" t="b">
        <f>IF(AM355="3/3",$O355*参照データ!$F$2,IF(AM355="2/3",$O355*参照データ!$F$3,IF(AM355="1/3",$O355*参照データ!$F$4,IF(AM355="対象外",0))))</f>
        <v>0</v>
      </c>
      <c r="BN355" s="199" t="b">
        <f>IF(AN355="3/3",$O355*参照データ!$F$2,IF(AN355="2/3",$O355*参照データ!$F$3,IF(AN355="1/3",$O355*参照データ!$F$4,IF(AN355="対象外",0))))</f>
        <v>0</v>
      </c>
      <c r="BO355" s="199" t="b">
        <f>IF(AO355="3/3",$O355*参照データ!$F$2,IF(AO355="2/3",$O355*参照データ!$F$3,IF(AO355="1/3",$O355*参照データ!$F$4,IF(AO355="対象外",0))))</f>
        <v>0</v>
      </c>
      <c r="BP355" s="199" t="b">
        <f>IF(AP355="3/3",$O355*参照データ!$F$2,IF(AP355="2/3",$O355*参照データ!$F$3,IF(AP355="1/3",$O355*参照データ!$F$4,IF(AP355="対象外",0))))</f>
        <v>0</v>
      </c>
      <c r="BQ355" s="199" t="b">
        <f>IF(AQ355="3/3",$O355*参照データ!$F$2,IF(AQ355="2/3",$O355*参照データ!$F$3,IF(AQ355="1/3",$O355*参照データ!$F$4,IF(AQ355="対象外",0))))</f>
        <v>0</v>
      </c>
      <c r="BR355" s="199" t="b">
        <f>IF(AR355="3/3",$O355*参照データ!$F$2,IF(AR355="2/3",$O355*参照データ!$F$3,IF(AR355="1/3",$O355*参照データ!$F$4,IF(AR355="対象外",0))))</f>
        <v>0</v>
      </c>
      <c r="BS355" s="199">
        <f t="shared" si="183"/>
        <v>0</v>
      </c>
      <c r="BT355" s="207"/>
      <c r="BU355" s="60"/>
      <c r="BV355" s="60"/>
      <c r="BW355" s="60"/>
      <c r="BX355" s="60"/>
      <c r="BY355" s="60"/>
      <c r="BZ355" s="245"/>
      <c r="CA355" s="247"/>
      <c r="CB355" s="60"/>
      <c r="CC355" s="60"/>
      <c r="CD355" s="60"/>
      <c r="CE355" s="60"/>
      <c r="CF355" s="61"/>
      <c r="CG355" s="233">
        <f t="shared" si="184"/>
        <v>0</v>
      </c>
      <c r="CH355" s="235">
        <f t="shared" si="169"/>
        <v>0</v>
      </c>
      <c r="CI355" s="225">
        <f t="shared" si="170"/>
        <v>0</v>
      </c>
      <c r="CJ355" s="234">
        <f t="shared" si="171"/>
        <v>2</v>
      </c>
      <c r="CN355" s="54"/>
    </row>
    <row r="356" spans="1:92">
      <c r="A356" s="63">
        <v>332</v>
      </c>
      <c r="B356" s="518"/>
      <c r="C356" s="519"/>
      <c r="D356" s="520"/>
      <c r="E356" s="521"/>
      <c r="F356" s="362"/>
      <c r="G356" s="58"/>
      <c r="H356" s="248"/>
      <c r="I356" s="58"/>
      <c r="J356" s="555"/>
      <c r="K356" s="555"/>
      <c r="L356" s="149">
        <v>0</v>
      </c>
      <c r="M356" s="150">
        <f>IF(F356="昼間",参照データ!$B$2,IF(F356="夜間等",参照データ!$B$3,IF(F356="通信",参照データ!$B$4,0)))</f>
        <v>0</v>
      </c>
      <c r="N356" s="151">
        <f t="shared" si="172"/>
        <v>0</v>
      </c>
      <c r="O356" s="151">
        <f t="shared" si="173"/>
        <v>0</v>
      </c>
      <c r="P356" s="149"/>
      <c r="Q356" s="155">
        <v>0</v>
      </c>
      <c r="R356" s="154">
        <f>IF(F356="昼間",参照データ!$C$2,IF(F356="夜間等",参照データ!$C$3,IF(F356="通信",参照データ!$C$4,0)))</f>
        <v>0</v>
      </c>
      <c r="S356" s="151">
        <f t="shared" si="174"/>
        <v>0</v>
      </c>
      <c r="T356" s="58"/>
      <c r="U356" s="137">
        <f t="shared" si="175"/>
        <v>0</v>
      </c>
      <c r="V356" s="241">
        <f t="shared" si="176"/>
        <v>0</v>
      </c>
      <c r="W356" s="137">
        <f t="shared" si="177"/>
        <v>0</v>
      </c>
      <c r="X356" s="138">
        <f t="shared" si="178"/>
        <v>0</v>
      </c>
      <c r="Y356" s="137" t="str">
        <f t="shared" si="159"/>
        <v>0</v>
      </c>
      <c r="Z356" s="138">
        <f t="shared" si="179"/>
        <v>0</v>
      </c>
      <c r="AA356" s="524">
        <f t="shared" si="160"/>
        <v>0</v>
      </c>
      <c r="AB356" s="525"/>
      <c r="AC356" s="359">
        <f t="shared" si="161"/>
        <v>0</v>
      </c>
      <c r="AD356" s="359">
        <f t="shared" si="162"/>
        <v>0</v>
      </c>
      <c r="AE356" s="165"/>
      <c r="AF356" s="139"/>
      <c r="AG356" s="252"/>
      <c r="AH356" s="253"/>
      <c r="AI356" s="253"/>
      <c r="AJ356" s="253"/>
      <c r="AK356" s="253"/>
      <c r="AL356" s="254"/>
      <c r="AM356" s="255"/>
      <c r="AN356" s="253"/>
      <c r="AO356" s="253"/>
      <c r="AP356" s="253"/>
      <c r="AQ356" s="253"/>
      <c r="AR356" s="253"/>
      <c r="AS356" s="238">
        <f t="shared" si="163"/>
        <v>0</v>
      </c>
      <c r="AT356" s="238">
        <f t="shared" si="164"/>
        <v>0</v>
      </c>
      <c r="AU356" s="238">
        <f t="shared" si="165"/>
        <v>0</v>
      </c>
      <c r="AV356" s="238">
        <f t="shared" si="166"/>
        <v>0</v>
      </c>
      <c r="AW356" s="238">
        <f t="shared" si="167"/>
        <v>0</v>
      </c>
      <c r="AX356" s="238">
        <f t="shared" si="168"/>
        <v>0</v>
      </c>
      <c r="AY356" s="214">
        <f t="shared" si="158"/>
        <v>0</v>
      </c>
      <c r="AZ356" s="214">
        <f t="shared" si="158"/>
        <v>0</v>
      </c>
      <c r="BA356" s="214">
        <f t="shared" si="158"/>
        <v>0</v>
      </c>
      <c r="BB356" s="210">
        <f t="shared" si="180"/>
        <v>0</v>
      </c>
      <c r="BC356" s="200">
        <f t="shared" si="181"/>
        <v>0</v>
      </c>
      <c r="BD356" s="200">
        <f t="shared" si="182"/>
        <v>0</v>
      </c>
      <c r="BE356" s="200">
        <f t="shared" si="185"/>
        <v>0</v>
      </c>
      <c r="BF356" s="201" t="b">
        <f>IF($AE356="3/3",$S356*参照データ!$F$2,IF($AE356="2/3",$S356*参照データ!$F$3,IF($AE356="1/3",$S356*参照データ!$F$4)))</f>
        <v>0</v>
      </c>
      <c r="BG356" s="202" t="b">
        <f>IF(AG356="3/3",$O356*参照データ!$F$2,IF(AG356="2/3",$O356*参照データ!$F$3,IF(AG356="1/3",$O356*参照データ!$F$4,IF(AG356="対象外",0))))</f>
        <v>0</v>
      </c>
      <c r="BH356" s="202" t="b">
        <f>IF(AH356="3/3",$O356*参照データ!$F$2,IF(AH356="2/3",$O356*参照データ!$F$3,IF(AH356="1/3",$O356*参照データ!$F$4,IF(AH356="対象外",0))))</f>
        <v>0</v>
      </c>
      <c r="BI356" s="202" t="b">
        <f>IF(AI356="3/3",$O356*参照データ!$F$2,IF(AI356="2/3",$O356*参照データ!$F$3,IF(AI356="1/3",$O356*参照データ!$F$4,IF(AI356="対象外",0))))</f>
        <v>0</v>
      </c>
      <c r="BJ356" s="202" t="b">
        <f>IF(AJ356="3/3",$O356*参照データ!$F$2,IF(AJ356="2/3",$O356*参照データ!$F$3,IF(AJ356="1/3",$O356*参照データ!$F$4,IF(AJ356="対象外",0))))</f>
        <v>0</v>
      </c>
      <c r="BK356" s="202" t="b">
        <f>IF(AK356="3/3",$O356*参照データ!$F$2,IF(AK356="2/3",$O356*参照データ!$F$3,IF(AK356="1/3",$O356*参照データ!$F$4,IF(AK356="対象外",0))))</f>
        <v>0</v>
      </c>
      <c r="BL356" s="202" t="b">
        <f>IF(AL356="3/3",$O356*参照データ!$F$2,IF(AL356="2/3",$O356*参照データ!$F$3,IF(AL356="1/3",$O356*参照データ!$F$4,IF(AL356="対象外",0))))</f>
        <v>0</v>
      </c>
      <c r="BM356" s="202" t="b">
        <f>IF(AM356="3/3",$O356*参照データ!$F$2,IF(AM356="2/3",$O356*参照データ!$F$3,IF(AM356="1/3",$O356*参照データ!$F$4,IF(AM356="対象外",0))))</f>
        <v>0</v>
      </c>
      <c r="BN356" s="202" t="b">
        <f>IF(AN356="3/3",$O356*参照データ!$F$2,IF(AN356="2/3",$O356*参照データ!$F$3,IF(AN356="1/3",$O356*参照データ!$F$4,IF(AN356="対象外",0))))</f>
        <v>0</v>
      </c>
      <c r="BO356" s="202" t="b">
        <f>IF(AO356="3/3",$O356*参照データ!$F$2,IF(AO356="2/3",$O356*参照データ!$F$3,IF(AO356="1/3",$O356*参照データ!$F$4,IF(AO356="対象外",0))))</f>
        <v>0</v>
      </c>
      <c r="BP356" s="202" t="b">
        <f>IF(AP356="3/3",$O356*参照データ!$F$2,IF(AP356="2/3",$O356*参照データ!$F$3,IF(AP356="1/3",$O356*参照データ!$F$4,IF(AP356="対象外",0))))</f>
        <v>0</v>
      </c>
      <c r="BQ356" s="202" t="b">
        <f>IF(AQ356="3/3",$O356*参照データ!$F$2,IF(AQ356="2/3",$O356*参照データ!$F$3,IF(AQ356="1/3",$O356*参照データ!$F$4,IF(AQ356="対象外",0))))</f>
        <v>0</v>
      </c>
      <c r="BR356" s="202" t="b">
        <f>IF(AR356="3/3",$O356*参照データ!$F$2,IF(AR356="2/3",$O356*参照データ!$F$3,IF(AR356="1/3",$O356*参照データ!$F$4,IF(AR356="対象外",0))))</f>
        <v>0</v>
      </c>
      <c r="BS356" s="202">
        <f t="shared" si="183"/>
        <v>0</v>
      </c>
      <c r="BT356" s="208"/>
      <c r="BU356" s="140"/>
      <c r="BV356" s="140"/>
      <c r="BW356" s="140"/>
      <c r="BX356" s="140"/>
      <c r="BY356" s="140"/>
      <c r="BZ356" s="246"/>
      <c r="CA356" s="251"/>
      <c r="CB356" s="140"/>
      <c r="CC356" s="140"/>
      <c r="CD356" s="140"/>
      <c r="CE356" s="140"/>
      <c r="CF356" s="140"/>
      <c r="CG356" s="233">
        <f t="shared" si="184"/>
        <v>0</v>
      </c>
      <c r="CH356" s="235">
        <f t="shared" si="169"/>
        <v>0</v>
      </c>
      <c r="CI356" s="225">
        <f t="shared" si="170"/>
        <v>0</v>
      </c>
      <c r="CJ356" s="234">
        <f t="shared" si="171"/>
        <v>2</v>
      </c>
      <c r="CN356" s="54"/>
    </row>
    <row r="357" spans="1:92">
      <c r="A357" s="63">
        <v>333</v>
      </c>
      <c r="B357" s="553"/>
      <c r="C357" s="554"/>
      <c r="D357" s="553"/>
      <c r="E357" s="554"/>
      <c r="F357" s="116"/>
      <c r="G357" s="147"/>
      <c r="H357" s="117"/>
      <c r="I357" s="58"/>
      <c r="J357" s="553"/>
      <c r="K357" s="554"/>
      <c r="L357" s="110">
        <v>0</v>
      </c>
      <c r="M357" s="111">
        <f>IF(F357="昼間",参照データ!$B$2,IF(F357="夜間等",参照データ!$B$3,IF(F357="通信",参照データ!$B$4,0)))</f>
        <v>0</v>
      </c>
      <c r="N357" s="112">
        <f t="shared" si="172"/>
        <v>0</v>
      </c>
      <c r="O357" s="151">
        <f t="shared" si="173"/>
        <v>0</v>
      </c>
      <c r="P357" s="110"/>
      <c r="Q357" s="113">
        <v>0</v>
      </c>
      <c r="R357" s="114">
        <f>IF(F357="昼間",参照データ!$C$2,IF(F357="夜間等",参照データ!$C$3,IF(F357="通信",参照データ!$C$4,0)))</f>
        <v>0</v>
      </c>
      <c r="S357" s="112">
        <f t="shared" si="174"/>
        <v>0</v>
      </c>
      <c r="T357" s="58"/>
      <c r="U357" s="53">
        <f t="shared" si="175"/>
        <v>0</v>
      </c>
      <c r="V357" s="241">
        <f t="shared" si="176"/>
        <v>0</v>
      </c>
      <c r="W357" s="53">
        <f t="shared" si="177"/>
        <v>0</v>
      </c>
      <c r="X357" s="183">
        <f t="shared" si="178"/>
        <v>0</v>
      </c>
      <c r="Y357" s="158" t="str">
        <f t="shared" si="159"/>
        <v>0</v>
      </c>
      <c r="Z357" s="138">
        <f t="shared" si="179"/>
        <v>0</v>
      </c>
      <c r="AA357" s="524">
        <f t="shared" si="160"/>
        <v>0</v>
      </c>
      <c r="AB357" s="525"/>
      <c r="AC357" s="359">
        <f t="shared" si="161"/>
        <v>0</v>
      </c>
      <c r="AD357" s="359">
        <f t="shared" si="162"/>
        <v>0</v>
      </c>
      <c r="AE357" s="166"/>
      <c r="AF357" s="59"/>
      <c r="AG357" s="252"/>
      <c r="AH357" s="253"/>
      <c r="AI357" s="253"/>
      <c r="AJ357" s="253"/>
      <c r="AK357" s="253"/>
      <c r="AL357" s="254"/>
      <c r="AM357" s="255"/>
      <c r="AN357" s="253"/>
      <c r="AO357" s="253"/>
      <c r="AP357" s="253"/>
      <c r="AQ357" s="253"/>
      <c r="AR357" s="253"/>
      <c r="AS357" s="238">
        <f t="shared" si="163"/>
        <v>0</v>
      </c>
      <c r="AT357" s="238">
        <f t="shared" si="164"/>
        <v>0</v>
      </c>
      <c r="AU357" s="238">
        <f t="shared" si="165"/>
        <v>0</v>
      </c>
      <c r="AV357" s="238">
        <f t="shared" si="166"/>
        <v>0</v>
      </c>
      <c r="AW357" s="238">
        <f t="shared" si="167"/>
        <v>0</v>
      </c>
      <c r="AX357" s="238">
        <f t="shared" si="168"/>
        <v>0</v>
      </c>
      <c r="AY357" s="214">
        <f t="shared" si="158"/>
        <v>0</v>
      </c>
      <c r="AZ357" s="214">
        <f t="shared" si="158"/>
        <v>0</v>
      </c>
      <c r="BA357" s="214">
        <f t="shared" si="158"/>
        <v>0</v>
      </c>
      <c r="BB357" s="194">
        <f t="shared" si="180"/>
        <v>0</v>
      </c>
      <c r="BC357" s="195">
        <f t="shared" si="181"/>
        <v>0</v>
      </c>
      <c r="BD357" s="196">
        <f t="shared" si="182"/>
        <v>0</v>
      </c>
      <c r="BE357" s="197">
        <f t="shared" si="185"/>
        <v>0</v>
      </c>
      <c r="BF357" s="198" t="b">
        <f>IF($AE357="3/3",$S357*参照データ!$F$2,IF($AE357="2/3",$S357*参照データ!$F$3,IF($AE357="1/3",$S357*参照データ!$F$4)))</f>
        <v>0</v>
      </c>
      <c r="BG357" s="199" t="b">
        <f>IF(AG357="3/3",$O357*参照データ!$F$2,IF(AG357="2/3",$O357*参照データ!$F$3,IF(AG357="1/3",$O357*参照データ!$F$4,IF(AG357="対象外",0))))</f>
        <v>0</v>
      </c>
      <c r="BH357" s="199" t="b">
        <f>IF(AH357="3/3",$O357*参照データ!$F$2,IF(AH357="2/3",$O357*参照データ!$F$3,IF(AH357="1/3",$O357*参照データ!$F$4,IF(AH357="対象外",0))))</f>
        <v>0</v>
      </c>
      <c r="BI357" s="199" t="b">
        <f>IF(AI357="3/3",$O357*参照データ!$F$2,IF(AI357="2/3",$O357*参照データ!$F$3,IF(AI357="1/3",$O357*参照データ!$F$4,IF(AI357="対象外",0))))</f>
        <v>0</v>
      </c>
      <c r="BJ357" s="199" t="b">
        <f>IF(AJ357="3/3",$O357*参照データ!$F$2,IF(AJ357="2/3",$O357*参照データ!$F$3,IF(AJ357="1/3",$O357*参照データ!$F$4,IF(AJ357="対象外",0))))</f>
        <v>0</v>
      </c>
      <c r="BK357" s="199" t="b">
        <f>IF(AK357="3/3",$O357*参照データ!$F$2,IF(AK357="2/3",$O357*参照データ!$F$3,IF(AK357="1/3",$O357*参照データ!$F$4,IF(AK357="対象外",0))))</f>
        <v>0</v>
      </c>
      <c r="BL357" s="199" t="b">
        <f>IF(AL357="3/3",$O357*参照データ!$F$2,IF(AL357="2/3",$O357*参照データ!$F$3,IF(AL357="1/3",$O357*参照データ!$F$4,IF(AL357="対象外",0))))</f>
        <v>0</v>
      </c>
      <c r="BM357" s="199" t="b">
        <f>IF(AM357="3/3",$O357*参照データ!$F$2,IF(AM357="2/3",$O357*参照データ!$F$3,IF(AM357="1/3",$O357*参照データ!$F$4,IF(AM357="対象外",0))))</f>
        <v>0</v>
      </c>
      <c r="BN357" s="199" t="b">
        <f>IF(AN357="3/3",$O357*参照データ!$F$2,IF(AN357="2/3",$O357*参照データ!$F$3,IF(AN357="1/3",$O357*参照データ!$F$4,IF(AN357="対象外",0))))</f>
        <v>0</v>
      </c>
      <c r="BO357" s="199" t="b">
        <f>IF(AO357="3/3",$O357*参照データ!$F$2,IF(AO357="2/3",$O357*参照データ!$F$3,IF(AO357="1/3",$O357*参照データ!$F$4,IF(AO357="対象外",0))))</f>
        <v>0</v>
      </c>
      <c r="BP357" s="199" t="b">
        <f>IF(AP357="3/3",$O357*参照データ!$F$2,IF(AP357="2/3",$O357*参照データ!$F$3,IF(AP357="1/3",$O357*参照データ!$F$4,IF(AP357="対象外",0))))</f>
        <v>0</v>
      </c>
      <c r="BQ357" s="199" t="b">
        <f>IF(AQ357="3/3",$O357*参照データ!$F$2,IF(AQ357="2/3",$O357*参照データ!$F$3,IF(AQ357="1/3",$O357*参照データ!$F$4,IF(AQ357="対象外",0))))</f>
        <v>0</v>
      </c>
      <c r="BR357" s="199" t="b">
        <f>IF(AR357="3/3",$O357*参照データ!$F$2,IF(AR357="2/3",$O357*参照データ!$F$3,IF(AR357="1/3",$O357*参照データ!$F$4,IF(AR357="対象外",0))))</f>
        <v>0</v>
      </c>
      <c r="BS357" s="199">
        <f t="shared" si="183"/>
        <v>0</v>
      </c>
      <c r="BT357" s="206"/>
      <c r="BU357" s="60"/>
      <c r="BV357" s="60"/>
      <c r="BW357" s="60"/>
      <c r="BX357" s="60"/>
      <c r="BY357" s="60"/>
      <c r="BZ357" s="245"/>
      <c r="CA357" s="247"/>
      <c r="CB357" s="60"/>
      <c r="CC357" s="60"/>
      <c r="CD357" s="60"/>
      <c r="CE357" s="60"/>
      <c r="CF357" s="61"/>
      <c r="CG357" s="233">
        <f t="shared" si="184"/>
        <v>0</v>
      </c>
      <c r="CH357" s="235">
        <f t="shared" si="169"/>
        <v>0</v>
      </c>
      <c r="CI357" s="225">
        <f t="shared" si="170"/>
        <v>0</v>
      </c>
      <c r="CJ357" s="234">
        <f t="shared" si="171"/>
        <v>2</v>
      </c>
      <c r="CN357" s="54"/>
    </row>
    <row r="358" spans="1:92">
      <c r="A358" s="63">
        <v>334</v>
      </c>
      <c r="B358" s="553"/>
      <c r="C358" s="554"/>
      <c r="D358" s="553"/>
      <c r="E358" s="554"/>
      <c r="F358" s="116"/>
      <c r="G358" s="147"/>
      <c r="H358" s="117"/>
      <c r="I358" s="58"/>
      <c r="J358" s="553"/>
      <c r="K358" s="554"/>
      <c r="L358" s="110">
        <v>0</v>
      </c>
      <c r="M358" s="111">
        <f>IF(F358="昼間",参照データ!$B$2,IF(F358="夜間等",参照データ!$B$3,IF(F358="通信",参照データ!$B$4,0)))</f>
        <v>0</v>
      </c>
      <c r="N358" s="112">
        <f t="shared" si="172"/>
        <v>0</v>
      </c>
      <c r="O358" s="151">
        <f t="shared" si="173"/>
        <v>0</v>
      </c>
      <c r="P358" s="110"/>
      <c r="Q358" s="113">
        <v>0</v>
      </c>
      <c r="R358" s="114">
        <f>IF(F358="昼間",参照データ!$C$2,IF(F358="夜間等",参照データ!$C$3,IF(F358="通信",参照データ!$C$4,0)))</f>
        <v>0</v>
      </c>
      <c r="S358" s="112">
        <f t="shared" si="174"/>
        <v>0</v>
      </c>
      <c r="T358" s="58"/>
      <c r="U358" s="53">
        <f t="shared" si="175"/>
        <v>0</v>
      </c>
      <c r="V358" s="241">
        <f t="shared" si="176"/>
        <v>0</v>
      </c>
      <c r="W358" s="53">
        <f t="shared" si="177"/>
        <v>0</v>
      </c>
      <c r="X358" s="183">
        <f t="shared" si="178"/>
        <v>0</v>
      </c>
      <c r="Y358" s="158" t="str">
        <f t="shared" si="159"/>
        <v>0</v>
      </c>
      <c r="Z358" s="138">
        <f t="shared" si="179"/>
        <v>0</v>
      </c>
      <c r="AA358" s="524">
        <f t="shared" si="160"/>
        <v>0</v>
      </c>
      <c r="AB358" s="525"/>
      <c r="AC358" s="359">
        <f t="shared" si="161"/>
        <v>0</v>
      </c>
      <c r="AD358" s="359">
        <f t="shared" si="162"/>
        <v>0</v>
      </c>
      <c r="AE358" s="166"/>
      <c r="AF358" s="59"/>
      <c r="AG358" s="252"/>
      <c r="AH358" s="253"/>
      <c r="AI358" s="253"/>
      <c r="AJ358" s="253"/>
      <c r="AK358" s="253"/>
      <c r="AL358" s="254"/>
      <c r="AM358" s="255"/>
      <c r="AN358" s="253"/>
      <c r="AO358" s="253"/>
      <c r="AP358" s="253"/>
      <c r="AQ358" s="253"/>
      <c r="AR358" s="253"/>
      <c r="AS358" s="238">
        <f t="shared" si="163"/>
        <v>0</v>
      </c>
      <c r="AT358" s="238">
        <f t="shared" si="164"/>
        <v>0</v>
      </c>
      <c r="AU358" s="238">
        <f t="shared" si="165"/>
        <v>0</v>
      </c>
      <c r="AV358" s="238">
        <f t="shared" si="166"/>
        <v>0</v>
      </c>
      <c r="AW358" s="238">
        <f t="shared" si="167"/>
        <v>0</v>
      </c>
      <c r="AX358" s="238">
        <f t="shared" si="168"/>
        <v>0</v>
      </c>
      <c r="AY358" s="214">
        <f t="shared" si="158"/>
        <v>0</v>
      </c>
      <c r="AZ358" s="214">
        <f t="shared" si="158"/>
        <v>0</v>
      </c>
      <c r="BA358" s="214">
        <f t="shared" si="158"/>
        <v>0</v>
      </c>
      <c r="BB358" s="194">
        <f t="shared" si="180"/>
        <v>0</v>
      </c>
      <c r="BC358" s="195">
        <f t="shared" si="181"/>
        <v>0</v>
      </c>
      <c r="BD358" s="196">
        <f t="shared" si="182"/>
        <v>0</v>
      </c>
      <c r="BE358" s="197">
        <f t="shared" si="185"/>
        <v>0</v>
      </c>
      <c r="BF358" s="198" t="b">
        <f>IF($AE358="3/3",$S358*参照データ!$F$2,IF($AE358="2/3",$S358*参照データ!$F$3,IF($AE358="1/3",$S358*参照データ!$F$4)))</f>
        <v>0</v>
      </c>
      <c r="BG358" s="199" t="b">
        <f>IF(AG358="3/3",$O358*参照データ!$F$2,IF(AG358="2/3",$O358*参照データ!$F$3,IF(AG358="1/3",$O358*参照データ!$F$4,IF(AG358="対象外",0))))</f>
        <v>0</v>
      </c>
      <c r="BH358" s="199" t="b">
        <f>IF(AH358="3/3",$O358*参照データ!$F$2,IF(AH358="2/3",$O358*参照データ!$F$3,IF(AH358="1/3",$O358*参照データ!$F$4,IF(AH358="対象外",0))))</f>
        <v>0</v>
      </c>
      <c r="BI358" s="199" t="b">
        <f>IF(AI358="3/3",$O358*参照データ!$F$2,IF(AI358="2/3",$O358*参照データ!$F$3,IF(AI358="1/3",$O358*参照データ!$F$4,IF(AI358="対象外",0))))</f>
        <v>0</v>
      </c>
      <c r="BJ358" s="199" t="b">
        <f>IF(AJ358="3/3",$O358*参照データ!$F$2,IF(AJ358="2/3",$O358*参照データ!$F$3,IF(AJ358="1/3",$O358*参照データ!$F$4,IF(AJ358="対象外",0))))</f>
        <v>0</v>
      </c>
      <c r="BK358" s="199" t="b">
        <f>IF(AK358="3/3",$O358*参照データ!$F$2,IF(AK358="2/3",$O358*参照データ!$F$3,IF(AK358="1/3",$O358*参照データ!$F$4,IF(AK358="対象外",0))))</f>
        <v>0</v>
      </c>
      <c r="BL358" s="199" t="b">
        <f>IF(AL358="3/3",$O358*参照データ!$F$2,IF(AL358="2/3",$O358*参照データ!$F$3,IF(AL358="1/3",$O358*参照データ!$F$4,IF(AL358="対象外",0))))</f>
        <v>0</v>
      </c>
      <c r="BM358" s="199" t="b">
        <f>IF(AM358="3/3",$O358*参照データ!$F$2,IF(AM358="2/3",$O358*参照データ!$F$3,IF(AM358="1/3",$O358*参照データ!$F$4,IF(AM358="対象外",0))))</f>
        <v>0</v>
      </c>
      <c r="BN358" s="199" t="b">
        <f>IF(AN358="3/3",$O358*参照データ!$F$2,IF(AN358="2/3",$O358*参照データ!$F$3,IF(AN358="1/3",$O358*参照データ!$F$4,IF(AN358="対象外",0))))</f>
        <v>0</v>
      </c>
      <c r="BO358" s="199" t="b">
        <f>IF(AO358="3/3",$O358*参照データ!$F$2,IF(AO358="2/3",$O358*参照データ!$F$3,IF(AO358="1/3",$O358*参照データ!$F$4,IF(AO358="対象外",0))))</f>
        <v>0</v>
      </c>
      <c r="BP358" s="199" t="b">
        <f>IF(AP358="3/3",$O358*参照データ!$F$2,IF(AP358="2/3",$O358*参照データ!$F$3,IF(AP358="1/3",$O358*参照データ!$F$4,IF(AP358="対象外",0))))</f>
        <v>0</v>
      </c>
      <c r="BQ358" s="199" t="b">
        <f>IF(AQ358="3/3",$O358*参照データ!$F$2,IF(AQ358="2/3",$O358*参照データ!$F$3,IF(AQ358="1/3",$O358*参照データ!$F$4,IF(AQ358="対象外",0))))</f>
        <v>0</v>
      </c>
      <c r="BR358" s="199" t="b">
        <f>IF(AR358="3/3",$O358*参照データ!$F$2,IF(AR358="2/3",$O358*参照データ!$F$3,IF(AR358="1/3",$O358*参照データ!$F$4,IF(AR358="対象外",0))))</f>
        <v>0</v>
      </c>
      <c r="BS358" s="199">
        <f t="shared" si="183"/>
        <v>0</v>
      </c>
      <c r="BT358" s="206"/>
      <c r="BU358" s="60"/>
      <c r="BV358" s="60"/>
      <c r="BW358" s="60"/>
      <c r="BX358" s="60"/>
      <c r="BY358" s="60"/>
      <c r="BZ358" s="245"/>
      <c r="CA358" s="247"/>
      <c r="CB358" s="60"/>
      <c r="CC358" s="60"/>
      <c r="CD358" s="60"/>
      <c r="CE358" s="60"/>
      <c r="CF358" s="61"/>
      <c r="CG358" s="233">
        <f t="shared" si="184"/>
        <v>0</v>
      </c>
      <c r="CH358" s="235">
        <f t="shared" si="169"/>
        <v>0</v>
      </c>
      <c r="CI358" s="225">
        <f t="shared" si="170"/>
        <v>0</v>
      </c>
      <c r="CJ358" s="234">
        <f t="shared" si="171"/>
        <v>2</v>
      </c>
      <c r="CN358" s="54"/>
    </row>
    <row r="359" spans="1:92">
      <c r="A359" s="63">
        <v>335</v>
      </c>
      <c r="B359" s="553"/>
      <c r="C359" s="554"/>
      <c r="D359" s="553"/>
      <c r="E359" s="554"/>
      <c r="F359" s="116"/>
      <c r="G359" s="147"/>
      <c r="H359" s="117"/>
      <c r="I359" s="58"/>
      <c r="J359" s="553"/>
      <c r="K359" s="554"/>
      <c r="L359" s="110">
        <v>0</v>
      </c>
      <c r="M359" s="111">
        <f>IF(F359="昼間",参照データ!$B$2,IF(F359="夜間等",参照データ!$B$3,IF(F359="通信",参照データ!$B$4,0)))</f>
        <v>0</v>
      </c>
      <c r="N359" s="112">
        <f t="shared" si="172"/>
        <v>0</v>
      </c>
      <c r="O359" s="151">
        <f t="shared" si="173"/>
        <v>0</v>
      </c>
      <c r="P359" s="110"/>
      <c r="Q359" s="113">
        <v>0</v>
      </c>
      <c r="R359" s="114">
        <f>IF(F359="昼間",参照データ!$C$2,IF(F359="夜間等",参照データ!$C$3,IF(F359="通信",参照データ!$C$4,0)))</f>
        <v>0</v>
      </c>
      <c r="S359" s="112">
        <f t="shared" si="174"/>
        <v>0</v>
      </c>
      <c r="T359" s="58"/>
      <c r="U359" s="53">
        <f t="shared" si="175"/>
        <v>0</v>
      </c>
      <c r="V359" s="241">
        <f t="shared" si="176"/>
        <v>0</v>
      </c>
      <c r="W359" s="53">
        <f t="shared" si="177"/>
        <v>0</v>
      </c>
      <c r="X359" s="183">
        <f t="shared" si="178"/>
        <v>0</v>
      </c>
      <c r="Y359" s="158" t="str">
        <f t="shared" si="159"/>
        <v>0</v>
      </c>
      <c r="Z359" s="138">
        <f t="shared" si="179"/>
        <v>0</v>
      </c>
      <c r="AA359" s="524">
        <f t="shared" si="160"/>
        <v>0</v>
      </c>
      <c r="AB359" s="525"/>
      <c r="AC359" s="359">
        <f t="shared" si="161"/>
        <v>0</v>
      </c>
      <c r="AD359" s="359">
        <f t="shared" si="162"/>
        <v>0</v>
      </c>
      <c r="AE359" s="165"/>
      <c r="AF359" s="59"/>
      <c r="AG359" s="252"/>
      <c r="AH359" s="253"/>
      <c r="AI359" s="253"/>
      <c r="AJ359" s="253"/>
      <c r="AK359" s="253"/>
      <c r="AL359" s="254"/>
      <c r="AM359" s="255"/>
      <c r="AN359" s="253"/>
      <c r="AO359" s="253"/>
      <c r="AP359" s="253"/>
      <c r="AQ359" s="253"/>
      <c r="AR359" s="253"/>
      <c r="AS359" s="238">
        <f t="shared" si="163"/>
        <v>0</v>
      </c>
      <c r="AT359" s="238">
        <f t="shared" si="164"/>
        <v>0</v>
      </c>
      <c r="AU359" s="238">
        <f t="shared" si="165"/>
        <v>0</v>
      </c>
      <c r="AV359" s="238">
        <f t="shared" si="166"/>
        <v>0</v>
      </c>
      <c r="AW359" s="238">
        <f t="shared" si="167"/>
        <v>0</v>
      </c>
      <c r="AX359" s="238">
        <f t="shared" si="168"/>
        <v>0</v>
      </c>
      <c r="AY359" s="214">
        <f t="shared" si="158"/>
        <v>0</v>
      </c>
      <c r="AZ359" s="214">
        <f t="shared" si="158"/>
        <v>0</v>
      </c>
      <c r="BA359" s="214">
        <f t="shared" si="158"/>
        <v>0</v>
      </c>
      <c r="BB359" s="194">
        <f t="shared" si="180"/>
        <v>0</v>
      </c>
      <c r="BC359" s="195">
        <f t="shared" si="181"/>
        <v>0</v>
      </c>
      <c r="BD359" s="196">
        <f t="shared" si="182"/>
        <v>0</v>
      </c>
      <c r="BE359" s="197">
        <f t="shared" si="185"/>
        <v>0</v>
      </c>
      <c r="BF359" s="198" t="b">
        <f>IF($AE359="3/3",$S359*参照データ!$F$2,IF($AE359="2/3",$S359*参照データ!$F$3,IF($AE359="1/3",$S359*参照データ!$F$4)))</f>
        <v>0</v>
      </c>
      <c r="BG359" s="199" t="b">
        <f>IF(AG359="3/3",$O359*参照データ!$F$2,IF(AG359="2/3",$O359*参照データ!$F$3,IF(AG359="1/3",$O359*参照データ!$F$4,IF(AG359="対象外",0))))</f>
        <v>0</v>
      </c>
      <c r="BH359" s="199" t="b">
        <f>IF(AH359="3/3",$O359*参照データ!$F$2,IF(AH359="2/3",$O359*参照データ!$F$3,IF(AH359="1/3",$O359*参照データ!$F$4,IF(AH359="対象外",0))))</f>
        <v>0</v>
      </c>
      <c r="BI359" s="199" t="b">
        <f>IF(AI359="3/3",$O359*参照データ!$F$2,IF(AI359="2/3",$O359*参照データ!$F$3,IF(AI359="1/3",$O359*参照データ!$F$4,IF(AI359="対象外",0))))</f>
        <v>0</v>
      </c>
      <c r="BJ359" s="199" t="b">
        <f>IF(AJ359="3/3",$O359*参照データ!$F$2,IF(AJ359="2/3",$O359*参照データ!$F$3,IF(AJ359="1/3",$O359*参照データ!$F$4,IF(AJ359="対象外",0))))</f>
        <v>0</v>
      </c>
      <c r="BK359" s="199" t="b">
        <f>IF(AK359="3/3",$O359*参照データ!$F$2,IF(AK359="2/3",$O359*参照データ!$F$3,IF(AK359="1/3",$O359*参照データ!$F$4,IF(AK359="対象外",0))))</f>
        <v>0</v>
      </c>
      <c r="BL359" s="199" t="b">
        <f>IF(AL359="3/3",$O359*参照データ!$F$2,IF(AL359="2/3",$O359*参照データ!$F$3,IF(AL359="1/3",$O359*参照データ!$F$4,IF(AL359="対象外",0))))</f>
        <v>0</v>
      </c>
      <c r="BM359" s="199" t="b">
        <f>IF(AM359="3/3",$O359*参照データ!$F$2,IF(AM359="2/3",$O359*参照データ!$F$3,IF(AM359="1/3",$O359*参照データ!$F$4,IF(AM359="対象外",0))))</f>
        <v>0</v>
      </c>
      <c r="BN359" s="199" t="b">
        <f>IF(AN359="3/3",$O359*参照データ!$F$2,IF(AN359="2/3",$O359*参照データ!$F$3,IF(AN359="1/3",$O359*参照データ!$F$4,IF(AN359="対象外",0))))</f>
        <v>0</v>
      </c>
      <c r="BO359" s="199" t="b">
        <f>IF(AO359="3/3",$O359*参照データ!$F$2,IF(AO359="2/3",$O359*参照データ!$F$3,IF(AO359="1/3",$O359*参照データ!$F$4,IF(AO359="対象外",0))))</f>
        <v>0</v>
      </c>
      <c r="BP359" s="199" t="b">
        <f>IF(AP359="3/3",$O359*参照データ!$F$2,IF(AP359="2/3",$O359*参照データ!$F$3,IF(AP359="1/3",$O359*参照データ!$F$4,IF(AP359="対象外",0))))</f>
        <v>0</v>
      </c>
      <c r="BQ359" s="199" t="b">
        <f>IF(AQ359="3/3",$O359*参照データ!$F$2,IF(AQ359="2/3",$O359*参照データ!$F$3,IF(AQ359="1/3",$O359*参照データ!$F$4,IF(AQ359="対象外",0))))</f>
        <v>0</v>
      </c>
      <c r="BR359" s="199" t="b">
        <f>IF(AR359="3/3",$O359*参照データ!$F$2,IF(AR359="2/3",$O359*参照データ!$F$3,IF(AR359="1/3",$O359*参照データ!$F$4,IF(AR359="対象外",0))))</f>
        <v>0</v>
      </c>
      <c r="BS359" s="199">
        <f t="shared" si="183"/>
        <v>0</v>
      </c>
      <c r="BT359" s="207"/>
      <c r="BU359" s="60"/>
      <c r="BV359" s="60"/>
      <c r="BW359" s="60"/>
      <c r="BX359" s="60"/>
      <c r="BY359" s="60"/>
      <c r="BZ359" s="245"/>
      <c r="CA359" s="247"/>
      <c r="CB359" s="60"/>
      <c r="CC359" s="60"/>
      <c r="CD359" s="60"/>
      <c r="CE359" s="60"/>
      <c r="CF359" s="61"/>
      <c r="CG359" s="233">
        <f t="shared" si="184"/>
        <v>0</v>
      </c>
      <c r="CH359" s="235">
        <f t="shared" si="169"/>
        <v>0</v>
      </c>
      <c r="CI359" s="225">
        <f t="shared" si="170"/>
        <v>0</v>
      </c>
      <c r="CJ359" s="234">
        <f t="shared" si="171"/>
        <v>2</v>
      </c>
      <c r="CN359" s="54"/>
    </row>
    <row r="360" spans="1:92">
      <c r="A360" s="63">
        <v>336</v>
      </c>
      <c r="B360" s="518"/>
      <c r="C360" s="519"/>
      <c r="D360" s="520"/>
      <c r="E360" s="521"/>
      <c r="F360" s="362"/>
      <c r="G360" s="58"/>
      <c r="H360" s="248"/>
      <c r="I360" s="58"/>
      <c r="J360" s="555"/>
      <c r="K360" s="555"/>
      <c r="L360" s="149">
        <v>0</v>
      </c>
      <c r="M360" s="150">
        <f>IF(F360="昼間",参照データ!$B$2,IF(F360="夜間等",参照データ!$B$3,IF(F360="通信",参照データ!$B$4,0)))</f>
        <v>0</v>
      </c>
      <c r="N360" s="151">
        <f t="shared" si="172"/>
        <v>0</v>
      </c>
      <c r="O360" s="151">
        <f t="shared" si="173"/>
        <v>0</v>
      </c>
      <c r="P360" s="149"/>
      <c r="Q360" s="155">
        <v>0</v>
      </c>
      <c r="R360" s="154">
        <f>IF(F360="昼間",参照データ!$C$2,IF(F360="夜間等",参照データ!$C$3,IF(F360="通信",参照データ!$C$4,0)))</f>
        <v>0</v>
      </c>
      <c r="S360" s="151">
        <f t="shared" si="174"/>
        <v>0</v>
      </c>
      <c r="T360" s="58"/>
      <c r="U360" s="137">
        <f t="shared" si="175"/>
        <v>0</v>
      </c>
      <c r="V360" s="241">
        <f t="shared" si="176"/>
        <v>0</v>
      </c>
      <c r="W360" s="137">
        <f t="shared" si="177"/>
        <v>0</v>
      </c>
      <c r="X360" s="138">
        <f t="shared" si="178"/>
        <v>0</v>
      </c>
      <c r="Y360" s="137" t="str">
        <f t="shared" si="159"/>
        <v>0</v>
      </c>
      <c r="Z360" s="138">
        <f t="shared" si="179"/>
        <v>0</v>
      </c>
      <c r="AA360" s="524">
        <f t="shared" si="160"/>
        <v>0</v>
      </c>
      <c r="AB360" s="525"/>
      <c r="AC360" s="359">
        <f t="shared" si="161"/>
        <v>0</v>
      </c>
      <c r="AD360" s="359">
        <f t="shared" si="162"/>
        <v>0</v>
      </c>
      <c r="AE360" s="165"/>
      <c r="AF360" s="139"/>
      <c r="AG360" s="252"/>
      <c r="AH360" s="253"/>
      <c r="AI360" s="253"/>
      <c r="AJ360" s="253"/>
      <c r="AK360" s="253"/>
      <c r="AL360" s="254"/>
      <c r="AM360" s="255"/>
      <c r="AN360" s="253"/>
      <c r="AO360" s="253"/>
      <c r="AP360" s="253"/>
      <c r="AQ360" s="253"/>
      <c r="AR360" s="253"/>
      <c r="AS360" s="238">
        <f t="shared" si="163"/>
        <v>0</v>
      </c>
      <c r="AT360" s="238">
        <f t="shared" si="164"/>
        <v>0</v>
      </c>
      <c r="AU360" s="238">
        <f t="shared" si="165"/>
        <v>0</v>
      </c>
      <c r="AV360" s="238">
        <f t="shared" si="166"/>
        <v>0</v>
      </c>
      <c r="AW360" s="238">
        <f t="shared" si="167"/>
        <v>0</v>
      </c>
      <c r="AX360" s="238">
        <f t="shared" si="168"/>
        <v>0</v>
      </c>
      <c r="AY360" s="214">
        <f t="shared" si="158"/>
        <v>0</v>
      </c>
      <c r="AZ360" s="214">
        <f t="shared" si="158"/>
        <v>0</v>
      </c>
      <c r="BA360" s="214">
        <f t="shared" si="158"/>
        <v>0</v>
      </c>
      <c r="BB360" s="210">
        <f t="shared" si="180"/>
        <v>0</v>
      </c>
      <c r="BC360" s="200">
        <f t="shared" si="181"/>
        <v>0</v>
      </c>
      <c r="BD360" s="200">
        <f t="shared" si="182"/>
        <v>0</v>
      </c>
      <c r="BE360" s="200">
        <f t="shared" si="185"/>
        <v>0</v>
      </c>
      <c r="BF360" s="201" t="b">
        <f>IF($AE360="3/3",$S360*参照データ!$F$2,IF($AE360="2/3",$S360*参照データ!$F$3,IF($AE360="1/3",$S360*参照データ!$F$4)))</f>
        <v>0</v>
      </c>
      <c r="BG360" s="202" t="b">
        <f>IF(AG360="3/3",$O360*参照データ!$F$2,IF(AG360="2/3",$O360*参照データ!$F$3,IF(AG360="1/3",$O360*参照データ!$F$4,IF(AG360="対象外",0))))</f>
        <v>0</v>
      </c>
      <c r="BH360" s="202" t="b">
        <f>IF(AH360="3/3",$O360*参照データ!$F$2,IF(AH360="2/3",$O360*参照データ!$F$3,IF(AH360="1/3",$O360*参照データ!$F$4,IF(AH360="対象外",0))))</f>
        <v>0</v>
      </c>
      <c r="BI360" s="202" t="b">
        <f>IF(AI360="3/3",$O360*参照データ!$F$2,IF(AI360="2/3",$O360*参照データ!$F$3,IF(AI360="1/3",$O360*参照データ!$F$4,IF(AI360="対象外",0))))</f>
        <v>0</v>
      </c>
      <c r="BJ360" s="202" t="b">
        <f>IF(AJ360="3/3",$O360*参照データ!$F$2,IF(AJ360="2/3",$O360*参照データ!$F$3,IF(AJ360="1/3",$O360*参照データ!$F$4,IF(AJ360="対象外",0))))</f>
        <v>0</v>
      </c>
      <c r="BK360" s="202" t="b">
        <f>IF(AK360="3/3",$O360*参照データ!$F$2,IF(AK360="2/3",$O360*参照データ!$F$3,IF(AK360="1/3",$O360*参照データ!$F$4,IF(AK360="対象外",0))))</f>
        <v>0</v>
      </c>
      <c r="BL360" s="202" t="b">
        <f>IF(AL360="3/3",$O360*参照データ!$F$2,IF(AL360="2/3",$O360*参照データ!$F$3,IF(AL360="1/3",$O360*参照データ!$F$4,IF(AL360="対象外",0))))</f>
        <v>0</v>
      </c>
      <c r="BM360" s="202" t="b">
        <f>IF(AM360="3/3",$O360*参照データ!$F$2,IF(AM360="2/3",$O360*参照データ!$F$3,IF(AM360="1/3",$O360*参照データ!$F$4,IF(AM360="対象外",0))))</f>
        <v>0</v>
      </c>
      <c r="BN360" s="202" t="b">
        <f>IF(AN360="3/3",$O360*参照データ!$F$2,IF(AN360="2/3",$O360*参照データ!$F$3,IF(AN360="1/3",$O360*参照データ!$F$4,IF(AN360="対象外",0))))</f>
        <v>0</v>
      </c>
      <c r="BO360" s="202" t="b">
        <f>IF(AO360="3/3",$O360*参照データ!$F$2,IF(AO360="2/3",$O360*参照データ!$F$3,IF(AO360="1/3",$O360*参照データ!$F$4,IF(AO360="対象外",0))))</f>
        <v>0</v>
      </c>
      <c r="BP360" s="202" t="b">
        <f>IF(AP360="3/3",$O360*参照データ!$F$2,IF(AP360="2/3",$O360*参照データ!$F$3,IF(AP360="1/3",$O360*参照データ!$F$4,IF(AP360="対象外",0))))</f>
        <v>0</v>
      </c>
      <c r="BQ360" s="202" t="b">
        <f>IF(AQ360="3/3",$O360*参照データ!$F$2,IF(AQ360="2/3",$O360*参照データ!$F$3,IF(AQ360="1/3",$O360*参照データ!$F$4,IF(AQ360="対象外",0))))</f>
        <v>0</v>
      </c>
      <c r="BR360" s="202" t="b">
        <f>IF(AR360="3/3",$O360*参照データ!$F$2,IF(AR360="2/3",$O360*参照データ!$F$3,IF(AR360="1/3",$O360*参照データ!$F$4,IF(AR360="対象外",0))))</f>
        <v>0</v>
      </c>
      <c r="BS360" s="202">
        <f t="shared" si="183"/>
        <v>0</v>
      </c>
      <c r="BT360" s="208"/>
      <c r="BU360" s="140"/>
      <c r="BV360" s="140"/>
      <c r="BW360" s="140"/>
      <c r="BX360" s="140"/>
      <c r="BY360" s="140"/>
      <c r="BZ360" s="246"/>
      <c r="CA360" s="251"/>
      <c r="CB360" s="140"/>
      <c r="CC360" s="140"/>
      <c r="CD360" s="140"/>
      <c r="CE360" s="140"/>
      <c r="CF360" s="140"/>
      <c r="CG360" s="233">
        <f t="shared" si="184"/>
        <v>0</v>
      </c>
      <c r="CH360" s="235">
        <f t="shared" si="169"/>
        <v>0</v>
      </c>
      <c r="CI360" s="225">
        <f t="shared" si="170"/>
        <v>0</v>
      </c>
      <c r="CJ360" s="234">
        <f t="shared" si="171"/>
        <v>2</v>
      </c>
      <c r="CN360" s="54"/>
    </row>
    <row r="361" spans="1:92">
      <c r="A361" s="63">
        <v>337</v>
      </c>
      <c r="B361" s="553"/>
      <c r="C361" s="554"/>
      <c r="D361" s="553"/>
      <c r="E361" s="554"/>
      <c r="F361" s="116"/>
      <c r="G361" s="147"/>
      <c r="H361" s="117"/>
      <c r="I361" s="58"/>
      <c r="J361" s="553"/>
      <c r="K361" s="554"/>
      <c r="L361" s="110">
        <v>0</v>
      </c>
      <c r="M361" s="111">
        <f>IF(F361="昼間",参照データ!$B$2,IF(F361="夜間等",参照データ!$B$3,IF(F361="通信",参照データ!$B$4,0)))</f>
        <v>0</v>
      </c>
      <c r="N361" s="112">
        <f t="shared" si="172"/>
        <v>0</v>
      </c>
      <c r="O361" s="151">
        <f t="shared" si="173"/>
        <v>0</v>
      </c>
      <c r="P361" s="110"/>
      <c r="Q361" s="113">
        <v>0</v>
      </c>
      <c r="R361" s="114">
        <f>IF(F361="昼間",参照データ!$C$2,IF(F361="夜間等",参照データ!$C$3,IF(F361="通信",参照データ!$C$4,0)))</f>
        <v>0</v>
      </c>
      <c r="S361" s="112">
        <f t="shared" si="174"/>
        <v>0</v>
      </c>
      <c r="T361" s="58"/>
      <c r="U361" s="53">
        <f t="shared" si="175"/>
        <v>0</v>
      </c>
      <c r="V361" s="241">
        <f t="shared" si="176"/>
        <v>0</v>
      </c>
      <c r="W361" s="53">
        <f t="shared" si="177"/>
        <v>0</v>
      </c>
      <c r="X361" s="183">
        <f t="shared" si="178"/>
        <v>0</v>
      </c>
      <c r="Y361" s="158" t="str">
        <f t="shared" si="159"/>
        <v>0</v>
      </c>
      <c r="Z361" s="138">
        <f t="shared" si="179"/>
        <v>0</v>
      </c>
      <c r="AA361" s="524">
        <f t="shared" si="160"/>
        <v>0</v>
      </c>
      <c r="AB361" s="525"/>
      <c r="AC361" s="359">
        <f t="shared" si="161"/>
        <v>0</v>
      </c>
      <c r="AD361" s="359">
        <f t="shared" si="162"/>
        <v>0</v>
      </c>
      <c r="AE361" s="166"/>
      <c r="AF361" s="59"/>
      <c r="AG361" s="252"/>
      <c r="AH361" s="253"/>
      <c r="AI361" s="253"/>
      <c r="AJ361" s="253"/>
      <c r="AK361" s="253"/>
      <c r="AL361" s="254"/>
      <c r="AM361" s="255"/>
      <c r="AN361" s="253"/>
      <c r="AO361" s="253"/>
      <c r="AP361" s="253"/>
      <c r="AQ361" s="253"/>
      <c r="AR361" s="253"/>
      <c r="AS361" s="238">
        <f t="shared" si="163"/>
        <v>0</v>
      </c>
      <c r="AT361" s="238">
        <f t="shared" si="164"/>
        <v>0</v>
      </c>
      <c r="AU361" s="238">
        <f t="shared" si="165"/>
        <v>0</v>
      </c>
      <c r="AV361" s="238">
        <f t="shared" si="166"/>
        <v>0</v>
      </c>
      <c r="AW361" s="238">
        <f t="shared" si="167"/>
        <v>0</v>
      </c>
      <c r="AX361" s="238">
        <f t="shared" si="168"/>
        <v>0</v>
      </c>
      <c r="AY361" s="214">
        <f t="shared" si="158"/>
        <v>0</v>
      </c>
      <c r="AZ361" s="214">
        <f t="shared" si="158"/>
        <v>0</v>
      </c>
      <c r="BA361" s="214">
        <f t="shared" si="158"/>
        <v>0</v>
      </c>
      <c r="BB361" s="194">
        <f t="shared" si="180"/>
        <v>0</v>
      </c>
      <c r="BC361" s="195">
        <f t="shared" si="181"/>
        <v>0</v>
      </c>
      <c r="BD361" s="196">
        <f t="shared" si="182"/>
        <v>0</v>
      </c>
      <c r="BE361" s="197">
        <f t="shared" si="185"/>
        <v>0</v>
      </c>
      <c r="BF361" s="198" t="b">
        <f>IF($AE361="3/3",$S361*参照データ!$F$2,IF($AE361="2/3",$S361*参照データ!$F$3,IF($AE361="1/3",$S361*参照データ!$F$4)))</f>
        <v>0</v>
      </c>
      <c r="BG361" s="199" t="b">
        <f>IF(AG361="3/3",$O361*参照データ!$F$2,IF(AG361="2/3",$O361*参照データ!$F$3,IF(AG361="1/3",$O361*参照データ!$F$4,IF(AG361="対象外",0))))</f>
        <v>0</v>
      </c>
      <c r="BH361" s="199" t="b">
        <f>IF(AH361="3/3",$O361*参照データ!$F$2,IF(AH361="2/3",$O361*参照データ!$F$3,IF(AH361="1/3",$O361*参照データ!$F$4,IF(AH361="対象外",0))))</f>
        <v>0</v>
      </c>
      <c r="BI361" s="199" t="b">
        <f>IF(AI361="3/3",$O361*参照データ!$F$2,IF(AI361="2/3",$O361*参照データ!$F$3,IF(AI361="1/3",$O361*参照データ!$F$4,IF(AI361="対象外",0))))</f>
        <v>0</v>
      </c>
      <c r="BJ361" s="199" t="b">
        <f>IF(AJ361="3/3",$O361*参照データ!$F$2,IF(AJ361="2/3",$O361*参照データ!$F$3,IF(AJ361="1/3",$O361*参照データ!$F$4,IF(AJ361="対象外",0))))</f>
        <v>0</v>
      </c>
      <c r="BK361" s="199" t="b">
        <f>IF(AK361="3/3",$O361*参照データ!$F$2,IF(AK361="2/3",$O361*参照データ!$F$3,IF(AK361="1/3",$O361*参照データ!$F$4,IF(AK361="対象外",0))))</f>
        <v>0</v>
      </c>
      <c r="BL361" s="199" t="b">
        <f>IF(AL361="3/3",$O361*参照データ!$F$2,IF(AL361="2/3",$O361*参照データ!$F$3,IF(AL361="1/3",$O361*参照データ!$F$4,IF(AL361="対象外",0))))</f>
        <v>0</v>
      </c>
      <c r="BM361" s="199" t="b">
        <f>IF(AM361="3/3",$O361*参照データ!$F$2,IF(AM361="2/3",$O361*参照データ!$F$3,IF(AM361="1/3",$O361*参照データ!$F$4,IF(AM361="対象外",0))))</f>
        <v>0</v>
      </c>
      <c r="BN361" s="199" t="b">
        <f>IF(AN361="3/3",$O361*参照データ!$F$2,IF(AN361="2/3",$O361*参照データ!$F$3,IF(AN361="1/3",$O361*参照データ!$F$4,IF(AN361="対象外",0))))</f>
        <v>0</v>
      </c>
      <c r="BO361" s="199" t="b">
        <f>IF(AO361="3/3",$O361*参照データ!$F$2,IF(AO361="2/3",$O361*参照データ!$F$3,IF(AO361="1/3",$O361*参照データ!$F$4,IF(AO361="対象外",0))))</f>
        <v>0</v>
      </c>
      <c r="BP361" s="199" t="b">
        <f>IF(AP361="3/3",$O361*参照データ!$F$2,IF(AP361="2/3",$O361*参照データ!$F$3,IF(AP361="1/3",$O361*参照データ!$F$4,IF(AP361="対象外",0))))</f>
        <v>0</v>
      </c>
      <c r="BQ361" s="199" t="b">
        <f>IF(AQ361="3/3",$O361*参照データ!$F$2,IF(AQ361="2/3",$O361*参照データ!$F$3,IF(AQ361="1/3",$O361*参照データ!$F$4,IF(AQ361="対象外",0))))</f>
        <v>0</v>
      </c>
      <c r="BR361" s="199" t="b">
        <f>IF(AR361="3/3",$O361*参照データ!$F$2,IF(AR361="2/3",$O361*参照データ!$F$3,IF(AR361="1/3",$O361*参照データ!$F$4,IF(AR361="対象外",0))))</f>
        <v>0</v>
      </c>
      <c r="BS361" s="199">
        <f t="shared" si="183"/>
        <v>0</v>
      </c>
      <c r="BT361" s="206"/>
      <c r="BU361" s="60"/>
      <c r="BV361" s="60"/>
      <c r="BW361" s="60"/>
      <c r="BX361" s="60"/>
      <c r="BY361" s="60"/>
      <c r="BZ361" s="245"/>
      <c r="CA361" s="247"/>
      <c r="CB361" s="60"/>
      <c r="CC361" s="60"/>
      <c r="CD361" s="60"/>
      <c r="CE361" s="60"/>
      <c r="CF361" s="61"/>
      <c r="CG361" s="233">
        <f t="shared" si="184"/>
        <v>0</v>
      </c>
      <c r="CH361" s="235">
        <f t="shared" si="169"/>
        <v>0</v>
      </c>
      <c r="CI361" s="225">
        <f t="shared" si="170"/>
        <v>0</v>
      </c>
      <c r="CJ361" s="234">
        <f t="shared" si="171"/>
        <v>2</v>
      </c>
      <c r="CN361" s="54"/>
    </row>
    <row r="362" spans="1:92">
      <c r="A362" s="63">
        <v>338</v>
      </c>
      <c r="B362" s="553"/>
      <c r="C362" s="554"/>
      <c r="D362" s="553"/>
      <c r="E362" s="554"/>
      <c r="F362" s="116"/>
      <c r="G362" s="147"/>
      <c r="H362" s="117"/>
      <c r="I362" s="58"/>
      <c r="J362" s="553"/>
      <c r="K362" s="554"/>
      <c r="L362" s="110">
        <v>0</v>
      </c>
      <c r="M362" s="111">
        <f>IF(F362="昼間",参照データ!$B$2,IF(F362="夜間等",参照データ!$B$3,IF(F362="通信",参照データ!$B$4,0)))</f>
        <v>0</v>
      </c>
      <c r="N362" s="112">
        <f t="shared" si="172"/>
        <v>0</v>
      </c>
      <c r="O362" s="151">
        <f t="shared" si="173"/>
        <v>0</v>
      </c>
      <c r="P362" s="110"/>
      <c r="Q362" s="113">
        <v>0</v>
      </c>
      <c r="R362" s="114">
        <f>IF(F362="昼間",参照データ!$C$2,IF(F362="夜間等",参照データ!$C$3,IF(F362="通信",参照データ!$C$4,0)))</f>
        <v>0</v>
      </c>
      <c r="S362" s="112">
        <f t="shared" si="174"/>
        <v>0</v>
      </c>
      <c r="T362" s="58"/>
      <c r="U362" s="53">
        <f t="shared" si="175"/>
        <v>0</v>
      </c>
      <c r="V362" s="241">
        <f t="shared" si="176"/>
        <v>0</v>
      </c>
      <c r="W362" s="53">
        <f t="shared" si="177"/>
        <v>0</v>
      </c>
      <c r="X362" s="183">
        <f t="shared" si="178"/>
        <v>0</v>
      </c>
      <c r="Y362" s="158" t="str">
        <f t="shared" si="159"/>
        <v>0</v>
      </c>
      <c r="Z362" s="138">
        <f t="shared" si="179"/>
        <v>0</v>
      </c>
      <c r="AA362" s="524">
        <f t="shared" si="160"/>
        <v>0</v>
      </c>
      <c r="AB362" s="525"/>
      <c r="AC362" s="359">
        <f t="shared" si="161"/>
        <v>0</v>
      </c>
      <c r="AD362" s="359">
        <f t="shared" si="162"/>
        <v>0</v>
      </c>
      <c r="AE362" s="166"/>
      <c r="AF362" s="59"/>
      <c r="AG362" s="252"/>
      <c r="AH362" s="253"/>
      <c r="AI362" s="253"/>
      <c r="AJ362" s="253"/>
      <c r="AK362" s="253"/>
      <c r="AL362" s="254"/>
      <c r="AM362" s="255"/>
      <c r="AN362" s="253"/>
      <c r="AO362" s="253"/>
      <c r="AP362" s="253"/>
      <c r="AQ362" s="253"/>
      <c r="AR362" s="253"/>
      <c r="AS362" s="238">
        <f t="shared" si="163"/>
        <v>0</v>
      </c>
      <c r="AT362" s="238">
        <f t="shared" si="164"/>
        <v>0</v>
      </c>
      <c r="AU362" s="238">
        <f t="shared" si="165"/>
        <v>0</v>
      </c>
      <c r="AV362" s="238">
        <f t="shared" si="166"/>
        <v>0</v>
      </c>
      <c r="AW362" s="238">
        <f t="shared" si="167"/>
        <v>0</v>
      </c>
      <c r="AX362" s="238">
        <f t="shared" si="168"/>
        <v>0</v>
      </c>
      <c r="AY362" s="214">
        <f t="shared" ref="AY362:BA425" si="186">IF((COUNTIF(AS362,"1")&gt;0)+COUNTIF(AV362,"1")&gt;0,1,0)</f>
        <v>0</v>
      </c>
      <c r="AZ362" s="214">
        <f t="shared" si="186"/>
        <v>0</v>
      </c>
      <c r="BA362" s="214">
        <f t="shared" si="186"/>
        <v>0</v>
      </c>
      <c r="BB362" s="194">
        <f t="shared" si="180"/>
        <v>0</v>
      </c>
      <c r="BC362" s="195">
        <f t="shared" si="181"/>
        <v>0</v>
      </c>
      <c r="BD362" s="196">
        <f t="shared" si="182"/>
        <v>0</v>
      </c>
      <c r="BE362" s="197">
        <f t="shared" si="185"/>
        <v>0</v>
      </c>
      <c r="BF362" s="198" t="b">
        <f>IF($AE362="3/3",$S362*参照データ!$F$2,IF($AE362="2/3",$S362*参照データ!$F$3,IF($AE362="1/3",$S362*参照データ!$F$4)))</f>
        <v>0</v>
      </c>
      <c r="BG362" s="199" t="b">
        <f>IF(AG362="3/3",$O362*参照データ!$F$2,IF(AG362="2/3",$O362*参照データ!$F$3,IF(AG362="1/3",$O362*参照データ!$F$4,IF(AG362="対象外",0))))</f>
        <v>0</v>
      </c>
      <c r="BH362" s="199" t="b">
        <f>IF(AH362="3/3",$O362*参照データ!$F$2,IF(AH362="2/3",$O362*参照データ!$F$3,IF(AH362="1/3",$O362*参照データ!$F$4,IF(AH362="対象外",0))))</f>
        <v>0</v>
      </c>
      <c r="BI362" s="199" t="b">
        <f>IF(AI362="3/3",$O362*参照データ!$F$2,IF(AI362="2/3",$O362*参照データ!$F$3,IF(AI362="1/3",$O362*参照データ!$F$4,IF(AI362="対象外",0))))</f>
        <v>0</v>
      </c>
      <c r="BJ362" s="199" t="b">
        <f>IF(AJ362="3/3",$O362*参照データ!$F$2,IF(AJ362="2/3",$O362*参照データ!$F$3,IF(AJ362="1/3",$O362*参照データ!$F$4,IF(AJ362="対象外",0))))</f>
        <v>0</v>
      </c>
      <c r="BK362" s="199" t="b">
        <f>IF(AK362="3/3",$O362*参照データ!$F$2,IF(AK362="2/3",$O362*参照データ!$F$3,IF(AK362="1/3",$O362*参照データ!$F$4,IF(AK362="対象外",0))))</f>
        <v>0</v>
      </c>
      <c r="BL362" s="199" t="b">
        <f>IF(AL362="3/3",$O362*参照データ!$F$2,IF(AL362="2/3",$O362*参照データ!$F$3,IF(AL362="1/3",$O362*参照データ!$F$4,IF(AL362="対象外",0))))</f>
        <v>0</v>
      </c>
      <c r="BM362" s="199" t="b">
        <f>IF(AM362="3/3",$O362*参照データ!$F$2,IF(AM362="2/3",$O362*参照データ!$F$3,IF(AM362="1/3",$O362*参照データ!$F$4,IF(AM362="対象外",0))))</f>
        <v>0</v>
      </c>
      <c r="BN362" s="199" t="b">
        <f>IF(AN362="3/3",$O362*参照データ!$F$2,IF(AN362="2/3",$O362*参照データ!$F$3,IF(AN362="1/3",$O362*参照データ!$F$4,IF(AN362="対象外",0))))</f>
        <v>0</v>
      </c>
      <c r="BO362" s="199" t="b">
        <f>IF(AO362="3/3",$O362*参照データ!$F$2,IF(AO362="2/3",$O362*参照データ!$F$3,IF(AO362="1/3",$O362*参照データ!$F$4,IF(AO362="対象外",0))))</f>
        <v>0</v>
      </c>
      <c r="BP362" s="199" t="b">
        <f>IF(AP362="3/3",$O362*参照データ!$F$2,IF(AP362="2/3",$O362*参照データ!$F$3,IF(AP362="1/3",$O362*参照データ!$F$4,IF(AP362="対象外",0))))</f>
        <v>0</v>
      </c>
      <c r="BQ362" s="199" t="b">
        <f>IF(AQ362="3/3",$O362*参照データ!$F$2,IF(AQ362="2/3",$O362*参照データ!$F$3,IF(AQ362="1/3",$O362*参照データ!$F$4,IF(AQ362="対象外",0))))</f>
        <v>0</v>
      </c>
      <c r="BR362" s="199" t="b">
        <f>IF(AR362="3/3",$O362*参照データ!$F$2,IF(AR362="2/3",$O362*参照データ!$F$3,IF(AR362="1/3",$O362*参照データ!$F$4,IF(AR362="対象外",0))))</f>
        <v>0</v>
      </c>
      <c r="BS362" s="199">
        <f t="shared" si="183"/>
        <v>0</v>
      </c>
      <c r="BT362" s="206"/>
      <c r="BU362" s="60"/>
      <c r="BV362" s="60"/>
      <c r="BW362" s="60"/>
      <c r="BX362" s="60"/>
      <c r="BY362" s="60"/>
      <c r="BZ362" s="245"/>
      <c r="CA362" s="247"/>
      <c r="CB362" s="60"/>
      <c r="CC362" s="60"/>
      <c r="CD362" s="60"/>
      <c r="CE362" s="60"/>
      <c r="CF362" s="61"/>
      <c r="CG362" s="233">
        <f t="shared" si="184"/>
        <v>0</v>
      </c>
      <c r="CH362" s="235">
        <f t="shared" si="169"/>
        <v>0</v>
      </c>
      <c r="CI362" s="225">
        <f t="shared" si="170"/>
        <v>0</v>
      </c>
      <c r="CJ362" s="234">
        <f t="shared" si="171"/>
        <v>2</v>
      </c>
      <c r="CN362" s="54"/>
    </row>
    <row r="363" spans="1:92">
      <c r="A363" s="63">
        <v>339</v>
      </c>
      <c r="B363" s="553"/>
      <c r="C363" s="554"/>
      <c r="D363" s="553"/>
      <c r="E363" s="554"/>
      <c r="F363" s="116"/>
      <c r="G363" s="147"/>
      <c r="H363" s="117"/>
      <c r="I363" s="58"/>
      <c r="J363" s="553"/>
      <c r="K363" s="554"/>
      <c r="L363" s="110">
        <v>0</v>
      </c>
      <c r="M363" s="111">
        <f>IF(F363="昼間",参照データ!$B$2,IF(F363="夜間等",参照データ!$B$3,IF(F363="通信",参照データ!$B$4,0)))</f>
        <v>0</v>
      </c>
      <c r="N363" s="112">
        <f t="shared" si="172"/>
        <v>0</v>
      </c>
      <c r="O363" s="151">
        <f t="shared" si="173"/>
        <v>0</v>
      </c>
      <c r="P363" s="110"/>
      <c r="Q363" s="113">
        <v>0</v>
      </c>
      <c r="R363" s="114">
        <f>IF(F363="昼間",参照データ!$C$2,IF(F363="夜間等",参照データ!$C$3,IF(F363="通信",参照データ!$C$4,0)))</f>
        <v>0</v>
      </c>
      <c r="S363" s="112">
        <f t="shared" si="174"/>
        <v>0</v>
      </c>
      <c r="T363" s="58"/>
      <c r="U363" s="53">
        <f t="shared" si="175"/>
        <v>0</v>
      </c>
      <c r="V363" s="241">
        <f t="shared" si="176"/>
        <v>0</v>
      </c>
      <c r="W363" s="53">
        <f t="shared" si="177"/>
        <v>0</v>
      </c>
      <c r="X363" s="183">
        <f t="shared" si="178"/>
        <v>0</v>
      </c>
      <c r="Y363" s="158" t="str">
        <f t="shared" si="159"/>
        <v>0</v>
      </c>
      <c r="Z363" s="138">
        <f t="shared" si="179"/>
        <v>0</v>
      </c>
      <c r="AA363" s="524">
        <f t="shared" si="160"/>
        <v>0</v>
      </c>
      <c r="AB363" s="525"/>
      <c r="AC363" s="359">
        <f t="shared" si="161"/>
        <v>0</v>
      </c>
      <c r="AD363" s="359">
        <f t="shared" si="162"/>
        <v>0</v>
      </c>
      <c r="AE363" s="165"/>
      <c r="AF363" s="59"/>
      <c r="AG363" s="252"/>
      <c r="AH363" s="253"/>
      <c r="AI363" s="253"/>
      <c r="AJ363" s="253"/>
      <c r="AK363" s="253"/>
      <c r="AL363" s="254"/>
      <c r="AM363" s="255"/>
      <c r="AN363" s="253"/>
      <c r="AO363" s="253"/>
      <c r="AP363" s="253"/>
      <c r="AQ363" s="253"/>
      <c r="AR363" s="253"/>
      <c r="AS363" s="238">
        <f t="shared" si="163"/>
        <v>0</v>
      </c>
      <c r="AT363" s="238">
        <f t="shared" si="164"/>
        <v>0</v>
      </c>
      <c r="AU363" s="238">
        <f t="shared" si="165"/>
        <v>0</v>
      </c>
      <c r="AV363" s="238">
        <f t="shared" si="166"/>
        <v>0</v>
      </c>
      <c r="AW363" s="238">
        <f t="shared" si="167"/>
        <v>0</v>
      </c>
      <c r="AX363" s="238">
        <f t="shared" si="168"/>
        <v>0</v>
      </c>
      <c r="AY363" s="214">
        <f t="shared" si="186"/>
        <v>0</v>
      </c>
      <c r="AZ363" s="214">
        <f t="shared" si="186"/>
        <v>0</v>
      </c>
      <c r="BA363" s="214">
        <f t="shared" si="186"/>
        <v>0</v>
      </c>
      <c r="BB363" s="194">
        <f t="shared" si="180"/>
        <v>0</v>
      </c>
      <c r="BC363" s="195">
        <f t="shared" si="181"/>
        <v>0</v>
      </c>
      <c r="BD363" s="196">
        <f t="shared" si="182"/>
        <v>0</v>
      </c>
      <c r="BE363" s="197">
        <f t="shared" si="185"/>
        <v>0</v>
      </c>
      <c r="BF363" s="198" t="b">
        <f>IF($AE363="3/3",$S363*参照データ!$F$2,IF($AE363="2/3",$S363*参照データ!$F$3,IF($AE363="1/3",$S363*参照データ!$F$4)))</f>
        <v>0</v>
      </c>
      <c r="BG363" s="199" t="b">
        <f>IF(AG363="3/3",$O363*参照データ!$F$2,IF(AG363="2/3",$O363*参照データ!$F$3,IF(AG363="1/3",$O363*参照データ!$F$4,IF(AG363="対象外",0))))</f>
        <v>0</v>
      </c>
      <c r="BH363" s="199" t="b">
        <f>IF(AH363="3/3",$O363*参照データ!$F$2,IF(AH363="2/3",$O363*参照データ!$F$3,IF(AH363="1/3",$O363*参照データ!$F$4,IF(AH363="対象外",0))))</f>
        <v>0</v>
      </c>
      <c r="BI363" s="199" t="b">
        <f>IF(AI363="3/3",$O363*参照データ!$F$2,IF(AI363="2/3",$O363*参照データ!$F$3,IF(AI363="1/3",$O363*参照データ!$F$4,IF(AI363="対象外",0))))</f>
        <v>0</v>
      </c>
      <c r="BJ363" s="199" t="b">
        <f>IF(AJ363="3/3",$O363*参照データ!$F$2,IF(AJ363="2/3",$O363*参照データ!$F$3,IF(AJ363="1/3",$O363*参照データ!$F$4,IF(AJ363="対象外",0))))</f>
        <v>0</v>
      </c>
      <c r="BK363" s="199" t="b">
        <f>IF(AK363="3/3",$O363*参照データ!$F$2,IF(AK363="2/3",$O363*参照データ!$F$3,IF(AK363="1/3",$O363*参照データ!$F$4,IF(AK363="対象外",0))))</f>
        <v>0</v>
      </c>
      <c r="BL363" s="199" t="b">
        <f>IF(AL363="3/3",$O363*参照データ!$F$2,IF(AL363="2/3",$O363*参照データ!$F$3,IF(AL363="1/3",$O363*参照データ!$F$4,IF(AL363="対象外",0))))</f>
        <v>0</v>
      </c>
      <c r="BM363" s="199" t="b">
        <f>IF(AM363="3/3",$O363*参照データ!$F$2,IF(AM363="2/3",$O363*参照データ!$F$3,IF(AM363="1/3",$O363*参照データ!$F$4,IF(AM363="対象外",0))))</f>
        <v>0</v>
      </c>
      <c r="BN363" s="199" t="b">
        <f>IF(AN363="3/3",$O363*参照データ!$F$2,IF(AN363="2/3",$O363*参照データ!$F$3,IF(AN363="1/3",$O363*参照データ!$F$4,IF(AN363="対象外",0))))</f>
        <v>0</v>
      </c>
      <c r="BO363" s="199" t="b">
        <f>IF(AO363="3/3",$O363*参照データ!$F$2,IF(AO363="2/3",$O363*参照データ!$F$3,IF(AO363="1/3",$O363*参照データ!$F$4,IF(AO363="対象外",0))))</f>
        <v>0</v>
      </c>
      <c r="BP363" s="199" t="b">
        <f>IF(AP363="3/3",$O363*参照データ!$F$2,IF(AP363="2/3",$O363*参照データ!$F$3,IF(AP363="1/3",$O363*参照データ!$F$4,IF(AP363="対象外",0))))</f>
        <v>0</v>
      </c>
      <c r="BQ363" s="199" t="b">
        <f>IF(AQ363="3/3",$O363*参照データ!$F$2,IF(AQ363="2/3",$O363*参照データ!$F$3,IF(AQ363="1/3",$O363*参照データ!$F$4,IF(AQ363="対象外",0))))</f>
        <v>0</v>
      </c>
      <c r="BR363" s="199" t="b">
        <f>IF(AR363="3/3",$O363*参照データ!$F$2,IF(AR363="2/3",$O363*参照データ!$F$3,IF(AR363="1/3",$O363*参照データ!$F$4,IF(AR363="対象外",0))))</f>
        <v>0</v>
      </c>
      <c r="BS363" s="199">
        <f t="shared" si="183"/>
        <v>0</v>
      </c>
      <c r="BT363" s="207"/>
      <c r="BU363" s="60"/>
      <c r="BV363" s="60"/>
      <c r="BW363" s="60"/>
      <c r="BX363" s="60"/>
      <c r="BY363" s="60"/>
      <c r="BZ363" s="245"/>
      <c r="CA363" s="247"/>
      <c r="CB363" s="60"/>
      <c r="CC363" s="60"/>
      <c r="CD363" s="60"/>
      <c r="CE363" s="60"/>
      <c r="CF363" s="61"/>
      <c r="CG363" s="233">
        <f t="shared" si="184"/>
        <v>0</v>
      </c>
      <c r="CH363" s="235">
        <f t="shared" si="169"/>
        <v>0</v>
      </c>
      <c r="CI363" s="225">
        <f t="shared" si="170"/>
        <v>0</v>
      </c>
      <c r="CJ363" s="234">
        <f t="shared" si="171"/>
        <v>2</v>
      </c>
      <c r="CN363" s="54"/>
    </row>
    <row r="364" spans="1:92">
      <c r="A364" s="63">
        <v>340</v>
      </c>
      <c r="B364" s="518"/>
      <c r="C364" s="519"/>
      <c r="D364" s="520"/>
      <c r="E364" s="521"/>
      <c r="F364" s="362"/>
      <c r="G364" s="58"/>
      <c r="H364" s="248"/>
      <c r="I364" s="58"/>
      <c r="J364" s="555"/>
      <c r="K364" s="555"/>
      <c r="L364" s="149">
        <v>0</v>
      </c>
      <c r="M364" s="150">
        <f>IF(F364="昼間",参照データ!$B$2,IF(F364="夜間等",参照データ!$B$3,IF(F364="通信",参照データ!$B$4,0)))</f>
        <v>0</v>
      </c>
      <c r="N364" s="151">
        <f t="shared" si="172"/>
        <v>0</v>
      </c>
      <c r="O364" s="151">
        <f t="shared" si="173"/>
        <v>0</v>
      </c>
      <c r="P364" s="149"/>
      <c r="Q364" s="155">
        <v>0</v>
      </c>
      <c r="R364" s="154">
        <f>IF(F364="昼間",参照データ!$C$2,IF(F364="夜間等",参照データ!$C$3,IF(F364="通信",参照データ!$C$4,0)))</f>
        <v>0</v>
      </c>
      <c r="S364" s="151">
        <f t="shared" si="174"/>
        <v>0</v>
      </c>
      <c r="T364" s="58"/>
      <c r="U364" s="137">
        <f t="shared" si="175"/>
        <v>0</v>
      </c>
      <c r="V364" s="241">
        <f t="shared" si="176"/>
        <v>0</v>
      </c>
      <c r="W364" s="137">
        <f t="shared" si="177"/>
        <v>0</v>
      </c>
      <c r="X364" s="138">
        <f t="shared" si="178"/>
        <v>0</v>
      </c>
      <c r="Y364" s="137" t="str">
        <f t="shared" si="159"/>
        <v>0</v>
      </c>
      <c r="Z364" s="138">
        <f t="shared" si="179"/>
        <v>0</v>
      </c>
      <c r="AA364" s="524">
        <f t="shared" si="160"/>
        <v>0</v>
      </c>
      <c r="AB364" s="525"/>
      <c r="AC364" s="359">
        <f t="shared" si="161"/>
        <v>0</v>
      </c>
      <c r="AD364" s="359">
        <f t="shared" si="162"/>
        <v>0</v>
      </c>
      <c r="AE364" s="165"/>
      <c r="AF364" s="139"/>
      <c r="AG364" s="252"/>
      <c r="AH364" s="253"/>
      <c r="AI364" s="253"/>
      <c r="AJ364" s="253"/>
      <c r="AK364" s="253"/>
      <c r="AL364" s="254"/>
      <c r="AM364" s="255"/>
      <c r="AN364" s="253"/>
      <c r="AO364" s="253"/>
      <c r="AP364" s="253"/>
      <c r="AQ364" s="253"/>
      <c r="AR364" s="253"/>
      <c r="AS364" s="238">
        <f t="shared" si="163"/>
        <v>0</v>
      </c>
      <c r="AT364" s="238">
        <f t="shared" si="164"/>
        <v>0</v>
      </c>
      <c r="AU364" s="238">
        <f t="shared" si="165"/>
        <v>0</v>
      </c>
      <c r="AV364" s="238">
        <f t="shared" si="166"/>
        <v>0</v>
      </c>
      <c r="AW364" s="238">
        <f t="shared" si="167"/>
        <v>0</v>
      </c>
      <c r="AX364" s="238">
        <f t="shared" si="168"/>
        <v>0</v>
      </c>
      <c r="AY364" s="214">
        <f t="shared" si="186"/>
        <v>0</v>
      </c>
      <c r="AZ364" s="214">
        <f t="shared" si="186"/>
        <v>0</v>
      </c>
      <c r="BA364" s="214">
        <f t="shared" si="186"/>
        <v>0</v>
      </c>
      <c r="BB364" s="210">
        <f t="shared" si="180"/>
        <v>0</v>
      </c>
      <c r="BC364" s="200">
        <f t="shared" si="181"/>
        <v>0</v>
      </c>
      <c r="BD364" s="200">
        <f t="shared" si="182"/>
        <v>0</v>
      </c>
      <c r="BE364" s="200">
        <f t="shared" si="185"/>
        <v>0</v>
      </c>
      <c r="BF364" s="201" t="b">
        <f>IF($AE364="3/3",$S364*参照データ!$F$2,IF($AE364="2/3",$S364*参照データ!$F$3,IF($AE364="1/3",$S364*参照データ!$F$4)))</f>
        <v>0</v>
      </c>
      <c r="BG364" s="202" t="b">
        <f>IF(AG364="3/3",$O364*参照データ!$F$2,IF(AG364="2/3",$O364*参照データ!$F$3,IF(AG364="1/3",$O364*参照データ!$F$4,IF(AG364="対象外",0))))</f>
        <v>0</v>
      </c>
      <c r="BH364" s="202" t="b">
        <f>IF(AH364="3/3",$O364*参照データ!$F$2,IF(AH364="2/3",$O364*参照データ!$F$3,IF(AH364="1/3",$O364*参照データ!$F$4,IF(AH364="対象外",0))))</f>
        <v>0</v>
      </c>
      <c r="BI364" s="202" t="b">
        <f>IF(AI364="3/3",$O364*参照データ!$F$2,IF(AI364="2/3",$O364*参照データ!$F$3,IF(AI364="1/3",$O364*参照データ!$F$4,IF(AI364="対象外",0))))</f>
        <v>0</v>
      </c>
      <c r="BJ364" s="202" t="b">
        <f>IF(AJ364="3/3",$O364*参照データ!$F$2,IF(AJ364="2/3",$O364*参照データ!$F$3,IF(AJ364="1/3",$O364*参照データ!$F$4,IF(AJ364="対象外",0))))</f>
        <v>0</v>
      </c>
      <c r="BK364" s="202" t="b">
        <f>IF(AK364="3/3",$O364*参照データ!$F$2,IF(AK364="2/3",$O364*参照データ!$F$3,IF(AK364="1/3",$O364*参照データ!$F$4,IF(AK364="対象外",0))))</f>
        <v>0</v>
      </c>
      <c r="BL364" s="202" t="b">
        <f>IF(AL364="3/3",$O364*参照データ!$F$2,IF(AL364="2/3",$O364*参照データ!$F$3,IF(AL364="1/3",$O364*参照データ!$F$4,IF(AL364="対象外",0))))</f>
        <v>0</v>
      </c>
      <c r="BM364" s="202" t="b">
        <f>IF(AM364="3/3",$O364*参照データ!$F$2,IF(AM364="2/3",$O364*参照データ!$F$3,IF(AM364="1/3",$O364*参照データ!$F$4,IF(AM364="対象外",0))))</f>
        <v>0</v>
      </c>
      <c r="BN364" s="202" t="b">
        <f>IF(AN364="3/3",$O364*参照データ!$F$2,IF(AN364="2/3",$O364*参照データ!$F$3,IF(AN364="1/3",$O364*参照データ!$F$4,IF(AN364="対象外",0))))</f>
        <v>0</v>
      </c>
      <c r="BO364" s="202" t="b">
        <f>IF(AO364="3/3",$O364*参照データ!$F$2,IF(AO364="2/3",$O364*参照データ!$F$3,IF(AO364="1/3",$O364*参照データ!$F$4,IF(AO364="対象外",0))))</f>
        <v>0</v>
      </c>
      <c r="BP364" s="202" t="b">
        <f>IF(AP364="3/3",$O364*参照データ!$F$2,IF(AP364="2/3",$O364*参照データ!$F$3,IF(AP364="1/3",$O364*参照データ!$F$4,IF(AP364="対象外",0))))</f>
        <v>0</v>
      </c>
      <c r="BQ364" s="202" t="b">
        <f>IF(AQ364="3/3",$O364*参照データ!$F$2,IF(AQ364="2/3",$O364*参照データ!$F$3,IF(AQ364="1/3",$O364*参照データ!$F$4,IF(AQ364="対象外",0))))</f>
        <v>0</v>
      </c>
      <c r="BR364" s="202" t="b">
        <f>IF(AR364="3/3",$O364*参照データ!$F$2,IF(AR364="2/3",$O364*参照データ!$F$3,IF(AR364="1/3",$O364*参照データ!$F$4,IF(AR364="対象外",0))))</f>
        <v>0</v>
      </c>
      <c r="BS364" s="202">
        <f t="shared" si="183"/>
        <v>0</v>
      </c>
      <c r="BT364" s="208"/>
      <c r="BU364" s="140"/>
      <c r="BV364" s="140"/>
      <c r="BW364" s="140"/>
      <c r="BX364" s="140"/>
      <c r="BY364" s="140"/>
      <c r="BZ364" s="246"/>
      <c r="CA364" s="251"/>
      <c r="CB364" s="140"/>
      <c r="CC364" s="140"/>
      <c r="CD364" s="140"/>
      <c r="CE364" s="140"/>
      <c r="CF364" s="140"/>
      <c r="CG364" s="233">
        <f t="shared" si="184"/>
        <v>0</v>
      </c>
      <c r="CH364" s="235">
        <f t="shared" si="169"/>
        <v>0</v>
      </c>
      <c r="CI364" s="225">
        <f t="shared" si="170"/>
        <v>0</v>
      </c>
      <c r="CJ364" s="234">
        <f t="shared" si="171"/>
        <v>2</v>
      </c>
      <c r="CN364" s="54"/>
    </row>
    <row r="365" spans="1:92">
      <c r="A365" s="63">
        <v>341</v>
      </c>
      <c r="B365" s="553"/>
      <c r="C365" s="554"/>
      <c r="D365" s="553"/>
      <c r="E365" s="554"/>
      <c r="F365" s="116"/>
      <c r="G365" s="147"/>
      <c r="H365" s="117"/>
      <c r="I365" s="58"/>
      <c r="J365" s="553"/>
      <c r="K365" s="554"/>
      <c r="L365" s="110">
        <v>0</v>
      </c>
      <c r="M365" s="111">
        <f>IF(F365="昼間",参照データ!$B$2,IF(F365="夜間等",参照データ!$B$3,IF(F365="通信",参照データ!$B$4,0)))</f>
        <v>0</v>
      </c>
      <c r="N365" s="112">
        <f t="shared" si="172"/>
        <v>0</v>
      </c>
      <c r="O365" s="151">
        <f t="shared" si="173"/>
        <v>0</v>
      </c>
      <c r="P365" s="110"/>
      <c r="Q365" s="113">
        <v>0</v>
      </c>
      <c r="R365" s="114">
        <f>IF(F365="昼間",参照データ!$C$2,IF(F365="夜間等",参照データ!$C$3,IF(F365="通信",参照データ!$C$4,0)))</f>
        <v>0</v>
      </c>
      <c r="S365" s="112">
        <f t="shared" si="174"/>
        <v>0</v>
      </c>
      <c r="T365" s="58"/>
      <c r="U365" s="53">
        <f t="shared" si="175"/>
        <v>0</v>
      </c>
      <c r="V365" s="241">
        <f t="shared" si="176"/>
        <v>0</v>
      </c>
      <c r="W365" s="53">
        <f t="shared" si="177"/>
        <v>0</v>
      </c>
      <c r="X365" s="183">
        <f t="shared" si="178"/>
        <v>0</v>
      </c>
      <c r="Y365" s="158" t="str">
        <f t="shared" si="159"/>
        <v>0</v>
      </c>
      <c r="Z365" s="138">
        <f t="shared" si="179"/>
        <v>0</v>
      </c>
      <c r="AA365" s="524">
        <f t="shared" si="160"/>
        <v>0</v>
      </c>
      <c r="AB365" s="525"/>
      <c r="AC365" s="359">
        <f t="shared" si="161"/>
        <v>0</v>
      </c>
      <c r="AD365" s="359">
        <f t="shared" si="162"/>
        <v>0</v>
      </c>
      <c r="AE365" s="166"/>
      <c r="AF365" s="59"/>
      <c r="AG365" s="252"/>
      <c r="AH365" s="253"/>
      <c r="AI365" s="253"/>
      <c r="AJ365" s="253"/>
      <c r="AK365" s="253"/>
      <c r="AL365" s="254"/>
      <c r="AM365" s="255"/>
      <c r="AN365" s="253"/>
      <c r="AO365" s="253"/>
      <c r="AP365" s="253"/>
      <c r="AQ365" s="253"/>
      <c r="AR365" s="253"/>
      <c r="AS365" s="238">
        <f t="shared" si="163"/>
        <v>0</v>
      </c>
      <c r="AT365" s="238">
        <f t="shared" si="164"/>
        <v>0</v>
      </c>
      <c r="AU365" s="238">
        <f t="shared" si="165"/>
        <v>0</v>
      </c>
      <c r="AV365" s="238">
        <f t="shared" si="166"/>
        <v>0</v>
      </c>
      <c r="AW365" s="238">
        <f t="shared" si="167"/>
        <v>0</v>
      </c>
      <c r="AX365" s="238">
        <f t="shared" si="168"/>
        <v>0</v>
      </c>
      <c r="AY365" s="214">
        <f t="shared" si="186"/>
        <v>0</v>
      </c>
      <c r="AZ365" s="214">
        <f t="shared" si="186"/>
        <v>0</v>
      </c>
      <c r="BA365" s="214">
        <f t="shared" si="186"/>
        <v>0</v>
      </c>
      <c r="BB365" s="194">
        <f t="shared" si="180"/>
        <v>0</v>
      </c>
      <c r="BC365" s="195">
        <f t="shared" si="181"/>
        <v>0</v>
      </c>
      <c r="BD365" s="196">
        <f t="shared" si="182"/>
        <v>0</v>
      </c>
      <c r="BE365" s="197">
        <f t="shared" si="185"/>
        <v>0</v>
      </c>
      <c r="BF365" s="198" t="b">
        <f>IF($AE365="3/3",$S365*参照データ!$F$2,IF($AE365="2/3",$S365*参照データ!$F$3,IF($AE365="1/3",$S365*参照データ!$F$4)))</f>
        <v>0</v>
      </c>
      <c r="BG365" s="199" t="b">
        <f>IF(AG365="3/3",$O365*参照データ!$F$2,IF(AG365="2/3",$O365*参照データ!$F$3,IF(AG365="1/3",$O365*参照データ!$F$4,IF(AG365="対象外",0))))</f>
        <v>0</v>
      </c>
      <c r="BH365" s="199" t="b">
        <f>IF(AH365="3/3",$O365*参照データ!$F$2,IF(AH365="2/3",$O365*参照データ!$F$3,IF(AH365="1/3",$O365*参照データ!$F$4,IF(AH365="対象外",0))))</f>
        <v>0</v>
      </c>
      <c r="BI365" s="199" t="b">
        <f>IF(AI365="3/3",$O365*参照データ!$F$2,IF(AI365="2/3",$O365*参照データ!$F$3,IF(AI365="1/3",$O365*参照データ!$F$4,IF(AI365="対象外",0))))</f>
        <v>0</v>
      </c>
      <c r="BJ365" s="199" t="b">
        <f>IF(AJ365="3/3",$O365*参照データ!$F$2,IF(AJ365="2/3",$O365*参照データ!$F$3,IF(AJ365="1/3",$O365*参照データ!$F$4,IF(AJ365="対象外",0))))</f>
        <v>0</v>
      </c>
      <c r="BK365" s="199" t="b">
        <f>IF(AK365="3/3",$O365*参照データ!$F$2,IF(AK365="2/3",$O365*参照データ!$F$3,IF(AK365="1/3",$O365*参照データ!$F$4,IF(AK365="対象外",0))))</f>
        <v>0</v>
      </c>
      <c r="BL365" s="199" t="b">
        <f>IF(AL365="3/3",$O365*参照データ!$F$2,IF(AL365="2/3",$O365*参照データ!$F$3,IF(AL365="1/3",$O365*参照データ!$F$4,IF(AL365="対象外",0))))</f>
        <v>0</v>
      </c>
      <c r="BM365" s="199" t="b">
        <f>IF(AM365="3/3",$O365*参照データ!$F$2,IF(AM365="2/3",$O365*参照データ!$F$3,IF(AM365="1/3",$O365*参照データ!$F$4,IF(AM365="対象外",0))))</f>
        <v>0</v>
      </c>
      <c r="BN365" s="199" t="b">
        <f>IF(AN365="3/3",$O365*参照データ!$F$2,IF(AN365="2/3",$O365*参照データ!$F$3,IF(AN365="1/3",$O365*参照データ!$F$4,IF(AN365="対象外",0))))</f>
        <v>0</v>
      </c>
      <c r="BO365" s="199" t="b">
        <f>IF(AO365="3/3",$O365*参照データ!$F$2,IF(AO365="2/3",$O365*参照データ!$F$3,IF(AO365="1/3",$O365*参照データ!$F$4,IF(AO365="対象外",0))))</f>
        <v>0</v>
      </c>
      <c r="BP365" s="199" t="b">
        <f>IF(AP365="3/3",$O365*参照データ!$F$2,IF(AP365="2/3",$O365*参照データ!$F$3,IF(AP365="1/3",$O365*参照データ!$F$4,IF(AP365="対象外",0))))</f>
        <v>0</v>
      </c>
      <c r="BQ365" s="199" t="b">
        <f>IF(AQ365="3/3",$O365*参照データ!$F$2,IF(AQ365="2/3",$O365*参照データ!$F$3,IF(AQ365="1/3",$O365*参照データ!$F$4,IF(AQ365="対象外",0))))</f>
        <v>0</v>
      </c>
      <c r="BR365" s="199" t="b">
        <f>IF(AR365="3/3",$O365*参照データ!$F$2,IF(AR365="2/3",$O365*参照データ!$F$3,IF(AR365="1/3",$O365*参照データ!$F$4,IF(AR365="対象外",0))))</f>
        <v>0</v>
      </c>
      <c r="BS365" s="199">
        <f t="shared" si="183"/>
        <v>0</v>
      </c>
      <c r="BT365" s="206"/>
      <c r="BU365" s="60"/>
      <c r="BV365" s="60"/>
      <c r="BW365" s="60"/>
      <c r="BX365" s="60"/>
      <c r="BY365" s="60"/>
      <c r="BZ365" s="245"/>
      <c r="CA365" s="247"/>
      <c r="CB365" s="60"/>
      <c r="CC365" s="60"/>
      <c r="CD365" s="60"/>
      <c r="CE365" s="60"/>
      <c r="CF365" s="61"/>
      <c r="CG365" s="233">
        <f t="shared" si="184"/>
        <v>0</v>
      </c>
      <c r="CH365" s="235">
        <f t="shared" si="169"/>
        <v>0</v>
      </c>
      <c r="CI365" s="225">
        <f t="shared" si="170"/>
        <v>0</v>
      </c>
      <c r="CJ365" s="234">
        <f t="shared" si="171"/>
        <v>2</v>
      </c>
      <c r="CN365" s="54"/>
    </row>
    <row r="366" spans="1:92">
      <c r="A366" s="63">
        <v>342</v>
      </c>
      <c r="B366" s="553"/>
      <c r="C366" s="554"/>
      <c r="D366" s="553"/>
      <c r="E366" s="554"/>
      <c r="F366" s="116"/>
      <c r="G366" s="147"/>
      <c r="H366" s="117"/>
      <c r="I366" s="58"/>
      <c r="J366" s="553"/>
      <c r="K366" s="554"/>
      <c r="L366" s="110">
        <v>0</v>
      </c>
      <c r="M366" s="111">
        <f>IF(F366="昼間",参照データ!$B$2,IF(F366="夜間等",参照データ!$B$3,IF(F366="通信",参照データ!$B$4,0)))</f>
        <v>0</v>
      </c>
      <c r="N366" s="112">
        <f t="shared" si="172"/>
        <v>0</v>
      </c>
      <c r="O366" s="151">
        <f t="shared" si="173"/>
        <v>0</v>
      </c>
      <c r="P366" s="110"/>
      <c r="Q366" s="113">
        <v>0</v>
      </c>
      <c r="R366" s="114">
        <f>IF(F366="昼間",参照データ!$C$2,IF(F366="夜間等",参照データ!$C$3,IF(F366="通信",参照データ!$C$4,0)))</f>
        <v>0</v>
      </c>
      <c r="S366" s="112">
        <f t="shared" si="174"/>
        <v>0</v>
      </c>
      <c r="T366" s="58"/>
      <c r="U366" s="53">
        <f t="shared" si="175"/>
        <v>0</v>
      </c>
      <c r="V366" s="241">
        <f t="shared" si="176"/>
        <v>0</v>
      </c>
      <c r="W366" s="53">
        <f t="shared" si="177"/>
        <v>0</v>
      </c>
      <c r="X366" s="183">
        <f t="shared" si="178"/>
        <v>0</v>
      </c>
      <c r="Y366" s="158" t="str">
        <f t="shared" si="159"/>
        <v>0</v>
      </c>
      <c r="Z366" s="138">
        <f t="shared" si="179"/>
        <v>0</v>
      </c>
      <c r="AA366" s="524">
        <f t="shared" si="160"/>
        <v>0</v>
      </c>
      <c r="AB366" s="525"/>
      <c r="AC366" s="359">
        <f t="shared" si="161"/>
        <v>0</v>
      </c>
      <c r="AD366" s="359">
        <f t="shared" si="162"/>
        <v>0</v>
      </c>
      <c r="AE366" s="166"/>
      <c r="AF366" s="59"/>
      <c r="AG366" s="252"/>
      <c r="AH366" s="253"/>
      <c r="AI366" s="253"/>
      <c r="AJ366" s="253"/>
      <c r="AK366" s="253"/>
      <c r="AL366" s="254"/>
      <c r="AM366" s="255"/>
      <c r="AN366" s="253"/>
      <c r="AO366" s="253"/>
      <c r="AP366" s="253"/>
      <c r="AQ366" s="253"/>
      <c r="AR366" s="253"/>
      <c r="AS366" s="238">
        <f t="shared" si="163"/>
        <v>0</v>
      </c>
      <c r="AT366" s="238">
        <f t="shared" si="164"/>
        <v>0</v>
      </c>
      <c r="AU366" s="238">
        <f t="shared" si="165"/>
        <v>0</v>
      </c>
      <c r="AV366" s="238">
        <f t="shared" si="166"/>
        <v>0</v>
      </c>
      <c r="AW366" s="238">
        <f t="shared" si="167"/>
        <v>0</v>
      </c>
      <c r="AX366" s="238">
        <f t="shared" si="168"/>
        <v>0</v>
      </c>
      <c r="AY366" s="214">
        <f t="shared" si="186"/>
        <v>0</v>
      </c>
      <c r="AZ366" s="214">
        <f t="shared" si="186"/>
        <v>0</v>
      </c>
      <c r="BA366" s="214">
        <f t="shared" si="186"/>
        <v>0</v>
      </c>
      <c r="BB366" s="194">
        <f t="shared" si="180"/>
        <v>0</v>
      </c>
      <c r="BC366" s="195">
        <f t="shared" si="181"/>
        <v>0</v>
      </c>
      <c r="BD366" s="196">
        <f t="shared" si="182"/>
        <v>0</v>
      </c>
      <c r="BE366" s="197">
        <f t="shared" si="185"/>
        <v>0</v>
      </c>
      <c r="BF366" s="198" t="b">
        <f>IF($AE366="3/3",$S366*参照データ!$F$2,IF($AE366="2/3",$S366*参照データ!$F$3,IF($AE366="1/3",$S366*参照データ!$F$4)))</f>
        <v>0</v>
      </c>
      <c r="BG366" s="199" t="b">
        <f>IF(AG366="3/3",$O366*参照データ!$F$2,IF(AG366="2/3",$O366*参照データ!$F$3,IF(AG366="1/3",$O366*参照データ!$F$4,IF(AG366="対象外",0))))</f>
        <v>0</v>
      </c>
      <c r="BH366" s="199" t="b">
        <f>IF(AH366="3/3",$O366*参照データ!$F$2,IF(AH366="2/3",$O366*参照データ!$F$3,IF(AH366="1/3",$O366*参照データ!$F$4,IF(AH366="対象外",0))))</f>
        <v>0</v>
      </c>
      <c r="BI366" s="199" t="b">
        <f>IF(AI366="3/3",$O366*参照データ!$F$2,IF(AI366="2/3",$O366*参照データ!$F$3,IF(AI366="1/3",$O366*参照データ!$F$4,IF(AI366="対象外",0))))</f>
        <v>0</v>
      </c>
      <c r="BJ366" s="199" t="b">
        <f>IF(AJ366="3/3",$O366*参照データ!$F$2,IF(AJ366="2/3",$O366*参照データ!$F$3,IF(AJ366="1/3",$O366*参照データ!$F$4,IF(AJ366="対象外",0))))</f>
        <v>0</v>
      </c>
      <c r="BK366" s="199" t="b">
        <f>IF(AK366="3/3",$O366*参照データ!$F$2,IF(AK366="2/3",$O366*参照データ!$F$3,IF(AK366="1/3",$O366*参照データ!$F$4,IF(AK366="対象外",0))))</f>
        <v>0</v>
      </c>
      <c r="BL366" s="199" t="b">
        <f>IF(AL366="3/3",$O366*参照データ!$F$2,IF(AL366="2/3",$O366*参照データ!$F$3,IF(AL366="1/3",$O366*参照データ!$F$4,IF(AL366="対象外",0))))</f>
        <v>0</v>
      </c>
      <c r="BM366" s="199" t="b">
        <f>IF(AM366="3/3",$O366*参照データ!$F$2,IF(AM366="2/3",$O366*参照データ!$F$3,IF(AM366="1/3",$O366*参照データ!$F$4,IF(AM366="対象外",0))))</f>
        <v>0</v>
      </c>
      <c r="BN366" s="199" t="b">
        <f>IF(AN366="3/3",$O366*参照データ!$F$2,IF(AN366="2/3",$O366*参照データ!$F$3,IF(AN366="1/3",$O366*参照データ!$F$4,IF(AN366="対象外",0))))</f>
        <v>0</v>
      </c>
      <c r="BO366" s="199" t="b">
        <f>IF(AO366="3/3",$O366*参照データ!$F$2,IF(AO366="2/3",$O366*参照データ!$F$3,IF(AO366="1/3",$O366*参照データ!$F$4,IF(AO366="対象外",0))))</f>
        <v>0</v>
      </c>
      <c r="BP366" s="199" t="b">
        <f>IF(AP366="3/3",$O366*参照データ!$F$2,IF(AP366="2/3",$O366*参照データ!$F$3,IF(AP366="1/3",$O366*参照データ!$F$4,IF(AP366="対象外",0))))</f>
        <v>0</v>
      </c>
      <c r="BQ366" s="199" t="b">
        <f>IF(AQ366="3/3",$O366*参照データ!$F$2,IF(AQ366="2/3",$O366*参照データ!$F$3,IF(AQ366="1/3",$O366*参照データ!$F$4,IF(AQ366="対象外",0))))</f>
        <v>0</v>
      </c>
      <c r="BR366" s="199" t="b">
        <f>IF(AR366="3/3",$O366*参照データ!$F$2,IF(AR366="2/3",$O366*参照データ!$F$3,IF(AR366="1/3",$O366*参照データ!$F$4,IF(AR366="対象外",0))))</f>
        <v>0</v>
      </c>
      <c r="BS366" s="199">
        <f t="shared" si="183"/>
        <v>0</v>
      </c>
      <c r="BT366" s="206"/>
      <c r="BU366" s="60"/>
      <c r="BV366" s="60"/>
      <c r="BW366" s="60"/>
      <c r="BX366" s="60"/>
      <c r="BY366" s="60"/>
      <c r="BZ366" s="245"/>
      <c r="CA366" s="247"/>
      <c r="CB366" s="60"/>
      <c r="CC366" s="60"/>
      <c r="CD366" s="60"/>
      <c r="CE366" s="60"/>
      <c r="CF366" s="61"/>
      <c r="CG366" s="233">
        <f t="shared" si="184"/>
        <v>0</v>
      </c>
      <c r="CH366" s="235">
        <f t="shared" si="169"/>
        <v>0</v>
      </c>
      <c r="CI366" s="225">
        <f t="shared" si="170"/>
        <v>0</v>
      </c>
      <c r="CJ366" s="234">
        <f t="shared" si="171"/>
        <v>2</v>
      </c>
      <c r="CN366" s="54"/>
    </row>
    <row r="367" spans="1:92">
      <c r="A367" s="63">
        <v>343</v>
      </c>
      <c r="B367" s="553"/>
      <c r="C367" s="554"/>
      <c r="D367" s="553"/>
      <c r="E367" s="554"/>
      <c r="F367" s="116"/>
      <c r="G367" s="147"/>
      <c r="H367" s="117"/>
      <c r="I367" s="58"/>
      <c r="J367" s="553"/>
      <c r="K367" s="554"/>
      <c r="L367" s="110">
        <v>0</v>
      </c>
      <c r="M367" s="111">
        <f>IF(F367="昼間",参照データ!$B$2,IF(F367="夜間等",参照データ!$B$3,IF(F367="通信",参照データ!$B$4,0)))</f>
        <v>0</v>
      </c>
      <c r="N367" s="112">
        <f t="shared" si="172"/>
        <v>0</v>
      </c>
      <c r="O367" s="151">
        <f t="shared" si="173"/>
        <v>0</v>
      </c>
      <c r="P367" s="110"/>
      <c r="Q367" s="113">
        <v>0</v>
      </c>
      <c r="R367" s="114">
        <f>IF(F367="昼間",参照データ!$C$2,IF(F367="夜間等",参照データ!$C$3,IF(F367="通信",参照データ!$C$4,0)))</f>
        <v>0</v>
      </c>
      <c r="S367" s="112">
        <f t="shared" si="174"/>
        <v>0</v>
      </c>
      <c r="T367" s="58"/>
      <c r="U367" s="53">
        <f t="shared" si="175"/>
        <v>0</v>
      </c>
      <c r="V367" s="241">
        <f t="shared" si="176"/>
        <v>0</v>
      </c>
      <c r="W367" s="53">
        <f t="shared" si="177"/>
        <v>0</v>
      </c>
      <c r="X367" s="183">
        <f t="shared" si="178"/>
        <v>0</v>
      </c>
      <c r="Y367" s="158" t="str">
        <f t="shared" si="159"/>
        <v>0</v>
      </c>
      <c r="Z367" s="138">
        <f t="shared" si="179"/>
        <v>0</v>
      </c>
      <c r="AA367" s="524">
        <f t="shared" si="160"/>
        <v>0</v>
      </c>
      <c r="AB367" s="525"/>
      <c r="AC367" s="359">
        <f t="shared" si="161"/>
        <v>0</v>
      </c>
      <c r="AD367" s="359">
        <f t="shared" si="162"/>
        <v>0</v>
      </c>
      <c r="AE367" s="165"/>
      <c r="AF367" s="59"/>
      <c r="AG367" s="252"/>
      <c r="AH367" s="253"/>
      <c r="AI367" s="253"/>
      <c r="AJ367" s="253"/>
      <c r="AK367" s="253"/>
      <c r="AL367" s="254"/>
      <c r="AM367" s="255"/>
      <c r="AN367" s="253"/>
      <c r="AO367" s="253"/>
      <c r="AP367" s="253"/>
      <c r="AQ367" s="253"/>
      <c r="AR367" s="253"/>
      <c r="AS367" s="238">
        <f t="shared" si="163"/>
        <v>0</v>
      </c>
      <c r="AT367" s="238">
        <f t="shared" si="164"/>
        <v>0</v>
      </c>
      <c r="AU367" s="238">
        <f t="shared" si="165"/>
        <v>0</v>
      </c>
      <c r="AV367" s="238">
        <f t="shared" si="166"/>
        <v>0</v>
      </c>
      <c r="AW367" s="238">
        <f t="shared" si="167"/>
        <v>0</v>
      </c>
      <c r="AX367" s="238">
        <f t="shared" si="168"/>
        <v>0</v>
      </c>
      <c r="AY367" s="214">
        <f t="shared" si="186"/>
        <v>0</v>
      </c>
      <c r="AZ367" s="214">
        <f t="shared" si="186"/>
        <v>0</v>
      </c>
      <c r="BA367" s="214">
        <f t="shared" si="186"/>
        <v>0</v>
      </c>
      <c r="BB367" s="194">
        <f t="shared" si="180"/>
        <v>0</v>
      </c>
      <c r="BC367" s="195">
        <f t="shared" si="181"/>
        <v>0</v>
      </c>
      <c r="BD367" s="196">
        <f t="shared" si="182"/>
        <v>0</v>
      </c>
      <c r="BE367" s="197">
        <f t="shared" si="185"/>
        <v>0</v>
      </c>
      <c r="BF367" s="198" t="b">
        <f>IF($AE367="3/3",$S367*参照データ!$F$2,IF($AE367="2/3",$S367*参照データ!$F$3,IF($AE367="1/3",$S367*参照データ!$F$4)))</f>
        <v>0</v>
      </c>
      <c r="BG367" s="199" t="b">
        <f>IF(AG367="3/3",$O367*参照データ!$F$2,IF(AG367="2/3",$O367*参照データ!$F$3,IF(AG367="1/3",$O367*参照データ!$F$4,IF(AG367="対象外",0))))</f>
        <v>0</v>
      </c>
      <c r="BH367" s="199" t="b">
        <f>IF(AH367="3/3",$O367*参照データ!$F$2,IF(AH367="2/3",$O367*参照データ!$F$3,IF(AH367="1/3",$O367*参照データ!$F$4,IF(AH367="対象外",0))))</f>
        <v>0</v>
      </c>
      <c r="BI367" s="199" t="b">
        <f>IF(AI367="3/3",$O367*参照データ!$F$2,IF(AI367="2/3",$O367*参照データ!$F$3,IF(AI367="1/3",$O367*参照データ!$F$4,IF(AI367="対象外",0))))</f>
        <v>0</v>
      </c>
      <c r="BJ367" s="199" t="b">
        <f>IF(AJ367="3/3",$O367*参照データ!$F$2,IF(AJ367="2/3",$O367*参照データ!$F$3,IF(AJ367="1/3",$O367*参照データ!$F$4,IF(AJ367="対象外",0))))</f>
        <v>0</v>
      </c>
      <c r="BK367" s="199" t="b">
        <f>IF(AK367="3/3",$O367*参照データ!$F$2,IF(AK367="2/3",$O367*参照データ!$F$3,IF(AK367="1/3",$O367*参照データ!$F$4,IF(AK367="対象外",0))))</f>
        <v>0</v>
      </c>
      <c r="BL367" s="199" t="b">
        <f>IF(AL367="3/3",$O367*参照データ!$F$2,IF(AL367="2/3",$O367*参照データ!$F$3,IF(AL367="1/3",$O367*参照データ!$F$4,IF(AL367="対象外",0))))</f>
        <v>0</v>
      </c>
      <c r="BM367" s="199" t="b">
        <f>IF(AM367="3/3",$O367*参照データ!$F$2,IF(AM367="2/3",$O367*参照データ!$F$3,IF(AM367="1/3",$O367*参照データ!$F$4,IF(AM367="対象外",0))))</f>
        <v>0</v>
      </c>
      <c r="BN367" s="199" t="b">
        <f>IF(AN367="3/3",$O367*参照データ!$F$2,IF(AN367="2/3",$O367*参照データ!$F$3,IF(AN367="1/3",$O367*参照データ!$F$4,IF(AN367="対象外",0))))</f>
        <v>0</v>
      </c>
      <c r="BO367" s="199" t="b">
        <f>IF(AO367="3/3",$O367*参照データ!$F$2,IF(AO367="2/3",$O367*参照データ!$F$3,IF(AO367="1/3",$O367*参照データ!$F$4,IF(AO367="対象外",0))))</f>
        <v>0</v>
      </c>
      <c r="BP367" s="199" t="b">
        <f>IF(AP367="3/3",$O367*参照データ!$F$2,IF(AP367="2/3",$O367*参照データ!$F$3,IF(AP367="1/3",$O367*参照データ!$F$4,IF(AP367="対象外",0))))</f>
        <v>0</v>
      </c>
      <c r="BQ367" s="199" t="b">
        <f>IF(AQ367="3/3",$O367*参照データ!$F$2,IF(AQ367="2/3",$O367*参照データ!$F$3,IF(AQ367="1/3",$O367*参照データ!$F$4,IF(AQ367="対象外",0))))</f>
        <v>0</v>
      </c>
      <c r="BR367" s="199" t="b">
        <f>IF(AR367="3/3",$O367*参照データ!$F$2,IF(AR367="2/3",$O367*参照データ!$F$3,IF(AR367="1/3",$O367*参照データ!$F$4,IF(AR367="対象外",0))))</f>
        <v>0</v>
      </c>
      <c r="BS367" s="199">
        <f t="shared" si="183"/>
        <v>0</v>
      </c>
      <c r="BT367" s="207"/>
      <c r="BU367" s="60"/>
      <c r="BV367" s="60"/>
      <c r="BW367" s="60"/>
      <c r="BX367" s="60"/>
      <c r="BY367" s="60"/>
      <c r="BZ367" s="245"/>
      <c r="CA367" s="247"/>
      <c r="CB367" s="60"/>
      <c r="CC367" s="60"/>
      <c r="CD367" s="60"/>
      <c r="CE367" s="60"/>
      <c r="CF367" s="61"/>
      <c r="CG367" s="233">
        <f t="shared" si="184"/>
        <v>0</v>
      </c>
      <c r="CH367" s="235">
        <f t="shared" si="169"/>
        <v>0</v>
      </c>
      <c r="CI367" s="225">
        <f t="shared" si="170"/>
        <v>0</v>
      </c>
      <c r="CJ367" s="234">
        <f t="shared" si="171"/>
        <v>2</v>
      </c>
      <c r="CN367" s="54"/>
    </row>
    <row r="368" spans="1:92">
      <c r="A368" s="63">
        <v>344</v>
      </c>
      <c r="B368" s="518"/>
      <c r="C368" s="519"/>
      <c r="D368" s="520"/>
      <c r="E368" s="521"/>
      <c r="F368" s="362"/>
      <c r="G368" s="58"/>
      <c r="H368" s="248"/>
      <c r="I368" s="58"/>
      <c r="J368" s="555"/>
      <c r="K368" s="555"/>
      <c r="L368" s="149">
        <v>0</v>
      </c>
      <c r="M368" s="150">
        <f>IF(F368="昼間",参照データ!$B$2,IF(F368="夜間等",参照データ!$B$3,IF(F368="通信",参照データ!$B$4,0)))</f>
        <v>0</v>
      </c>
      <c r="N368" s="151">
        <f t="shared" si="172"/>
        <v>0</v>
      </c>
      <c r="O368" s="151">
        <f t="shared" si="173"/>
        <v>0</v>
      </c>
      <c r="P368" s="149"/>
      <c r="Q368" s="155">
        <v>0</v>
      </c>
      <c r="R368" s="154">
        <f>IF(F368="昼間",参照データ!$C$2,IF(F368="夜間等",参照データ!$C$3,IF(F368="通信",参照データ!$C$4,0)))</f>
        <v>0</v>
      </c>
      <c r="S368" s="151">
        <f t="shared" si="174"/>
        <v>0</v>
      </c>
      <c r="T368" s="58"/>
      <c r="U368" s="137">
        <f t="shared" si="175"/>
        <v>0</v>
      </c>
      <c r="V368" s="241">
        <f t="shared" si="176"/>
        <v>0</v>
      </c>
      <c r="W368" s="137">
        <f t="shared" si="177"/>
        <v>0</v>
      </c>
      <c r="X368" s="138">
        <f t="shared" si="178"/>
        <v>0</v>
      </c>
      <c r="Y368" s="137" t="str">
        <f t="shared" si="159"/>
        <v>0</v>
      </c>
      <c r="Z368" s="138">
        <f t="shared" si="179"/>
        <v>0</v>
      </c>
      <c r="AA368" s="524">
        <f t="shared" si="160"/>
        <v>0</v>
      </c>
      <c r="AB368" s="525"/>
      <c r="AC368" s="359">
        <f t="shared" si="161"/>
        <v>0</v>
      </c>
      <c r="AD368" s="359">
        <f t="shared" si="162"/>
        <v>0</v>
      </c>
      <c r="AE368" s="165"/>
      <c r="AF368" s="139"/>
      <c r="AG368" s="252"/>
      <c r="AH368" s="253"/>
      <c r="AI368" s="253"/>
      <c r="AJ368" s="253"/>
      <c r="AK368" s="253"/>
      <c r="AL368" s="254"/>
      <c r="AM368" s="255"/>
      <c r="AN368" s="253"/>
      <c r="AO368" s="253"/>
      <c r="AP368" s="253"/>
      <c r="AQ368" s="253"/>
      <c r="AR368" s="253"/>
      <c r="AS368" s="238">
        <f t="shared" si="163"/>
        <v>0</v>
      </c>
      <c r="AT368" s="238">
        <f t="shared" si="164"/>
        <v>0</v>
      </c>
      <c r="AU368" s="238">
        <f t="shared" si="165"/>
        <v>0</v>
      </c>
      <c r="AV368" s="238">
        <f t="shared" si="166"/>
        <v>0</v>
      </c>
      <c r="AW368" s="238">
        <f t="shared" si="167"/>
        <v>0</v>
      </c>
      <c r="AX368" s="238">
        <f t="shared" si="168"/>
        <v>0</v>
      </c>
      <c r="AY368" s="214">
        <f t="shared" si="186"/>
        <v>0</v>
      </c>
      <c r="AZ368" s="214">
        <f t="shared" si="186"/>
        <v>0</v>
      </c>
      <c r="BA368" s="214">
        <f t="shared" si="186"/>
        <v>0</v>
      </c>
      <c r="BB368" s="210">
        <f t="shared" si="180"/>
        <v>0</v>
      </c>
      <c r="BC368" s="200">
        <f t="shared" si="181"/>
        <v>0</v>
      </c>
      <c r="BD368" s="200">
        <f t="shared" si="182"/>
        <v>0</v>
      </c>
      <c r="BE368" s="200">
        <f t="shared" si="185"/>
        <v>0</v>
      </c>
      <c r="BF368" s="201" t="b">
        <f>IF($AE368="3/3",$S368*参照データ!$F$2,IF($AE368="2/3",$S368*参照データ!$F$3,IF($AE368="1/3",$S368*参照データ!$F$4)))</f>
        <v>0</v>
      </c>
      <c r="BG368" s="202" t="b">
        <f>IF(AG368="3/3",$O368*参照データ!$F$2,IF(AG368="2/3",$O368*参照データ!$F$3,IF(AG368="1/3",$O368*参照データ!$F$4,IF(AG368="対象外",0))))</f>
        <v>0</v>
      </c>
      <c r="BH368" s="202" t="b">
        <f>IF(AH368="3/3",$O368*参照データ!$F$2,IF(AH368="2/3",$O368*参照データ!$F$3,IF(AH368="1/3",$O368*参照データ!$F$4,IF(AH368="対象外",0))))</f>
        <v>0</v>
      </c>
      <c r="BI368" s="202" t="b">
        <f>IF(AI368="3/3",$O368*参照データ!$F$2,IF(AI368="2/3",$O368*参照データ!$F$3,IF(AI368="1/3",$O368*参照データ!$F$4,IF(AI368="対象外",0))))</f>
        <v>0</v>
      </c>
      <c r="BJ368" s="202" t="b">
        <f>IF(AJ368="3/3",$O368*参照データ!$F$2,IF(AJ368="2/3",$O368*参照データ!$F$3,IF(AJ368="1/3",$O368*参照データ!$F$4,IF(AJ368="対象外",0))))</f>
        <v>0</v>
      </c>
      <c r="BK368" s="202" t="b">
        <f>IF(AK368="3/3",$O368*参照データ!$F$2,IF(AK368="2/3",$O368*参照データ!$F$3,IF(AK368="1/3",$O368*参照データ!$F$4,IF(AK368="対象外",0))))</f>
        <v>0</v>
      </c>
      <c r="BL368" s="202" t="b">
        <f>IF(AL368="3/3",$O368*参照データ!$F$2,IF(AL368="2/3",$O368*参照データ!$F$3,IF(AL368="1/3",$O368*参照データ!$F$4,IF(AL368="対象外",0))))</f>
        <v>0</v>
      </c>
      <c r="BM368" s="202" t="b">
        <f>IF(AM368="3/3",$O368*参照データ!$F$2,IF(AM368="2/3",$O368*参照データ!$F$3,IF(AM368="1/3",$O368*参照データ!$F$4,IF(AM368="対象外",0))))</f>
        <v>0</v>
      </c>
      <c r="BN368" s="202" t="b">
        <f>IF(AN368="3/3",$O368*参照データ!$F$2,IF(AN368="2/3",$O368*参照データ!$F$3,IF(AN368="1/3",$O368*参照データ!$F$4,IF(AN368="対象外",0))))</f>
        <v>0</v>
      </c>
      <c r="BO368" s="202" t="b">
        <f>IF(AO368="3/3",$O368*参照データ!$F$2,IF(AO368="2/3",$O368*参照データ!$F$3,IF(AO368="1/3",$O368*参照データ!$F$4,IF(AO368="対象外",0))))</f>
        <v>0</v>
      </c>
      <c r="BP368" s="202" t="b">
        <f>IF(AP368="3/3",$O368*参照データ!$F$2,IF(AP368="2/3",$O368*参照データ!$F$3,IF(AP368="1/3",$O368*参照データ!$F$4,IF(AP368="対象外",0))))</f>
        <v>0</v>
      </c>
      <c r="BQ368" s="202" t="b">
        <f>IF(AQ368="3/3",$O368*参照データ!$F$2,IF(AQ368="2/3",$O368*参照データ!$F$3,IF(AQ368="1/3",$O368*参照データ!$F$4,IF(AQ368="対象外",0))))</f>
        <v>0</v>
      </c>
      <c r="BR368" s="202" t="b">
        <f>IF(AR368="3/3",$O368*参照データ!$F$2,IF(AR368="2/3",$O368*参照データ!$F$3,IF(AR368="1/3",$O368*参照データ!$F$4,IF(AR368="対象外",0))))</f>
        <v>0</v>
      </c>
      <c r="BS368" s="202">
        <f t="shared" si="183"/>
        <v>0</v>
      </c>
      <c r="BT368" s="208"/>
      <c r="BU368" s="140"/>
      <c r="BV368" s="140"/>
      <c r="BW368" s="140"/>
      <c r="BX368" s="140"/>
      <c r="BY368" s="140"/>
      <c r="BZ368" s="246"/>
      <c r="CA368" s="251"/>
      <c r="CB368" s="140"/>
      <c r="CC368" s="140"/>
      <c r="CD368" s="140"/>
      <c r="CE368" s="140"/>
      <c r="CF368" s="140"/>
      <c r="CG368" s="233">
        <f t="shared" si="184"/>
        <v>0</v>
      </c>
      <c r="CH368" s="235">
        <f t="shared" si="169"/>
        <v>0</v>
      </c>
      <c r="CI368" s="225">
        <f t="shared" si="170"/>
        <v>0</v>
      </c>
      <c r="CJ368" s="234">
        <f t="shared" si="171"/>
        <v>2</v>
      </c>
      <c r="CN368" s="54"/>
    </row>
    <row r="369" spans="1:92">
      <c r="A369" s="63">
        <v>345</v>
      </c>
      <c r="B369" s="553"/>
      <c r="C369" s="554"/>
      <c r="D369" s="553"/>
      <c r="E369" s="554"/>
      <c r="F369" s="116"/>
      <c r="G369" s="147"/>
      <c r="H369" s="117"/>
      <c r="I369" s="58"/>
      <c r="J369" s="553"/>
      <c r="K369" s="554"/>
      <c r="L369" s="110">
        <v>0</v>
      </c>
      <c r="M369" s="111">
        <f>IF(F369="昼間",参照データ!$B$2,IF(F369="夜間等",参照データ!$B$3,IF(F369="通信",参照データ!$B$4,0)))</f>
        <v>0</v>
      </c>
      <c r="N369" s="112">
        <f t="shared" si="172"/>
        <v>0</v>
      </c>
      <c r="O369" s="151">
        <f t="shared" si="173"/>
        <v>0</v>
      </c>
      <c r="P369" s="110"/>
      <c r="Q369" s="113">
        <v>0</v>
      </c>
      <c r="R369" s="114">
        <f>IF(F369="昼間",参照データ!$C$2,IF(F369="夜間等",参照データ!$C$3,IF(F369="通信",参照データ!$C$4,0)))</f>
        <v>0</v>
      </c>
      <c r="S369" s="112">
        <f t="shared" si="174"/>
        <v>0</v>
      </c>
      <c r="T369" s="58"/>
      <c r="U369" s="53">
        <f t="shared" si="175"/>
        <v>0</v>
      </c>
      <c r="V369" s="241">
        <f t="shared" si="176"/>
        <v>0</v>
      </c>
      <c r="W369" s="53">
        <f t="shared" si="177"/>
        <v>0</v>
      </c>
      <c r="X369" s="183">
        <f t="shared" si="178"/>
        <v>0</v>
      </c>
      <c r="Y369" s="158" t="str">
        <f t="shared" si="159"/>
        <v>0</v>
      </c>
      <c r="Z369" s="138">
        <f t="shared" si="179"/>
        <v>0</v>
      </c>
      <c r="AA369" s="524">
        <f t="shared" si="160"/>
        <v>0</v>
      </c>
      <c r="AB369" s="525"/>
      <c r="AC369" s="359">
        <f t="shared" si="161"/>
        <v>0</v>
      </c>
      <c r="AD369" s="359">
        <f t="shared" si="162"/>
        <v>0</v>
      </c>
      <c r="AE369" s="166"/>
      <c r="AF369" s="59"/>
      <c r="AG369" s="252"/>
      <c r="AH369" s="253"/>
      <c r="AI369" s="253"/>
      <c r="AJ369" s="253"/>
      <c r="AK369" s="253"/>
      <c r="AL369" s="254"/>
      <c r="AM369" s="255"/>
      <c r="AN369" s="253"/>
      <c r="AO369" s="253"/>
      <c r="AP369" s="253"/>
      <c r="AQ369" s="253"/>
      <c r="AR369" s="253"/>
      <c r="AS369" s="238">
        <f t="shared" si="163"/>
        <v>0</v>
      </c>
      <c r="AT369" s="238">
        <f t="shared" si="164"/>
        <v>0</v>
      </c>
      <c r="AU369" s="238">
        <f t="shared" si="165"/>
        <v>0</v>
      </c>
      <c r="AV369" s="238">
        <f t="shared" si="166"/>
        <v>0</v>
      </c>
      <c r="AW369" s="238">
        <f t="shared" si="167"/>
        <v>0</v>
      </c>
      <c r="AX369" s="238">
        <f t="shared" si="168"/>
        <v>0</v>
      </c>
      <c r="AY369" s="214">
        <f t="shared" si="186"/>
        <v>0</v>
      </c>
      <c r="AZ369" s="214">
        <f t="shared" si="186"/>
        <v>0</v>
      </c>
      <c r="BA369" s="214">
        <f t="shared" si="186"/>
        <v>0</v>
      </c>
      <c r="BB369" s="194">
        <f t="shared" si="180"/>
        <v>0</v>
      </c>
      <c r="BC369" s="195">
        <f t="shared" si="181"/>
        <v>0</v>
      </c>
      <c r="BD369" s="196">
        <f t="shared" si="182"/>
        <v>0</v>
      </c>
      <c r="BE369" s="197">
        <f t="shared" si="185"/>
        <v>0</v>
      </c>
      <c r="BF369" s="198" t="b">
        <f>IF($AE369="3/3",$S369*参照データ!$F$2,IF($AE369="2/3",$S369*参照データ!$F$3,IF($AE369="1/3",$S369*参照データ!$F$4)))</f>
        <v>0</v>
      </c>
      <c r="BG369" s="199" t="b">
        <f>IF(AG369="3/3",$O369*参照データ!$F$2,IF(AG369="2/3",$O369*参照データ!$F$3,IF(AG369="1/3",$O369*参照データ!$F$4,IF(AG369="対象外",0))))</f>
        <v>0</v>
      </c>
      <c r="BH369" s="199" t="b">
        <f>IF(AH369="3/3",$O369*参照データ!$F$2,IF(AH369="2/3",$O369*参照データ!$F$3,IF(AH369="1/3",$O369*参照データ!$F$4,IF(AH369="対象外",0))))</f>
        <v>0</v>
      </c>
      <c r="BI369" s="199" t="b">
        <f>IF(AI369="3/3",$O369*参照データ!$F$2,IF(AI369="2/3",$O369*参照データ!$F$3,IF(AI369="1/3",$O369*参照データ!$F$4,IF(AI369="対象外",0))))</f>
        <v>0</v>
      </c>
      <c r="BJ369" s="199" t="b">
        <f>IF(AJ369="3/3",$O369*参照データ!$F$2,IF(AJ369="2/3",$O369*参照データ!$F$3,IF(AJ369="1/3",$O369*参照データ!$F$4,IF(AJ369="対象外",0))))</f>
        <v>0</v>
      </c>
      <c r="BK369" s="199" t="b">
        <f>IF(AK369="3/3",$O369*参照データ!$F$2,IF(AK369="2/3",$O369*参照データ!$F$3,IF(AK369="1/3",$O369*参照データ!$F$4,IF(AK369="対象外",0))))</f>
        <v>0</v>
      </c>
      <c r="BL369" s="199" t="b">
        <f>IF(AL369="3/3",$O369*参照データ!$F$2,IF(AL369="2/3",$O369*参照データ!$F$3,IF(AL369="1/3",$O369*参照データ!$F$4,IF(AL369="対象外",0))))</f>
        <v>0</v>
      </c>
      <c r="BM369" s="199" t="b">
        <f>IF(AM369="3/3",$O369*参照データ!$F$2,IF(AM369="2/3",$O369*参照データ!$F$3,IF(AM369="1/3",$O369*参照データ!$F$4,IF(AM369="対象外",0))))</f>
        <v>0</v>
      </c>
      <c r="BN369" s="199" t="b">
        <f>IF(AN369="3/3",$O369*参照データ!$F$2,IF(AN369="2/3",$O369*参照データ!$F$3,IF(AN369="1/3",$O369*参照データ!$F$4,IF(AN369="対象外",0))))</f>
        <v>0</v>
      </c>
      <c r="BO369" s="199" t="b">
        <f>IF(AO369="3/3",$O369*参照データ!$F$2,IF(AO369="2/3",$O369*参照データ!$F$3,IF(AO369="1/3",$O369*参照データ!$F$4,IF(AO369="対象外",0))))</f>
        <v>0</v>
      </c>
      <c r="BP369" s="199" t="b">
        <f>IF(AP369="3/3",$O369*参照データ!$F$2,IF(AP369="2/3",$O369*参照データ!$F$3,IF(AP369="1/3",$O369*参照データ!$F$4,IF(AP369="対象外",0))))</f>
        <v>0</v>
      </c>
      <c r="BQ369" s="199" t="b">
        <f>IF(AQ369="3/3",$O369*参照データ!$F$2,IF(AQ369="2/3",$O369*参照データ!$F$3,IF(AQ369="1/3",$O369*参照データ!$F$4,IF(AQ369="対象外",0))))</f>
        <v>0</v>
      </c>
      <c r="BR369" s="199" t="b">
        <f>IF(AR369="3/3",$O369*参照データ!$F$2,IF(AR369="2/3",$O369*参照データ!$F$3,IF(AR369="1/3",$O369*参照データ!$F$4,IF(AR369="対象外",0))))</f>
        <v>0</v>
      </c>
      <c r="BS369" s="199">
        <f t="shared" si="183"/>
        <v>0</v>
      </c>
      <c r="BT369" s="206"/>
      <c r="BU369" s="60"/>
      <c r="BV369" s="60"/>
      <c r="BW369" s="60"/>
      <c r="BX369" s="60"/>
      <c r="BY369" s="60"/>
      <c r="BZ369" s="245"/>
      <c r="CA369" s="247"/>
      <c r="CB369" s="60"/>
      <c r="CC369" s="60"/>
      <c r="CD369" s="60"/>
      <c r="CE369" s="60"/>
      <c r="CF369" s="61"/>
      <c r="CG369" s="233">
        <f t="shared" si="184"/>
        <v>0</v>
      </c>
      <c r="CH369" s="235">
        <f t="shared" si="169"/>
        <v>0</v>
      </c>
      <c r="CI369" s="225">
        <f t="shared" si="170"/>
        <v>0</v>
      </c>
      <c r="CJ369" s="234">
        <f t="shared" si="171"/>
        <v>2</v>
      </c>
      <c r="CN369" s="54"/>
    </row>
    <row r="370" spans="1:92">
      <c r="A370" s="63">
        <v>346</v>
      </c>
      <c r="B370" s="553"/>
      <c r="C370" s="554"/>
      <c r="D370" s="553"/>
      <c r="E370" s="554"/>
      <c r="F370" s="116"/>
      <c r="G370" s="147"/>
      <c r="H370" s="117"/>
      <c r="I370" s="58"/>
      <c r="J370" s="553"/>
      <c r="K370" s="554"/>
      <c r="L370" s="110">
        <v>0</v>
      </c>
      <c r="M370" s="111">
        <f>IF(F370="昼間",参照データ!$B$2,IF(F370="夜間等",参照データ!$B$3,IF(F370="通信",参照データ!$B$4,0)))</f>
        <v>0</v>
      </c>
      <c r="N370" s="112">
        <f t="shared" si="172"/>
        <v>0</v>
      </c>
      <c r="O370" s="151">
        <f t="shared" si="173"/>
        <v>0</v>
      </c>
      <c r="P370" s="110"/>
      <c r="Q370" s="113">
        <v>0</v>
      </c>
      <c r="R370" s="114">
        <f>IF(F370="昼間",参照データ!$C$2,IF(F370="夜間等",参照データ!$C$3,IF(F370="通信",参照データ!$C$4,0)))</f>
        <v>0</v>
      </c>
      <c r="S370" s="112">
        <f t="shared" si="174"/>
        <v>0</v>
      </c>
      <c r="T370" s="58"/>
      <c r="U370" s="53">
        <f t="shared" si="175"/>
        <v>0</v>
      </c>
      <c r="V370" s="241">
        <f t="shared" si="176"/>
        <v>0</v>
      </c>
      <c r="W370" s="53">
        <f t="shared" si="177"/>
        <v>0</v>
      </c>
      <c r="X370" s="183">
        <f t="shared" si="178"/>
        <v>0</v>
      </c>
      <c r="Y370" s="158" t="str">
        <f t="shared" si="159"/>
        <v>0</v>
      </c>
      <c r="Z370" s="138">
        <f t="shared" si="179"/>
        <v>0</v>
      </c>
      <c r="AA370" s="524">
        <f t="shared" si="160"/>
        <v>0</v>
      </c>
      <c r="AB370" s="525"/>
      <c r="AC370" s="359">
        <f t="shared" si="161"/>
        <v>0</v>
      </c>
      <c r="AD370" s="359">
        <f t="shared" si="162"/>
        <v>0</v>
      </c>
      <c r="AE370" s="166"/>
      <c r="AF370" s="59"/>
      <c r="AG370" s="252"/>
      <c r="AH370" s="253"/>
      <c r="AI370" s="253"/>
      <c r="AJ370" s="253"/>
      <c r="AK370" s="253"/>
      <c r="AL370" s="254"/>
      <c r="AM370" s="255"/>
      <c r="AN370" s="253"/>
      <c r="AO370" s="253"/>
      <c r="AP370" s="253"/>
      <c r="AQ370" s="253"/>
      <c r="AR370" s="253"/>
      <c r="AS370" s="238">
        <f t="shared" si="163"/>
        <v>0</v>
      </c>
      <c r="AT370" s="238">
        <f t="shared" si="164"/>
        <v>0</v>
      </c>
      <c r="AU370" s="238">
        <f t="shared" si="165"/>
        <v>0</v>
      </c>
      <c r="AV370" s="238">
        <f t="shared" si="166"/>
        <v>0</v>
      </c>
      <c r="AW370" s="238">
        <f t="shared" si="167"/>
        <v>0</v>
      </c>
      <c r="AX370" s="238">
        <f t="shared" si="168"/>
        <v>0</v>
      </c>
      <c r="AY370" s="214">
        <f t="shared" si="186"/>
        <v>0</v>
      </c>
      <c r="AZ370" s="214">
        <f t="shared" si="186"/>
        <v>0</v>
      </c>
      <c r="BA370" s="214">
        <f t="shared" si="186"/>
        <v>0</v>
      </c>
      <c r="BB370" s="194">
        <f t="shared" si="180"/>
        <v>0</v>
      </c>
      <c r="BC370" s="195">
        <f t="shared" si="181"/>
        <v>0</v>
      </c>
      <c r="BD370" s="196">
        <f t="shared" si="182"/>
        <v>0</v>
      </c>
      <c r="BE370" s="197">
        <f t="shared" si="185"/>
        <v>0</v>
      </c>
      <c r="BF370" s="198" t="b">
        <f>IF($AE370="3/3",$S370*参照データ!$F$2,IF($AE370="2/3",$S370*参照データ!$F$3,IF($AE370="1/3",$S370*参照データ!$F$4)))</f>
        <v>0</v>
      </c>
      <c r="BG370" s="199" t="b">
        <f>IF(AG370="3/3",$O370*参照データ!$F$2,IF(AG370="2/3",$O370*参照データ!$F$3,IF(AG370="1/3",$O370*参照データ!$F$4,IF(AG370="対象外",0))))</f>
        <v>0</v>
      </c>
      <c r="BH370" s="199" t="b">
        <f>IF(AH370="3/3",$O370*参照データ!$F$2,IF(AH370="2/3",$O370*参照データ!$F$3,IF(AH370="1/3",$O370*参照データ!$F$4,IF(AH370="対象外",0))))</f>
        <v>0</v>
      </c>
      <c r="BI370" s="199" t="b">
        <f>IF(AI370="3/3",$O370*参照データ!$F$2,IF(AI370="2/3",$O370*参照データ!$F$3,IF(AI370="1/3",$O370*参照データ!$F$4,IF(AI370="対象外",0))))</f>
        <v>0</v>
      </c>
      <c r="BJ370" s="199" t="b">
        <f>IF(AJ370="3/3",$O370*参照データ!$F$2,IF(AJ370="2/3",$O370*参照データ!$F$3,IF(AJ370="1/3",$O370*参照データ!$F$4,IF(AJ370="対象外",0))))</f>
        <v>0</v>
      </c>
      <c r="BK370" s="199" t="b">
        <f>IF(AK370="3/3",$O370*参照データ!$F$2,IF(AK370="2/3",$O370*参照データ!$F$3,IF(AK370="1/3",$O370*参照データ!$F$4,IF(AK370="対象外",0))))</f>
        <v>0</v>
      </c>
      <c r="BL370" s="199" t="b">
        <f>IF(AL370="3/3",$O370*参照データ!$F$2,IF(AL370="2/3",$O370*参照データ!$F$3,IF(AL370="1/3",$O370*参照データ!$F$4,IF(AL370="対象外",0))))</f>
        <v>0</v>
      </c>
      <c r="BM370" s="199" t="b">
        <f>IF(AM370="3/3",$O370*参照データ!$F$2,IF(AM370="2/3",$O370*参照データ!$F$3,IF(AM370="1/3",$O370*参照データ!$F$4,IF(AM370="対象外",0))))</f>
        <v>0</v>
      </c>
      <c r="BN370" s="199" t="b">
        <f>IF(AN370="3/3",$O370*参照データ!$F$2,IF(AN370="2/3",$O370*参照データ!$F$3,IF(AN370="1/3",$O370*参照データ!$F$4,IF(AN370="対象外",0))))</f>
        <v>0</v>
      </c>
      <c r="BO370" s="199" t="b">
        <f>IF(AO370="3/3",$O370*参照データ!$F$2,IF(AO370="2/3",$O370*参照データ!$F$3,IF(AO370="1/3",$O370*参照データ!$F$4,IF(AO370="対象外",0))))</f>
        <v>0</v>
      </c>
      <c r="BP370" s="199" t="b">
        <f>IF(AP370="3/3",$O370*参照データ!$F$2,IF(AP370="2/3",$O370*参照データ!$F$3,IF(AP370="1/3",$O370*参照データ!$F$4,IF(AP370="対象外",0))))</f>
        <v>0</v>
      </c>
      <c r="BQ370" s="199" t="b">
        <f>IF(AQ370="3/3",$O370*参照データ!$F$2,IF(AQ370="2/3",$O370*参照データ!$F$3,IF(AQ370="1/3",$O370*参照データ!$F$4,IF(AQ370="対象外",0))))</f>
        <v>0</v>
      </c>
      <c r="BR370" s="199" t="b">
        <f>IF(AR370="3/3",$O370*参照データ!$F$2,IF(AR370="2/3",$O370*参照データ!$F$3,IF(AR370="1/3",$O370*参照データ!$F$4,IF(AR370="対象外",0))))</f>
        <v>0</v>
      </c>
      <c r="BS370" s="199">
        <f t="shared" si="183"/>
        <v>0</v>
      </c>
      <c r="BT370" s="206"/>
      <c r="BU370" s="60"/>
      <c r="BV370" s="60"/>
      <c r="BW370" s="60"/>
      <c r="BX370" s="60"/>
      <c r="BY370" s="60"/>
      <c r="BZ370" s="245"/>
      <c r="CA370" s="247"/>
      <c r="CB370" s="60"/>
      <c r="CC370" s="60"/>
      <c r="CD370" s="60"/>
      <c r="CE370" s="60"/>
      <c r="CF370" s="61"/>
      <c r="CG370" s="233">
        <f t="shared" si="184"/>
        <v>0</v>
      </c>
      <c r="CH370" s="235">
        <f t="shared" si="169"/>
        <v>0</v>
      </c>
      <c r="CI370" s="225">
        <f t="shared" si="170"/>
        <v>0</v>
      </c>
      <c r="CJ370" s="234">
        <f t="shared" si="171"/>
        <v>2</v>
      </c>
      <c r="CN370" s="54"/>
    </row>
    <row r="371" spans="1:92">
      <c r="A371" s="63">
        <v>347</v>
      </c>
      <c r="B371" s="553"/>
      <c r="C371" s="554"/>
      <c r="D371" s="553"/>
      <c r="E371" s="554"/>
      <c r="F371" s="116"/>
      <c r="G371" s="147"/>
      <c r="H371" s="117"/>
      <c r="I371" s="58"/>
      <c r="J371" s="553"/>
      <c r="K371" s="554"/>
      <c r="L371" s="110">
        <v>0</v>
      </c>
      <c r="M371" s="111">
        <f>IF(F371="昼間",参照データ!$B$2,IF(F371="夜間等",参照データ!$B$3,IF(F371="通信",参照データ!$B$4,0)))</f>
        <v>0</v>
      </c>
      <c r="N371" s="112">
        <f t="shared" si="172"/>
        <v>0</v>
      </c>
      <c r="O371" s="151">
        <f t="shared" si="173"/>
        <v>0</v>
      </c>
      <c r="P371" s="110"/>
      <c r="Q371" s="113">
        <v>0</v>
      </c>
      <c r="R371" s="114">
        <f>IF(F371="昼間",参照データ!$C$2,IF(F371="夜間等",参照データ!$C$3,IF(F371="通信",参照データ!$C$4,0)))</f>
        <v>0</v>
      </c>
      <c r="S371" s="112">
        <f t="shared" si="174"/>
        <v>0</v>
      </c>
      <c r="T371" s="58"/>
      <c r="U371" s="53">
        <f t="shared" si="175"/>
        <v>0</v>
      </c>
      <c r="V371" s="241">
        <f t="shared" si="176"/>
        <v>0</v>
      </c>
      <c r="W371" s="53">
        <f t="shared" si="177"/>
        <v>0</v>
      </c>
      <c r="X371" s="183">
        <f t="shared" si="178"/>
        <v>0</v>
      </c>
      <c r="Y371" s="158" t="str">
        <f t="shared" si="159"/>
        <v>0</v>
      </c>
      <c r="Z371" s="138">
        <f t="shared" si="179"/>
        <v>0</v>
      </c>
      <c r="AA371" s="524">
        <f t="shared" si="160"/>
        <v>0</v>
      </c>
      <c r="AB371" s="525"/>
      <c r="AC371" s="359">
        <f t="shared" si="161"/>
        <v>0</v>
      </c>
      <c r="AD371" s="359">
        <f t="shared" si="162"/>
        <v>0</v>
      </c>
      <c r="AE371" s="165"/>
      <c r="AF371" s="59"/>
      <c r="AG371" s="252"/>
      <c r="AH371" s="253"/>
      <c r="AI371" s="253"/>
      <c r="AJ371" s="253"/>
      <c r="AK371" s="253"/>
      <c r="AL371" s="254"/>
      <c r="AM371" s="255"/>
      <c r="AN371" s="253"/>
      <c r="AO371" s="253"/>
      <c r="AP371" s="253"/>
      <c r="AQ371" s="253"/>
      <c r="AR371" s="253"/>
      <c r="AS371" s="238">
        <f t="shared" si="163"/>
        <v>0</v>
      </c>
      <c r="AT371" s="238">
        <f t="shared" si="164"/>
        <v>0</v>
      </c>
      <c r="AU371" s="238">
        <f t="shared" si="165"/>
        <v>0</v>
      </c>
      <c r="AV371" s="238">
        <f t="shared" si="166"/>
        <v>0</v>
      </c>
      <c r="AW371" s="238">
        <f t="shared" si="167"/>
        <v>0</v>
      </c>
      <c r="AX371" s="238">
        <f t="shared" si="168"/>
        <v>0</v>
      </c>
      <c r="AY371" s="214">
        <f t="shared" si="186"/>
        <v>0</v>
      </c>
      <c r="AZ371" s="214">
        <f t="shared" si="186"/>
        <v>0</v>
      </c>
      <c r="BA371" s="214">
        <f t="shared" si="186"/>
        <v>0</v>
      </c>
      <c r="BB371" s="194">
        <f t="shared" si="180"/>
        <v>0</v>
      </c>
      <c r="BC371" s="195">
        <f t="shared" si="181"/>
        <v>0</v>
      </c>
      <c r="BD371" s="196">
        <f t="shared" si="182"/>
        <v>0</v>
      </c>
      <c r="BE371" s="197">
        <f t="shared" si="185"/>
        <v>0</v>
      </c>
      <c r="BF371" s="198" t="b">
        <f>IF($AE371="3/3",$S371*参照データ!$F$2,IF($AE371="2/3",$S371*参照データ!$F$3,IF($AE371="1/3",$S371*参照データ!$F$4)))</f>
        <v>0</v>
      </c>
      <c r="BG371" s="199" t="b">
        <f>IF(AG371="3/3",$O371*参照データ!$F$2,IF(AG371="2/3",$O371*参照データ!$F$3,IF(AG371="1/3",$O371*参照データ!$F$4,IF(AG371="対象外",0))))</f>
        <v>0</v>
      </c>
      <c r="BH371" s="199" t="b">
        <f>IF(AH371="3/3",$O371*参照データ!$F$2,IF(AH371="2/3",$O371*参照データ!$F$3,IF(AH371="1/3",$O371*参照データ!$F$4,IF(AH371="対象外",0))))</f>
        <v>0</v>
      </c>
      <c r="BI371" s="199" t="b">
        <f>IF(AI371="3/3",$O371*参照データ!$F$2,IF(AI371="2/3",$O371*参照データ!$F$3,IF(AI371="1/3",$O371*参照データ!$F$4,IF(AI371="対象外",0))))</f>
        <v>0</v>
      </c>
      <c r="BJ371" s="199" t="b">
        <f>IF(AJ371="3/3",$O371*参照データ!$F$2,IF(AJ371="2/3",$O371*参照データ!$F$3,IF(AJ371="1/3",$O371*参照データ!$F$4,IF(AJ371="対象外",0))))</f>
        <v>0</v>
      </c>
      <c r="BK371" s="199" t="b">
        <f>IF(AK371="3/3",$O371*参照データ!$F$2,IF(AK371="2/3",$O371*参照データ!$F$3,IF(AK371="1/3",$O371*参照データ!$F$4,IF(AK371="対象外",0))))</f>
        <v>0</v>
      </c>
      <c r="BL371" s="199" t="b">
        <f>IF(AL371="3/3",$O371*参照データ!$F$2,IF(AL371="2/3",$O371*参照データ!$F$3,IF(AL371="1/3",$O371*参照データ!$F$4,IF(AL371="対象外",0))))</f>
        <v>0</v>
      </c>
      <c r="BM371" s="199" t="b">
        <f>IF(AM371="3/3",$O371*参照データ!$F$2,IF(AM371="2/3",$O371*参照データ!$F$3,IF(AM371="1/3",$O371*参照データ!$F$4,IF(AM371="対象外",0))))</f>
        <v>0</v>
      </c>
      <c r="BN371" s="199" t="b">
        <f>IF(AN371="3/3",$O371*参照データ!$F$2,IF(AN371="2/3",$O371*参照データ!$F$3,IF(AN371="1/3",$O371*参照データ!$F$4,IF(AN371="対象外",0))))</f>
        <v>0</v>
      </c>
      <c r="BO371" s="199" t="b">
        <f>IF(AO371="3/3",$O371*参照データ!$F$2,IF(AO371="2/3",$O371*参照データ!$F$3,IF(AO371="1/3",$O371*参照データ!$F$4,IF(AO371="対象外",0))))</f>
        <v>0</v>
      </c>
      <c r="BP371" s="199" t="b">
        <f>IF(AP371="3/3",$O371*参照データ!$F$2,IF(AP371="2/3",$O371*参照データ!$F$3,IF(AP371="1/3",$O371*参照データ!$F$4,IF(AP371="対象外",0))))</f>
        <v>0</v>
      </c>
      <c r="BQ371" s="199" t="b">
        <f>IF(AQ371="3/3",$O371*参照データ!$F$2,IF(AQ371="2/3",$O371*参照データ!$F$3,IF(AQ371="1/3",$O371*参照データ!$F$4,IF(AQ371="対象外",0))))</f>
        <v>0</v>
      </c>
      <c r="BR371" s="199" t="b">
        <f>IF(AR371="3/3",$O371*参照データ!$F$2,IF(AR371="2/3",$O371*参照データ!$F$3,IF(AR371="1/3",$O371*参照データ!$F$4,IF(AR371="対象外",0))))</f>
        <v>0</v>
      </c>
      <c r="BS371" s="199">
        <f t="shared" si="183"/>
        <v>0</v>
      </c>
      <c r="BT371" s="207"/>
      <c r="BU371" s="60"/>
      <c r="BV371" s="60"/>
      <c r="BW371" s="60"/>
      <c r="BX371" s="60"/>
      <c r="BY371" s="60"/>
      <c r="BZ371" s="245"/>
      <c r="CA371" s="247"/>
      <c r="CB371" s="60"/>
      <c r="CC371" s="60"/>
      <c r="CD371" s="60"/>
      <c r="CE371" s="60"/>
      <c r="CF371" s="61"/>
      <c r="CG371" s="233">
        <f t="shared" si="184"/>
        <v>0</v>
      </c>
      <c r="CH371" s="235">
        <f t="shared" si="169"/>
        <v>0</v>
      </c>
      <c r="CI371" s="225">
        <f t="shared" si="170"/>
        <v>0</v>
      </c>
      <c r="CJ371" s="234">
        <f t="shared" si="171"/>
        <v>2</v>
      </c>
      <c r="CN371" s="54"/>
    </row>
    <row r="372" spans="1:92">
      <c r="A372" s="63">
        <v>348</v>
      </c>
      <c r="B372" s="518"/>
      <c r="C372" s="519"/>
      <c r="D372" s="520"/>
      <c r="E372" s="521"/>
      <c r="F372" s="362"/>
      <c r="G372" s="58"/>
      <c r="H372" s="248"/>
      <c r="I372" s="58"/>
      <c r="J372" s="555"/>
      <c r="K372" s="555"/>
      <c r="L372" s="149">
        <v>0</v>
      </c>
      <c r="M372" s="150">
        <f>IF(F372="昼間",参照データ!$B$2,IF(F372="夜間等",参照データ!$B$3,IF(F372="通信",参照データ!$B$4,0)))</f>
        <v>0</v>
      </c>
      <c r="N372" s="151">
        <f t="shared" si="172"/>
        <v>0</v>
      </c>
      <c r="O372" s="151">
        <f t="shared" si="173"/>
        <v>0</v>
      </c>
      <c r="P372" s="149"/>
      <c r="Q372" s="155">
        <v>0</v>
      </c>
      <c r="R372" s="154">
        <f>IF(F372="昼間",参照データ!$C$2,IF(F372="夜間等",参照データ!$C$3,IF(F372="通信",参照データ!$C$4,0)))</f>
        <v>0</v>
      </c>
      <c r="S372" s="151">
        <f t="shared" si="174"/>
        <v>0</v>
      </c>
      <c r="T372" s="58"/>
      <c r="U372" s="137">
        <f t="shared" si="175"/>
        <v>0</v>
      </c>
      <c r="V372" s="241">
        <f t="shared" si="176"/>
        <v>0</v>
      </c>
      <c r="W372" s="137">
        <f t="shared" si="177"/>
        <v>0</v>
      </c>
      <c r="X372" s="138">
        <f t="shared" si="178"/>
        <v>0</v>
      </c>
      <c r="Y372" s="137" t="str">
        <f t="shared" si="159"/>
        <v>0</v>
      </c>
      <c r="Z372" s="138">
        <f t="shared" si="179"/>
        <v>0</v>
      </c>
      <c r="AA372" s="524">
        <f t="shared" si="160"/>
        <v>0</v>
      </c>
      <c r="AB372" s="525"/>
      <c r="AC372" s="359">
        <f t="shared" si="161"/>
        <v>0</v>
      </c>
      <c r="AD372" s="359">
        <f t="shared" si="162"/>
        <v>0</v>
      </c>
      <c r="AE372" s="165"/>
      <c r="AF372" s="139"/>
      <c r="AG372" s="252"/>
      <c r="AH372" s="253"/>
      <c r="AI372" s="253"/>
      <c r="AJ372" s="253"/>
      <c r="AK372" s="253"/>
      <c r="AL372" s="254"/>
      <c r="AM372" s="255"/>
      <c r="AN372" s="253"/>
      <c r="AO372" s="253"/>
      <c r="AP372" s="253"/>
      <c r="AQ372" s="253"/>
      <c r="AR372" s="253"/>
      <c r="AS372" s="238">
        <f t="shared" si="163"/>
        <v>0</v>
      </c>
      <c r="AT372" s="238">
        <f t="shared" si="164"/>
        <v>0</v>
      </c>
      <c r="AU372" s="238">
        <f t="shared" si="165"/>
        <v>0</v>
      </c>
      <c r="AV372" s="238">
        <f t="shared" si="166"/>
        <v>0</v>
      </c>
      <c r="AW372" s="238">
        <f t="shared" si="167"/>
        <v>0</v>
      </c>
      <c r="AX372" s="238">
        <f t="shared" si="168"/>
        <v>0</v>
      </c>
      <c r="AY372" s="214">
        <f t="shared" si="186"/>
        <v>0</v>
      </c>
      <c r="AZ372" s="214">
        <f t="shared" si="186"/>
        <v>0</v>
      </c>
      <c r="BA372" s="214">
        <f t="shared" si="186"/>
        <v>0</v>
      </c>
      <c r="BB372" s="210">
        <f t="shared" si="180"/>
        <v>0</v>
      </c>
      <c r="BC372" s="200">
        <f t="shared" si="181"/>
        <v>0</v>
      </c>
      <c r="BD372" s="200">
        <f t="shared" si="182"/>
        <v>0</v>
      </c>
      <c r="BE372" s="200">
        <f t="shared" si="185"/>
        <v>0</v>
      </c>
      <c r="BF372" s="201" t="b">
        <f>IF($AE372="3/3",$S372*参照データ!$F$2,IF($AE372="2/3",$S372*参照データ!$F$3,IF($AE372="1/3",$S372*参照データ!$F$4)))</f>
        <v>0</v>
      </c>
      <c r="BG372" s="202" t="b">
        <f>IF(AG372="3/3",$O372*参照データ!$F$2,IF(AG372="2/3",$O372*参照データ!$F$3,IF(AG372="1/3",$O372*参照データ!$F$4,IF(AG372="対象外",0))))</f>
        <v>0</v>
      </c>
      <c r="BH372" s="202" t="b">
        <f>IF(AH372="3/3",$O372*参照データ!$F$2,IF(AH372="2/3",$O372*参照データ!$F$3,IF(AH372="1/3",$O372*参照データ!$F$4,IF(AH372="対象外",0))))</f>
        <v>0</v>
      </c>
      <c r="BI372" s="202" t="b">
        <f>IF(AI372="3/3",$O372*参照データ!$F$2,IF(AI372="2/3",$O372*参照データ!$F$3,IF(AI372="1/3",$O372*参照データ!$F$4,IF(AI372="対象外",0))))</f>
        <v>0</v>
      </c>
      <c r="BJ372" s="202" t="b">
        <f>IF(AJ372="3/3",$O372*参照データ!$F$2,IF(AJ372="2/3",$O372*参照データ!$F$3,IF(AJ372="1/3",$O372*参照データ!$F$4,IF(AJ372="対象外",0))))</f>
        <v>0</v>
      </c>
      <c r="BK372" s="202" t="b">
        <f>IF(AK372="3/3",$O372*参照データ!$F$2,IF(AK372="2/3",$O372*参照データ!$F$3,IF(AK372="1/3",$O372*参照データ!$F$4,IF(AK372="対象外",0))))</f>
        <v>0</v>
      </c>
      <c r="BL372" s="202" t="b">
        <f>IF(AL372="3/3",$O372*参照データ!$F$2,IF(AL372="2/3",$O372*参照データ!$F$3,IF(AL372="1/3",$O372*参照データ!$F$4,IF(AL372="対象外",0))))</f>
        <v>0</v>
      </c>
      <c r="BM372" s="202" t="b">
        <f>IF(AM372="3/3",$O372*参照データ!$F$2,IF(AM372="2/3",$O372*参照データ!$F$3,IF(AM372="1/3",$O372*参照データ!$F$4,IF(AM372="対象外",0))))</f>
        <v>0</v>
      </c>
      <c r="BN372" s="202" t="b">
        <f>IF(AN372="3/3",$O372*参照データ!$F$2,IF(AN372="2/3",$O372*参照データ!$F$3,IF(AN372="1/3",$O372*参照データ!$F$4,IF(AN372="対象外",0))))</f>
        <v>0</v>
      </c>
      <c r="BO372" s="202" t="b">
        <f>IF(AO372="3/3",$O372*参照データ!$F$2,IF(AO372="2/3",$O372*参照データ!$F$3,IF(AO372="1/3",$O372*参照データ!$F$4,IF(AO372="対象外",0))))</f>
        <v>0</v>
      </c>
      <c r="BP372" s="202" t="b">
        <f>IF(AP372="3/3",$O372*参照データ!$F$2,IF(AP372="2/3",$O372*参照データ!$F$3,IF(AP372="1/3",$O372*参照データ!$F$4,IF(AP372="対象外",0))))</f>
        <v>0</v>
      </c>
      <c r="BQ372" s="202" t="b">
        <f>IF(AQ372="3/3",$O372*参照データ!$F$2,IF(AQ372="2/3",$O372*参照データ!$F$3,IF(AQ372="1/3",$O372*参照データ!$F$4,IF(AQ372="対象外",0))))</f>
        <v>0</v>
      </c>
      <c r="BR372" s="202" t="b">
        <f>IF(AR372="3/3",$O372*参照データ!$F$2,IF(AR372="2/3",$O372*参照データ!$F$3,IF(AR372="1/3",$O372*参照データ!$F$4,IF(AR372="対象外",0))))</f>
        <v>0</v>
      </c>
      <c r="BS372" s="202">
        <f t="shared" si="183"/>
        <v>0</v>
      </c>
      <c r="BT372" s="208"/>
      <c r="BU372" s="140"/>
      <c r="BV372" s="140"/>
      <c r="BW372" s="140"/>
      <c r="BX372" s="140"/>
      <c r="BY372" s="140"/>
      <c r="BZ372" s="246"/>
      <c r="CA372" s="251"/>
      <c r="CB372" s="140"/>
      <c r="CC372" s="140"/>
      <c r="CD372" s="140"/>
      <c r="CE372" s="140"/>
      <c r="CF372" s="140"/>
      <c r="CG372" s="233">
        <f t="shared" si="184"/>
        <v>0</v>
      </c>
      <c r="CH372" s="235">
        <f t="shared" si="169"/>
        <v>0</v>
      </c>
      <c r="CI372" s="225">
        <f t="shared" si="170"/>
        <v>0</v>
      </c>
      <c r="CJ372" s="234">
        <f t="shared" si="171"/>
        <v>2</v>
      </c>
      <c r="CN372" s="54"/>
    </row>
    <row r="373" spans="1:92">
      <c r="A373" s="63">
        <v>349</v>
      </c>
      <c r="B373" s="553"/>
      <c r="C373" s="554"/>
      <c r="D373" s="553"/>
      <c r="E373" s="554"/>
      <c r="F373" s="116"/>
      <c r="G373" s="147"/>
      <c r="H373" s="117"/>
      <c r="I373" s="58"/>
      <c r="J373" s="553"/>
      <c r="K373" s="554"/>
      <c r="L373" s="110">
        <v>0</v>
      </c>
      <c r="M373" s="111">
        <f>IF(F373="昼間",参照データ!$B$2,IF(F373="夜間等",参照データ!$B$3,IF(F373="通信",参照データ!$B$4,0)))</f>
        <v>0</v>
      </c>
      <c r="N373" s="112">
        <f t="shared" si="172"/>
        <v>0</v>
      </c>
      <c r="O373" s="151">
        <f t="shared" si="173"/>
        <v>0</v>
      </c>
      <c r="P373" s="110"/>
      <c r="Q373" s="113">
        <v>0</v>
      </c>
      <c r="R373" s="114">
        <f>IF(F373="昼間",参照データ!$C$2,IF(F373="夜間等",参照データ!$C$3,IF(F373="通信",参照データ!$C$4,0)))</f>
        <v>0</v>
      </c>
      <c r="S373" s="112">
        <f t="shared" si="174"/>
        <v>0</v>
      </c>
      <c r="T373" s="58"/>
      <c r="U373" s="53">
        <f t="shared" si="175"/>
        <v>0</v>
      </c>
      <c r="V373" s="241">
        <f t="shared" si="176"/>
        <v>0</v>
      </c>
      <c r="W373" s="53">
        <f t="shared" si="177"/>
        <v>0</v>
      </c>
      <c r="X373" s="183">
        <f t="shared" si="178"/>
        <v>0</v>
      </c>
      <c r="Y373" s="158" t="str">
        <f t="shared" si="159"/>
        <v>0</v>
      </c>
      <c r="Z373" s="138">
        <f t="shared" si="179"/>
        <v>0</v>
      </c>
      <c r="AA373" s="524">
        <f t="shared" si="160"/>
        <v>0</v>
      </c>
      <c r="AB373" s="525"/>
      <c r="AC373" s="359">
        <f t="shared" si="161"/>
        <v>0</v>
      </c>
      <c r="AD373" s="359">
        <f t="shared" si="162"/>
        <v>0</v>
      </c>
      <c r="AE373" s="166"/>
      <c r="AF373" s="59"/>
      <c r="AG373" s="252"/>
      <c r="AH373" s="253"/>
      <c r="AI373" s="253"/>
      <c r="AJ373" s="253"/>
      <c r="AK373" s="253"/>
      <c r="AL373" s="254"/>
      <c r="AM373" s="255"/>
      <c r="AN373" s="253"/>
      <c r="AO373" s="253"/>
      <c r="AP373" s="253"/>
      <c r="AQ373" s="253"/>
      <c r="AR373" s="253"/>
      <c r="AS373" s="238">
        <f t="shared" si="163"/>
        <v>0</v>
      </c>
      <c r="AT373" s="238">
        <f t="shared" si="164"/>
        <v>0</v>
      </c>
      <c r="AU373" s="238">
        <f t="shared" si="165"/>
        <v>0</v>
      </c>
      <c r="AV373" s="238">
        <f t="shared" si="166"/>
        <v>0</v>
      </c>
      <c r="AW373" s="238">
        <f t="shared" si="167"/>
        <v>0</v>
      </c>
      <c r="AX373" s="238">
        <f t="shared" si="168"/>
        <v>0</v>
      </c>
      <c r="AY373" s="214">
        <f t="shared" si="186"/>
        <v>0</v>
      </c>
      <c r="AZ373" s="214">
        <f t="shared" si="186"/>
        <v>0</v>
      </c>
      <c r="BA373" s="214">
        <f t="shared" si="186"/>
        <v>0</v>
      </c>
      <c r="BB373" s="194">
        <f t="shared" si="180"/>
        <v>0</v>
      </c>
      <c r="BC373" s="195">
        <f t="shared" si="181"/>
        <v>0</v>
      </c>
      <c r="BD373" s="196">
        <f t="shared" si="182"/>
        <v>0</v>
      </c>
      <c r="BE373" s="197">
        <f t="shared" si="185"/>
        <v>0</v>
      </c>
      <c r="BF373" s="198" t="b">
        <f>IF($AE373="3/3",$S373*参照データ!$F$2,IF($AE373="2/3",$S373*参照データ!$F$3,IF($AE373="1/3",$S373*参照データ!$F$4)))</f>
        <v>0</v>
      </c>
      <c r="BG373" s="199" t="b">
        <f>IF(AG373="3/3",$O373*参照データ!$F$2,IF(AG373="2/3",$O373*参照データ!$F$3,IF(AG373="1/3",$O373*参照データ!$F$4,IF(AG373="対象外",0))))</f>
        <v>0</v>
      </c>
      <c r="BH373" s="199" t="b">
        <f>IF(AH373="3/3",$O373*参照データ!$F$2,IF(AH373="2/3",$O373*参照データ!$F$3,IF(AH373="1/3",$O373*参照データ!$F$4,IF(AH373="対象外",0))))</f>
        <v>0</v>
      </c>
      <c r="BI373" s="199" t="b">
        <f>IF(AI373="3/3",$O373*参照データ!$F$2,IF(AI373="2/3",$O373*参照データ!$F$3,IF(AI373="1/3",$O373*参照データ!$F$4,IF(AI373="対象外",0))))</f>
        <v>0</v>
      </c>
      <c r="BJ373" s="199" t="b">
        <f>IF(AJ373="3/3",$O373*参照データ!$F$2,IF(AJ373="2/3",$O373*参照データ!$F$3,IF(AJ373="1/3",$O373*参照データ!$F$4,IF(AJ373="対象外",0))))</f>
        <v>0</v>
      </c>
      <c r="BK373" s="199" t="b">
        <f>IF(AK373="3/3",$O373*参照データ!$F$2,IF(AK373="2/3",$O373*参照データ!$F$3,IF(AK373="1/3",$O373*参照データ!$F$4,IF(AK373="対象外",0))))</f>
        <v>0</v>
      </c>
      <c r="BL373" s="199" t="b">
        <f>IF(AL373="3/3",$O373*参照データ!$F$2,IF(AL373="2/3",$O373*参照データ!$F$3,IF(AL373="1/3",$O373*参照データ!$F$4,IF(AL373="対象外",0))))</f>
        <v>0</v>
      </c>
      <c r="BM373" s="199" t="b">
        <f>IF(AM373="3/3",$O373*参照データ!$F$2,IF(AM373="2/3",$O373*参照データ!$F$3,IF(AM373="1/3",$O373*参照データ!$F$4,IF(AM373="対象外",0))))</f>
        <v>0</v>
      </c>
      <c r="BN373" s="199" t="b">
        <f>IF(AN373="3/3",$O373*参照データ!$F$2,IF(AN373="2/3",$O373*参照データ!$F$3,IF(AN373="1/3",$O373*参照データ!$F$4,IF(AN373="対象外",0))))</f>
        <v>0</v>
      </c>
      <c r="BO373" s="199" t="b">
        <f>IF(AO373="3/3",$O373*参照データ!$F$2,IF(AO373="2/3",$O373*参照データ!$F$3,IF(AO373="1/3",$O373*参照データ!$F$4,IF(AO373="対象外",0))))</f>
        <v>0</v>
      </c>
      <c r="BP373" s="199" t="b">
        <f>IF(AP373="3/3",$O373*参照データ!$F$2,IF(AP373="2/3",$O373*参照データ!$F$3,IF(AP373="1/3",$O373*参照データ!$F$4,IF(AP373="対象外",0))))</f>
        <v>0</v>
      </c>
      <c r="BQ373" s="199" t="b">
        <f>IF(AQ373="3/3",$O373*参照データ!$F$2,IF(AQ373="2/3",$O373*参照データ!$F$3,IF(AQ373="1/3",$O373*参照データ!$F$4,IF(AQ373="対象外",0))))</f>
        <v>0</v>
      </c>
      <c r="BR373" s="199" t="b">
        <f>IF(AR373="3/3",$O373*参照データ!$F$2,IF(AR373="2/3",$O373*参照データ!$F$3,IF(AR373="1/3",$O373*参照データ!$F$4,IF(AR373="対象外",0))))</f>
        <v>0</v>
      </c>
      <c r="BS373" s="199">
        <f t="shared" si="183"/>
        <v>0</v>
      </c>
      <c r="BT373" s="206"/>
      <c r="BU373" s="60"/>
      <c r="BV373" s="60"/>
      <c r="BW373" s="60"/>
      <c r="BX373" s="60"/>
      <c r="BY373" s="60"/>
      <c r="BZ373" s="245"/>
      <c r="CA373" s="247"/>
      <c r="CB373" s="60"/>
      <c r="CC373" s="60"/>
      <c r="CD373" s="60"/>
      <c r="CE373" s="60"/>
      <c r="CF373" s="61"/>
      <c r="CG373" s="233">
        <f t="shared" si="184"/>
        <v>0</v>
      </c>
      <c r="CH373" s="235">
        <f t="shared" si="169"/>
        <v>0</v>
      </c>
      <c r="CI373" s="225">
        <f t="shared" si="170"/>
        <v>0</v>
      </c>
      <c r="CJ373" s="234">
        <f t="shared" si="171"/>
        <v>2</v>
      </c>
      <c r="CN373" s="54"/>
    </row>
    <row r="374" spans="1:92">
      <c r="A374" s="63">
        <v>350</v>
      </c>
      <c r="B374" s="553"/>
      <c r="C374" s="554"/>
      <c r="D374" s="553"/>
      <c r="E374" s="554"/>
      <c r="F374" s="116"/>
      <c r="G374" s="147"/>
      <c r="H374" s="117"/>
      <c r="I374" s="58"/>
      <c r="J374" s="553"/>
      <c r="K374" s="554"/>
      <c r="L374" s="110">
        <v>0</v>
      </c>
      <c r="M374" s="111">
        <f>IF(F374="昼間",参照データ!$B$2,IF(F374="夜間等",参照データ!$B$3,IF(F374="通信",参照データ!$B$4,0)))</f>
        <v>0</v>
      </c>
      <c r="N374" s="112">
        <f t="shared" si="172"/>
        <v>0</v>
      </c>
      <c r="O374" s="151">
        <f t="shared" si="173"/>
        <v>0</v>
      </c>
      <c r="P374" s="110"/>
      <c r="Q374" s="113">
        <v>0</v>
      </c>
      <c r="R374" s="114">
        <f>IF(F374="昼間",参照データ!$C$2,IF(F374="夜間等",参照データ!$C$3,IF(F374="通信",参照データ!$C$4,0)))</f>
        <v>0</v>
      </c>
      <c r="S374" s="112">
        <f t="shared" si="174"/>
        <v>0</v>
      </c>
      <c r="T374" s="58"/>
      <c r="U374" s="53">
        <f t="shared" si="175"/>
        <v>0</v>
      </c>
      <c r="V374" s="241">
        <f t="shared" si="176"/>
        <v>0</v>
      </c>
      <c r="W374" s="53">
        <f t="shared" si="177"/>
        <v>0</v>
      </c>
      <c r="X374" s="183">
        <f t="shared" si="178"/>
        <v>0</v>
      </c>
      <c r="Y374" s="158" t="str">
        <f t="shared" si="159"/>
        <v>0</v>
      </c>
      <c r="Z374" s="138">
        <f t="shared" si="179"/>
        <v>0</v>
      </c>
      <c r="AA374" s="524">
        <f t="shared" si="160"/>
        <v>0</v>
      </c>
      <c r="AB374" s="525"/>
      <c r="AC374" s="359">
        <f t="shared" si="161"/>
        <v>0</v>
      </c>
      <c r="AD374" s="359">
        <f t="shared" si="162"/>
        <v>0</v>
      </c>
      <c r="AE374" s="166"/>
      <c r="AF374" s="59"/>
      <c r="AG374" s="252"/>
      <c r="AH374" s="253"/>
      <c r="AI374" s="253"/>
      <c r="AJ374" s="253"/>
      <c r="AK374" s="253"/>
      <c r="AL374" s="254"/>
      <c r="AM374" s="255"/>
      <c r="AN374" s="253"/>
      <c r="AO374" s="253"/>
      <c r="AP374" s="253"/>
      <c r="AQ374" s="253"/>
      <c r="AR374" s="253"/>
      <c r="AS374" s="238">
        <f t="shared" si="163"/>
        <v>0</v>
      </c>
      <c r="AT374" s="238">
        <f t="shared" si="164"/>
        <v>0</v>
      </c>
      <c r="AU374" s="238">
        <f t="shared" si="165"/>
        <v>0</v>
      </c>
      <c r="AV374" s="238">
        <f t="shared" si="166"/>
        <v>0</v>
      </c>
      <c r="AW374" s="238">
        <f t="shared" si="167"/>
        <v>0</v>
      </c>
      <c r="AX374" s="238">
        <f t="shared" si="168"/>
        <v>0</v>
      </c>
      <c r="AY374" s="214">
        <f t="shared" si="186"/>
        <v>0</v>
      </c>
      <c r="AZ374" s="214">
        <f t="shared" si="186"/>
        <v>0</v>
      </c>
      <c r="BA374" s="214">
        <f t="shared" si="186"/>
        <v>0</v>
      </c>
      <c r="BB374" s="194">
        <f t="shared" si="180"/>
        <v>0</v>
      </c>
      <c r="BC374" s="195">
        <f t="shared" si="181"/>
        <v>0</v>
      </c>
      <c r="BD374" s="196">
        <f t="shared" si="182"/>
        <v>0</v>
      </c>
      <c r="BE374" s="197">
        <f t="shared" si="185"/>
        <v>0</v>
      </c>
      <c r="BF374" s="198" t="b">
        <f>IF($AE374="3/3",$S374*参照データ!$F$2,IF($AE374="2/3",$S374*参照データ!$F$3,IF($AE374="1/3",$S374*参照データ!$F$4)))</f>
        <v>0</v>
      </c>
      <c r="BG374" s="199" t="b">
        <f>IF(AG374="3/3",$O374*参照データ!$F$2,IF(AG374="2/3",$O374*参照データ!$F$3,IF(AG374="1/3",$O374*参照データ!$F$4,IF(AG374="対象外",0))))</f>
        <v>0</v>
      </c>
      <c r="BH374" s="199" t="b">
        <f>IF(AH374="3/3",$O374*参照データ!$F$2,IF(AH374="2/3",$O374*参照データ!$F$3,IF(AH374="1/3",$O374*参照データ!$F$4,IF(AH374="対象外",0))))</f>
        <v>0</v>
      </c>
      <c r="BI374" s="199" t="b">
        <f>IF(AI374="3/3",$O374*参照データ!$F$2,IF(AI374="2/3",$O374*参照データ!$F$3,IF(AI374="1/3",$O374*参照データ!$F$4,IF(AI374="対象外",0))))</f>
        <v>0</v>
      </c>
      <c r="BJ374" s="199" t="b">
        <f>IF(AJ374="3/3",$O374*参照データ!$F$2,IF(AJ374="2/3",$O374*参照データ!$F$3,IF(AJ374="1/3",$O374*参照データ!$F$4,IF(AJ374="対象外",0))))</f>
        <v>0</v>
      </c>
      <c r="BK374" s="199" t="b">
        <f>IF(AK374="3/3",$O374*参照データ!$F$2,IF(AK374="2/3",$O374*参照データ!$F$3,IF(AK374="1/3",$O374*参照データ!$F$4,IF(AK374="対象外",0))))</f>
        <v>0</v>
      </c>
      <c r="BL374" s="199" t="b">
        <f>IF(AL374="3/3",$O374*参照データ!$F$2,IF(AL374="2/3",$O374*参照データ!$F$3,IF(AL374="1/3",$O374*参照データ!$F$4,IF(AL374="対象外",0))))</f>
        <v>0</v>
      </c>
      <c r="BM374" s="199" t="b">
        <f>IF(AM374="3/3",$O374*参照データ!$F$2,IF(AM374="2/3",$O374*参照データ!$F$3,IF(AM374="1/3",$O374*参照データ!$F$4,IF(AM374="対象外",0))))</f>
        <v>0</v>
      </c>
      <c r="BN374" s="199" t="b">
        <f>IF(AN374="3/3",$O374*参照データ!$F$2,IF(AN374="2/3",$O374*参照データ!$F$3,IF(AN374="1/3",$O374*参照データ!$F$4,IF(AN374="対象外",0))))</f>
        <v>0</v>
      </c>
      <c r="BO374" s="199" t="b">
        <f>IF(AO374="3/3",$O374*参照データ!$F$2,IF(AO374="2/3",$O374*参照データ!$F$3,IF(AO374="1/3",$O374*参照データ!$F$4,IF(AO374="対象外",0))))</f>
        <v>0</v>
      </c>
      <c r="BP374" s="199" t="b">
        <f>IF(AP374="3/3",$O374*参照データ!$F$2,IF(AP374="2/3",$O374*参照データ!$F$3,IF(AP374="1/3",$O374*参照データ!$F$4,IF(AP374="対象外",0))))</f>
        <v>0</v>
      </c>
      <c r="BQ374" s="199" t="b">
        <f>IF(AQ374="3/3",$O374*参照データ!$F$2,IF(AQ374="2/3",$O374*参照データ!$F$3,IF(AQ374="1/3",$O374*参照データ!$F$4,IF(AQ374="対象外",0))))</f>
        <v>0</v>
      </c>
      <c r="BR374" s="199" t="b">
        <f>IF(AR374="3/3",$O374*参照データ!$F$2,IF(AR374="2/3",$O374*参照データ!$F$3,IF(AR374="1/3",$O374*参照データ!$F$4,IF(AR374="対象外",0))))</f>
        <v>0</v>
      </c>
      <c r="BS374" s="199">
        <f t="shared" si="183"/>
        <v>0</v>
      </c>
      <c r="BT374" s="206"/>
      <c r="BU374" s="60"/>
      <c r="BV374" s="60"/>
      <c r="BW374" s="60"/>
      <c r="BX374" s="60"/>
      <c r="BY374" s="60"/>
      <c r="BZ374" s="245"/>
      <c r="CA374" s="247"/>
      <c r="CB374" s="60"/>
      <c r="CC374" s="60"/>
      <c r="CD374" s="60"/>
      <c r="CE374" s="60"/>
      <c r="CF374" s="61"/>
      <c r="CG374" s="233">
        <f t="shared" si="184"/>
        <v>0</v>
      </c>
      <c r="CH374" s="235">
        <f t="shared" si="169"/>
        <v>0</v>
      </c>
      <c r="CI374" s="225">
        <f t="shared" si="170"/>
        <v>0</v>
      </c>
      <c r="CJ374" s="234">
        <f t="shared" si="171"/>
        <v>2</v>
      </c>
      <c r="CN374" s="54"/>
    </row>
    <row r="375" spans="1:92">
      <c r="A375" s="63">
        <v>351</v>
      </c>
      <c r="B375" s="553"/>
      <c r="C375" s="554"/>
      <c r="D375" s="553"/>
      <c r="E375" s="554"/>
      <c r="F375" s="116"/>
      <c r="G375" s="147"/>
      <c r="H375" s="117"/>
      <c r="I375" s="58"/>
      <c r="J375" s="553"/>
      <c r="K375" s="554"/>
      <c r="L375" s="110">
        <v>0</v>
      </c>
      <c r="M375" s="111">
        <f>IF(F375="昼間",参照データ!$B$2,IF(F375="夜間等",参照データ!$B$3,IF(F375="通信",参照データ!$B$4,0)))</f>
        <v>0</v>
      </c>
      <c r="N375" s="112">
        <f t="shared" si="172"/>
        <v>0</v>
      </c>
      <c r="O375" s="151">
        <f t="shared" si="173"/>
        <v>0</v>
      </c>
      <c r="P375" s="110"/>
      <c r="Q375" s="113">
        <v>0</v>
      </c>
      <c r="R375" s="114">
        <f>IF(F375="昼間",参照データ!$C$2,IF(F375="夜間等",参照データ!$C$3,IF(F375="通信",参照データ!$C$4,0)))</f>
        <v>0</v>
      </c>
      <c r="S375" s="112">
        <f t="shared" si="174"/>
        <v>0</v>
      </c>
      <c r="T375" s="58"/>
      <c r="U375" s="53">
        <f t="shared" si="175"/>
        <v>0</v>
      </c>
      <c r="V375" s="241">
        <f t="shared" si="176"/>
        <v>0</v>
      </c>
      <c r="W375" s="53">
        <f t="shared" si="177"/>
        <v>0</v>
      </c>
      <c r="X375" s="183">
        <f t="shared" si="178"/>
        <v>0</v>
      </c>
      <c r="Y375" s="158" t="str">
        <f t="shared" si="159"/>
        <v>0</v>
      </c>
      <c r="Z375" s="138">
        <f t="shared" si="179"/>
        <v>0</v>
      </c>
      <c r="AA375" s="524">
        <f t="shared" si="160"/>
        <v>0</v>
      </c>
      <c r="AB375" s="525"/>
      <c r="AC375" s="359">
        <f t="shared" si="161"/>
        <v>0</v>
      </c>
      <c r="AD375" s="359">
        <f t="shared" si="162"/>
        <v>0</v>
      </c>
      <c r="AE375" s="165"/>
      <c r="AF375" s="59"/>
      <c r="AG375" s="252"/>
      <c r="AH375" s="253"/>
      <c r="AI375" s="253"/>
      <c r="AJ375" s="253"/>
      <c r="AK375" s="253"/>
      <c r="AL375" s="254"/>
      <c r="AM375" s="255"/>
      <c r="AN375" s="253"/>
      <c r="AO375" s="253"/>
      <c r="AP375" s="253"/>
      <c r="AQ375" s="253"/>
      <c r="AR375" s="253"/>
      <c r="AS375" s="238">
        <f t="shared" si="163"/>
        <v>0</v>
      </c>
      <c r="AT375" s="238">
        <f t="shared" si="164"/>
        <v>0</v>
      </c>
      <c r="AU375" s="238">
        <f t="shared" si="165"/>
        <v>0</v>
      </c>
      <c r="AV375" s="238">
        <f t="shared" si="166"/>
        <v>0</v>
      </c>
      <c r="AW375" s="238">
        <f t="shared" si="167"/>
        <v>0</v>
      </c>
      <c r="AX375" s="238">
        <f t="shared" si="168"/>
        <v>0</v>
      </c>
      <c r="AY375" s="214">
        <f t="shared" si="186"/>
        <v>0</v>
      </c>
      <c r="AZ375" s="214">
        <f t="shared" si="186"/>
        <v>0</v>
      </c>
      <c r="BA375" s="214">
        <f t="shared" si="186"/>
        <v>0</v>
      </c>
      <c r="BB375" s="194">
        <f t="shared" si="180"/>
        <v>0</v>
      </c>
      <c r="BC375" s="195">
        <f t="shared" si="181"/>
        <v>0</v>
      </c>
      <c r="BD375" s="196">
        <f t="shared" si="182"/>
        <v>0</v>
      </c>
      <c r="BE375" s="197">
        <f t="shared" si="185"/>
        <v>0</v>
      </c>
      <c r="BF375" s="198" t="b">
        <f>IF($AE375="3/3",$S375*参照データ!$F$2,IF($AE375="2/3",$S375*参照データ!$F$3,IF($AE375="1/3",$S375*参照データ!$F$4)))</f>
        <v>0</v>
      </c>
      <c r="BG375" s="199" t="b">
        <f>IF(AG375="3/3",$O375*参照データ!$F$2,IF(AG375="2/3",$O375*参照データ!$F$3,IF(AG375="1/3",$O375*参照データ!$F$4,IF(AG375="対象外",0))))</f>
        <v>0</v>
      </c>
      <c r="BH375" s="199" t="b">
        <f>IF(AH375="3/3",$O375*参照データ!$F$2,IF(AH375="2/3",$O375*参照データ!$F$3,IF(AH375="1/3",$O375*参照データ!$F$4,IF(AH375="対象外",0))))</f>
        <v>0</v>
      </c>
      <c r="BI375" s="199" t="b">
        <f>IF(AI375="3/3",$O375*参照データ!$F$2,IF(AI375="2/3",$O375*参照データ!$F$3,IF(AI375="1/3",$O375*参照データ!$F$4,IF(AI375="対象外",0))))</f>
        <v>0</v>
      </c>
      <c r="BJ375" s="199" t="b">
        <f>IF(AJ375="3/3",$O375*参照データ!$F$2,IF(AJ375="2/3",$O375*参照データ!$F$3,IF(AJ375="1/3",$O375*参照データ!$F$4,IF(AJ375="対象外",0))))</f>
        <v>0</v>
      </c>
      <c r="BK375" s="199" t="b">
        <f>IF(AK375="3/3",$O375*参照データ!$F$2,IF(AK375="2/3",$O375*参照データ!$F$3,IF(AK375="1/3",$O375*参照データ!$F$4,IF(AK375="対象外",0))))</f>
        <v>0</v>
      </c>
      <c r="BL375" s="199" t="b">
        <f>IF(AL375="3/3",$O375*参照データ!$F$2,IF(AL375="2/3",$O375*参照データ!$F$3,IF(AL375="1/3",$O375*参照データ!$F$4,IF(AL375="対象外",0))))</f>
        <v>0</v>
      </c>
      <c r="BM375" s="199" t="b">
        <f>IF(AM375="3/3",$O375*参照データ!$F$2,IF(AM375="2/3",$O375*参照データ!$F$3,IF(AM375="1/3",$O375*参照データ!$F$4,IF(AM375="対象外",0))))</f>
        <v>0</v>
      </c>
      <c r="BN375" s="199" t="b">
        <f>IF(AN375="3/3",$O375*参照データ!$F$2,IF(AN375="2/3",$O375*参照データ!$F$3,IF(AN375="1/3",$O375*参照データ!$F$4,IF(AN375="対象外",0))))</f>
        <v>0</v>
      </c>
      <c r="BO375" s="199" t="b">
        <f>IF(AO375="3/3",$O375*参照データ!$F$2,IF(AO375="2/3",$O375*参照データ!$F$3,IF(AO375="1/3",$O375*参照データ!$F$4,IF(AO375="対象外",0))))</f>
        <v>0</v>
      </c>
      <c r="BP375" s="199" t="b">
        <f>IF(AP375="3/3",$O375*参照データ!$F$2,IF(AP375="2/3",$O375*参照データ!$F$3,IF(AP375="1/3",$O375*参照データ!$F$4,IF(AP375="対象外",0))))</f>
        <v>0</v>
      </c>
      <c r="BQ375" s="199" t="b">
        <f>IF(AQ375="3/3",$O375*参照データ!$F$2,IF(AQ375="2/3",$O375*参照データ!$F$3,IF(AQ375="1/3",$O375*参照データ!$F$4,IF(AQ375="対象外",0))))</f>
        <v>0</v>
      </c>
      <c r="BR375" s="199" t="b">
        <f>IF(AR375="3/3",$O375*参照データ!$F$2,IF(AR375="2/3",$O375*参照データ!$F$3,IF(AR375="1/3",$O375*参照データ!$F$4,IF(AR375="対象外",0))))</f>
        <v>0</v>
      </c>
      <c r="BS375" s="199">
        <f t="shared" si="183"/>
        <v>0</v>
      </c>
      <c r="BT375" s="207"/>
      <c r="BU375" s="60"/>
      <c r="BV375" s="60"/>
      <c r="BW375" s="60"/>
      <c r="BX375" s="60"/>
      <c r="BY375" s="60"/>
      <c r="BZ375" s="245"/>
      <c r="CA375" s="247"/>
      <c r="CB375" s="60"/>
      <c r="CC375" s="60"/>
      <c r="CD375" s="60"/>
      <c r="CE375" s="60"/>
      <c r="CF375" s="61"/>
      <c r="CG375" s="233">
        <f t="shared" si="184"/>
        <v>0</v>
      </c>
      <c r="CH375" s="235">
        <f t="shared" si="169"/>
        <v>0</v>
      </c>
      <c r="CI375" s="225">
        <f t="shared" si="170"/>
        <v>0</v>
      </c>
      <c r="CJ375" s="234">
        <f t="shared" si="171"/>
        <v>2</v>
      </c>
      <c r="CN375" s="54"/>
    </row>
    <row r="376" spans="1:92">
      <c r="A376" s="63">
        <v>352</v>
      </c>
      <c r="B376" s="518"/>
      <c r="C376" s="519"/>
      <c r="D376" s="520"/>
      <c r="E376" s="521"/>
      <c r="F376" s="362"/>
      <c r="G376" s="58"/>
      <c r="H376" s="248"/>
      <c r="I376" s="58"/>
      <c r="J376" s="555"/>
      <c r="K376" s="555"/>
      <c r="L376" s="149">
        <v>0</v>
      </c>
      <c r="M376" s="150">
        <f>IF(F376="昼間",参照データ!$B$2,IF(F376="夜間等",参照データ!$B$3,IF(F376="通信",参照データ!$B$4,0)))</f>
        <v>0</v>
      </c>
      <c r="N376" s="151">
        <f t="shared" si="172"/>
        <v>0</v>
      </c>
      <c r="O376" s="151">
        <f t="shared" si="173"/>
        <v>0</v>
      </c>
      <c r="P376" s="149"/>
      <c r="Q376" s="155">
        <v>0</v>
      </c>
      <c r="R376" s="154">
        <f>IF(F376="昼間",参照データ!$C$2,IF(F376="夜間等",参照データ!$C$3,IF(F376="通信",参照データ!$C$4,0)))</f>
        <v>0</v>
      </c>
      <c r="S376" s="151">
        <f t="shared" si="174"/>
        <v>0</v>
      </c>
      <c r="T376" s="58"/>
      <c r="U376" s="137">
        <f t="shared" si="175"/>
        <v>0</v>
      </c>
      <c r="V376" s="241">
        <f t="shared" si="176"/>
        <v>0</v>
      </c>
      <c r="W376" s="137">
        <f t="shared" si="177"/>
        <v>0</v>
      </c>
      <c r="X376" s="138">
        <f t="shared" si="178"/>
        <v>0</v>
      </c>
      <c r="Y376" s="137" t="str">
        <f t="shared" si="159"/>
        <v>0</v>
      </c>
      <c r="Z376" s="138">
        <f t="shared" si="179"/>
        <v>0</v>
      </c>
      <c r="AA376" s="524">
        <f t="shared" si="160"/>
        <v>0</v>
      </c>
      <c r="AB376" s="525"/>
      <c r="AC376" s="359">
        <f t="shared" si="161"/>
        <v>0</v>
      </c>
      <c r="AD376" s="359">
        <f t="shared" si="162"/>
        <v>0</v>
      </c>
      <c r="AE376" s="165"/>
      <c r="AF376" s="139"/>
      <c r="AG376" s="252"/>
      <c r="AH376" s="253"/>
      <c r="AI376" s="253"/>
      <c r="AJ376" s="253"/>
      <c r="AK376" s="253"/>
      <c r="AL376" s="254"/>
      <c r="AM376" s="255"/>
      <c r="AN376" s="253"/>
      <c r="AO376" s="253"/>
      <c r="AP376" s="253"/>
      <c r="AQ376" s="253"/>
      <c r="AR376" s="253"/>
      <c r="AS376" s="238">
        <f t="shared" si="163"/>
        <v>0</v>
      </c>
      <c r="AT376" s="238">
        <f t="shared" si="164"/>
        <v>0</v>
      </c>
      <c r="AU376" s="238">
        <f t="shared" si="165"/>
        <v>0</v>
      </c>
      <c r="AV376" s="238">
        <f t="shared" si="166"/>
        <v>0</v>
      </c>
      <c r="AW376" s="238">
        <f t="shared" si="167"/>
        <v>0</v>
      </c>
      <c r="AX376" s="238">
        <f t="shared" si="168"/>
        <v>0</v>
      </c>
      <c r="AY376" s="214">
        <f t="shared" si="186"/>
        <v>0</v>
      </c>
      <c r="AZ376" s="214">
        <f t="shared" si="186"/>
        <v>0</v>
      </c>
      <c r="BA376" s="214">
        <f t="shared" si="186"/>
        <v>0</v>
      </c>
      <c r="BB376" s="210">
        <f t="shared" si="180"/>
        <v>0</v>
      </c>
      <c r="BC376" s="200">
        <f t="shared" si="181"/>
        <v>0</v>
      </c>
      <c r="BD376" s="200">
        <f t="shared" si="182"/>
        <v>0</v>
      </c>
      <c r="BE376" s="200">
        <f t="shared" si="185"/>
        <v>0</v>
      </c>
      <c r="BF376" s="201" t="b">
        <f>IF($AE376="3/3",$S376*参照データ!$F$2,IF($AE376="2/3",$S376*参照データ!$F$3,IF($AE376="1/3",$S376*参照データ!$F$4)))</f>
        <v>0</v>
      </c>
      <c r="BG376" s="202" t="b">
        <f>IF(AG376="3/3",$O376*参照データ!$F$2,IF(AG376="2/3",$O376*参照データ!$F$3,IF(AG376="1/3",$O376*参照データ!$F$4,IF(AG376="対象外",0))))</f>
        <v>0</v>
      </c>
      <c r="BH376" s="202" t="b">
        <f>IF(AH376="3/3",$O376*参照データ!$F$2,IF(AH376="2/3",$O376*参照データ!$F$3,IF(AH376="1/3",$O376*参照データ!$F$4,IF(AH376="対象外",0))))</f>
        <v>0</v>
      </c>
      <c r="BI376" s="202" t="b">
        <f>IF(AI376="3/3",$O376*参照データ!$F$2,IF(AI376="2/3",$O376*参照データ!$F$3,IF(AI376="1/3",$O376*参照データ!$F$4,IF(AI376="対象外",0))))</f>
        <v>0</v>
      </c>
      <c r="BJ376" s="202" t="b">
        <f>IF(AJ376="3/3",$O376*参照データ!$F$2,IF(AJ376="2/3",$O376*参照データ!$F$3,IF(AJ376="1/3",$O376*参照データ!$F$4,IF(AJ376="対象外",0))))</f>
        <v>0</v>
      </c>
      <c r="BK376" s="202" t="b">
        <f>IF(AK376="3/3",$O376*参照データ!$F$2,IF(AK376="2/3",$O376*参照データ!$F$3,IF(AK376="1/3",$O376*参照データ!$F$4,IF(AK376="対象外",0))))</f>
        <v>0</v>
      </c>
      <c r="BL376" s="202" t="b">
        <f>IF(AL376="3/3",$O376*参照データ!$F$2,IF(AL376="2/3",$O376*参照データ!$F$3,IF(AL376="1/3",$O376*参照データ!$F$4,IF(AL376="対象外",0))))</f>
        <v>0</v>
      </c>
      <c r="BM376" s="202" t="b">
        <f>IF(AM376="3/3",$O376*参照データ!$F$2,IF(AM376="2/3",$O376*参照データ!$F$3,IF(AM376="1/3",$O376*参照データ!$F$4,IF(AM376="対象外",0))))</f>
        <v>0</v>
      </c>
      <c r="BN376" s="202" t="b">
        <f>IF(AN376="3/3",$O376*参照データ!$F$2,IF(AN376="2/3",$O376*参照データ!$F$3,IF(AN376="1/3",$O376*参照データ!$F$4,IF(AN376="対象外",0))))</f>
        <v>0</v>
      </c>
      <c r="BO376" s="202" t="b">
        <f>IF(AO376="3/3",$O376*参照データ!$F$2,IF(AO376="2/3",$O376*参照データ!$F$3,IF(AO376="1/3",$O376*参照データ!$F$4,IF(AO376="対象外",0))))</f>
        <v>0</v>
      </c>
      <c r="BP376" s="202" t="b">
        <f>IF(AP376="3/3",$O376*参照データ!$F$2,IF(AP376="2/3",$O376*参照データ!$F$3,IF(AP376="1/3",$O376*参照データ!$F$4,IF(AP376="対象外",0))))</f>
        <v>0</v>
      </c>
      <c r="BQ376" s="202" t="b">
        <f>IF(AQ376="3/3",$O376*参照データ!$F$2,IF(AQ376="2/3",$O376*参照データ!$F$3,IF(AQ376="1/3",$O376*参照データ!$F$4,IF(AQ376="対象外",0))))</f>
        <v>0</v>
      </c>
      <c r="BR376" s="202" t="b">
        <f>IF(AR376="3/3",$O376*参照データ!$F$2,IF(AR376="2/3",$O376*参照データ!$F$3,IF(AR376="1/3",$O376*参照データ!$F$4,IF(AR376="対象外",0))))</f>
        <v>0</v>
      </c>
      <c r="BS376" s="202">
        <f t="shared" si="183"/>
        <v>0</v>
      </c>
      <c r="BT376" s="208"/>
      <c r="BU376" s="140"/>
      <c r="BV376" s="140"/>
      <c r="BW376" s="140"/>
      <c r="BX376" s="140"/>
      <c r="BY376" s="140"/>
      <c r="BZ376" s="246"/>
      <c r="CA376" s="251"/>
      <c r="CB376" s="140"/>
      <c r="CC376" s="140"/>
      <c r="CD376" s="140"/>
      <c r="CE376" s="140"/>
      <c r="CF376" s="140"/>
      <c r="CG376" s="233">
        <f t="shared" si="184"/>
        <v>0</v>
      </c>
      <c r="CH376" s="235">
        <f t="shared" si="169"/>
        <v>0</v>
      </c>
      <c r="CI376" s="225">
        <f t="shared" si="170"/>
        <v>0</v>
      </c>
      <c r="CJ376" s="234">
        <f t="shared" si="171"/>
        <v>2</v>
      </c>
      <c r="CN376" s="54"/>
    </row>
    <row r="377" spans="1:92">
      <c r="A377" s="63">
        <v>353</v>
      </c>
      <c r="B377" s="553"/>
      <c r="C377" s="554"/>
      <c r="D377" s="553"/>
      <c r="E377" s="554"/>
      <c r="F377" s="116"/>
      <c r="G377" s="147"/>
      <c r="H377" s="117"/>
      <c r="I377" s="58"/>
      <c r="J377" s="553"/>
      <c r="K377" s="554"/>
      <c r="L377" s="110">
        <v>0</v>
      </c>
      <c r="M377" s="111">
        <f>IF(F377="昼間",参照データ!$B$2,IF(F377="夜間等",参照データ!$B$3,IF(F377="通信",参照データ!$B$4,0)))</f>
        <v>0</v>
      </c>
      <c r="N377" s="112">
        <f t="shared" si="172"/>
        <v>0</v>
      </c>
      <c r="O377" s="151">
        <f t="shared" si="173"/>
        <v>0</v>
      </c>
      <c r="P377" s="110"/>
      <c r="Q377" s="113">
        <v>0</v>
      </c>
      <c r="R377" s="114">
        <f>IF(F377="昼間",参照データ!$C$2,IF(F377="夜間等",参照データ!$C$3,IF(F377="通信",参照データ!$C$4,0)))</f>
        <v>0</v>
      </c>
      <c r="S377" s="112">
        <f t="shared" si="174"/>
        <v>0</v>
      </c>
      <c r="T377" s="58"/>
      <c r="U377" s="53">
        <f t="shared" si="175"/>
        <v>0</v>
      </c>
      <c r="V377" s="241">
        <f t="shared" si="176"/>
        <v>0</v>
      </c>
      <c r="W377" s="53">
        <f t="shared" si="177"/>
        <v>0</v>
      </c>
      <c r="X377" s="183">
        <f t="shared" si="178"/>
        <v>0</v>
      </c>
      <c r="Y377" s="158" t="str">
        <f t="shared" si="159"/>
        <v>0</v>
      </c>
      <c r="Z377" s="138">
        <f t="shared" si="179"/>
        <v>0</v>
      </c>
      <c r="AA377" s="524">
        <f t="shared" si="160"/>
        <v>0</v>
      </c>
      <c r="AB377" s="525"/>
      <c r="AC377" s="359">
        <f t="shared" si="161"/>
        <v>0</v>
      </c>
      <c r="AD377" s="359">
        <f t="shared" si="162"/>
        <v>0</v>
      </c>
      <c r="AE377" s="166"/>
      <c r="AF377" s="59"/>
      <c r="AG377" s="252"/>
      <c r="AH377" s="253"/>
      <c r="AI377" s="253"/>
      <c r="AJ377" s="253"/>
      <c r="AK377" s="253"/>
      <c r="AL377" s="254"/>
      <c r="AM377" s="255"/>
      <c r="AN377" s="253"/>
      <c r="AO377" s="253"/>
      <c r="AP377" s="253"/>
      <c r="AQ377" s="253"/>
      <c r="AR377" s="253"/>
      <c r="AS377" s="238">
        <f t="shared" si="163"/>
        <v>0</v>
      </c>
      <c r="AT377" s="238">
        <f t="shared" si="164"/>
        <v>0</v>
      </c>
      <c r="AU377" s="238">
        <f t="shared" si="165"/>
        <v>0</v>
      </c>
      <c r="AV377" s="238">
        <f t="shared" si="166"/>
        <v>0</v>
      </c>
      <c r="AW377" s="238">
        <f t="shared" si="167"/>
        <v>0</v>
      </c>
      <c r="AX377" s="238">
        <f t="shared" si="168"/>
        <v>0</v>
      </c>
      <c r="AY377" s="214">
        <f t="shared" si="186"/>
        <v>0</v>
      </c>
      <c r="AZ377" s="214">
        <f t="shared" si="186"/>
        <v>0</v>
      </c>
      <c r="BA377" s="214">
        <f t="shared" si="186"/>
        <v>0</v>
      </c>
      <c r="BB377" s="194">
        <f t="shared" si="180"/>
        <v>0</v>
      </c>
      <c r="BC377" s="195">
        <f t="shared" si="181"/>
        <v>0</v>
      </c>
      <c r="BD377" s="196">
        <f t="shared" si="182"/>
        <v>0</v>
      </c>
      <c r="BE377" s="197">
        <f t="shared" si="185"/>
        <v>0</v>
      </c>
      <c r="BF377" s="198" t="b">
        <f>IF($AE377="3/3",$S377*参照データ!$F$2,IF($AE377="2/3",$S377*参照データ!$F$3,IF($AE377="1/3",$S377*参照データ!$F$4)))</f>
        <v>0</v>
      </c>
      <c r="BG377" s="199" t="b">
        <f>IF(AG377="3/3",$O377*参照データ!$F$2,IF(AG377="2/3",$O377*参照データ!$F$3,IF(AG377="1/3",$O377*参照データ!$F$4,IF(AG377="対象外",0))))</f>
        <v>0</v>
      </c>
      <c r="BH377" s="199" t="b">
        <f>IF(AH377="3/3",$O377*参照データ!$F$2,IF(AH377="2/3",$O377*参照データ!$F$3,IF(AH377="1/3",$O377*参照データ!$F$4,IF(AH377="対象外",0))))</f>
        <v>0</v>
      </c>
      <c r="BI377" s="199" t="b">
        <f>IF(AI377="3/3",$O377*参照データ!$F$2,IF(AI377="2/3",$O377*参照データ!$F$3,IF(AI377="1/3",$O377*参照データ!$F$4,IF(AI377="対象外",0))))</f>
        <v>0</v>
      </c>
      <c r="BJ377" s="199" t="b">
        <f>IF(AJ377="3/3",$O377*参照データ!$F$2,IF(AJ377="2/3",$O377*参照データ!$F$3,IF(AJ377="1/3",$O377*参照データ!$F$4,IF(AJ377="対象外",0))))</f>
        <v>0</v>
      </c>
      <c r="BK377" s="199" t="b">
        <f>IF(AK377="3/3",$O377*参照データ!$F$2,IF(AK377="2/3",$O377*参照データ!$F$3,IF(AK377="1/3",$O377*参照データ!$F$4,IF(AK377="対象外",0))))</f>
        <v>0</v>
      </c>
      <c r="BL377" s="199" t="b">
        <f>IF(AL377="3/3",$O377*参照データ!$F$2,IF(AL377="2/3",$O377*参照データ!$F$3,IF(AL377="1/3",$O377*参照データ!$F$4,IF(AL377="対象外",0))))</f>
        <v>0</v>
      </c>
      <c r="BM377" s="199" t="b">
        <f>IF(AM377="3/3",$O377*参照データ!$F$2,IF(AM377="2/3",$O377*参照データ!$F$3,IF(AM377="1/3",$O377*参照データ!$F$4,IF(AM377="対象外",0))))</f>
        <v>0</v>
      </c>
      <c r="BN377" s="199" t="b">
        <f>IF(AN377="3/3",$O377*参照データ!$F$2,IF(AN377="2/3",$O377*参照データ!$F$3,IF(AN377="1/3",$O377*参照データ!$F$4,IF(AN377="対象外",0))))</f>
        <v>0</v>
      </c>
      <c r="BO377" s="199" t="b">
        <f>IF(AO377="3/3",$O377*参照データ!$F$2,IF(AO377="2/3",$O377*参照データ!$F$3,IF(AO377="1/3",$O377*参照データ!$F$4,IF(AO377="対象外",0))))</f>
        <v>0</v>
      </c>
      <c r="BP377" s="199" t="b">
        <f>IF(AP377="3/3",$O377*参照データ!$F$2,IF(AP377="2/3",$O377*参照データ!$F$3,IF(AP377="1/3",$O377*参照データ!$F$4,IF(AP377="対象外",0))))</f>
        <v>0</v>
      </c>
      <c r="BQ377" s="199" t="b">
        <f>IF(AQ377="3/3",$O377*参照データ!$F$2,IF(AQ377="2/3",$O377*参照データ!$F$3,IF(AQ377="1/3",$O377*参照データ!$F$4,IF(AQ377="対象外",0))))</f>
        <v>0</v>
      </c>
      <c r="BR377" s="199" t="b">
        <f>IF(AR377="3/3",$O377*参照データ!$F$2,IF(AR377="2/3",$O377*参照データ!$F$3,IF(AR377="1/3",$O377*参照データ!$F$4,IF(AR377="対象外",0))))</f>
        <v>0</v>
      </c>
      <c r="BS377" s="199">
        <f t="shared" si="183"/>
        <v>0</v>
      </c>
      <c r="BT377" s="206"/>
      <c r="BU377" s="60"/>
      <c r="BV377" s="60"/>
      <c r="BW377" s="60"/>
      <c r="BX377" s="60"/>
      <c r="BY377" s="60"/>
      <c r="BZ377" s="245"/>
      <c r="CA377" s="247"/>
      <c r="CB377" s="60"/>
      <c r="CC377" s="60"/>
      <c r="CD377" s="60"/>
      <c r="CE377" s="60"/>
      <c r="CF377" s="61"/>
      <c r="CG377" s="233">
        <f t="shared" si="184"/>
        <v>0</v>
      </c>
      <c r="CH377" s="235">
        <f t="shared" si="169"/>
        <v>0</v>
      </c>
      <c r="CI377" s="225">
        <f t="shared" si="170"/>
        <v>0</v>
      </c>
      <c r="CJ377" s="234">
        <f t="shared" si="171"/>
        <v>2</v>
      </c>
      <c r="CN377" s="54"/>
    </row>
    <row r="378" spans="1:92">
      <c r="A378" s="63">
        <v>354</v>
      </c>
      <c r="B378" s="553"/>
      <c r="C378" s="554"/>
      <c r="D378" s="553"/>
      <c r="E378" s="554"/>
      <c r="F378" s="116"/>
      <c r="G378" s="147"/>
      <c r="H378" s="117"/>
      <c r="I378" s="58"/>
      <c r="J378" s="553"/>
      <c r="K378" s="554"/>
      <c r="L378" s="110">
        <v>0</v>
      </c>
      <c r="M378" s="111">
        <f>IF(F378="昼間",参照データ!$B$2,IF(F378="夜間等",参照データ!$B$3,IF(F378="通信",参照データ!$B$4,0)))</f>
        <v>0</v>
      </c>
      <c r="N378" s="112">
        <f t="shared" si="172"/>
        <v>0</v>
      </c>
      <c r="O378" s="151">
        <f t="shared" si="173"/>
        <v>0</v>
      </c>
      <c r="P378" s="110"/>
      <c r="Q378" s="113">
        <v>0</v>
      </c>
      <c r="R378" s="114">
        <f>IF(F378="昼間",参照データ!$C$2,IF(F378="夜間等",参照データ!$C$3,IF(F378="通信",参照データ!$C$4,0)))</f>
        <v>0</v>
      </c>
      <c r="S378" s="112">
        <f t="shared" si="174"/>
        <v>0</v>
      </c>
      <c r="T378" s="58"/>
      <c r="U378" s="53">
        <f t="shared" si="175"/>
        <v>0</v>
      </c>
      <c r="V378" s="241">
        <f t="shared" si="176"/>
        <v>0</v>
      </c>
      <c r="W378" s="53">
        <f t="shared" si="177"/>
        <v>0</v>
      </c>
      <c r="X378" s="183">
        <f t="shared" si="178"/>
        <v>0</v>
      </c>
      <c r="Y378" s="158" t="str">
        <f t="shared" si="159"/>
        <v>0</v>
      </c>
      <c r="Z378" s="138">
        <f t="shared" si="179"/>
        <v>0</v>
      </c>
      <c r="AA378" s="524">
        <f t="shared" si="160"/>
        <v>0</v>
      </c>
      <c r="AB378" s="525"/>
      <c r="AC378" s="359">
        <f t="shared" si="161"/>
        <v>0</v>
      </c>
      <c r="AD378" s="359">
        <f t="shared" si="162"/>
        <v>0</v>
      </c>
      <c r="AE378" s="166"/>
      <c r="AF378" s="59"/>
      <c r="AG378" s="252"/>
      <c r="AH378" s="253"/>
      <c r="AI378" s="253"/>
      <c r="AJ378" s="253"/>
      <c r="AK378" s="253"/>
      <c r="AL378" s="254"/>
      <c r="AM378" s="255"/>
      <c r="AN378" s="253"/>
      <c r="AO378" s="253"/>
      <c r="AP378" s="253"/>
      <c r="AQ378" s="253"/>
      <c r="AR378" s="253"/>
      <c r="AS378" s="238">
        <f t="shared" si="163"/>
        <v>0</v>
      </c>
      <c r="AT378" s="238">
        <f t="shared" si="164"/>
        <v>0</v>
      </c>
      <c r="AU378" s="238">
        <f t="shared" si="165"/>
        <v>0</v>
      </c>
      <c r="AV378" s="238">
        <f t="shared" si="166"/>
        <v>0</v>
      </c>
      <c r="AW378" s="238">
        <f t="shared" si="167"/>
        <v>0</v>
      </c>
      <c r="AX378" s="238">
        <f t="shared" si="168"/>
        <v>0</v>
      </c>
      <c r="AY378" s="214">
        <f t="shared" si="186"/>
        <v>0</v>
      </c>
      <c r="AZ378" s="214">
        <f t="shared" si="186"/>
        <v>0</v>
      </c>
      <c r="BA378" s="214">
        <f t="shared" si="186"/>
        <v>0</v>
      </c>
      <c r="BB378" s="194">
        <f t="shared" si="180"/>
        <v>0</v>
      </c>
      <c r="BC378" s="195">
        <f t="shared" si="181"/>
        <v>0</v>
      </c>
      <c r="BD378" s="196">
        <f t="shared" si="182"/>
        <v>0</v>
      </c>
      <c r="BE378" s="197">
        <f t="shared" si="185"/>
        <v>0</v>
      </c>
      <c r="BF378" s="198" t="b">
        <f>IF($AE378="3/3",$S378*参照データ!$F$2,IF($AE378="2/3",$S378*参照データ!$F$3,IF($AE378="1/3",$S378*参照データ!$F$4)))</f>
        <v>0</v>
      </c>
      <c r="BG378" s="199" t="b">
        <f>IF(AG378="3/3",$O378*参照データ!$F$2,IF(AG378="2/3",$O378*参照データ!$F$3,IF(AG378="1/3",$O378*参照データ!$F$4,IF(AG378="対象外",0))))</f>
        <v>0</v>
      </c>
      <c r="BH378" s="199" t="b">
        <f>IF(AH378="3/3",$O378*参照データ!$F$2,IF(AH378="2/3",$O378*参照データ!$F$3,IF(AH378="1/3",$O378*参照データ!$F$4,IF(AH378="対象外",0))))</f>
        <v>0</v>
      </c>
      <c r="BI378" s="199" t="b">
        <f>IF(AI378="3/3",$O378*参照データ!$F$2,IF(AI378="2/3",$O378*参照データ!$F$3,IF(AI378="1/3",$O378*参照データ!$F$4,IF(AI378="対象外",0))))</f>
        <v>0</v>
      </c>
      <c r="BJ378" s="199" t="b">
        <f>IF(AJ378="3/3",$O378*参照データ!$F$2,IF(AJ378="2/3",$O378*参照データ!$F$3,IF(AJ378="1/3",$O378*参照データ!$F$4,IF(AJ378="対象外",0))))</f>
        <v>0</v>
      </c>
      <c r="BK378" s="199" t="b">
        <f>IF(AK378="3/3",$O378*参照データ!$F$2,IF(AK378="2/3",$O378*参照データ!$F$3,IF(AK378="1/3",$O378*参照データ!$F$4,IF(AK378="対象外",0))))</f>
        <v>0</v>
      </c>
      <c r="BL378" s="199" t="b">
        <f>IF(AL378="3/3",$O378*参照データ!$F$2,IF(AL378="2/3",$O378*参照データ!$F$3,IF(AL378="1/3",$O378*参照データ!$F$4,IF(AL378="対象外",0))))</f>
        <v>0</v>
      </c>
      <c r="BM378" s="199" t="b">
        <f>IF(AM378="3/3",$O378*参照データ!$F$2,IF(AM378="2/3",$O378*参照データ!$F$3,IF(AM378="1/3",$O378*参照データ!$F$4,IF(AM378="対象外",0))))</f>
        <v>0</v>
      </c>
      <c r="BN378" s="199" t="b">
        <f>IF(AN378="3/3",$O378*参照データ!$F$2,IF(AN378="2/3",$O378*参照データ!$F$3,IF(AN378="1/3",$O378*参照データ!$F$4,IF(AN378="対象外",0))))</f>
        <v>0</v>
      </c>
      <c r="BO378" s="199" t="b">
        <f>IF(AO378="3/3",$O378*参照データ!$F$2,IF(AO378="2/3",$O378*参照データ!$F$3,IF(AO378="1/3",$O378*参照データ!$F$4,IF(AO378="対象外",0))))</f>
        <v>0</v>
      </c>
      <c r="BP378" s="199" t="b">
        <f>IF(AP378="3/3",$O378*参照データ!$F$2,IF(AP378="2/3",$O378*参照データ!$F$3,IF(AP378="1/3",$O378*参照データ!$F$4,IF(AP378="対象外",0))))</f>
        <v>0</v>
      </c>
      <c r="BQ378" s="199" t="b">
        <f>IF(AQ378="3/3",$O378*参照データ!$F$2,IF(AQ378="2/3",$O378*参照データ!$F$3,IF(AQ378="1/3",$O378*参照データ!$F$4,IF(AQ378="対象外",0))))</f>
        <v>0</v>
      </c>
      <c r="BR378" s="199" t="b">
        <f>IF(AR378="3/3",$O378*参照データ!$F$2,IF(AR378="2/3",$O378*参照データ!$F$3,IF(AR378="1/3",$O378*参照データ!$F$4,IF(AR378="対象外",0))))</f>
        <v>0</v>
      </c>
      <c r="BS378" s="199">
        <f t="shared" si="183"/>
        <v>0</v>
      </c>
      <c r="BT378" s="206"/>
      <c r="BU378" s="60"/>
      <c r="BV378" s="60"/>
      <c r="BW378" s="60"/>
      <c r="BX378" s="60"/>
      <c r="BY378" s="60"/>
      <c r="BZ378" s="245"/>
      <c r="CA378" s="247"/>
      <c r="CB378" s="60"/>
      <c r="CC378" s="60"/>
      <c r="CD378" s="60"/>
      <c r="CE378" s="60"/>
      <c r="CF378" s="61"/>
      <c r="CG378" s="233">
        <f t="shared" si="184"/>
        <v>0</v>
      </c>
      <c r="CH378" s="235">
        <f t="shared" si="169"/>
        <v>0</v>
      </c>
      <c r="CI378" s="225">
        <f t="shared" si="170"/>
        <v>0</v>
      </c>
      <c r="CJ378" s="234">
        <f t="shared" si="171"/>
        <v>2</v>
      </c>
      <c r="CN378" s="54"/>
    </row>
    <row r="379" spans="1:92">
      <c r="A379" s="63">
        <v>355</v>
      </c>
      <c r="B379" s="553"/>
      <c r="C379" s="554"/>
      <c r="D379" s="553"/>
      <c r="E379" s="554"/>
      <c r="F379" s="116"/>
      <c r="G379" s="147"/>
      <c r="H379" s="117"/>
      <c r="I379" s="58"/>
      <c r="J379" s="553"/>
      <c r="K379" s="554"/>
      <c r="L379" s="110">
        <v>0</v>
      </c>
      <c r="M379" s="111">
        <f>IF(F379="昼間",参照データ!$B$2,IF(F379="夜間等",参照データ!$B$3,IF(F379="通信",参照データ!$B$4,0)))</f>
        <v>0</v>
      </c>
      <c r="N379" s="112">
        <f t="shared" si="172"/>
        <v>0</v>
      </c>
      <c r="O379" s="151">
        <f t="shared" si="173"/>
        <v>0</v>
      </c>
      <c r="P379" s="110"/>
      <c r="Q379" s="113">
        <v>0</v>
      </c>
      <c r="R379" s="114">
        <f>IF(F379="昼間",参照データ!$C$2,IF(F379="夜間等",参照データ!$C$3,IF(F379="通信",参照データ!$C$4,0)))</f>
        <v>0</v>
      </c>
      <c r="S379" s="112">
        <f t="shared" si="174"/>
        <v>0</v>
      </c>
      <c r="T379" s="58"/>
      <c r="U379" s="53">
        <f t="shared" si="175"/>
        <v>0</v>
      </c>
      <c r="V379" s="241">
        <f t="shared" si="176"/>
        <v>0</v>
      </c>
      <c r="W379" s="53">
        <f t="shared" si="177"/>
        <v>0</v>
      </c>
      <c r="X379" s="183">
        <f t="shared" si="178"/>
        <v>0</v>
      </c>
      <c r="Y379" s="158" t="str">
        <f t="shared" si="159"/>
        <v>0</v>
      </c>
      <c r="Z379" s="138">
        <f t="shared" si="179"/>
        <v>0</v>
      </c>
      <c r="AA379" s="524">
        <f t="shared" si="160"/>
        <v>0</v>
      </c>
      <c r="AB379" s="525"/>
      <c r="AC379" s="359">
        <f t="shared" si="161"/>
        <v>0</v>
      </c>
      <c r="AD379" s="359">
        <f t="shared" si="162"/>
        <v>0</v>
      </c>
      <c r="AE379" s="165"/>
      <c r="AF379" s="59"/>
      <c r="AG379" s="252"/>
      <c r="AH379" s="253"/>
      <c r="AI379" s="253"/>
      <c r="AJ379" s="253"/>
      <c r="AK379" s="253"/>
      <c r="AL379" s="254"/>
      <c r="AM379" s="255"/>
      <c r="AN379" s="253"/>
      <c r="AO379" s="253"/>
      <c r="AP379" s="253"/>
      <c r="AQ379" s="253"/>
      <c r="AR379" s="253"/>
      <c r="AS379" s="238">
        <f t="shared" si="163"/>
        <v>0</v>
      </c>
      <c r="AT379" s="238">
        <f t="shared" si="164"/>
        <v>0</v>
      </c>
      <c r="AU379" s="238">
        <f t="shared" si="165"/>
        <v>0</v>
      </c>
      <c r="AV379" s="238">
        <f t="shared" si="166"/>
        <v>0</v>
      </c>
      <c r="AW379" s="238">
        <f t="shared" si="167"/>
        <v>0</v>
      </c>
      <c r="AX379" s="238">
        <f t="shared" si="168"/>
        <v>0</v>
      </c>
      <c r="AY379" s="214">
        <f t="shared" si="186"/>
        <v>0</v>
      </c>
      <c r="AZ379" s="214">
        <f t="shared" si="186"/>
        <v>0</v>
      </c>
      <c r="BA379" s="214">
        <f t="shared" si="186"/>
        <v>0</v>
      </c>
      <c r="BB379" s="194">
        <f t="shared" si="180"/>
        <v>0</v>
      </c>
      <c r="BC379" s="195">
        <f t="shared" si="181"/>
        <v>0</v>
      </c>
      <c r="BD379" s="196">
        <f t="shared" si="182"/>
        <v>0</v>
      </c>
      <c r="BE379" s="197">
        <f t="shared" si="185"/>
        <v>0</v>
      </c>
      <c r="BF379" s="198" t="b">
        <f>IF($AE379="3/3",$S379*参照データ!$F$2,IF($AE379="2/3",$S379*参照データ!$F$3,IF($AE379="1/3",$S379*参照データ!$F$4)))</f>
        <v>0</v>
      </c>
      <c r="BG379" s="199" t="b">
        <f>IF(AG379="3/3",$O379*参照データ!$F$2,IF(AG379="2/3",$O379*参照データ!$F$3,IF(AG379="1/3",$O379*参照データ!$F$4,IF(AG379="対象外",0))))</f>
        <v>0</v>
      </c>
      <c r="BH379" s="199" t="b">
        <f>IF(AH379="3/3",$O379*参照データ!$F$2,IF(AH379="2/3",$O379*参照データ!$F$3,IF(AH379="1/3",$O379*参照データ!$F$4,IF(AH379="対象外",0))))</f>
        <v>0</v>
      </c>
      <c r="BI379" s="199" t="b">
        <f>IF(AI379="3/3",$O379*参照データ!$F$2,IF(AI379="2/3",$O379*参照データ!$F$3,IF(AI379="1/3",$O379*参照データ!$F$4,IF(AI379="対象外",0))))</f>
        <v>0</v>
      </c>
      <c r="BJ379" s="199" t="b">
        <f>IF(AJ379="3/3",$O379*参照データ!$F$2,IF(AJ379="2/3",$O379*参照データ!$F$3,IF(AJ379="1/3",$O379*参照データ!$F$4,IF(AJ379="対象外",0))))</f>
        <v>0</v>
      </c>
      <c r="BK379" s="199" t="b">
        <f>IF(AK379="3/3",$O379*参照データ!$F$2,IF(AK379="2/3",$O379*参照データ!$F$3,IF(AK379="1/3",$O379*参照データ!$F$4,IF(AK379="対象外",0))))</f>
        <v>0</v>
      </c>
      <c r="BL379" s="199" t="b">
        <f>IF(AL379="3/3",$O379*参照データ!$F$2,IF(AL379="2/3",$O379*参照データ!$F$3,IF(AL379="1/3",$O379*参照データ!$F$4,IF(AL379="対象外",0))))</f>
        <v>0</v>
      </c>
      <c r="BM379" s="199" t="b">
        <f>IF(AM379="3/3",$O379*参照データ!$F$2,IF(AM379="2/3",$O379*参照データ!$F$3,IF(AM379="1/3",$O379*参照データ!$F$4,IF(AM379="対象外",0))))</f>
        <v>0</v>
      </c>
      <c r="BN379" s="199" t="b">
        <f>IF(AN379="3/3",$O379*参照データ!$F$2,IF(AN379="2/3",$O379*参照データ!$F$3,IF(AN379="1/3",$O379*参照データ!$F$4,IF(AN379="対象外",0))))</f>
        <v>0</v>
      </c>
      <c r="BO379" s="199" t="b">
        <f>IF(AO379="3/3",$O379*参照データ!$F$2,IF(AO379="2/3",$O379*参照データ!$F$3,IF(AO379="1/3",$O379*参照データ!$F$4,IF(AO379="対象外",0))))</f>
        <v>0</v>
      </c>
      <c r="BP379" s="199" t="b">
        <f>IF(AP379="3/3",$O379*参照データ!$F$2,IF(AP379="2/3",$O379*参照データ!$F$3,IF(AP379="1/3",$O379*参照データ!$F$4,IF(AP379="対象外",0))))</f>
        <v>0</v>
      </c>
      <c r="BQ379" s="199" t="b">
        <f>IF(AQ379="3/3",$O379*参照データ!$F$2,IF(AQ379="2/3",$O379*参照データ!$F$3,IF(AQ379="1/3",$O379*参照データ!$F$4,IF(AQ379="対象外",0))))</f>
        <v>0</v>
      </c>
      <c r="BR379" s="199" t="b">
        <f>IF(AR379="3/3",$O379*参照データ!$F$2,IF(AR379="2/3",$O379*参照データ!$F$3,IF(AR379="1/3",$O379*参照データ!$F$4,IF(AR379="対象外",0))))</f>
        <v>0</v>
      </c>
      <c r="BS379" s="199">
        <f t="shared" si="183"/>
        <v>0</v>
      </c>
      <c r="BT379" s="207"/>
      <c r="BU379" s="60"/>
      <c r="BV379" s="60"/>
      <c r="BW379" s="60"/>
      <c r="BX379" s="60"/>
      <c r="BY379" s="60"/>
      <c r="BZ379" s="245"/>
      <c r="CA379" s="247"/>
      <c r="CB379" s="60"/>
      <c r="CC379" s="60"/>
      <c r="CD379" s="60"/>
      <c r="CE379" s="60"/>
      <c r="CF379" s="61"/>
      <c r="CG379" s="233">
        <f t="shared" si="184"/>
        <v>0</v>
      </c>
      <c r="CH379" s="235">
        <f t="shared" si="169"/>
        <v>0</v>
      </c>
      <c r="CI379" s="225">
        <f t="shared" si="170"/>
        <v>0</v>
      </c>
      <c r="CJ379" s="234">
        <f t="shared" si="171"/>
        <v>2</v>
      </c>
      <c r="CN379" s="54"/>
    </row>
    <row r="380" spans="1:92">
      <c r="A380" s="63">
        <v>356</v>
      </c>
      <c r="B380" s="518"/>
      <c r="C380" s="519"/>
      <c r="D380" s="520"/>
      <c r="E380" s="521"/>
      <c r="F380" s="362"/>
      <c r="G380" s="58"/>
      <c r="H380" s="248"/>
      <c r="I380" s="58"/>
      <c r="J380" s="555"/>
      <c r="K380" s="555"/>
      <c r="L380" s="149">
        <v>0</v>
      </c>
      <c r="M380" s="150">
        <f>IF(F380="昼間",参照データ!$B$2,IF(F380="夜間等",参照データ!$B$3,IF(F380="通信",参照データ!$B$4,0)))</f>
        <v>0</v>
      </c>
      <c r="N380" s="151">
        <f t="shared" si="172"/>
        <v>0</v>
      </c>
      <c r="O380" s="151">
        <f t="shared" si="173"/>
        <v>0</v>
      </c>
      <c r="P380" s="149"/>
      <c r="Q380" s="155">
        <v>0</v>
      </c>
      <c r="R380" s="154">
        <f>IF(F380="昼間",参照データ!$C$2,IF(F380="夜間等",参照データ!$C$3,IF(F380="通信",参照データ!$C$4,0)))</f>
        <v>0</v>
      </c>
      <c r="S380" s="151">
        <f t="shared" si="174"/>
        <v>0</v>
      </c>
      <c r="T380" s="58"/>
      <c r="U380" s="137">
        <f t="shared" si="175"/>
        <v>0</v>
      </c>
      <c r="V380" s="241">
        <f t="shared" si="176"/>
        <v>0</v>
      </c>
      <c r="W380" s="137">
        <f t="shared" si="177"/>
        <v>0</v>
      </c>
      <c r="X380" s="138">
        <f t="shared" si="178"/>
        <v>0</v>
      </c>
      <c r="Y380" s="137" t="str">
        <f t="shared" si="159"/>
        <v>0</v>
      </c>
      <c r="Z380" s="138">
        <f t="shared" si="179"/>
        <v>0</v>
      </c>
      <c r="AA380" s="524">
        <f t="shared" si="160"/>
        <v>0</v>
      </c>
      <c r="AB380" s="525"/>
      <c r="AC380" s="359">
        <f t="shared" si="161"/>
        <v>0</v>
      </c>
      <c r="AD380" s="359">
        <f t="shared" si="162"/>
        <v>0</v>
      </c>
      <c r="AE380" s="165"/>
      <c r="AF380" s="139"/>
      <c r="AG380" s="252"/>
      <c r="AH380" s="253"/>
      <c r="AI380" s="253"/>
      <c r="AJ380" s="253"/>
      <c r="AK380" s="253"/>
      <c r="AL380" s="254"/>
      <c r="AM380" s="255"/>
      <c r="AN380" s="253"/>
      <c r="AO380" s="253"/>
      <c r="AP380" s="253"/>
      <c r="AQ380" s="253"/>
      <c r="AR380" s="253"/>
      <c r="AS380" s="238">
        <f t="shared" si="163"/>
        <v>0</v>
      </c>
      <c r="AT380" s="238">
        <f t="shared" si="164"/>
        <v>0</v>
      </c>
      <c r="AU380" s="238">
        <f t="shared" si="165"/>
        <v>0</v>
      </c>
      <c r="AV380" s="238">
        <f t="shared" si="166"/>
        <v>0</v>
      </c>
      <c r="AW380" s="238">
        <f t="shared" si="167"/>
        <v>0</v>
      </c>
      <c r="AX380" s="238">
        <f t="shared" si="168"/>
        <v>0</v>
      </c>
      <c r="AY380" s="214">
        <f t="shared" si="186"/>
        <v>0</v>
      </c>
      <c r="AZ380" s="214">
        <f t="shared" si="186"/>
        <v>0</v>
      </c>
      <c r="BA380" s="214">
        <f t="shared" si="186"/>
        <v>0</v>
      </c>
      <c r="BB380" s="210">
        <f t="shared" si="180"/>
        <v>0</v>
      </c>
      <c r="BC380" s="200">
        <f t="shared" si="181"/>
        <v>0</v>
      </c>
      <c r="BD380" s="200">
        <f t="shared" si="182"/>
        <v>0</v>
      </c>
      <c r="BE380" s="200">
        <f t="shared" si="185"/>
        <v>0</v>
      </c>
      <c r="BF380" s="201" t="b">
        <f>IF($AE380="3/3",$S380*参照データ!$F$2,IF($AE380="2/3",$S380*参照データ!$F$3,IF($AE380="1/3",$S380*参照データ!$F$4)))</f>
        <v>0</v>
      </c>
      <c r="BG380" s="202" t="b">
        <f>IF(AG380="3/3",$O380*参照データ!$F$2,IF(AG380="2/3",$O380*参照データ!$F$3,IF(AG380="1/3",$O380*参照データ!$F$4,IF(AG380="対象外",0))))</f>
        <v>0</v>
      </c>
      <c r="BH380" s="202" t="b">
        <f>IF(AH380="3/3",$O380*参照データ!$F$2,IF(AH380="2/3",$O380*参照データ!$F$3,IF(AH380="1/3",$O380*参照データ!$F$4,IF(AH380="対象外",0))))</f>
        <v>0</v>
      </c>
      <c r="BI380" s="202" t="b">
        <f>IF(AI380="3/3",$O380*参照データ!$F$2,IF(AI380="2/3",$O380*参照データ!$F$3,IF(AI380="1/3",$O380*参照データ!$F$4,IF(AI380="対象外",0))))</f>
        <v>0</v>
      </c>
      <c r="BJ380" s="202" t="b">
        <f>IF(AJ380="3/3",$O380*参照データ!$F$2,IF(AJ380="2/3",$O380*参照データ!$F$3,IF(AJ380="1/3",$O380*参照データ!$F$4,IF(AJ380="対象外",0))))</f>
        <v>0</v>
      </c>
      <c r="BK380" s="202" t="b">
        <f>IF(AK380="3/3",$O380*参照データ!$F$2,IF(AK380="2/3",$O380*参照データ!$F$3,IF(AK380="1/3",$O380*参照データ!$F$4,IF(AK380="対象外",0))))</f>
        <v>0</v>
      </c>
      <c r="BL380" s="202" t="b">
        <f>IF(AL380="3/3",$O380*参照データ!$F$2,IF(AL380="2/3",$O380*参照データ!$F$3,IF(AL380="1/3",$O380*参照データ!$F$4,IF(AL380="対象外",0))))</f>
        <v>0</v>
      </c>
      <c r="BM380" s="202" t="b">
        <f>IF(AM380="3/3",$O380*参照データ!$F$2,IF(AM380="2/3",$O380*参照データ!$F$3,IF(AM380="1/3",$O380*参照データ!$F$4,IF(AM380="対象外",0))))</f>
        <v>0</v>
      </c>
      <c r="BN380" s="202" t="b">
        <f>IF(AN380="3/3",$O380*参照データ!$F$2,IF(AN380="2/3",$O380*参照データ!$F$3,IF(AN380="1/3",$O380*参照データ!$F$4,IF(AN380="対象外",0))))</f>
        <v>0</v>
      </c>
      <c r="BO380" s="202" t="b">
        <f>IF(AO380="3/3",$O380*参照データ!$F$2,IF(AO380="2/3",$O380*参照データ!$F$3,IF(AO380="1/3",$O380*参照データ!$F$4,IF(AO380="対象外",0))))</f>
        <v>0</v>
      </c>
      <c r="BP380" s="202" t="b">
        <f>IF(AP380="3/3",$O380*参照データ!$F$2,IF(AP380="2/3",$O380*参照データ!$F$3,IF(AP380="1/3",$O380*参照データ!$F$4,IF(AP380="対象外",0))))</f>
        <v>0</v>
      </c>
      <c r="BQ380" s="202" t="b">
        <f>IF(AQ380="3/3",$O380*参照データ!$F$2,IF(AQ380="2/3",$O380*参照データ!$F$3,IF(AQ380="1/3",$O380*参照データ!$F$4,IF(AQ380="対象外",0))))</f>
        <v>0</v>
      </c>
      <c r="BR380" s="202" t="b">
        <f>IF(AR380="3/3",$O380*参照データ!$F$2,IF(AR380="2/3",$O380*参照データ!$F$3,IF(AR380="1/3",$O380*参照データ!$F$4,IF(AR380="対象外",0))))</f>
        <v>0</v>
      </c>
      <c r="BS380" s="202">
        <f t="shared" si="183"/>
        <v>0</v>
      </c>
      <c r="BT380" s="208"/>
      <c r="BU380" s="140"/>
      <c r="BV380" s="140"/>
      <c r="BW380" s="140"/>
      <c r="BX380" s="140"/>
      <c r="BY380" s="140"/>
      <c r="BZ380" s="246"/>
      <c r="CA380" s="251"/>
      <c r="CB380" s="140"/>
      <c r="CC380" s="140"/>
      <c r="CD380" s="140"/>
      <c r="CE380" s="140"/>
      <c r="CF380" s="140"/>
      <c r="CG380" s="233">
        <f t="shared" si="184"/>
        <v>0</v>
      </c>
      <c r="CH380" s="235">
        <f t="shared" si="169"/>
        <v>0</v>
      </c>
      <c r="CI380" s="225">
        <f t="shared" si="170"/>
        <v>0</v>
      </c>
      <c r="CJ380" s="234">
        <f t="shared" si="171"/>
        <v>2</v>
      </c>
      <c r="CN380" s="54"/>
    </row>
    <row r="381" spans="1:92">
      <c r="A381" s="63">
        <v>357</v>
      </c>
      <c r="B381" s="553"/>
      <c r="C381" s="554"/>
      <c r="D381" s="553"/>
      <c r="E381" s="554"/>
      <c r="F381" s="116"/>
      <c r="G381" s="147"/>
      <c r="H381" s="117"/>
      <c r="I381" s="58"/>
      <c r="J381" s="553"/>
      <c r="K381" s="554"/>
      <c r="L381" s="110">
        <v>0</v>
      </c>
      <c r="M381" s="111">
        <f>IF(F381="昼間",参照データ!$B$2,IF(F381="夜間等",参照データ!$B$3,IF(F381="通信",参照データ!$B$4,0)))</f>
        <v>0</v>
      </c>
      <c r="N381" s="112">
        <f t="shared" si="172"/>
        <v>0</v>
      </c>
      <c r="O381" s="151">
        <f t="shared" si="173"/>
        <v>0</v>
      </c>
      <c r="P381" s="110"/>
      <c r="Q381" s="113">
        <v>0</v>
      </c>
      <c r="R381" s="114">
        <f>IF(F381="昼間",参照データ!$C$2,IF(F381="夜間等",参照データ!$C$3,IF(F381="通信",参照データ!$C$4,0)))</f>
        <v>0</v>
      </c>
      <c r="S381" s="112">
        <f t="shared" si="174"/>
        <v>0</v>
      </c>
      <c r="T381" s="58"/>
      <c r="U381" s="53">
        <f t="shared" si="175"/>
        <v>0</v>
      </c>
      <c r="V381" s="241">
        <f t="shared" si="176"/>
        <v>0</v>
      </c>
      <c r="W381" s="53">
        <f t="shared" si="177"/>
        <v>0</v>
      </c>
      <c r="X381" s="183">
        <f t="shared" si="178"/>
        <v>0</v>
      </c>
      <c r="Y381" s="158" t="str">
        <f t="shared" si="159"/>
        <v>0</v>
      </c>
      <c r="Z381" s="138">
        <f t="shared" si="179"/>
        <v>0</v>
      </c>
      <c r="AA381" s="524">
        <f t="shared" si="160"/>
        <v>0</v>
      </c>
      <c r="AB381" s="525"/>
      <c r="AC381" s="359">
        <f t="shared" si="161"/>
        <v>0</v>
      </c>
      <c r="AD381" s="359">
        <f t="shared" si="162"/>
        <v>0</v>
      </c>
      <c r="AE381" s="166"/>
      <c r="AF381" s="59"/>
      <c r="AG381" s="252"/>
      <c r="AH381" s="253"/>
      <c r="AI381" s="253"/>
      <c r="AJ381" s="253"/>
      <c r="AK381" s="253"/>
      <c r="AL381" s="254"/>
      <c r="AM381" s="255"/>
      <c r="AN381" s="253"/>
      <c r="AO381" s="253"/>
      <c r="AP381" s="253"/>
      <c r="AQ381" s="253"/>
      <c r="AR381" s="253"/>
      <c r="AS381" s="238">
        <f t="shared" si="163"/>
        <v>0</v>
      </c>
      <c r="AT381" s="238">
        <f t="shared" si="164"/>
        <v>0</v>
      </c>
      <c r="AU381" s="238">
        <f t="shared" si="165"/>
        <v>0</v>
      </c>
      <c r="AV381" s="238">
        <f t="shared" si="166"/>
        <v>0</v>
      </c>
      <c r="AW381" s="238">
        <f t="shared" si="167"/>
        <v>0</v>
      </c>
      <c r="AX381" s="238">
        <f t="shared" si="168"/>
        <v>0</v>
      </c>
      <c r="AY381" s="214">
        <f t="shared" si="186"/>
        <v>0</v>
      </c>
      <c r="AZ381" s="214">
        <f t="shared" si="186"/>
        <v>0</v>
      </c>
      <c r="BA381" s="214">
        <f t="shared" si="186"/>
        <v>0</v>
      </c>
      <c r="BB381" s="194">
        <f t="shared" si="180"/>
        <v>0</v>
      </c>
      <c r="BC381" s="195">
        <f t="shared" si="181"/>
        <v>0</v>
      </c>
      <c r="BD381" s="196">
        <f t="shared" si="182"/>
        <v>0</v>
      </c>
      <c r="BE381" s="197">
        <f t="shared" si="185"/>
        <v>0</v>
      </c>
      <c r="BF381" s="198" t="b">
        <f>IF($AE381="3/3",$S381*参照データ!$F$2,IF($AE381="2/3",$S381*参照データ!$F$3,IF($AE381="1/3",$S381*参照データ!$F$4)))</f>
        <v>0</v>
      </c>
      <c r="BG381" s="199" t="b">
        <f>IF(AG381="3/3",$O381*参照データ!$F$2,IF(AG381="2/3",$O381*参照データ!$F$3,IF(AG381="1/3",$O381*参照データ!$F$4,IF(AG381="対象外",0))))</f>
        <v>0</v>
      </c>
      <c r="BH381" s="199" t="b">
        <f>IF(AH381="3/3",$O381*参照データ!$F$2,IF(AH381="2/3",$O381*参照データ!$F$3,IF(AH381="1/3",$O381*参照データ!$F$4,IF(AH381="対象外",0))))</f>
        <v>0</v>
      </c>
      <c r="BI381" s="199" t="b">
        <f>IF(AI381="3/3",$O381*参照データ!$F$2,IF(AI381="2/3",$O381*参照データ!$F$3,IF(AI381="1/3",$O381*参照データ!$F$4,IF(AI381="対象外",0))))</f>
        <v>0</v>
      </c>
      <c r="BJ381" s="199" t="b">
        <f>IF(AJ381="3/3",$O381*参照データ!$F$2,IF(AJ381="2/3",$O381*参照データ!$F$3,IF(AJ381="1/3",$O381*参照データ!$F$4,IF(AJ381="対象外",0))))</f>
        <v>0</v>
      </c>
      <c r="BK381" s="199" t="b">
        <f>IF(AK381="3/3",$O381*参照データ!$F$2,IF(AK381="2/3",$O381*参照データ!$F$3,IF(AK381="1/3",$O381*参照データ!$F$4,IF(AK381="対象外",0))))</f>
        <v>0</v>
      </c>
      <c r="BL381" s="199" t="b">
        <f>IF(AL381="3/3",$O381*参照データ!$F$2,IF(AL381="2/3",$O381*参照データ!$F$3,IF(AL381="1/3",$O381*参照データ!$F$4,IF(AL381="対象外",0))))</f>
        <v>0</v>
      </c>
      <c r="BM381" s="199" t="b">
        <f>IF(AM381="3/3",$O381*参照データ!$F$2,IF(AM381="2/3",$O381*参照データ!$F$3,IF(AM381="1/3",$O381*参照データ!$F$4,IF(AM381="対象外",0))))</f>
        <v>0</v>
      </c>
      <c r="BN381" s="199" t="b">
        <f>IF(AN381="3/3",$O381*参照データ!$F$2,IF(AN381="2/3",$O381*参照データ!$F$3,IF(AN381="1/3",$O381*参照データ!$F$4,IF(AN381="対象外",0))))</f>
        <v>0</v>
      </c>
      <c r="BO381" s="199" t="b">
        <f>IF(AO381="3/3",$O381*参照データ!$F$2,IF(AO381="2/3",$O381*参照データ!$F$3,IF(AO381="1/3",$O381*参照データ!$F$4,IF(AO381="対象外",0))))</f>
        <v>0</v>
      </c>
      <c r="BP381" s="199" t="b">
        <f>IF(AP381="3/3",$O381*参照データ!$F$2,IF(AP381="2/3",$O381*参照データ!$F$3,IF(AP381="1/3",$O381*参照データ!$F$4,IF(AP381="対象外",0))))</f>
        <v>0</v>
      </c>
      <c r="BQ381" s="199" t="b">
        <f>IF(AQ381="3/3",$O381*参照データ!$F$2,IF(AQ381="2/3",$O381*参照データ!$F$3,IF(AQ381="1/3",$O381*参照データ!$F$4,IF(AQ381="対象外",0))))</f>
        <v>0</v>
      </c>
      <c r="BR381" s="199" t="b">
        <f>IF(AR381="3/3",$O381*参照データ!$F$2,IF(AR381="2/3",$O381*参照データ!$F$3,IF(AR381="1/3",$O381*参照データ!$F$4,IF(AR381="対象外",0))))</f>
        <v>0</v>
      </c>
      <c r="BS381" s="199">
        <f t="shared" si="183"/>
        <v>0</v>
      </c>
      <c r="BT381" s="206"/>
      <c r="BU381" s="60"/>
      <c r="BV381" s="60"/>
      <c r="BW381" s="60"/>
      <c r="BX381" s="60"/>
      <c r="BY381" s="60"/>
      <c r="BZ381" s="245"/>
      <c r="CA381" s="247"/>
      <c r="CB381" s="60"/>
      <c r="CC381" s="60"/>
      <c r="CD381" s="60"/>
      <c r="CE381" s="60"/>
      <c r="CF381" s="61"/>
      <c r="CG381" s="233">
        <f t="shared" si="184"/>
        <v>0</v>
      </c>
      <c r="CH381" s="235">
        <f t="shared" si="169"/>
        <v>0</v>
      </c>
      <c r="CI381" s="225">
        <f t="shared" si="170"/>
        <v>0</v>
      </c>
      <c r="CJ381" s="234">
        <f t="shared" si="171"/>
        <v>2</v>
      </c>
      <c r="CN381" s="54"/>
    </row>
    <row r="382" spans="1:92">
      <c r="A382" s="63">
        <v>358</v>
      </c>
      <c r="B382" s="553"/>
      <c r="C382" s="554"/>
      <c r="D382" s="553"/>
      <c r="E382" s="554"/>
      <c r="F382" s="116"/>
      <c r="G382" s="147"/>
      <c r="H382" s="117"/>
      <c r="I382" s="58"/>
      <c r="J382" s="553"/>
      <c r="K382" s="554"/>
      <c r="L382" s="110">
        <v>0</v>
      </c>
      <c r="M382" s="111">
        <f>IF(F382="昼間",参照データ!$B$2,IF(F382="夜間等",参照データ!$B$3,IF(F382="通信",参照データ!$B$4,0)))</f>
        <v>0</v>
      </c>
      <c r="N382" s="112">
        <f t="shared" si="172"/>
        <v>0</v>
      </c>
      <c r="O382" s="151">
        <f t="shared" si="173"/>
        <v>0</v>
      </c>
      <c r="P382" s="110"/>
      <c r="Q382" s="113">
        <v>0</v>
      </c>
      <c r="R382" s="114">
        <f>IF(F382="昼間",参照データ!$C$2,IF(F382="夜間等",参照データ!$C$3,IF(F382="通信",参照データ!$C$4,0)))</f>
        <v>0</v>
      </c>
      <c r="S382" s="112">
        <f t="shared" si="174"/>
        <v>0</v>
      </c>
      <c r="T382" s="58"/>
      <c r="U382" s="53">
        <f t="shared" si="175"/>
        <v>0</v>
      </c>
      <c r="V382" s="241">
        <f t="shared" si="176"/>
        <v>0</v>
      </c>
      <c r="W382" s="53">
        <f t="shared" si="177"/>
        <v>0</v>
      </c>
      <c r="X382" s="183">
        <f t="shared" si="178"/>
        <v>0</v>
      </c>
      <c r="Y382" s="158" t="str">
        <f t="shared" si="159"/>
        <v>0</v>
      </c>
      <c r="Z382" s="138">
        <f t="shared" si="179"/>
        <v>0</v>
      </c>
      <c r="AA382" s="524">
        <f t="shared" si="160"/>
        <v>0</v>
      </c>
      <c r="AB382" s="525"/>
      <c r="AC382" s="359">
        <f t="shared" si="161"/>
        <v>0</v>
      </c>
      <c r="AD382" s="359">
        <f t="shared" si="162"/>
        <v>0</v>
      </c>
      <c r="AE382" s="166"/>
      <c r="AF382" s="59"/>
      <c r="AG382" s="252"/>
      <c r="AH382" s="253"/>
      <c r="AI382" s="253"/>
      <c r="AJ382" s="253"/>
      <c r="AK382" s="253"/>
      <c r="AL382" s="254"/>
      <c r="AM382" s="255"/>
      <c r="AN382" s="253"/>
      <c r="AO382" s="253"/>
      <c r="AP382" s="253"/>
      <c r="AQ382" s="253"/>
      <c r="AR382" s="253"/>
      <c r="AS382" s="238">
        <f t="shared" si="163"/>
        <v>0</v>
      </c>
      <c r="AT382" s="238">
        <f t="shared" si="164"/>
        <v>0</v>
      </c>
      <c r="AU382" s="238">
        <f t="shared" si="165"/>
        <v>0</v>
      </c>
      <c r="AV382" s="238">
        <f t="shared" si="166"/>
        <v>0</v>
      </c>
      <c r="AW382" s="238">
        <f t="shared" si="167"/>
        <v>0</v>
      </c>
      <c r="AX382" s="238">
        <f t="shared" si="168"/>
        <v>0</v>
      </c>
      <c r="AY382" s="214">
        <f t="shared" si="186"/>
        <v>0</v>
      </c>
      <c r="AZ382" s="214">
        <f t="shared" si="186"/>
        <v>0</v>
      </c>
      <c r="BA382" s="214">
        <f t="shared" si="186"/>
        <v>0</v>
      </c>
      <c r="BB382" s="194">
        <f t="shared" si="180"/>
        <v>0</v>
      </c>
      <c r="BC382" s="195">
        <f t="shared" si="181"/>
        <v>0</v>
      </c>
      <c r="BD382" s="196">
        <f t="shared" si="182"/>
        <v>0</v>
      </c>
      <c r="BE382" s="197">
        <f t="shared" si="185"/>
        <v>0</v>
      </c>
      <c r="BF382" s="198" t="b">
        <f>IF($AE382="3/3",$S382*参照データ!$F$2,IF($AE382="2/3",$S382*参照データ!$F$3,IF($AE382="1/3",$S382*参照データ!$F$4)))</f>
        <v>0</v>
      </c>
      <c r="BG382" s="199" t="b">
        <f>IF(AG382="3/3",$O382*参照データ!$F$2,IF(AG382="2/3",$O382*参照データ!$F$3,IF(AG382="1/3",$O382*参照データ!$F$4,IF(AG382="対象外",0))))</f>
        <v>0</v>
      </c>
      <c r="BH382" s="199" t="b">
        <f>IF(AH382="3/3",$O382*参照データ!$F$2,IF(AH382="2/3",$O382*参照データ!$F$3,IF(AH382="1/3",$O382*参照データ!$F$4,IF(AH382="対象外",0))))</f>
        <v>0</v>
      </c>
      <c r="BI382" s="199" t="b">
        <f>IF(AI382="3/3",$O382*参照データ!$F$2,IF(AI382="2/3",$O382*参照データ!$F$3,IF(AI382="1/3",$O382*参照データ!$F$4,IF(AI382="対象外",0))))</f>
        <v>0</v>
      </c>
      <c r="BJ382" s="199" t="b">
        <f>IF(AJ382="3/3",$O382*参照データ!$F$2,IF(AJ382="2/3",$O382*参照データ!$F$3,IF(AJ382="1/3",$O382*参照データ!$F$4,IF(AJ382="対象外",0))))</f>
        <v>0</v>
      </c>
      <c r="BK382" s="199" t="b">
        <f>IF(AK382="3/3",$O382*参照データ!$F$2,IF(AK382="2/3",$O382*参照データ!$F$3,IF(AK382="1/3",$O382*参照データ!$F$4,IF(AK382="対象外",0))))</f>
        <v>0</v>
      </c>
      <c r="BL382" s="199" t="b">
        <f>IF(AL382="3/3",$O382*参照データ!$F$2,IF(AL382="2/3",$O382*参照データ!$F$3,IF(AL382="1/3",$O382*参照データ!$F$4,IF(AL382="対象外",0))))</f>
        <v>0</v>
      </c>
      <c r="BM382" s="199" t="b">
        <f>IF(AM382="3/3",$O382*参照データ!$F$2,IF(AM382="2/3",$O382*参照データ!$F$3,IF(AM382="1/3",$O382*参照データ!$F$4,IF(AM382="対象外",0))))</f>
        <v>0</v>
      </c>
      <c r="BN382" s="199" t="b">
        <f>IF(AN382="3/3",$O382*参照データ!$F$2,IF(AN382="2/3",$O382*参照データ!$F$3,IF(AN382="1/3",$O382*参照データ!$F$4,IF(AN382="対象外",0))))</f>
        <v>0</v>
      </c>
      <c r="BO382" s="199" t="b">
        <f>IF(AO382="3/3",$O382*参照データ!$F$2,IF(AO382="2/3",$O382*参照データ!$F$3,IF(AO382="1/3",$O382*参照データ!$F$4,IF(AO382="対象外",0))))</f>
        <v>0</v>
      </c>
      <c r="BP382" s="199" t="b">
        <f>IF(AP382="3/3",$O382*参照データ!$F$2,IF(AP382="2/3",$O382*参照データ!$F$3,IF(AP382="1/3",$O382*参照データ!$F$4,IF(AP382="対象外",0))))</f>
        <v>0</v>
      </c>
      <c r="BQ382" s="199" t="b">
        <f>IF(AQ382="3/3",$O382*参照データ!$F$2,IF(AQ382="2/3",$O382*参照データ!$F$3,IF(AQ382="1/3",$O382*参照データ!$F$4,IF(AQ382="対象外",0))))</f>
        <v>0</v>
      </c>
      <c r="BR382" s="199" t="b">
        <f>IF(AR382="3/3",$O382*参照データ!$F$2,IF(AR382="2/3",$O382*参照データ!$F$3,IF(AR382="1/3",$O382*参照データ!$F$4,IF(AR382="対象外",0))))</f>
        <v>0</v>
      </c>
      <c r="BS382" s="199">
        <f t="shared" si="183"/>
        <v>0</v>
      </c>
      <c r="BT382" s="206"/>
      <c r="BU382" s="60"/>
      <c r="BV382" s="60"/>
      <c r="BW382" s="60"/>
      <c r="BX382" s="60"/>
      <c r="BY382" s="60"/>
      <c r="BZ382" s="245"/>
      <c r="CA382" s="247"/>
      <c r="CB382" s="60"/>
      <c r="CC382" s="60"/>
      <c r="CD382" s="60"/>
      <c r="CE382" s="60"/>
      <c r="CF382" s="61"/>
      <c r="CG382" s="233">
        <f t="shared" si="184"/>
        <v>0</v>
      </c>
      <c r="CH382" s="235">
        <f t="shared" si="169"/>
        <v>0</v>
      </c>
      <c r="CI382" s="225">
        <f t="shared" si="170"/>
        <v>0</v>
      </c>
      <c r="CJ382" s="234">
        <f t="shared" si="171"/>
        <v>2</v>
      </c>
      <c r="CN382" s="54"/>
    </row>
    <row r="383" spans="1:92">
      <c r="A383" s="63">
        <v>359</v>
      </c>
      <c r="B383" s="553"/>
      <c r="C383" s="554"/>
      <c r="D383" s="553"/>
      <c r="E383" s="554"/>
      <c r="F383" s="116"/>
      <c r="G383" s="147"/>
      <c r="H383" s="117"/>
      <c r="I383" s="58"/>
      <c r="J383" s="553"/>
      <c r="K383" s="554"/>
      <c r="L383" s="110">
        <v>0</v>
      </c>
      <c r="M383" s="111">
        <f>IF(F383="昼間",参照データ!$B$2,IF(F383="夜間等",参照データ!$B$3,IF(F383="通信",参照データ!$B$4,0)))</f>
        <v>0</v>
      </c>
      <c r="N383" s="112">
        <f t="shared" si="172"/>
        <v>0</v>
      </c>
      <c r="O383" s="151">
        <f t="shared" si="173"/>
        <v>0</v>
      </c>
      <c r="P383" s="110"/>
      <c r="Q383" s="113">
        <v>0</v>
      </c>
      <c r="R383" s="114">
        <f>IF(F383="昼間",参照データ!$C$2,IF(F383="夜間等",参照データ!$C$3,IF(F383="通信",参照データ!$C$4,0)))</f>
        <v>0</v>
      </c>
      <c r="S383" s="112">
        <f t="shared" si="174"/>
        <v>0</v>
      </c>
      <c r="T383" s="58"/>
      <c r="U383" s="53">
        <f t="shared" si="175"/>
        <v>0</v>
      </c>
      <c r="V383" s="241">
        <f t="shared" si="176"/>
        <v>0</v>
      </c>
      <c r="W383" s="53">
        <f t="shared" si="177"/>
        <v>0</v>
      </c>
      <c r="X383" s="183">
        <f t="shared" si="178"/>
        <v>0</v>
      </c>
      <c r="Y383" s="158" t="str">
        <f t="shared" si="159"/>
        <v>0</v>
      </c>
      <c r="Z383" s="138">
        <f t="shared" si="179"/>
        <v>0</v>
      </c>
      <c r="AA383" s="524">
        <f t="shared" si="160"/>
        <v>0</v>
      </c>
      <c r="AB383" s="525"/>
      <c r="AC383" s="359">
        <f t="shared" si="161"/>
        <v>0</v>
      </c>
      <c r="AD383" s="359">
        <f t="shared" si="162"/>
        <v>0</v>
      </c>
      <c r="AE383" s="165"/>
      <c r="AF383" s="59"/>
      <c r="AG383" s="252"/>
      <c r="AH383" s="253"/>
      <c r="AI383" s="253"/>
      <c r="AJ383" s="253"/>
      <c r="AK383" s="253"/>
      <c r="AL383" s="254"/>
      <c r="AM383" s="255"/>
      <c r="AN383" s="253"/>
      <c r="AO383" s="253"/>
      <c r="AP383" s="253"/>
      <c r="AQ383" s="253"/>
      <c r="AR383" s="253"/>
      <c r="AS383" s="238">
        <f t="shared" si="163"/>
        <v>0</v>
      </c>
      <c r="AT383" s="238">
        <f t="shared" si="164"/>
        <v>0</v>
      </c>
      <c r="AU383" s="238">
        <f t="shared" si="165"/>
        <v>0</v>
      </c>
      <c r="AV383" s="238">
        <f t="shared" si="166"/>
        <v>0</v>
      </c>
      <c r="AW383" s="238">
        <f t="shared" si="167"/>
        <v>0</v>
      </c>
      <c r="AX383" s="238">
        <f t="shared" si="168"/>
        <v>0</v>
      </c>
      <c r="AY383" s="214">
        <f t="shared" si="186"/>
        <v>0</v>
      </c>
      <c r="AZ383" s="214">
        <f t="shared" si="186"/>
        <v>0</v>
      </c>
      <c r="BA383" s="214">
        <f t="shared" si="186"/>
        <v>0</v>
      </c>
      <c r="BB383" s="194">
        <f t="shared" si="180"/>
        <v>0</v>
      </c>
      <c r="BC383" s="195">
        <f t="shared" si="181"/>
        <v>0</v>
      </c>
      <c r="BD383" s="196">
        <f t="shared" si="182"/>
        <v>0</v>
      </c>
      <c r="BE383" s="197">
        <f t="shared" si="185"/>
        <v>0</v>
      </c>
      <c r="BF383" s="198" t="b">
        <f>IF($AE383="3/3",$S383*参照データ!$F$2,IF($AE383="2/3",$S383*参照データ!$F$3,IF($AE383="1/3",$S383*参照データ!$F$4)))</f>
        <v>0</v>
      </c>
      <c r="BG383" s="199" t="b">
        <f>IF(AG383="3/3",$O383*参照データ!$F$2,IF(AG383="2/3",$O383*参照データ!$F$3,IF(AG383="1/3",$O383*参照データ!$F$4,IF(AG383="対象外",0))))</f>
        <v>0</v>
      </c>
      <c r="BH383" s="199" t="b">
        <f>IF(AH383="3/3",$O383*参照データ!$F$2,IF(AH383="2/3",$O383*参照データ!$F$3,IF(AH383="1/3",$O383*参照データ!$F$4,IF(AH383="対象外",0))))</f>
        <v>0</v>
      </c>
      <c r="BI383" s="199" t="b">
        <f>IF(AI383="3/3",$O383*参照データ!$F$2,IF(AI383="2/3",$O383*参照データ!$F$3,IF(AI383="1/3",$O383*参照データ!$F$4,IF(AI383="対象外",0))))</f>
        <v>0</v>
      </c>
      <c r="BJ383" s="199" t="b">
        <f>IF(AJ383="3/3",$O383*参照データ!$F$2,IF(AJ383="2/3",$O383*参照データ!$F$3,IF(AJ383="1/3",$O383*参照データ!$F$4,IF(AJ383="対象外",0))))</f>
        <v>0</v>
      </c>
      <c r="BK383" s="199" t="b">
        <f>IF(AK383="3/3",$O383*参照データ!$F$2,IF(AK383="2/3",$O383*参照データ!$F$3,IF(AK383="1/3",$O383*参照データ!$F$4,IF(AK383="対象外",0))))</f>
        <v>0</v>
      </c>
      <c r="BL383" s="199" t="b">
        <f>IF(AL383="3/3",$O383*参照データ!$F$2,IF(AL383="2/3",$O383*参照データ!$F$3,IF(AL383="1/3",$O383*参照データ!$F$4,IF(AL383="対象外",0))))</f>
        <v>0</v>
      </c>
      <c r="BM383" s="199" t="b">
        <f>IF(AM383="3/3",$O383*参照データ!$F$2,IF(AM383="2/3",$O383*参照データ!$F$3,IF(AM383="1/3",$O383*参照データ!$F$4,IF(AM383="対象外",0))))</f>
        <v>0</v>
      </c>
      <c r="BN383" s="199" t="b">
        <f>IF(AN383="3/3",$O383*参照データ!$F$2,IF(AN383="2/3",$O383*参照データ!$F$3,IF(AN383="1/3",$O383*参照データ!$F$4,IF(AN383="対象外",0))))</f>
        <v>0</v>
      </c>
      <c r="BO383" s="199" t="b">
        <f>IF(AO383="3/3",$O383*参照データ!$F$2,IF(AO383="2/3",$O383*参照データ!$F$3,IF(AO383="1/3",$O383*参照データ!$F$4,IF(AO383="対象外",0))))</f>
        <v>0</v>
      </c>
      <c r="BP383" s="199" t="b">
        <f>IF(AP383="3/3",$O383*参照データ!$F$2,IF(AP383="2/3",$O383*参照データ!$F$3,IF(AP383="1/3",$O383*参照データ!$F$4,IF(AP383="対象外",0))))</f>
        <v>0</v>
      </c>
      <c r="BQ383" s="199" t="b">
        <f>IF(AQ383="3/3",$O383*参照データ!$F$2,IF(AQ383="2/3",$O383*参照データ!$F$3,IF(AQ383="1/3",$O383*参照データ!$F$4,IF(AQ383="対象外",0))))</f>
        <v>0</v>
      </c>
      <c r="BR383" s="199" t="b">
        <f>IF(AR383="3/3",$O383*参照データ!$F$2,IF(AR383="2/3",$O383*参照データ!$F$3,IF(AR383="1/3",$O383*参照データ!$F$4,IF(AR383="対象外",0))))</f>
        <v>0</v>
      </c>
      <c r="BS383" s="199">
        <f t="shared" si="183"/>
        <v>0</v>
      </c>
      <c r="BT383" s="207"/>
      <c r="BU383" s="60"/>
      <c r="BV383" s="60"/>
      <c r="BW383" s="60"/>
      <c r="BX383" s="60"/>
      <c r="BY383" s="60"/>
      <c r="BZ383" s="245"/>
      <c r="CA383" s="247"/>
      <c r="CB383" s="60"/>
      <c r="CC383" s="60"/>
      <c r="CD383" s="60"/>
      <c r="CE383" s="60"/>
      <c r="CF383" s="61"/>
      <c r="CG383" s="233">
        <f t="shared" si="184"/>
        <v>0</v>
      </c>
      <c r="CH383" s="235">
        <f t="shared" si="169"/>
        <v>0</v>
      </c>
      <c r="CI383" s="225">
        <f t="shared" si="170"/>
        <v>0</v>
      </c>
      <c r="CJ383" s="234">
        <f t="shared" si="171"/>
        <v>2</v>
      </c>
      <c r="CN383" s="54"/>
    </row>
    <row r="384" spans="1:92">
      <c r="A384" s="63">
        <v>360</v>
      </c>
      <c r="B384" s="518"/>
      <c r="C384" s="519"/>
      <c r="D384" s="520"/>
      <c r="E384" s="521"/>
      <c r="F384" s="362"/>
      <c r="G384" s="58"/>
      <c r="H384" s="248"/>
      <c r="I384" s="58"/>
      <c r="J384" s="555"/>
      <c r="K384" s="555"/>
      <c r="L384" s="149">
        <v>0</v>
      </c>
      <c r="M384" s="150">
        <f>IF(F384="昼間",参照データ!$B$2,IF(F384="夜間等",参照データ!$B$3,IF(F384="通信",参照データ!$B$4,0)))</f>
        <v>0</v>
      </c>
      <c r="N384" s="151">
        <f t="shared" si="172"/>
        <v>0</v>
      </c>
      <c r="O384" s="151">
        <f t="shared" si="173"/>
        <v>0</v>
      </c>
      <c r="P384" s="149"/>
      <c r="Q384" s="155">
        <v>0</v>
      </c>
      <c r="R384" s="154">
        <f>IF(F384="昼間",参照データ!$C$2,IF(F384="夜間等",参照データ!$C$3,IF(F384="通信",参照データ!$C$4,0)))</f>
        <v>0</v>
      </c>
      <c r="S384" s="151">
        <f t="shared" si="174"/>
        <v>0</v>
      </c>
      <c r="T384" s="58"/>
      <c r="U384" s="137">
        <f t="shared" si="175"/>
        <v>0</v>
      </c>
      <c r="V384" s="241">
        <f t="shared" si="176"/>
        <v>0</v>
      </c>
      <c r="W384" s="137">
        <f t="shared" si="177"/>
        <v>0</v>
      </c>
      <c r="X384" s="138">
        <f t="shared" si="178"/>
        <v>0</v>
      </c>
      <c r="Y384" s="137" t="str">
        <f t="shared" si="159"/>
        <v>0</v>
      </c>
      <c r="Z384" s="138">
        <f t="shared" si="179"/>
        <v>0</v>
      </c>
      <c r="AA384" s="524">
        <f t="shared" si="160"/>
        <v>0</v>
      </c>
      <c r="AB384" s="525"/>
      <c r="AC384" s="359">
        <f t="shared" si="161"/>
        <v>0</v>
      </c>
      <c r="AD384" s="359">
        <f t="shared" si="162"/>
        <v>0</v>
      </c>
      <c r="AE384" s="165"/>
      <c r="AF384" s="139"/>
      <c r="AG384" s="252"/>
      <c r="AH384" s="253"/>
      <c r="AI384" s="253"/>
      <c r="AJ384" s="253"/>
      <c r="AK384" s="253"/>
      <c r="AL384" s="254"/>
      <c r="AM384" s="255"/>
      <c r="AN384" s="253"/>
      <c r="AO384" s="253"/>
      <c r="AP384" s="253"/>
      <c r="AQ384" s="253"/>
      <c r="AR384" s="253"/>
      <c r="AS384" s="238">
        <f t="shared" si="163"/>
        <v>0</v>
      </c>
      <c r="AT384" s="238">
        <f t="shared" si="164"/>
        <v>0</v>
      </c>
      <c r="AU384" s="238">
        <f t="shared" si="165"/>
        <v>0</v>
      </c>
      <c r="AV384" s="238">
        <f t="shared" si="166"/>
        <v>0</v>
      </c>
      <c r="AW384" s="238">
        <f t="shared" si="167"/>
        <v>0</v>
      </c>
      <c r="AX384" s="238">
        <f t="shared" si="168"/>
        <v>0</v>
      </c>
      <c r="AY384" s="214">
        <f t="shared" si="186"/>
        <v>0</v>
      </c>
      <c r="AZ384" s="214">
        <f t="shared" si="186"/>
        <v>0</v>
      </c>
      <c r="BA384" s="214">
        <f t="shared" si="186"/>
        <v>0</v>
      </c>
      <c r="BB384" s="210">
        <f t="shared" si="180"/>
        <v>0</v>
      </c>
      <c r="BC384" s="200">
        <f t="shared" si="181"/>
        <v>0</v>
      </c>
      <c r="BD384" s="200">
        <f t="shared" si="182"/>
        <v>0</v>
      </c>
      <c r="BE384" s="200">
        <f t="shared" si="185"/>
        <v>0</v>
      </c>
      <c r="BF384" s="201" t="b">
        <f>IF($AE384="3/3",$S384*参照データ!$F$2,IF($AE384="2/3",$S384*参照データ!$F$3,IF($AE384="1/3",$S384*参照データ!$F$4)))</f>
        <v>0</v>
      </c>
      <c r="BG384" s="202" t="b">
        <f>IF(AG384="3/3",$O384*参照データ!$F$2,IF(AG384="2/3",$O384*参照データ!$F$3,IF(AG384="1/3",$O384*参照データ!$F$4,IF(AG384="対象外",0))))</f>
        <v>0</v>
      </c>
      <c r="BH384" s="202" t="b">
        <f>IF(AH384="3/3",$O384*参照データ!$F$2,IF(AH384="2/3",$O384*参照データ!$F$3,IF(AH384="1/3",$O384*参照データ!$F$4,IF(AH384="対象外",0))))</f>
        <v>0</v>
      </c>
      <c r="BI384" s="202" t="b">
        <f>IF(AI384="3/3",$O384*参照データ!$F$2,IF(AI384="2/3",$O384*参照データ!$F$3,IF(AI384="1/3",$O384*参照データ!$F$4,IF(AI384="対象外",0))))</f>
        <v>0</v>
      </c>
      <c r="BJ384" s="202" t="b">
        <f>IF(AJ384="3/3",$O384*参照データ!$F$2,IF(AJ384="2/3",$O384*参照データ!$F$3,IF(AJ384="1/3",$O384*参照データ!$F$4,IF(AJ384="対象外",0))))</f>
        <v>0</v>
      </c>
      <c r="BK384" s="202" t="b">
        <f>IF(AK384="3/3",$O384*参照データ!$F$2,IF(AK384="2/3",$O384*参照データ!$F$3,IF(AK384="1/3",$O384*参照データ!$F$4,IF(AK384="対象外",0))))</f>
        <v>0</v>
      </c>
      <c r="BL384" s="202" t="b">
        <f>IF(AL384="3/3",$O384*参照データ!$F$2,IF(AL384="2/3",$O384*参照データ!$F$3,IF(AL384="1/3",$O384*参照データ!$F$4,IF(AL384="対象外",0))))</f>
        <v>0</v>
      </c>
      <c r="BM384" s="202" t="b">
        <f>IF(AM384="3/3",$O384*参照データ!$F$2,IF(AM384="2/3",$O384*参照データ!$F$3,IF(AM384="1/3",$O384*参照データ!$F$4,IF(AM384="対象外",0))))</f>
        <v>0</v>
      </c>
      <c r="BN384" s="202" t="b">
        <f>IF(AN384="3/3",$O384*参照データ!$F$2,IF(AN384="2/3",$O384*参照データ!$F$3,IF(AN384="1/3",$O384*参照データ!$F$4,IF(AN384="対象外",0))))</f>
        <v>0</v>
      </c>
      <c r="BO384" s="202" t="b">
        <f>IF(AO384="3/3",$O384*参照データ!$F$2,IF(AO384="2/3",$O384*参照データ!$F$3,IF(AO384="1/3",$O384*参照データ!$F$4,IF(AO384="対象外",0))))</f>
        <v>0</v>
      </c>
      <c r="BP384" s="202" t="b">
        <f>IF(AP384="3/3",$O384*参照データ!$F$2,IF(AP384="2/3",$O384*参照データ!$F$3,IF(AP384="1/3",$O384*参照データ!$F$4,IF(AP384="対象外",0))))</f>
        <v>0</v>
      </c>
      <c r="BQ384" s="202" t="b">
        <f>IF(AQ384="3/3",$O384*参照データ!$F$2,IF(AQ384="2/3",$O384*参照データ!$F$3,IF(AQ384="1/3",$O384*参照データ!$F$4,IF(AQ384="対象外",0))))</f>
        <v>0</v>
      </c>
      <c r="BR384" s="202" t="b">
        <f>IF(AR384="3/3",$O384*参照データ!$F$2,IF(AR384="2/3",$O384*参照データ!$F$3,IF(AR384="1/3",$O384*参照データ!$F$4,IF(AR384="対象外",0))))</f>
        <v>0</v>
      </c>
      <c r="BS384" s="202">
        <f t="shared" si="183"/>
        <v>0</v>
      </c>
      <c r="BT384" s="208"/>
      <c r="BU384" s="140"/>
      <c r="BV384" s="140"/>
      <c r="BW384" s="140"/>
      <c r="BX384" s="140"/>
      <c r="BY384" s="140"/>
      <c r="BZ384" s="246"/>
      <c r="CA384" s="251"/>
      <c r="CB384" s="140"/>
      <c r="CC384" s="140"/>
      <c r="CD384" s="140"/>
      <c r="CE384" s="140"/>
      <c r="CF384" s="140"/>
      <c r="CG384" s="233">
        <f t="shared" si="184"/>
        <v>0</v>
      </c>
      <c r="CH384" s="235">
        <f t="shared" si="169"/>
        <v>0</v>
      </c>
      <c r="CI384" s="225">
        <f t="shared" si="170"/>
        <v>0</v>
      </c>
      <c r="CJ384" s="234">
        <f t="shared" si="171"/>
        <v>2</v>
      </c>
      <c r="CN384" s="54"/>
    </row>
    <row r="385" spans="1:92">
      <c r="A385" s="63">
        <v>361</v>
      </c>
      <c r="B385" s="553"/>
      <c r="C385" s="554"/>
      <c r="D385" s="553"/>
      <c r="E385" s="554"/>
      <c r="F385" s="116"/>
      <c r="G385" s="147"/>
      <c r="H385" s="117"/>
      <c r="I385" s="58"/>
      <c r="J385" s="553"/>
      <c r="K385" s="554"/>
      <c r="L385" s="110">
        <v>0</v>
      </c>
      <c r="M385" s="111">
        <f>IF(F385="昼間",参照データ!$B$2,IF(F385="夜間等",参照データ!$B$3,IF(F385="通信",参照データ!$B$4,0)))</f>
        <v>0</v>
      </c>
      <c r="N385" s="112">
        <f t="shared" si="172"/>
        <v>0</v>
      </c>
      <c r="O385" s="151">
        <f t="shared" si="173"/>
        <v>0</v>
      </c>
      <c r="P385" s="110"/>
      <c r="Q385" s="113">
        <v>0</v>
      </c>
      <c r="R385" s="114">
        <f>IF(F385="昼間",参照データ!$C$2,IF(F385="夜間等",参照データ!$C$3,IF(F385="通信",参照データ!$C$4,0)))</f>
        <v>0</v>
      </c>
      <c r="S385" s="112">
        <f t="shared" si="174"/>
        <v>0</v>
      </c>
      <c r="T385" s="58"/>
      <c r="U385" s="53">
        <f t="shared" si="175"/>
        <v>0</v>
      </c>
      <c r="V385" s="241">
        <f t="shared" si="176"/>
        <v>0</v>
      </c>
      <c r="W385" s="53">
        <f t="shared" si="177"/>
        <v>0</v>
      </c>
      <c r="X385" s="183">
        <f t="shared" si="178"/>
        <v>0</v>
      </c>
      <c r="Y385" s="158" t="str">
        <f t="shared" si="159"/>
        <v>0</v>
      </c>
      <c r="Z385" s="138">
        <f t="shared" si="179"/>
        <v>0</v>
      </c>
      <c r="AA385" s="524">
        <f t="shared" si="160"/>
        <v>0</v>
      </c>
      <c r="AB385" s="525"/>
      <c r="AC385" s="359">
        <f t="shared" si="161"/>
        <v>0</v>
      </c>
      <c r="AD385" s="359">
        <f t="shared" si="162"/>
        <v>0</v>
      </c>
      <c r="AE385" s="166"/>
      <c r="AF385" s="59"/>
      <c r="AG385" s="252"/>
      <c r="AH385" s="253"/>
      <c r="AI385" s="253"/>
      <c r="AJ385" s="253"/>
      <c r="AK385" s="253"/>
      <c r="AL385" s="254"/>
      <c r="AM385" s="255"/>
      <c r="AN385" s="253"/>
      <c r="AO385" s="253"/>
      <c r="AP385" s="253"/>
      <c r="AQ385" s="253"/>
      <c r="AR385" s="253"/>
      <c r="AS385" s="238">
        <f t="shared" si="163"/>
        <v>0</v>
      </c>
      <c r="AT385" s="238">
        <f t="shared" si="164"/>
        <v>0</v>
      </c>
      <c r="AU385" s="238">
        <f t="shared" si="165"/>
        <v>0</v>
      </c>
      <c r="AV385" s="238">
        <f t="shared" si="166"/>
        <v>0</v>
      </c>
      <c r="AW385" s="238">
        <f t="shared" si="167"/>
        <v>0</v>
      </c>
      <c r="AX385" s="238">
        <f t="shared" si="168"/>
        <v>0</v>
      </c>
      <c r="AY385" s="214">
        <f t="shared" si="186"/>
        <v>0</v>
      </c>
      <c r="AZ385" s="214">
        <f t="shared" si="186"/>
        <v>0</v>
      </c>
      <c r="BA385" s="214">
        <f t="shared" si="186"/>
        <v>0</v>
      </c>
      <c r="BB385" s="194">
        <f t="shared" si="180"/>
        <v>0</v>
      </c>
      <c r="BC385" s="195">
        <f t="shared" si="181"/>
        <v>0</v>
      </c>
      <c r="BD385" s="196">
        <f t="shared" si="182"/>
        <v>0</v>
      </c>
      <c r="BE385" s="197">
        <f t="shared" si="185"/>
        <v>0</v>
      </c>
      <c r="BF385" s="198" t="b">
        <f>IF($AE385="3/3",$S385*参照データ!$F$2,IF($AE385="2/3",$S385*参照データ!$F$3,IF($AE385="1/3",$S385*参照データ!$F$4)))</f>
        <v>0</v>
      </c>
      <c r="BG385" s="199" t="b">
        <f>IF(AG385="3/3",$O385*参照データ!$F$2,IF(AG385="2/3",$O385*参照データ!$F$3,IF(AG385="1/3",$O385*参照データ!$F$4,IF(AG385="対象外",0))))</f>
        <v>0</v>
      </c>
      <c r="BH385" s="199" t="b">
        <f>IF(AH385="3/3",$O385*参照データ!$F$2,IF(AH385="2/3",$O385*参照データ!$F$3,IF(AH385="1/3",$O385*参照データ!$F$4,IF(AH385="対象外",0))))</f>
        <v>0</v>
      </c>
      <c r="BI385" s="199" t="b">
        <f>IF(AI385="3/3",$O385*参照データ!$F$2,IF(AI385="2/3",$O385*参照データ!$F$3,IF(AI385="1/3",$O385*参照データ!$F$4,IF(AI385="対象外",0))))</f>
        <v>0</v>
      </c>
      <c r="BJ385" s="199" t="b">
        <f>IF(AJ385="3/3",$O385*参照データ!$F$2,IF(AJ385="2/3",$O385*参照データ!$F$3,IF(AJ385="1/3",$O385*参照データ!$F$4,IF(AJ385="対象外",0))))</f>
        <v>0</v>
      </c>
      <c r="BK385" s="199" t="b">
        <f>IF(AK385="3/3",$O385*参照データ!$F$2,IF(AK385="2/3",$O385*参照データ!$F$3,IF(AK385="1/3",$O385*参照データ!$F$4,IF(AK385="対象外",0))))</f>
        <v>0</v>
      </c>
      <c r="BL385" s="199" t="b">
        <f>IF(AL385="3/3",$O385*参照データ!$F$2,IF(AL385="2/3",$O385*参照データ!$F$3,IF(AL385="1/3",$O385*参照データ!$F$4,IF(AL385="対象外",0))))</f>
        <v>0</v>
      </c>
      <c r="BM385" s="199" t="b">
        <f>IF(AM385="3/3",$O385*参照データ!$F$2,IF(AM385="2/3",$O385*参照データ!$F$3,IF(AM385="1/3",$O385*参照データ!$F$4,IF(AM385="対象外",0))))</f>
        <v>0</v>
      </c>
      <c r="BN385" s="199" t="b">
        <f>IF(AN385="3/3",$O385*参照データ!$F$2,IF(AN385="2/3",$O385*参照データ!$F$3,IF(AN385="1/3",$O385*参照データ!$F$4,IF(AN385="対象外",0))))</f>
        <v>0</v>
      </c>
      <c r="BO385" s="199" t="b">
        <f>IF(AO385="3/3",$O385*参照データ!$F$2,IF(AO385="2/3",$O385*参照データ!$F$3,IF(AO385="1/3",$O385*参照データ!$F$4,IF(AO385="対象外",0))))</f>
        <v>0</v>
      </c>
      <c r="BP385" s="199" t="b">
        <f>IF(AP385="3/3",$O385*参照データ!$F$2,IF(AP385="2/3",$O385*参照データ!$F$3,IF(AP385="1/3",$O385*参照データ!$F$4,IF(AP385="対象外",0))))</f>
        <v>0</v>
      </c>
      <c r="BQ385" s="199" t="b">
        <f>IF(AQ385="3/3",$O385*参照データ!$F$2,IF(AQ385="2/3",$O385*参照データ!$F$3,IF(AQ385="1/3",$O385*参照データ!$F$4,IF(AQ385="対象外",0))))</f>
        <v>0</v>
      </c>
      <c r="BR385" s="199" t="b">
        <f>IF(AR385="3/3",$O385*参照データ!$F$2,IF(AR385="2/3",$O385*参照データ!$F$3,IF(AR385="1/3",$O385*参照データ!$F$4,IF(AR385="対象外",0))))</f>
        <v>0</v>
      </c>
      <c r="BS385" s="199">
        <f t="shared" si="183"/>
        <v>0</v>
      </c>
      <c r="BT385" s="206"/>
      <c r="BU385" s="60"/>
      <c r="BV385" s="60"/>
      <c r="BW385" s="60"/>
      <c r="BX385" s="60"/>
      <c r="BY385" s="60"/>
      <c r="BZ385" s="245"/>
      <c r="CA385" s="247"/>
      <c r="CB385" s="60"/>
      <c r="CC385" s="60"/>
      <c r="CD385" s="60"/>
      <c r="CE385" s="60"/>
      <c r="CF385" s="61"/>
      <c r="CG385" s="233">
        <f t="shared" si="184"/>
        <v>0</v>
      </c>
      <c r="CH385" s="235">
        <f t="shared" si="169"/>
        <v>0</v>
      </c>
      <c r="CI385" s="225">
        <f t="shared" si="170"/>
        <v>0</v>
      </c>
      <c r="CJ385" s="234">
        <f t="shared" si="171"/>
        <v>2</v>
      </c>
      <c r="CN385" s="54"/>
    </row>
    <row r="386" spans="1:92">
      <c r="A386" s="63">
        <v>362</v>
      </c>
      <c r="B386" s="553"/>
      <c r="C386" s="554"/>
      <c r="D386" s="553"/>
      <c r="E386" s="554"/>
      <c r="F386" s="116"/>
      <c r="G386" s="147"/>
      <c r="H386" s="117"/>
      <c r="I386" s="58"/>
      <c r="J386" s="553"/>
      <c r="K386" s="554"/>
      <c r="L386" s="110">
        <v>0</v>
      </c>
      <c r="M386" s="111">
        <f>IF(F386="昼間",参照データ!$B$2,IF(F386="夜間等",参照データ!$B$3,IF(F386="通信",参照データ!$B$4,0)))</f>
        <v>0</v>
      </c>
      <c r="N386" s="112">
        <f t="shared" si="172"/>
        <v>0</v>
      </c>
      <c r="O386" s="151">
        <f t="shared" si="173"/>
        <v>0</v>
      </c>
      <c r="P386" s="110"/>
      <c r="Q386" s="113">
        <v>0</v>
      </c>
      <c r="R386" s="114">
        <f>IF(F386="昼間",参照データ!$C$2,IF(F386="夜間等",参照データ!$C$3,IF(F386="通信",参照データ!$C$4,0)))</f>
        <v>0</v>
      </c>
      <c r="S386" s="112">
        <f t="shared" si="174"/>
        <v>0</v>
      </c>
      <c r="T386" s="58"/>
      <c r="U386" s="53">
        <f t="shared" si="175"/>
        <v>0</v>
      </c>
      <c r="V386" s="241">
        <f t="shared" si="176"/>
        <v>0</v>
      </c>
      <c r="W386" s="53">
        <f t="shared" si="177"/>
        <v>0</v>
      </c>
      <c r="X386" s="183">
        <f t="shared" si="178"/>
        <v>0</v>
      </c>
      <c r="Y386" s="158" t="str">
        <f t="shared" si="159"/>
        <v>0</v>
      </c>
      <c r="Z386" s="138">
        <f t="shared" si="179"/>
        <v>0</v>
      </c>
      <c r="AA386" s="524">
        <f t="shared" si="160"/>
        <v>0</v>
      </c>
      <c r="AB386" s="525"/>
      <c r="AC386" s="359">
        <f t="shared" si="161"/>
        <v>0</v>
      </c>
      <c r="AD386" s="359">
        <f t="shared" si="162"/>
        <v>0</v>
      </c>
      <c r="AE386" s="166"/>
      <c r="AF386" s="59"/>
      <c r="AG386" s="252"/>
      <c r="AH386" s="253"/>
      <c r="AI386" s="253"/>
      <c r="AJ386" s="253"/>
      <c r="AK386" s="253"/>
      <c r="AL386" s="254"/>
      <c r="AM386" s="255"/>
      <c r="AN386" s="253"/>
      <c r="AO386" s="253"/>
      <c r="AP386" s="253"/>
      <c r="AQ386" s="253"/>
      <c r="AR386" s="253"/>
      <c r="AS386" s="238">
        <f t="shared" si="163"/>
        <v>0</v>
      </c>
      <c r="AT386" s="238">
        <f t="shared" si="164"/>
        <v>0</v>
      </c>
      <c r="AU386" s="238">
        <f t="shared" si="165"/>
        <v>0</v>
      </c>
      <c r="AV386" s="238">
        <f t="shared" si="166"/>
        <v>0</v>
      </c>
      <c r="AW386" s="238">
        <f t="shared" si="167"/>
        <v>0</v>
      </c>
      <c r="AX386" s="238">
        <f t="shared" si="168"/>
        <v>0</v>
      </c>
      <c r="AY386" s="214">
        <f t="shared" si="186"/>
        <v>0</v>
      </c>
      <c r="AZ386" s="214">
        <f t="shared" si="186"/>
        <v>0</v>
      </c>
      <c r="BA386" s="214">
        <f t="shared" si="186"/>
        <v>0</v>
      </c>
      <c r="BB386" s="194">
        <f t="shared" si="180"/>
        <v>0</v>
      </c>
      <c r="BC386" s="195">
        <f t="shared" si="181"/>
        <v>0</v>
      </c>
      <c r="BD386" s="196">
        <f t="shared" si="182"/>
        <v>0</v>
      </c>
      <c r="BE386" s="197">
        <f t="shared" si="185"/>
        <v>0</v>
      </c>
      <c r="BF386" s="198" t="b">
        <f>IF($AE386="3/3",$S386*参照データ!$F$2,IF($AE386="2/3",$S386*参照データ!$F$3,IF($AE386="1/3",$S386*参照データ!$F$4)))</f>
        <v>0</v>
      </c>
      <c r="BG386" s="199" t="b">
        <f>IF(AG386="3/3",$O386*参照データ!$F$2,IF(AG386="2/3",$O386*参照データ!$F$3,IF(AG386="1/3",$O386*参照データ!$F$4,IF(AG386="対象外",0))))</f>
        <v>0</v>
      </c>
      <c r="BH386" s="199" t="b">
        <f>IF(AH386="3/3",$O386*参照データ!$F$2,IF(AH386="2/3",$O386*参照データ!$F$3,IF(AH386="1/3",$O386*参照データ!$F$4,IF(AH386="対象外",0))))</f>
        <v>0</v>
      </c>
      <c r="BI386" s="199" t="b">
        <f>IF(AI386="3/3",$O386*参照データ!$F$2,IF(AI386="2/3",$O386*参照データ!$F$3,IF(AI386="1/3",$O386*参照データ!$F$4,IF(AI386="対象外",0))))</f>
        <v>0</v>
      </c>
      <c r="BJ386" s="199" t="b">
        <f>IF(AJ386="3/3",$O386*参照データ!$F$2,IF(AJ386="2/3",$O386*参照データ!$F$3,IF(AJ386="1/3",$O386*参照データ!$F$4,IF(AJ386="対象外",0))))</f>
        <v>0</v>
      </c>
      <c r="BK386" s="199" t="b">
        <f>IF(AK386="3/3",$O386*参照データ!$F$2,IF(AK386="2/3",$O386*参照データ!$F$3,IF(AK386="1/3",$O386*参照データ!$F$4,IF(AK386="対象外",0))))</f>
        <v>0</v>
      </c>
      <c r="BL386" s="199" t="b">
        <f>IF(AL386="3/3",$O386*参照データ!$F$2,IF(AL386="2/3",$O386*参照データ!$F$3,IF(AL386="1/3",$O386*参照データ!$F$4,IF(AL386="対象外",0))))</f>
        <v>0</v>
      </c>
      <c r="BM386" s="199" t="b">
        <f>IF(AM386="3/3",$O386*参照データ!$F$2,IF(AM386="2/3",$O386*参照データ!$F$3,IF(AM386="1/3",$O386*参照データ!$F$4,IF(AM386="対象外",0))))</f>
        <v>0</v>
      </c>
      <c r="BN386" s="199" t="b">
        <f>IF(AN386="3/3",$O386*参照データ!$F$2,IF(AN386="2/3",$O386*参照データ!$F$3,IF(AN386="1/3",$O386*参照データ!$F$4,IF(AN386="対象外",0))))</f>
        <v>0</v>
      </c>
      <c r="BO386" s="199" t="b">
        <f>IF(AO386="3/3",$O386*参照データ!$F$2,IF(AO386="2/3",$O386*参照データ!$F$3,IF(AO386="1/3",$O386*参照データ!$F$4,IF(AO386="対象外",0))))</f>
        <v>0</v>
      </c>
      <c r="BP386" s="199" t="b">
        <f>IF(AP386="3/3",$O386*参照データ!$F$2,IF(AP386="2/3",$O386*参照データ!$F$3,IF(AP386="1/3",$O386*参照データ!$F$4,IF(AP386="対象外",0))))</f>
        <v>0</v>
      </c>
      <c r="BQ386" s="199" t="b">
        <f>IF(AQ386="3/3",$O386*参照データ!$F$2,IF(AQ386="2/3",$O386*参照データ!$F$3,IF(AQ386="1/3",$O386*参照データ!$F$4,IF(AQ386="対象外",0))))</f>
        <v>0</v>
      </c>
      <c r="BR386" s="199" t="b">
        <f>IF(AR386="3/3",$O386*参照データ!$F$2,IF(AR386="2/3",$O386*参照データ!$F$3,IF(AR386="1/3",$O386*参照データ!$F$4,IF(AR386="対象外",0))))</f>
        <v>0</v>
      </c>
      <c r="BS386" s="199">
        <f t="shared" si="183"/>
        <v>0</v>
      </c>
      <c r="BT386" s="206"/>
      <c r="BU386" s="60"/>
      <c r="BV386" s="60"/>
      <c r="BW386" s="60"/>
      <c r="BX386" s="60"/>
      <c r="BY386" s="60"/>
      <c r="BZ386" s="245"/>
      <c r="CA386" s="247"/>
      <c r="CB386" s="60"/>
      <c r="CC386" s="60"/>
      <c r="CD386" s="60"/>
      <c r="CE386" s="60"/>
      <c r="CF386" s="61"/>
      <c r="CG386" s="233">
        <f t="shared" si="184"/>
        <v>0</v>
      </c>
      <c r="CH386" s="235">
        <f t="shared" si="169"/>
        <v>0</v>
      </c>
      <c r="CI386" s="225">
        <f t="shared" si="170"/>
        <v>0</v>
      </c>
      <c r="CJ386" s="234">
        <f t="shared" si="171"/>
        <v>2</v>
      </c>
      <c r="CN386" s="54"/>
    </row>
    <row r="387" spans="1:92">
      <c r="A387" s="63">
        <v>363</v>
      </c>
      <c r="B387" s="553"/>
      <c r="C387" s="554"/>
      <c r="D387" s="553"/>
      <c r="E387" s="554"/>
      <c r="F387" s="116"/>
      <c r="G387" s="147"/>
      <c r="H387" s="117"/>
      <c r="I387" s="58"/>
      <c r="J387" s="553"/>
      <c r="K387" s="554"/>
      <c r="L387" s="110">
        <v>0</v>
      </c>
      <c r="M387" s="111">
        <f>IF(F387="昼間",参照データ!$B$2,IF(F387="夜間等",参照データ!$B$3,IF(F387="通信",参照データ!$B$4,0)))</f>
        <v>0</v>
      </c>
      <c r="N387" s="112">
        <f t="shared" si="172"/>
        <v>0</v>
      </c>
      <c r="O387" s="151">
        <f t="shared" si="173"/>
        <v>0</v>
      </c>
      <c r="P387" s="110"/>
      <c r="Q387" s="113">
        <v>0</v>
      </c>
      <c r="R387" s="114">
        <f>IF(F387="昼間",参照データ!$C$2,IF(F387="夜間等",参照データ!$C$3,IF(F387="通信",参照データ!$C$4,0)))</f>
        <v>0</v>
      </c>
      <c r="S387" s="112">
        <f t="shared" si="174"/>
        <v>0</v>
      </c>
      <c r="T387" s="58"/>
      <c r="U387" s="53">
        <f t="shared" si="175"/>
        <v>0</v>
      </c>
      <c r="V387" s="241">
        <f t="shared" si="176"/>
        <v>0</v>
      </c>
      <c r="W387" s="53">
        <f t="shared" si="177"/>
        <v>0</v>
      </c>
      <c r="X387" s="183">
        <f t="shared" si="178"/>
        <v>0</v>
      </c>
      <c r="Y387" s="158" t="str">
        <f t="shared" si="159"/>
        <v>0</v>
      </c>
      <c r="Z387" s="138">
        <f t="shared" si="179"/>
        <v>0</v>
      </c>
      <c r="AA387" s="524">
        <f t="shared" si="160"/>
        <v>0</v>
      </c>
      <c r="AB387" s="525"/>
      <c r="AC387" s="359">
        <f t="shared" si="161"/>
        <v>0</v>
      </c>
      <c r="AD387" s="359">
        <f t="shared" si="162"/>
        <v>0</v>
      </c>
      <c r="AE387" s="165"/>
      <c r="AF387" s="59"/>
      <c r="AG387" s="252"/>
      <c r="AH387" s="253"/>
      <c r="AI387" s="253"/>
      <c r="AJ387" s="253"/>
      <c r="AK387" s="253"/>
      <c r="AL387" s="254"/>
      <c r="AM387" s="255"/>
      <c r="AN387" s="253"/>
      <c r="AO387" s="253"/>
      <c r="AP387" s="253"/>
      <c r="AQ387" s="253"/>
      <c r="AR387" s="253"/>
      <c r="AS387" s="238">
        <f t="shared" si="163"/>
        <v>0</v>
      </c>
      <c r="AT387" s="238">
        <f t="shared" si="164"/>
        <v>0</v>
      </c>
      <c r="AU387" s="238">
        <f t="shared" si="165"/>
        <v>0</v>
      </c>
      <c r="AV387" s="238">
        <f t="shared" si="166"/>
        <v>0</v>
      </c>
      <c r="AW387" s="238">
        <f t="shared" si="167"/>
        <v>0</v>
      </c>
      <c r="AX387" s="238">
        <f t="shared" si="168"/>
        <v>0</v>
      </c>
      <c r="AY387" s="214">
        <f t="shared" si="186"/>
        <v>0</v>
      </c>
      <c r="AZ387" s="214">
        <f t="shared" si="186"/>
        <v>0</v>
      </c>
      <c r="BA387" s="214">
        <f t="shared" si="186"/>
        <v>0</v>
      </c>
      <c r="BB387" s="194">
        <f t="shared" si="180"/>
        <v>0</v>
      </c>
      <c r="BC387" s="195">
        <f t="shared" si="181"/>
        <v>0</v>
      </c>
      <c r="BD387" s="196">
        <f t="shared" si="182"/>
        <v>0</v>
      </c>
      <c r="BE387" s="197">
        <f t="shared" si="185"/>
        <v>0</v>
      </c>
      <c r="BF387" s="198" t="b">
        <f>IF($AE387="3/3",$S387*参照データ!$F$2,IF($AE387="2/3",$S387*参照データ!$F$3,IF($AE387="1/3",$S387*参照データ!$F$4)))</f>
        <v>0</v>
      </c>
      <c r="BG387" s="199" t="b">
        <f>IF(AG387="3/3",$O387*参照データ!$F$2,IF(AG387="2/3",$O387*参照データ!$F$3,IF(AG387="1/3",$O387*参照データ!$F$4,IF(AG387="対象外",0))))</f>
        <v>0</v>
      </c>
      <c r="BH387" s="199" t="b">
        <f>IF(AH387="3/3",$O387*参照データ!$F$2,IF(AH387="2/3",$O387*参照データ!$F$3,IF(AH387="1/3",$O387*参照データ!$F$4,IF(AH387="対象外",0))))</f>
        <v>0</v>
      </c>
      <c r="BI387" s="199" t="b">
        <f>IF(AI387="3/3",$O387*参照データ!$F$2,IF(AI387="2/3",$O387*参照データ!$F$3,IF(AI387="1/3",$O387*参照データ!$F$4,IF(AI387="対象外",0))))</f>
        <v>0</v>
      </c>
      <c r="BJ387" s="199" t="b">
        <f>IF(AJ387="3/3",$O387*参照データ!$F$2,IF(AJ387="2/3",$O387*参照データ!$F$3,IF(AJ387="1/3",$O387*参照データ!$F$4,IF(AJ387="対象外",0))))</f>
        <v>0</v>
      </c>
      <c r="BK387" s="199" t="b">
        <f>IF(AK387="3/3",$O387*参照データ!$F$2,IF(AK387="2/3",$O387*参照データ!$F$3,IF(AK387="1/3",$O387*参照データ!$F$4,IF(AK387="対象外",0))))</f>
        <v>0</v>
      </c>
      <c r="BL387" s="199" t="b">
        <f>IF(AL387="3/3",$O387*参照データ!$F$2,IF(AL387="2/3",$O387*参照データ!$F$3,IF(AL387="1/3",$O387*参照データ!$F$4,IF(AL387="対象外",0))))</f>
        <v>0</v>
      </c>
      <c r="BM387" s="199" t="b">
        <f>IF(AM387="3/3",$O387*参照データ!$F$2,IF(AM387="2/3",$O387*参照データ!$F$3,IF(AM387="1/3",$O387*参照データ!$F$4,IF(AM387="対象外",0))))</f>
        <v>0</v>
      </c>
      <c r="BN387" s="199" t="b">
        <f>IF(AN387="3/3",$O387*参照データ!$F$2,IF(AN387="2/3",$O387*参照データ!$F$3,IF(AN387="1/3",$O387*参照データ!$F$4,IF(AN387="対象外",0))))</f>
        <v>0</v>
      </c>
      <c r="BO387" s="199" t="b">
        <f>IF(AO387="3/3",$O387*参照データ!$F$2,IF(AO387="2/3",$O387*参照データ!$F$3,IF(AO387="1/3",$O387*参照データ!$F$4,IF(AO387="対象外",0))))</f>
        <v>0</v>
      </c>
      <c r="BP387" s="199" t="b">
        <f>IF(AP387="3/3",$O387*参照データ!$F$2,IF(AP387="2/3",$O387*参照データ!$F$3,IF(AP387="1/3",$O387*参照データ!$F$4,IF(AP387="対象外",0))))</f>
        <v>0</v>
      </c>
      <c r="BQ387" s="199" t="b">
        <f>IF(AQ387="3/3",$O387*参照データ!$F$2,IF(AQ387="2/3",$O387*参照データ!$F$3,IF(AQ387="1/3",$O387*参照データ!$F$4,IF(AQ387="対象外",0))))</f>
        <v>0</v>
      </c>
      <c r="BR387" s="199" t="b">
        <f>IF(AR387="3/3",$O387*参照データ!$F$2,IF(AR387="2/3",$O387*参照データ!$F$3,IF(AR387="1/3",$O387*参照データ!$F$4,IF(AR387="対象外",0))))</f>
        <v>0</v>
      </c>
      <c r="BS387" s="199">
        <f t="shared" si="183"/>
        <v>0</v>
      </c>
      <c r="BT387" s="207"/>
      <c r="BU387" s="60"/>
      <c r="BV387" s="60"/>
      <c r="BW387" s="60"/>
      <c r="BX387" s="60"/>
      <c r="BY387" s="60"/>
      <c r="BZ387" s="245"/>
      <c r="CA387" s="247"/>
      <c r="CB387" s="60"/>
      <c r="CC387" s="60"/>
      <c r="CD387" s="60"/>
      <c r="CE387" s="60"/>
      <c r="CF387" s="61"/>
      <c r="CG387" s="233">
        <f t="shared" si="184"/>
        <v>0</v>
      </c>
      <c r="CH387" s="235">
        <f t="shared" si="169"/>
        <v>0</v>
      </c>
      <c r="CI387" s="225">
        <f t="shared" si="170"/>
        <v>0</v>
      </c>
      <c r="CJ387" s="234">
        <f t="shared" si="171"/>
        <v>2</v>
      </c>
      <c r="CN387" s="54"/>
    </row>
    <row r="388" spans="1:92">
      <c r="A388" s="63">
        <v>364</v>
      </c>
      <c r="B388" s="518"/>
      <c r="C388" s="519"/>
      <c r="D388" s="520"/>
      <c r="E388" s="521"/>
      <c r="F388" s="362"/>
      <c r="G388" s="58"/>
      <c r="H388" s="248"/>
      <c r="I388" s="58"/>
      <c r="J388" s="555"/>
      <c r="K388" s="555"/>
      <c r="L388" s="149">
        <v>0</v>
      </c>
      <c r="M388" s="150">
        <f>IF(F388="昼間",参照データ!$B$2,IF(F388="夜間等",参照データ!$B$3,IF(F388="通信",参照データ!$B$4,0)))</f>
        <v>0</v>
      </c>
      <c r="N388" s="151">
        <f t="shared" si="172"/>
        <v>0</v>
      </c>
      <c r="O388" s="151">
        <f t="shared" si="173"/>
        <v>0</v>
      </c>
      <c r="P388" s="149"/>
      <c r="Q388" s="155">
        <v>0</v>
      </c>
      <c r="R388" s="154">
        <f>IF(F388="昼間",参照データ!$C$2,IF(F388="夜間等",参照データ!$C$3,IF(F388="通信",参照データ!$C$4,0)))</f>
        <v>0</v>
      </c>
      <c r="S388" s="151">
        <f t="shared" si="174"/>
        <v>0</v>
      </c>
      <c r="T388" s="58"/>
      <c r="U388" s="137">
        <f t="shared" si="175"/>
        <v>0</v>
      </c>
      <c r="V388" s="241">
        <f t="shared" si="176"/>
        <v>0</v>
      </c>
      <c r="W388" s="137">
        <f t="shared" si="177"/>
        <v>0</v>
      </c>
      <c r="X388" s="138">
        <f t="shared" si="178"/>
        <v>0</v>
      </c>
      <c r="Y388" s="137" t="str">
        <f t="shared" si="159"/>
        <v>0</v>
      </c>
      <c r="Z388" s="138">
        <f t="shared" si="179"/>
        <v>0</v>
      </c>
      <c r="AA388" s="524">
        <f t="shared" si="160"/>
        <v>0</v>
      </c>
      <c r="AB388" s="525"/>
      <c r="AC388" s="359">
        <f t="shared" si="161"/>
        <v>0</v>
      </c>
      <c r="AD388" s="359">
        <f t="shared" si="162"/>
        <v>0</v>
      </c>
      <c r="AE388" s="165"/>
      <c r="AF388" s="139"/>
      <c r="AG388" s="252"/>
      <c r="AH388" s="253"/>
      <c r="AI388" s="253"/>
      <c r="AJ388" s="253"/>
      <c r="AK388" s="253"/>
      <c r="AL388" s="254"/>
      <c r="AM388" s="255"/>
      <c r="AN388" s="253"/>
      <c r="AO388" s="253"/>
      <c r="AP388" s="253"/>
      <c r="AQ388" s="253"/>
      <c r="AR388" s="253"/>
      <c r="AS388" s="238">
        <f t="shared" si="163"/>
        <v>0</v>
      </c>
      <c r="AT388" s="238">
        <f t="shared" si="164"/>
        <v>0</v>
      </c>
      <c r="AU388" s="238">
        <f t="shared" si="165"/>
        <v>0</v>
      </c>
      <c r="AV388" s="238">
        <f t="shared" si="166"/>
        <v>0</v>
      </c>
      <c r="AW388" s="238">
        <f t="shared" si="167"/>
        <v>0</v>
      </c>
      <c r="AX388" s="238">
        <f t="shared" si="168"/>
        <v>0</v>
      </c>
      <c r="AY388" s="214">
        <f t="shared" si="186"/>
        <v>0</v>
      </c>
      <c r="AZ388" s="214">
        <f t="shared" si="186"/>
        <v>0</v>
      </c>
      <c r="BA388" s="214">
        <f t="shared" si="186"/>
        <v>0</v>
      </c>
      <c r="BB388" s="210">
        <f t="shared" si="180"/>
        <v>0</v>
      </c>
      <c r="BC388" s="200">
        <f t="shared" si="181"/>
        <v>0</v>
      </c>
      <c r="BD388" s="200">
        <f t="shared" si="182"/>
        <v>0</v>
      </c>
      <c r="BE388" s="200">
        <f t="shared" si="185"/>
        <v>0</v>
      </c>
      <c r="BF388" s="201" t="b">
        <f>IF($AE388="3/3",$S388*参照データ!$F$2,IF($AE388="2/3",$S388*参照データ!$F$3,IF($AE388="1/3",$S388*参照データ!$F$4)))</f>
        <v>0</v>
      </c>
      <c r="BG388" s="202" t="b">
        <f>IF(AG388="3/3",$O388*参照データ!$F$2,IF(AG388="2/3",$O388*参照データ!$F$3,IF(AG388="1/3",$O388*参照データ!$F$4,IF(AG388="対象外",0))))</f>
        <v>0</v>
      </c>
      <c r="BH388" s="202" t="b">
        <f>IF(AH388="3/3",$O388*参照データ!$F$2,IF(AH388="2/3",$O388*参照データ!$F$3,IF(AH388="1/3",$O388*参照データ!$F$4,IF(AH388="対象外",0))))</f>
        <v>0</v>
      </c>
      <c r="BI388" s="202" t="b">
        <f>IF(AI388="3/3",$O388*参照データ!$F$2,IF(AI388="2/3",$O388*参照データ!$F$3,IF(AI388="1/3",$O388*参照データ!$F$4,IF(AI388="対象外",0))))</f>
        <v>0</v>
      </c>
      <c r="BJ388" s="202" t="b">
        <f>IF(AJ388="3/3",$O388*参照データ!$F$2,IF(AJ388="2/3",$O388*参照データ!$F$3,IF(AJ388="1/3",$O388*参照データ!$F$4,IF(AJ388="対象外",0))))</f>
        <v>0</v>
      </c>
      <c r="BK388" s="202" t="b">
        <f>IF(AK388="3/3",$O388*参照データ!$F$2,IF(AK388="2/3",$O388*参照データ!$F$3,IF(AK388="1/3",$O388*参照データ!$F$4,IF(AK388="対象外",0))))</f>
        <v>0</v>
      </c>
      <c r="BL388" s="202" t="b">
        <f>IF(AL388="3/3",$O388*参照データ!$F$2,IF(AL388="2/3",$O388*参照データ!$F$3,IF(AL388="1/3",$O388*参照データ!$F$4,IF(AL388="対象外",0))))</f>
        <v>0</v>
      </c>
      <c r="BM388" s="202" t="b">
        <f>IF(AM388="3/3",$O388*参照データ!$F$2,IF(AM388="2/3",$O388*参照データ!$F$3,IF(AM388="1/3",$O388*参照データ!$F$4,IF(AM388="対象外",0))))</f>
        <v>0</v>
      </c>
      <c r="BN388" s="202" t="b">
        <f>IF(AN388="3/3",$O388*参照データ!$F$2,IF(AN388="2/3",$O388*参照データ!$F$3,IF(AN388="1/3",$O388*参照データ!$F$4,IF(AN388="対象外",0))))</f>
        <v>0</v>
      </c>
      <c r="BO388" s="202" t="b">
        <f>IF(AO388="3/3",$O388*参照データ!$F$2,IF(AO388="2/3",$O388*参照データ!$F$3,IF(AO388="1/3",$O388*参照データ!$F$4,IF(AO388="対象外",0))))</f>
        <v>0</v>
      </c>
      <c r="BP388" s="202" t="b">
        <f>IF(AP388="3/3",$O388*参照データ!$F$2,IF(AP388="2/3",$O388*参照データ!$F$3,IF(AP388="1/3",$O388*参照データ!$F$4,IF(AP388="対象外",0))))</f>
        <v>0</v>
      </c>
      <c r="BQ388" s="202" t="b">
        <f>IF(AQ388="3/3",$O388*参照データ!$F$2,IF(AQ388="2/3",$O388*参照データ!$F$3,IF(AQ388="1/3",$O388*参照データ!$F$4,IF(AQ388="対象外",0))))</f>
        <v>0</v>
      </c>
      <c r="BR388" s="202" t="b">
        <f>IF(AR388="3/3",$O388*参照データ!$F$2,IF(AR388="2/3",$O388*参照データ!$F$3,IF(AR388="1/3",$O388*参照データ!$F$4,IF(AR388="対象外",0))))</f>
        <v>0</v>
      </c>
      <c r="BS388" s="202">
        <f t="shared" si="183"/>
        <v>0</v>
      </c>
      <c r="BT388" s="208"/>
      <c r="BU388" s="140"/>
      <c r="BV388" s="140"/>
      <c r="BW388" s="140"/>
      <c r="BX388" s="140"/>
      <c r="BY388" s="140"/>
      <c r="BZ388" s="246"/>
      <c r="CA388" s="251"/>
      <c r="CB388" s="140"/>
      <c r="CC388" s="140"/>
      <c r="CD388" s="140"/>
      <c r="CE388" s="140"/>
      <c r="CF388" s="140"/>
      <c r="CG388" s="233">
        <f t="shared" si="184"/>
        <v>0</v>
      </c>
      <c r="CH388" s="235">
        <f t="shared" si="169"/>
        <v>0</v>
      </c>
      <c r="CI388" s="225">
        <f t="shared" si="170"/>
        <v>0</v>
      </c>
      <c r="CJ388" s="234">
        <f t="shared" si="171"/>
        <v>2</v>
      </c>
      <c r="CN388" s="54"/>
    </row>
    <row r="389" spans="1:92">
      <c r="A389" s="63">
        <v>365</v>
      </c>
      <c r="B389" s="553"/>
      <c r="C389" s="554"/>
      <c r="D389" s="553"/>
      <c r="E389" s="554"/>
      <c r="F389" s="116"/>
      <c r="G389" s="147"/>
      <c r="H389" s="117"/>
      <c r="I389" s="58"/>
      <c r="J389" s="553"/>
      <c r="K389" s="554"/>
      <c r="L389" s="110">
        <v>0</v>
      </c>
      <c r="M389" s="111">
        <f>IF(F389="昼間",参照データ!$B$2,IF(F389="夜間等",参照データ!$B$3,IF(F389="通信",参照データ!$B$4,0)))</f>
        <v>0</v>
      </c>
      <c r="N389" s="112">
        <f t="shared" si="172"/>
        <v>0</v>
      </c>
      <c r="O389" s="151">
        <f t="shared" si="173"/>
        <v>0</v>
      </c>
      <c r="P389" s="110"/>
      <c r="Q389" s="113">
        <v>0</v>
      </c>
      <c r="R389" s="114">
        <f>IF(F389="昼間",参照データ!$C$2,IF(F389="夜間等",参照データ!$C$3,IF(F389="通信",参照データ!$C$4,0)))</f>
        <v>0</v>
      </c>
      <c r="S389" s="112">
        <f t="shared" si="174"/>
        <v>0</v>
      </c>
      <c r="T389" s="58"/>
      <c r="U389" s="53">
        <f t="shared" si="175"/>
        <v>0</v>
      </c>
      <c r="V389" s="241">
        <f t="shared" si="176"/>
        <v>0</v>
      </c>
      <c r="W389" s="53">
        <f t="shared" si="177"/>
        <v>0</v>
      </c>
      <c r="X389" s="183">
        <f t="shared" si="178"/>
        <v>0</v>
      </c>
      <c r="Y389" s="158" t="str">
        <f t="shared" si="159"/>
        <v>0</v>
      </c>
      <c r="Z389" s="138">
        <f t="shared" si="179"/>
        <v>0</v>
      </c>
      <c r="AA389" s="524">
        <f t="shared" si="160"/>
        <v>0</v>
      </c>
      <c r="AB389" s="525"/>
      <c r="AC389" s="359">
        <f t="shared" si="161"/>
        <v>0</v>
      </c>
      <c r="AD389" s="359">
        <f t="shared" si="162"/>
        <v>0</v>
      </c>
      <c r="AE389" s="166"/>
      <c r="AF389" s="59"/>
      <c r="AG389" s="252"/>
      <c r="AH389" s="253"/>
      <c r="AI389" s="253"/>
      <c r="AJ389" s="253"/>
      <c r="AK389" s="253"/>
      <c r="AL389" s="254"/>
      <c r="AM389" s="255"/>
      <c r="AN389" s="253"/>
      <c r="AO389" s="253"/>
      <c r="AP389" s="253"/>
      <c r="AQ389" s="253"/>
      <c r="AR389" s="253"/>
      <c r="AS389" s="238">
        <f t="shared" si="163"/>
        <v>0</v>
      </c>
      <c r="AT389" s="238">
        <f t="shared" si="164"/>
        <v>0</v>
      </c>
      <c r="AU389" s="238">
        <f t="shared" si="165"/>
        <v>0</v>
      </c>
      <c r="AV389" s="238">
        <f t="shared" si="166"/>
        <v>0</v>
      </c>
      <c r="AW389" s="238">
        <f t="shared" si="167"/>
        <v>0</v>
      </c>
      <c r="AX389" s="238">
        <f t="shared" si="168"/>
        <v>0</v>
      </c>
      <c r="AY389" s="214">
        <f t="shared" si="186"/>
        <v>0</v>
      </c>
      <c r="AZ389" s="214">
        <f t="shared" si="186"/>
        <v>0</v>
      </c>
      <c r="BA389" s="214">
        <f t="shared" si="186"/>
        <v>0</v>
      </c>
      <c r="BB389" s="194">
        <f t="shared" si="180"/>
        <v>0</v>
      </c>
      <c r="BC389" s="195">
        <f t="shared" si="181"/>
        <v>0</v>
      </c>
      <c r="BD389" s="196">
        <f t="shared" si="182"/>
        <v>0</v>
      </c>
      <c r="BE389" s="197">
        <f t="shared" si="185"/>
        <v>0</v>
      </c>
      <c r="BF389" s="198" t="b">
        <f>IF($AE389="3/3",$S389*参照データ!$F$2,IF($AE389="2/3",$S389*参照データ!$F$3,IF($AE389="1/3",$S389*参照データ!$F$4)))</f>
        <v>0</v>
      </c>
      <c r="BG389" s="199" t="b">
        <f>IF(AG389="3/3",$O389*参照データ!$F$2,IF(AG389="2/3",$O389*参照データ!$F$3,IF(AG389="1/3",$O389*参照データ!$F$4,IF(AG389="対象外",0))))</f>
        <v>0</v>
      </c>
      <c r="BH389" s="199" t="b">
        <f>IF(AH389="3/3",$O389*参照データ!$F$2,IF(AH389="2/3",$O389*参照データ!$F$3,IF(AH389="1/3",$O389*参照データ!$F$4,IF(AH389="対象外",0))))</f>
        <v>0</v>
      </c>
      <c r="BI389" s="199" t="b">
        <f>IF(AI389="3/3",$O389*参照データ!$F$2,IF(AI389="2/3",$O389*参照データ!$F$3,IF(AI389="1/3",$O389*参照データ!$F$4,IF(AI389="対象外",0))))</f>
        <v>0</v>
      </c>
      <c r="BJ389" s="199" t="b">
        <f>IF(AJ389="3/3",$O389*参照データ!$F$2,IF(AJ389="2/3",$O389*参照データ!$F$3,IF(AJ389="1/3",$O389*参照データ!$F$4,IF(AJ389="対象外",0))))</f>
        <v>0</v>
      </c>
      <c r="BK389" s="199" t="b">
        <f>IF(AK389="3/3",$O389*参照データ!$F$2,IF(AK389="2/3",$O389*参照データ!$F$3,IF(AK389="1/3",$O389*参照データ!$F$4,IF(AK389="対象外",0))))</f>
        <v>0</v>
      </c>
      <c r="BL389" s="199" t="b">
        <f>IF(AL389="3/3",$O389*参照データ!$F$2,IF(AL389="2/3",$O389*参照データ!$F$3,IF(AL389="1/3",$O389*参照データ!$F$4,IF(AL389="対象外",0))))</f>
        <v>0</v>
      </c>
      <c r="BM389" s="199" t="b">
        <f>IF(AM389="3/3",$O389*参照データ!$F$2,IF(AM389="2/3",$O389*参照データ!$F$3,IF(AM389="1/3",$O389*参照データ!$F$4,IF(AM389="対象外",0))))</f>
        <v>0</v>
      </c>
      <c r="BN389" s="199" t="b">
        <f>IF(AN389="3/3",$O389*参照データ!$F$2,IF(AN389="2/3",$O389*参照データ!$F$3,IF(AN389="1/3",$O389*参照データ!$F$4,IF(AN389="対象外",0))))</f>
        <v>0</v>
      </c>
      <c r="BO389" s="199" t="b">
        <f>IF(AO389="3/3",$O389*参照データ!$F$2,IF(AO389="2/3",$O389*参照データ!$F$3,IF(AO389="1/3",$O389*参照データ!$F$4,IF(AO389="対象外",0))))</f>
        <v>0</v>
      </c>
      <c r="BP389" s="199" t="b">
        <f>IF(AP389="3/3",$O389*参照データ!$F$2,IF(AP389="2/3",$O389*参照データ!$F$3,IF(AP389="1/3",$O389*参照データ!$F$4,IF(AP389="対象外",0))))</f>
        <v>0</v>
      </c>
      <c r="BQ389" s="199" t="b">
        <f>IF(AQ389="3/3",$O389*参照データ!$F$2,IF(AQ389="2/3",$O389*参照データ!$F$3,IF(AQ389="1/3",$O389*参照データ!$F$4,IF(AQ389="対象外",0))))</f>
        <v>0</v>
      </c>
      <c r="BR389" s="199" t="b">
        <f>IF(AR389="3/3",$O389*参照データ!$F$2,IF(AR389="2/3",$O389*参照データ!$F$3,IF(AR389="1/3",$O389*参照データ!$F$4,IF(AR389="対象外",0))))</f>
        <v>0</v>
      </c>
      <c r="BS389" s="199">
        <f t="shared" si="183"/>
        <v>0</v>
      </c>
      <c r="BT389" s="206"/>
      <c r="BU389" s="60"/>
      <c r="BV389" s="60"/>
      <c r="BW389" s="60"/>
      <c r="BX389" s="60"/>
      <c r="BY389" s="60"/>
      <c r="BZ389" s="245"/>
      <c r="CA389" s="247"/>
      <c r="CB389" s="60"/>
      <c r="CC389" s="60"/>
      <c r="CD389" s="60"/>
      <c r="CE389" s="60"/>
      <c r="CF389" s="61"/>
      <c r="CG389" s="233">
        <f t="shared" si="184"/>
        <v>0</v>
      </c>
      <c r="CH389" s="235">
        <f t="shared" si="169"/>
        <v>0</v>
      </c>
      <c r="CI389" s="225">
        <f t="shared" si="170"/>
        <v>0</v>
      </c>
      <c r="CJ389" s="234">
        <f t="shared" si="171"/>
        <v>2</v>
      </c>
      <c r="CN389" s="54"/>
    </row>
    <row r="390" spans="1:92">
      <c r="A390" s="63">
        <v>366</v>
      </c>
      <c r="B390" s="553"/>
      <c r="C390" s="554"/>
      <c r="D390" s="553"/>
      <c r="E390" s="554"/>
      <c r="F390" s="116"/>
      <c r="G390" s="147"/>
      <c r="H390" s="117"/>
      <c r="I390" s="58"/>
      <c r="J390" s="553"/>
      <c r="K390" s="554"/>
      <c r="L390" s="110">
        <v>0</v>
      </c>
      <c r="M390" s="111">
        <f>IF(F390="昼間",参照データ!$B$2,IF(F390="夜間等",参照データ!$B$3,IF(F390="通信",参照データ!$B$4,0)))</f>
        <v>0</v>
      </c>
      <c r="N390" s="112">
        <f t="shared" si="172"/>
        <v>0</v>
      </c>
      <c r="O390" s="151">
        <f t="shared" si="173"/>
        <v>0</v>
      </c>
      <c r="P390" s="110"/>
      <c r="Q390" s="113">
        <v>0</v>
      </c>
      <c r="R390" s="114">
        <f>IF(F390="昼間",参照データ!$C$2,IF(F390="夜間等",参照データ!$C$3,IF(F390="通信",参照データ!$C$4,0)))</f>
        <v>0</v>
      </c>
      <c r="S390" s="112">
        <f t="shared" si="174"/>
        <v>0</v>
      </c>
      <c r="T390" s="58"/>
      <c r="U390" s="53">
        <f t="shared" si="175"/>
        <v>0</v>
      </c>
      <c r="V390" s="241">
        <f t="shared" si="176"/>
        <v>0</v>
      </c>
      <c r="W390" s="53">
        <f t="shared" si="177"/>
        <v>0</v>
      </c>
      <c r="X390" s="183">
        <f t="shared" si="178"/>
        <v>0</v>
      </c>
      <c r="Y390" s="158" t="str">
        <f t="shared" si="159"/>
        <v>0</v>
      </c>
      <c r="Z390" s="138">
        <f t="shared" si="179"/>
        <v>0</v>
      </c>
      <c r="AA390" s="524">
        <f t="shared" si="160"/>
        <v>0</v>
      </c>
      <c r="AB390" s="525"/>
      <c r="AC390" s="359">
        <f t="shared" si="161"/>
        <v>0</v>
      </c>
      <c r="AD390" s="359">
        <f t="shared" si="162"/>
        <v>0</v>
      </c>
      <c r="AE390" s="166"/>
      <c r="AF390" s="59"/>
      <c r="AG390" s="252"/>
      <c r="AH390" s="253"/>
      <c r="AI390" s="253"/>
      <c r="AJ390" s="253"/>
      <c r="AK390" s="253"/>
      <c r="AL390" s="254"/>
      <c r="AM390" s="255"/>
      <c r="AN390" s="253"/>
      <c r="AO390" s="253"/>
      <c r="AP390" s="253"/>
      <c r="AQ390" s="253"/>
      <c r="AR390" s="253"/>
      <c r="AS390" s="238">
        <f t="shared" si="163"/>
        <v>0</v>
      </c>
      <c r="AT390" s="238">
        <f t="shared" si="164"/>
        <v>0</v>
      </c>
      <c r="AU390" s="238">
        <f t="shared" si="165"/>
        <v>0</v>
      </c>
      <c r="AV390" s="238">
        <f t="shared" si="166"/>
        <v>0</v>
      </c>
      <c r="AW390" s="238">
        <f t="shared" si="167"/>
        <v>0</v>
      </c>
      <c r="AX390" s="238">
        <f t="shared" si="168"/>
        <v>0</v>
      </c>
      <c r="AY390" s="214">
        <f t="shared" si="186"/>
        <v>0</v>
      </c>
      <c r="AZ390" s="214">
        <f t="shared" si="186"/>
        <v>0</v>
      </c>
      <c r="BA390" s="214">
        <f t="shared" si="186"/>
        <v>0</v>
      </c>
      <c r="BB390" s="194">
        <f t="shared" si="180"/>
        <v>0</v>
      </c>
      <c r="BC390" s="195">
        <f t="shared" si="181"/>
        <v>0</v>
      </c>
      <c r="BD390" s="196">
        <f t="shared" si="182"/>
        <v>0</v>
      </c>
      <c r="BE390" s="197">
        <f t="shared" si="185"/>
        <v>0</v>
      </c>
      <c r="BF390" s="198" t="b">
        <f>IF($AE390="3/3",$S390*参照データ!$F$2,IF($AE390="2/3",$S390*参照データ!$F$3,IF($AE390="1/3",$S390*参照データ!$F$4)))</f>
        <v>0</v>
      </c>
      <c r="BG390" s="199" t="b">
        <f>IF(AG390="3/3",$O390*参照データ!$F$2,IF(AG390="2/3",$O390*参照データ!$F$3,IF(AG390="1/3",$O390*参照データ!$F$4,IF(AG390="対象外",0))))</f>
        <v>0</v>
      </c>
      <c r="BH390" s="199" t="b">
        <f>IF(AH390="3/3",$O390*参照データ!$F$2,IF(AH390="2/3",$O390*参照データ!$F$3,IF(AH390="1/3",$O390*参照データ!$F$4,IF(AH390="対象外",0))))</f>
        <v>0</v>
      </c>
      <c r="BI390" s="199" t="b">
        <f>IF(AI390="3/3",$O390*参照データ!$F$2,IF(AI390="2/3",$O390*参照データ!$F$3,IF(AI390="1/3",$O390*参照データ!$F$4,IF(AI390="対象外",0))))</f>
        <v>0</v>
      </c>
      <c r="BJ390" s="199" t="b">
        <f>IF(AJ390="3/3",$O390*参照データ!$F$2,IF(AJ390="2/3",$O390*参照データ!$F$3,IF(AJ390="1/3",$O390*参照データ!$F$4,IF(AJ390="対象外",0))))</f>
        <v>0</v>
      </c>
      <c r="BK390" s="199" t="b">
        <f>IF(AK390="3/3",$O390*参照データ!$F$2,IF(AK390="2/3",$O390*参照データ!$F$3,IF(AK390="1/3",$O390*参照データ!$F$4,IF(AK390="対象外",0))))</f>
        <v>0</v>
      </c>
      <c r="BL390" s="199" t="b">
        <f>IF(AL390="3/3",$O390*参照データ!$F$2,IF(AL390="2/3",$O390*参照データ!$F$3,IF(AL390="1/3",$O390*参照データ!$F$4,IF(AL390="対象外",0))))</f>
        <v>0</v>
      </c>
      <c r="BM390" s="199" t="b">
        <f>IF(AM390="3/3",$O390*参照データ!$F$2,IF(AM390="2/3",$O390*参照データ!$F$3,IF(AM390="1/3",$O390*参照データ!$F$4,IF(AM390="対象外",0))))</f>
        <v>0</v>
      </c>
      <c r="BN390" s="199" t="b">
        <f>IF(AN390="3/3",$O390*参照データ!$F$2,IF(AN390="2/3",$O390*参照データ!$F$3,IF(AN390="1/3",$O390*参照データ!$F$4,IF(AN390="対象外",0))))</f>
        <v>0</v>
      </c>
      <c r="BO390" s="199" t="b">
        <f>IF(AO390="3/3",$O390*参照データ!$F$2,IF(AO390="2/3",$O390*参照データ!$F$3,IF(AO390="1/3",$O390*参照データ!$F$4,IF(AO390="対象外",0))))</f>
        <v>0</v>
      </c>
      <c r="BP390" s="199" t="b">
        <f>IF(AP390="3/3",$O390*参照データ!$F$2,IF(AP390="2/3",$O390*参照データ!$F$3,IF(AP390="1/3",$O390*参照データ!$F$4,IF(AP390="対象外",0))))</f>
        <v>0</v>
      </c>
      <c r="BQ390" s="199" t="b">
        <f>IF(AQ390="3/3",$O390*参照データ!$F$2,IF(AQ390="2/3",$O390*参照データ!$F$3,IF(AQ390="1/3",$O390*参照データ!$F$4,IF(AQ390="対象外",0))))</f>
        <v>0</v>
      </c>
      <c r="BR390" s="199" t="b">
        <f>IF(AR390="3/3",$O390*参照データ!$F$2,IF(AR390="2/3",$O390*参照データ!$F$3,IF(AR390="1/3",$O390*参照データ!$F$4,IF(AR390="対象外",0))))</f>
        <v>0</v>
      </c>
      <c r="BS390" s="199">
        <f t="shared" si="183"/>
        <v>0</v>
      </c>
      <c r="BT390" s="206"/>
      <c r="BU390" s="60"/>
      <c r="BV390" s="60"/>
      <c r="BW390" s="60"/>
      <c r="BX390" s="60"/>
      <c r="BY390" s="60"/>
      <c r="BZ390" s="245"/>
      <c r="CA390" s="247"/>
      <c r="CB390" s="60"/>
      <c r="CC390" s="60"/>
      <c r="CD390" s="60"/>
      <c r="CE390" s="60"/>
      <c r="CF390" s="61"/>
      <c r="CG390" s="233">
        <f t="shared" si="184"/>
        <v>0</v>
      </c>
      <c r="CH390" s="235">
        <f t="shared" si="169"/>
        <v>0</v>
      </c>
      <c r="CI390" s="225">
        <f t="shared" si="170"/>
        <v>0</v>
      </c>
      <c r="CJ390" s="234">
        <f t="shared" si="171"/>
        <v>2</v>
      </c>
      <c r="CN390" s="54"/>
    </row>
    <row r="391" spans="1:92">
      <c r="A391" s="63">
        <v>367</v>
      </c>
      <c r="B391" s="553"/>
      <c r="C391" s="554"/>
      <c r="D391" s="553"/>
      <c r="E391" s="554"/>
      <c r="F391" s="116"/>
      <c r="G391" s="147"/>
      <c r="H391" s="117"/>
      <c r="I391" s="58"/>
      <c r="J391" s="553"/>
      <c r="K391" s="554"/>
      <c r="L391" s="110">
        <v>0</v>
      </c>
      <c r="M391" s="111">
        <f>IF(F391="昼間",参照データ!$B$2,IF(F391="夜間等",参照データ!$B$3,IF(F391="通信",参照データ!$B$4,0)))</f>
        <v>0</v>
      </c>
      <c r="N391" s="112">
        <f t="shared" si="172"/>
        <v>0</v>
      </c>
      <c r="O391" s="151">
        <f t="shared" si="173"/>
        <v>0</v>
      </c>
      <c r="P391" s="110"/>
      <c r="Q391" s="113">
        <v>0</v>
      </c>
      <c r="R391" s="114">
        <f>IF(F391="昼間",参照データ!$C$2,IF(F391="夜間等",参照データ!$C$3,IF(F391="通信",参照データ!$C$4,0)))</f>
        <v>0</v>
      </c>
      <c r="S391" s="112">
        <f t="shared" si="174"/>
        <v>0</v>
      </c>
      <c r="T391" s="58"/>
      <c r="U391" s="53">
        <f t="shared" si="175"/>
        <v>0</v>
      </c>
      <c r="V391" s="241">
        <f t="shared" si="176"/>
        <v>0</v>
      </c>
      <c r="W391" s="53">
        <f t="shared" si="177"/>
        <v>0</v>
      </c>
      <c r="X391" s="183">
        <f t="shared" si="178"/>
        <v>0</v>
      </c>
      <c r="Y391" s="158" t="str">
        <f t="shared" si="159"/>
        <v>0</v>
      </c>
      <c r="Z391" s="138">
        <f t="shared" si="179"/>
        <v>0</v>
      </c>
      <c r="AA391" s="524">
        <f t="shared" si="160"/>
        <v>0</v>
      </c>
      <c r="AB391" s="525"/>
      <c r="AC391" s="359">
        <f t="shared" si="161"/>
        <v>0</v>
      </c>
      <c r="AD391" s="359">
        <f t="shared" si="162"/>
        <v>0</v>
      </c>
      <c r="AE391" s="165"/>
      <c r="AF391" s="59"/>
      <c r="AG391" s="252"/>
      <c r="AH391" s="253"/>
      <c r="AI391" s="253"/>
      <c r="AJ391" s="253"/>
      <c r="AK391" s="253"/>
      <c r="AL391" s="254"/>
      <c r="AM391" s="255"/>
      <c r="AN391" s="253"/>
      <c r="AO391" s="253"/>
      <c r="AP391" s="253"/>
      <c r="AQ391" s="253"/>
      <c r="AR391" s="253"/>
      <c r="AS391" s="238">
        <f t="shared" si="163"/>
        <v>0</v>
      </c>
      <c r="AT391" s="238">
        <f t="shared" si="164"/>
        <v>0</v>
      </c>
      <c r="AU391" s="238">
        <f t="shared" si="165"/>
        <v>0</v>
      </c>
      <c r="AV391" s="238">
        <f t="shared" si="166"/>
        <v>0</v>
      </c>
      <c r="AW391" s="238">
        <f t="shared" si="167"/>
        <v>0</v>
      </c>
      <c r="AX391" s="238">
        <f t="shared" si="168"/>
        <v>0</v>
      </c>
      <c r="AY391" s="214">
        <f t="shared" si="186"/>
        <v>0</v>
      </c>
      <c r="AZ391" s="214">
        <f t="shared" si="186"/>
        <v>0</v>
      </c>
      <c r="BA391" s="214">
        <f t="shared" si="186"/>
        <v>0</v>
      </c>
      <c r="BB391" s="194">
        <f t="shared" si="180"/>
        <v>0</v>
      </c>
      <c r="BC391" s="195">
        <f t="shared" si="181"/>
        <v>0</v>
      </c>
      <c r="BD391" s="196">
        <f t="shared" si="182"/>
        <v>0</v>
      </c>
      <c r="BE391" s="197">
        <f t="shared" si="185"/>
        <v>0</v>
      </c>
      <c r="BF391" s="198" t="b">
        <f>IF($AE391="3/3",$S391*参照データ!$F$2,IF($AE391="2/3",$S391*参照データ!$F$3,IF($AE391="1/3",$S391*参照データ!$F$4)))</f>
        <v>0</v>
      </c>
      <c r="BG391" s="199" t="b">
        <f>IF(AG391="3/3",$O391*参照データ!$F$2,IF(AG391="2/3",$O391*参照データ!$F$3,IF(AG391="1/3",$O391*参照データ!$F$4,IF(AG391="対象外",0))))</f>
        <v>0</v>
      </c>
      <c r="BH391" s="199" t="b">
        <f>IF(AH391="3/3",$O391*参照データ!$F$2,IF(AH391="2/3",$O391*参照データ!$F$3,IF(AH391="1/3",$O391*参照データ!$F$4,IF(AH391="対象外",0))))</f>
        <v>0</v>
      </c>
      <c r="BI391" s="199" t="b">
        <f>IF(AI391="3/3",$O391*参照データ!$F$2,IF(AI391="2/3",$O391*参照データ!$F$3,IF(AI391="1/3",$O391*参照データ!$F$4,IF(AI391="対象外",0))))</f>
        <v>0</v>
      </c>
      <c r="BJ391" s="199" t="b">
        <f>IF(AJ391="3/3",$O391*参照データ!$F$2,IF(AJ391="2/3",$O391*参照データ!$F$3,IF(AJ391="1/3",$O391*参照データ!$F$4,IF(AJ391="対象外",0))))</f>
        <v>0</v>
      </c>
      <c r="BK391" s="199" t="b">
        <f>IF(AK391="3/3",$O391*参照データ!$F$2,IF(AK391="2/3",$O391*参照データ!$F$3,IF(AK391="1/3",$O391*参照データ!$F$4,IF(AK391="対象外",0))))</f>
        <v>0</v>
      </c>
      <c r="BL391" s="199" t="b">
        <f>IF(AL391="3/3",$O391*参照データ!$F$2,IF(AL391="2/3",$O391*参照データ!$F$3,IF(AL391="1/3",$O391*参照データ!$F$4,IF(AL391="対象外",0))))</f>
        <v>0</v>
      </c>
      <c r="BM391" s="199" t="b">
        <f>IF(AM391="3/3",$O391*参照データ!$F$2,IF(AM391="2/3",$O391*参照データ!$F$3,IF(AM391="1/3",$O391*参照データ!$F$4,IF(AM391="対象外",0))))</f>
        <v>0</v>
      </c>
      <c r="BN391" s="199" t="b">
        <f>IF(AN391="3/3",$O391*参照データ!$F$2,IF(AN391="2/3",$O391*参照データ!$F$3,IF(AN391="1/3",$O391*参照データ!$F$4,IF(AN391="対象外",0))))</f>
        <v>0</v>
      </c>
      <c r="BO391" s="199" t="b">
        <f>IF(AO391="3/3",$O391*参照データ!$F$2,IF(AO391="2/3",$O391*参照データ!$F$3,IF(AO391="1/3",$O391*参照データ!$F$4,IF(AO391="対象外",0))))</f>
        <v>0</v>
      </c>
      <c r="BP391" s="199" t="b">
        <f>IF(AP391="3/3",$O391*参照データ!$F$2,IF(AP391="2/3",$O391*参照データ!$F$3,IF(AP391="1/3",$O391*参照データ!$F$4,IF(AP391="対象外",0))))</f>
        <v>0</v>
      </c>
      <c r="BQ391" s="199" t="b">
        <f>IF(AQ391="3/3",$O391*参照データ!$F$2,IF(AQ391="2/3",$O391*参照データ!$F$3,IF(AQ391="1/3",$O391*参照データ!$F$4,IF(AQ391="対象外",0))))</f>
        <v>0</v>
      </c>
      <c r="BR391" s="199" t="b">
        <f>IF(AR391="3/3",$O391*参照データ!$F$2,IF(AR391="2/3",$O391*参照データ!$F$3,IF(AR391="1/3",$O391*参照データ!$F$4,IF(AR391="対象外",0))))</f>
        <v>0</v>
      </c>
      <c r="BS391" s="199">
        <f t="shared" si="183"/>
        <v>0</v>
      </c>
      <c r="BT391" s="207"/>
      <c r="BU391" s="60"/>
      <c r="BV391" s="60"/>
      <c r="BW391" s="60"/>
      <c r="BX391" s="60"/>
      <c r="BY391" s="60"/>
      <c r="BZ391" s="245"/>
      <c r="CA391" s="247"/>
      <c r="CB391" s="60"/>
      <c r="CC391" s="60"/>
      <c r="CD391" s="60"/>
      <c r="CE391" s="60"/>
      <c r="CF391" s="61"/>
      <c r="CG391" s="233">
        <f t="shared" si="184"/>
        <v>0</v>
      </c>
      <c r="CH391" s="235">
        <f t="shared" si="169"/>
        <v>0</v>
      </c>
      <c r="CI391" s="225">
        <f t="shared" si="170"/>
        <v>0</v>
      </c>
      <c r="CJ391" s="234">
        <f t="shared" si="171"/>
        <v>2</v>
      </c>
      <c r="CN391" s="54"/>
    </row>
    <row r="392" spans="1:92">
      <c r="A392" s="63">
        <v>368</v>
      </c>
      <c r="B392" s="518"/>
      <c r="C392" s="519"/>
      <c r="D392" s="520"/>
      <c r="E392" s="521"/>
      <c r="F392" s="362"/>
      <c r="G392" s="58"/>
      <c r="H392" s="248"/>
      <c r="I392" s="58"/>
      <c r="J392" s="555"/>
      <c r="K392" s="555"/>
      <c r="L392" s="149">
        <v>0</v>
      </c>
      <c r="M392" s="150">
        <f>IF(F392="昼間",参照データ!$B$2,IF(F392="夜間等",参照データ!$B$3,IF(F392="通信",参照データ!$B$4,0)))</f>
        <v>0</v>
      </c>
      <c r="N392" s="151">
        <f t="shared" si="172"/>
        <v>0</v>
      </c>
      <c r="O392" s="151">
        <f t="shared" si="173"/>
        <v>0</v>
      </c>
      <c r="P392" s="149"/>
      <c r="Q392" s="155">
        <v>0</v>
      </c>
      <c r="R392" s="154">
        <f>IF(F392="昼間",参照データ!$C$2,IF(F392="夜間等",参照データ!$C$3,IF(F392="通信",参照データ!$C$4,0)))</f>
        <v>0</v>
      </c>
      <c r="S392" s="151">
        <f t="shared" si="174"/>
        <v>0</v>
      </c>
      <c r="T392" s="58"/>
      <c r="U392" s="137">
        <f t="shared" si="175"/>
        <v>0</v>
      </c>
      <c r="V392" s="241">
        <f t="shared" si="176"/>
        <v>0</v>
      </c>
      <c r="W392" s="137">
        <f t="shared" si="177"/>
        <v>0</v>
      </c>
      <c r="X392" s="138">
        <f t="shared" si="178"/>
        <v>0</v>
      </c>
      <c r="Y392" s="137" t="str">
        <f t="shared" si="159"/>
        <v>0</v>
      </c>
      <c r="Z392" s="138">
        <f t="shared" si="179"/>
        <v>0</v>
      </c>
      <c r="AA392" s="524">
        <f t="shared" si="160"/>
        <v>0</v>
      </c>
      <c r="AB392" s="525"/>
      <c r="AC392" s="359">
        <f t="shared" si="161"/>
        <v>0</v>
      </c>
      <c r="AD392" s="359">
        <f t="shared" si="162"/>
        <v>0</v>
      </c>
      <c r="AE392" s="165"/>
      <c r="AF392" s="139"/>
      <c r="AG392" s="252"/>
      <c r="AH392" s="253"/>
      <c r="AI392" s="253"/>
      <c r="AJ392" s="253"/>
      <c r="AK392" s="253"/>
      <c r="AL392" s="254"/>
      <c r="AM392" s="255"/>
      <c r="AN392" s="253"/>
      <c r="AO392" s="253"/>
      <c r="AP392" s="253"/>
      <c r="AQ392" s="253"/>
      <c r="AR392" s="253"/>
      <c r="AS392" s="238">
        <f t="shared" si="163"/>
        <v>0</v>
      </c>
      <c r="AT392" s="238">
        <f t="shared" si="164"/>
        <v>0</v>
      </c>
      <c r="AU392" s="238">
        <f t="shared" si="165"/>
        <v>0</v>
      </c>
      <c r="AV392" s="238">
        <f t="shared" si="166"/>
        <v>0</v>
      </c>
      <c r="AW392" s="238">
        <f t="shared" si="167"/>
        <v>0</v>
      </c>
      <c r="AX392" s="238">
        <f t="shared" si="168"/>
        <v>0</v>
      </c>
      <c r="AY392" s="214">
        <f t="shared" si="186"/>
        <v>0</v>
      </c>
      <c r="AZ392" s="214">
        <f t="shared" si="186"/>
        <v>0</v>
      </c>
      <c r="BA392" s="214">
        <f t="shared" si="186"/>
        <v>0</v>
      </c>
      <c r="BB392" s="210">
        <f t="shared" si="180"/>
        <v>0</v>
      </c>
      <c r="BC392" s="200">
        <f t="shared" si="181"/>
        <v>0</v>
      </c>
      <c r="BD392" s="200">
        <f t="shared" si="182"/>
        <v>0</v>
      </c>
      <c r="BE392" s="200">
        <f t="shared" si="185"/>
        <v>0</v>
      </c>
      <c r="BF392" s="201" t="b">
        <f>IF($AE392="3/3",$S392*参照データ!$F$2,IF($AE392="2/3",$S392*参照データ!$F$3,IF($AE392="1/3",$S392*参照データ!$F$4)))</f>
        <v>0</v>
      </c>
      <c r="BG392" s="202" t="b">
        <f>IF(AG392="3/3",$O392*参照データ!$F$2,IF(AG392="2/3",$O392*参照データ!$F$3,IF(AG392="1/3",$O392*参照データ!$F$4,IF(AG392="対象外",0))))</f>
        <v>0</v>
      </c>
      <c r="BH392" s="202" t="b">
        <f>IF(AH392="3/3",$O392*参照データ!$F$2,IF(AH392="2/3",$O392*参照データ!$F$3,IF(AH392="1/3",$O392*参照データ!$F$4,IF(AH392="対象外",0))))</f>
        <v>0</v>
      </c>
      <c r="BI392" s="202" t="b">
        <f>IF(AI392="3/3",$O392*参照データ!$F$2,IF(AI392="2/3",$O392*参照データ!$F$3,IF(AI392="1/3",$O392*参照データ!$F$4,IF(AI392="対象外",0))))</f>
        <v>0</v>
      </c>
      <c r="BJ392" s="202" t="b">
        <f>IF(AJ392="3/3",$O392*参照データ!$F$2,IF(AJ392="2/3",$O392*参照データ!$F$3,IF(AJ392="1/3",$O392*参照データ!$F$4,IF(AJ392="対象外",0))))</f>
        <v>0</v>
      </c>
      <c r="BK392" s="202" t="b">
        <f>IF(AK392="3/3",$O392*参照データ!$F$2,IF(AK392="2/3",$O392*参照データ!$F$3,IF(AK392="1/3",$O392*参照データ!$F$4,IF(AK392="対象外",0))))</f>
        <v>0</v>
      </c>
      <c r="BL392" s="202" t="b">
        <f>IF(AL392="3/3",$O392*参照データ!$F$2,IF(AL392="2/3",$O392*参照データ!$F$3,IF(AL392="1/3",$O392*参照データ!$F$4,IF(AL392="対象外",0))))</f>
        <v>0</v>
      </c>
      <c r="BM392" s="202" t="b">
        <f>IF(AM392="3/3",$O392*参照データ!$F$2,IF(AM392="2/3",$O392*参照データ!$F$3,IF(AM392="1/3",$O392*参照データ!$F$4,IF(AM392="対象外",0))))</f>
        <v>0</v>
      </c>
      <c r="BN392" s="202" t="b">
        <f>IF(AN392="3/3",$O392*参照データ!$F$2,IF(AN392="2/3",$O392*参照データ!$F$3,IF(AN392="1/3",$O392*参照データ!$F$4,IF(AN392="対象外",0))))</f>
        <v>0</v>
      </c>
      <c r="BO392" s="202" t="b">
        <f>IF(AO392="3/3",$O392*参照データ!$F$2,IF(AO392="2/3",$O392*参照データ!$F$3,IF(AO392="1/3",$O392*参照データ!$F$4,IF(AO392="対象外",0))))</f>
        <v>0</v>
      </c>
      <c r="BP392" s="202" t="b">
        <f>IF(AP392="3/3",$O392*参照データ!$F$2,IF(AP392="2/3",$O392*参照データ!$F$3,IF(AP392="1/3",$O392*参照データ!$F$4,IF(AP392="対象外",0))))</f>
        <v>0</v>
      </c>
      <c r="BQ392" s="202" t="b">
        <f>IF(AQ392="3/3",$O392*参照データ!$F$2,IF(AQ392="2/3",$O392*参照データ!$F$3,IF(AQ392="1/3",$O392*参照データ!$F$4,IF(AQ392="対象外",0))))</f>
        <v>0</v>
      </c>
      <c r="BR392" s="202" t="b">
        <f>IF(AR392="3/3",$O392*参照データ!$F$2,IF(AR392="2/3",$O392*参照データ!$F$3,IF(AR392="1/3",$O392*参照データ!$F$4,IF(AR392="対象外",0))))</f>
        <v>0</v>
      </c>
      <c r="BS392" s="202">
        <f t="shared" si="183"/>
        <v>0</v>
      </c>
      <c r="BT392" s="208"/>
      <c r="BU392" s="140"/>
      <c r="BV392" s="140"/>
      <c r="BW392" s="140"/>
      <c r="BX392" s="140"/>
      <c r="BY392" s="140"/>
      <c r="BZ392" s="246"/>
      <c r="CA392" s="251"/>
      <c r="CB392" s="140"/>
      <c r="CC392" s="140"/>
      <c r="CD392" s="140"/>
      <c r="CE392" s="140"/>
      <c r="CF392" s="140"/>
      <c r="CG392" s="233">
        <f t="shared" si="184"/>
        <v>0</v>
      </c>
      <c r="CH392" s="235">
        <f t="shared" si="169"/>
        <v>0</v>
      </c>
      <c r="CI392" s="225">
        <f t="shared" si="170"/>
        <v>0</v>
      </c>
      <c r="CJ392" s="234">
        <f t="shared" si="171"/>
        <v>2</v>
      </c>
      <c r="CN392" s="54"/>
    </row>
    <row r="393" spans="1:92">
      <c r="A393" s="63">
        <v>369</v>
      </c>
      <c r="B393" s="553"/>
      <c r="C393" s="554"/>
      <c r="D393" s="553"/>
      <c r="E393" s="554"/>
      <c r="F393" s="116"/>
      <c r="G393" s="147"/>
      <c r="H393" s="117"/>
      <c r="I393" s="58"/>
      <c r="J393" s="553"/>
      <c r="K393" s="554"/>
      <c r="L393" s="110">
        <v>0</v>
      </c>
      <c r="M393" s="111">
        <f>IF(F393="昼間",参照データ!$B$2,IF(F393="夜間等",参照データ!$B$3,IF(F393="通信",参照データ!$B$4,0)))</f>
        <v>0</v>
      </c>
      <c r="N393" s="112">
        <f t="shared" si="172"/>
        <v>0</v>
      </c>
      <c r="O393" s="151">
        <f t="shared" si="173"/>
        <v>0</v>
      </c>
      <c r="P393" s="110"/>
      <c r="Q393" s="113">
        <v>0</v>
      </c>
      <c r="R393" s="114">
        <f>IF(F393="昼間",参照データ!$C$2,IF(F393="夜間等",参照データ!$C$3,IF(F393="通信",参照データ!$C$4,0)))</f>
        <v>0</v>
      </c>
      <c r="S393" s="112">
        <f t="shared" si="174"/>
        <v>0</v>
      </c>
      <c r="T393" s="58"/>
      <c r="U393" s="53">
        <f t="shared" si="175"/>
        <v>0</v>
      </c>
      <c r="V393" s="241">
        <f t="shared" si="176"/>
        <v>0</v>
      </c>
      <c r="W393" s="53">
        <f t="shared" si="177"/>
        <v>0</v>
      </c>
      <c r="X393" s="183">
        <f t="shared" si="178"/>
        <v>0</v>
      </c>
      <c r="Y393" s="158" t="str">
        <f t="shared" si="159"/>
        <v>0</v>
      </c>
      <c r="Z393" s="138">
        <f t="shared" si="179"/>
        <v>0</v>
      </c>
      <c r="AA393" s="524">
        <f t="shared" si="160"/>
        <v>0</v>
      </c>
      <c r="AB393" s="525"/>
      <c r="AC393" s="359">
        <f t="shared" si="161"/>
        <v>0</v>
      </c>
      <c r="AD393" s="359">
        <f t="shared" si="162"/>
        <v>0</v>
      </c>
      <c r="AE393" s="166"/>
      <c r="AF393" s="59"/>
      <c r="AG393" s="252"/>
      <c r="AH393" s="253"/>
      <c r="AI393" s="253"/>
      <c r="AJ393" s="253"/>
      <c r="AK393" s="253"/>
      <c r="AL393" s="254"/>
      <c r="AM393" s="255"/>
      <c r="AN393" s="253"/>
      <c r="AO393" s="253"/>
      <c r="AP393" s="253"/>
      <c r="AQ393" s="253"/>
      <c r="AR393" s="253"/>
      <c r="AS393" s="238">
        <f t="shared" si="163"/>
        <v>0</v>
      </c>
      <c r="AT393" s="238">
        <f t="shared" si="164"/>
        <v>0</v>
      </c>
      <c r="AU393" s="238">
        <f t="shared" si="165"/>
        <v>0</v>
      </c>
      <c r="AV393" s="238">
        <f t="shared" si="166"/>
        <v>0</v>
      </c>
      <c r="AW393" s="238">
        <f t="shared" si="167"/>
        <v>0</v>
      </c>
      <c r="AX393" s="238">
        <f t="shared" si="168"/>
        <v>0</v>
      </c>
      <c r="AY393" s="214">
        <f t="shared" si="186"/>
        <v>0</v>
      </c>
      <c r="AZ393" s="214">
        <f t="shared" si="186"/>
        <v>0</v>
      </c>
      <c r="BA393" s="214">
        <f t="shared" si="186"/>
        <v>0</v>
      </c>
      <c r="BB393" s="194">
        <f t="shared" si="180"/>
        <v>0</v>
      </c>
      <c r="BC393" s="195">
        <f t="shared" si="181"/>
        <v>0</v>
      </c>
      <c r="BD393" s="196">
        <f t="shared" si="182"/>
        <v>0</v>
      </c>
      <c r="BE393" s="197">
        <f t="shared" si="185"/>
        <v>0</v>
      </c>
      <c r="BF393" s="198" t="b">
        <f>IF($AE393="3/3",$S393*参照データ!$F$2,IF($AE393="2/3",$S393*参照データ!$F$3,IF($AE393="1/3",$S393*参照データ!$F$4)))</f>
        <v>0</v>
      </c>
      <c r="BG393" s="199" t="b">
        <f>IF(AG393="3/3",$O393*参照データ!$F$2,IF(AG393="2/3",$O393*参照データ!$F$3,IF(AG393="1/3",$O393*参照データ!$F$4,IF(AG393="対象外",0))))</f>
        <v>0</v>
      </c>
      <c r="BH393" s="199" t="b">
        <f>IF(AH393="3/3",$O393*参照データ!$F$2,IF(AH393="2/3",$O393*参照データ!$F$3,IF(AH393="1/3",$O393*参照データ!$F$4,IF(AH393="対象外",0))))</f>
        <v>0</v>
      </c>
      <c r="BI393" s="199" t="b">
        <f>IF(AI393="3/3",$O393*参照データ!$F$2,IF(AI393="2/3",$O393*参照データ!$F$3,IF(AI393="1/3",$O393*参照データ!$F$4,IF(AI393="対象外",0))))</f>
        <v>0</v>
      </c>
      <c r="BJ393" s="199" t="b">
        <f>IF(AJ393="3/3",$O393*参照データ!$F$2,IF(AJ393="2/3",$O393*参照データ!$F$3,IF(AJ393="1/3",$O393*参照データ!$F$4,IF(AJ393="対象外",0))))</f>
        <v>0</v>
      </c>
      <c r="BK393" s="199" t="b">
        <f>IF(AK393="3/3",$O393*参照データ!$F$2,IF(AK393="2/3",$O393*参照データ!$F$3,IF(AK393="1/3",$O393*参照データ!$F$4,IF(AK393="対象外",0))))</f>
        <v>0</v>
      </c>
      <c r="BL393" s="199" t="b">
        <f>IF(AL393="3/3",$O393*参照データ!$F$2,IF(AL393="2/3",$O393*参照データ!$F$3,IF(AL393="1/3",$O393*参照データ!$F$4,IF(AL393="対象外",0))))</f>
        <v>0</v>
      </c>
      <c r="BM393" s="199" t="b">
        <f>IF(AM393="3/3",$O393*参照データ!$F$2,IF(AM393="2/3",$O393*参照データ!$F$3,IF(AM393="1/3",$O393*参照データ!$F$4,IF(AM393="対象外",0))))</f>
        <v>0</v>
      </c>
      <c r="BN393" s="199" t="b">
        <f>IF(AN393="3/3",$O393*参照データ!$F$2,IF(AN393="2/3",$O393*参照データ!$F$3,IF(AN393="1/3",$O393*参照データ!$F$4,IF(AN393="対象外",0))))</f>
        <v>0</v>
      </c>
      <c r="BO393" s="199" t="b">
        <f>IF(AO393="3/3",$O393*参照データ!$F$2,IF(AO393="2/3",$O393*参照データ!$F$3,IF(AO393="1/3",$O393*参照データ!$F$4,IF(AO393="対象外",0))))</f>
        <v>0</v>
      </c>
      <c r="BP393" s="199" t="b">
        <f>IF(AP393="3/3",$O393*参照データ!$F$2,IF(AP393="2/3",$O393*参照データ!$F$3,IF(AP393="1/3",$O393*参照データ!$F$4,IF(AP393="対象外",0))))</f>
        <v>0</v>
      </c>
      <c r="BQ393" s="199" t="b">
        <f>IF(AQ393="3/3",$O393*参照データ!$F$2,IF(AQ393="2/3",$O393*参照データ!$F$3,IF(AQ393="1/3",$O393*参照データ!$F$4,IF(AQ393="対象外",0))))</f>
        <v>0</v>
      </c>
      <c r="BR393" s="199" t="b">
        <f>IF(AR393="3/3",$O393*参照データ!$F$2,IF(AR393="2/3",$O393*参照データ!$F$3,IF(AR393="1/3",$O393*参照データ!$F$4,IF(AR393="対象外",0))))</f>
        <v>0</v>
      </c>
      <c r="BS393" s="199">
        <f t="shared" si="183"/>
        <v>0</v>
      </c>
      <c r="BT393" s="206"/>
      <c r="BU393" s="60"/>
      <c r="BV393" s="60"/>
      <c r="BW393" s="60"/>
      <c r="BX393" s="60"/>
      <c r="BY393" s="60"/>
      <c r="BZ393" s="245"/>
      <c r="CA393" s="247"/>
      <c r="CB393" s="60"/>
      <c r="CC393" s="60"/>
      <c r="CD393" s="60"/>
      <c r="CE393" s="60"/>
      <c r="CF393" s="61"/>
      <c r="CG393" s="233">
        <f t="shared" si="184"/>
        <v>0</v>
      </c>
      <c r="CH393" s="235">
        <f t="shared" si="169"/>
        <v>0</v>
      </c>
      <c r="CI393" s="225">
        <f t="shared" si="170"/>
        <v>0</v>
      </c>
      <c r="CJ393" s="234">
        <f t="shared" si="171"/>
        <v>2</v>
      </c>
      <c r="CN393" s="54"/>
    </row>
    <row r="394" spans="1:92">
      <c r="A394" s="63">
        <v>370</v>
      </c>
      <c r="B394" s="553"/>
      <c r="C394" s="554"/>
      <c r="D394" s="553"/>
      <c r="E394" s="554"/>
      <c r="F394" s="116"/>
      <c r="G394" s="147"/>
      <c r="H394" s="117"/>
      <c r="I394" s="58"/>
      <c r="J394" s="553"/>
      <c r="K394" s="554"/>
      <c r="L394" s="110">
        <v>0</v>
      </c>
      <c r="M394" s="111">
        <f>IF(F394="昼間",参照データ!$B$2,IF(F394="夜間等",参照データ!$B$3,IF(F394="通信",参照データ!$B$4,0)))</f>
        <v>0</v>
      </c>
      <c r="N394" s="112">
        <f t="shared" si="172"/>
        <v>0</v>
      </c>
      <c r="O394" s="151">
        <f t="shared" si="173"/>
        <v>0</v>
      </c>
      <c r="P394" s="110"/>
      <c r="Q394" s="113">
        <v>0</v>
      </c>
      <c r="R394" s="114">
        <f>IF(F394="昼間",参照データ!$C$2,IF(F394="夜間等",参照データ!$C$3,IF(F394="通信",参照データ!$C$4,0)))</f>
        <v>0</v>
      </c>
      <c r="S394" s="112">
        <f t="shared" si="174"/>
        <v>0</v>
      </c>
      <c r="T394" s="58"/>
      <c r="U394" s="53">
        <f t="shared" si="175"/>
        <v>0</v>
      </c>
      <c r="V394" s="241">
        <f t="shared" si="176"/>
        <v>0</v>
      </c>
      <c r="W394" s="53">
        <f t="shared" si="177"/>
        <v>0</v>
      </c>
      <c r="X394" s="183">
        <f t="shared" si="178"/>
        <v>0</v>
      </c>
      <c r="Y394" s="158" t="str">
        <f t="shared" si="159"/>
        <v>0</v>
      </c>
      <c r="Z394" s="138">
        <f t="shared" si="179"/>
        <v>0</v>
      </c>
      <c r="AA394" s="524">
        <f t="shared" si="160"/>
        <v>0</v>
      </c>
      <c r="AB394" s="525"/>
      <c r="AC394" s="359">
        <f t="shared" si="161"/>
        <v>0</v>
      </c>
      <c r="AD394" s="359">
        <f t="shared" si="162"/>
        <v>0</v>
      </c>
      <c r="AE394" s="166"/>
      <c r="AF394" s="59"/>
      <c r="AG394" s="252"/>
      <c r="AH394" s="253"/>
      <c r="AI394" s="253"/>
      <c r="AJ394" s="253"/>
      <c r="AK394" s="253"/>
      <c r="AL394" s="254"/>
      <c r="AM394" s="255"/>
      <c r="AN394" s="253"/>
      <c r="AO394" s="253"/>
      <c r="AP394" s="253"/>
      <c r="AQ394" s="253"/>
      <c r="AR394" s="253"/>
      <c r="AS394" s="238">
        <f t="shared" si="163"/>
        <v>0</v>
      </c>
      <c r="AT394" s="238">
        <f t="shared" si="164"/>
        <v>0</v>
      </c>
      <c r="AU394" s="238">
        <f t="shared" si="165"/>
        <v>0</v>
      </c>
      <c r="AV394" s="238">
        <f t="shared" si="166"/>
        <v>0</v>
      </c>
      <c r="AW394" s="238">
        <f t="shared" si="167"/>
        <v>0</v>
      </c>
      <c r="AX394" s="238">
        <f t="shared" si="168"/>
        <v>0</v>
      </c>
      <c r="AY394" s="214">
        <f t="shared" si="186"/>
        <v>0</v>
      </c>
      <c r="AZ394" s="214">
        <f t="shared" si="186"/>
        <v>0</v>
      </c>
      <c r="BA394" s="214">
        <f t="shared" si="186"/>
        <v>0</v>
      </c>
      <c r="BB394" s="194">
        <f t="shared" si="180"/>
        <v>0</v>
      </c>
      <c r="BC394" s="195">
        <f t="shared" si="181"/>
        <v>0</v>
      </c>
      <c r="BD394" s="196">
        <f t="shared" si="182"/>
        <v>0</v>
      </c>
      <c r="BE394" s="197">
        <f t="shared" si="185"/>
        <v>0</v>
      </c>
      <c r="BF394" s="198" t="b">
        <f>IF($AE394="3/3",$S394*参照データ!$F$2,IF($AE394="2/3",$S394*参照データ!$F$3,IF($AE394="1/3",$S394*参照データ!$F$4)))</f>
        <v>0</v>
      </c>
      <c r="BG394" s="199" t="b">
        <f>IF(AG394="3/3",$O394*参照データ!$F$2,IF(AG394="2/3",$O394*参照データ!$F$3,IF(AG394="1/3",$O394*参照データ!$F$4,IF(AG394="対象外",0))))</f>
        <v>0</v>
      </c>
      <c r="BH394" s="199" t="b">
        <f>IF(AH394="3/3",$O394*参照データ!$F$2,IF(AH394="2/3",$O394*参照データ!$F$3,IF(AH394="1/3",$O394*参照データ!$F$4,IF(AH394="対象外",0))))</f>
        <v>0</v>
      </c>
      <c r="BI394" s="199" t="b">
        <f>IF(AI394="3/3",$O394*参照データ!$F$2,IF(AI394="2/3",$O394*参照データ!$F$3,IF(AI394="1/3",$O394*参照データ!$F$4,IF(AI394="対象外",0))))</f>
        <v>0</v>
      </c>
      <c r="BJ394" s="199" t="b">
        <f>IF(AJ394="3/3",$O394*参照データ!$F$2,IF(AJ394="2/3",$O394*参照データ!$F$3,IF(AJ394="1/3",$O394*参照データ!$F$4,IF(AJ394="対象外",0))))</f>
        <v>0</v>
      </c>
      <c r="BK394" s="199" t="b">
        <f>IF(AK394="3/3",$O394*参照データ!$F$2,IF(AK394="2/3",$O394*参照データ!$F$3,IF(AK394="1/3",$O394*参照データ!$F$4,IF(AK394="対象外",0))))</f>
        <v>0</v>
      </c>
      <c r="BL394" s="199" t="b">
        <f>IF(AL394="3/3",$O394*参照データ!$F$2,IF(AL394="2/3",$O394*参照データ!$F$3,IF(AL394="1/3",$O394*参照データ!$F$4,IF(AL394="対象外",0))))</f>
        <v>0</v>
      </c>
      <c r="BM394" s="199" t="b">
        <f>IF(AM394="3/3",$O394*参照データ!$F$2,IF(AM394="2/3",$O394*参照データ!$F$3,IF(AM394="1/3",$O394*参照データ!$F$4,IF(AM394="対象外",0))))</f>
        <v>0</v>
      </c>
      <c r="BN394" s="199" t="b">
        <f>IF(AN394="3/3",$O394*参照データ!$F$2,IF(AN394="2/3",$O394*参照データ!$F$3,IF(AN394="1/3",$O394*参照データ!$F$4,IF(AN394="対象外",0))))</f>
        <v>0</v>
      </c>
      <c r="BO394" s="199" t="b">
        <f>IF(AO394="3/3",$O394*参照データ!$F$2,IF(AO394="2/3",$O394*参照データ!$F$3,IF(AO394="1/3",$O394*参照データ!$F$4,IF(AO394="対象外",0))))</f>
        <v>0</v>
      </c>
      <c r="BP394" s="199" t="b">
        <f>IF(AP394="3/3",$O394*参照データ!$F$2,IF(AP394="2/3",$O394*参照データ!$F$3,IF(AP394="1/3",$O394*参照データ!$F$4,IF(AP394="対象外",0))))</f>
        <v>0</v>
      </c>
      <c r="BQ394" s="199" t="b">
        <f>IF(AQ394="3/3",$O394*参照データ!$F$2,IF(AQ394="2/3",$O394*参照データ!$F$3,IF(AQ394="1/3",$O394*参照データ!$F$4,IF(AQ394="対象外",0))))</f>
        <v>0</v>
      </c>
      <c r="BR394" s="199" t="b">
        <f>IF(AR394="3/3",$O394*参照データ!$F$2,IF(AR394="2/3",$O394*参照データ!$F$3,IF(AR394="1/3",$O394*参照データ!$F$4,IF(AR394="対象外",0))))</f>
        <v>0</v>
      </c>
      <c r="BS394" s="199">
        <f t="shared" si="183"/>
        <v>0</v>
      </c>
      <c r="BT394" s="206"/>
      <c r="BU394" s="60"/>
      <c r="BV394" s="60"/>
      <c r="BW394" s="60"/>
      <c r="BX394" s="60"/>
      <c r="BY394" s="60"/>
      <c r="BZ394" s="245"/>
      <c r="CA394" s="247"/>
      <c r="CB394" s="60"/>
      <c r="CC394" s="60"/>
      <c r="CD394" s="60"/>
      <c r="CE394" s="60"/>
      <c r="CF394" s="61"/>
      <c r="CG394" s="233">
        <f t="shared" si="184"/>
        <v>0</v>
      </c>
      <c r="CH394" s="235">
        <f t="shared" si="169"/>
        <v>0</v>
      </c>
      <c r="CI394" s="225">
        <f t="shared" si="170"/>
        <v>0</v>
      </c>
      <c r="CJ394" s="234">
        <f t="shared" si="171"/>
        <v>2</v>
      </c>
      <c r="CN394" s="54"/>
    </row>
    <row r="395" spans="1:92">
      <c r="A395" s="63">
        <v>371</v>
      </c>
      <c r="B395" s="553"/>
      <c r="C395" s="554"/>
      <c r="D395" s="553"/>
      <c r="E395" s="554"/>
      <c r="F395" s="116"/>
      <c r="G395" s="147"/>
      <c r="H395" s="117"/>
      <c r="I395" s="58"/>
      <c r="J395" s="553"/>
      <c r="K395" s="554"/>
      <c r="L395" s="110">
        <v>0</v>
      </c>
      <c r="M395" s="111">
        <f>IF(F395="昼間",参照データ!$B$2,IF(F395="夜間等",参照データ!$B$3,IF(F395="通信",参照データ!$B$4,0)))</f>
        <v>0</v>
      </c>
      <c r="N395" s="112">
        <f t="shared" si="172"/>
        <v>0</v>
      </c>
      <c r="O395" s="151">
        <f t="shared" si="173"/>
        <v>0</v>
      </c>
      <c r="P395" s="110"/>
      <c r="Q395" s="113">
        <v>0</v>
      </c>
      <c r="R395" s="114">
        <f>IF(F395="昼間",参照データ!$C$2,IF(F395="夜間等",参照データ!$C$3,IF(F395="通信",参照データ!$C$4,0)))</f>
        <v>0</v>
      </c>
      <c r="S395" s="112">
        <f t="shared" si="174"/>
        <v>0</v>
      </c>
      <c r="T395" s="58"/>
      <c r="U395" s="53">
        <f t="shared" si="175"/>
        <v>0</v>
      </c>
      <c r="V395" s="241">
        <f t="shared" si="176"/>
        <v>0</v>
      </c>
      <c r="W395" s="53">
        <f t="shared" si="177"/>
        <v>0</v>
      </c>
      <c r="X395" s="183">
        <f t="shared" si="178"/>
        <v>0</v>
      </c>
      <c r="Y395" s="158" t="str">
        <f t="shared" si="159"/>
        <v>0</v>
      </c>
      <c r="Z395" s="138">
        <f t="shared" si="179"/>
        <v>0</v>
      </c>
      <c r="AA395" s="524">
        <f t="shared" si="160"/>
        <v>0</v>
      </c>
      <c r="AB395" s="525"/>
      <c r="AC395" s="359">
        <f t="shared" si="161"/>
        <v>0</v>
      </c>
      <c r="AD395" s="359">
        <f t="shared" si="162"/>
        <v>0</v>
      </c>
      <c r="AE395" s="165"/>
      <c r="AF395" s="59"/>
      <c r="AG395" s="252"/>
      <c r="AH395" s="253"/>
      <c r="AI395" s="253"/>
      <c r="AJ395" s="253"/>
      <c r="AK395" s="253"/>
      <c r="AL395" s="254"/>
      <c r="AM395" s="255"/>
      <c r="AN395" s="253"/>
      <c r="AO395" s="253"/>
      <c r="AP395" s="253"/>
      <c r="AQ395" s="253"/>
      <c r="AR395" s="253"/>
      <c r="AS395" s="238">
        <f t="shared" si="163"/>
        <v>0</v>
      </c>
      <c r="AT395" s="238">
        <f t="shared" si="164"/>
        <v>0</v>
      </c>
      <c r="AU395" s="238">
        <f t="shared" si="165"/>
        <v>0</v>
      </c>
      <c r="AV395" s="238">
        <f t="shared" si="166"/>
        <v>0</v>
      </c>
      <c r="AW395" s="238">
        <f t="shared" si="167"/>
        <v>0</v>
      </c>
      <c r="AX395" s="238">
        <f t="shared" si="168"/>
        <v>0</v>
      </c>
      <c r="AY395" s="214">
        <f t="shared" si="186"/>
        <v>0</v>
      </c>
      <c r="AZ395" s="214">
        <f t="shared" si="186"/>
        <v>0</v>
      </c>
      <c r="BA395" s="214">
        <f t="shared" si="186"/>
        <v>0</v>
      </c>
      <c r="BB395" s="194">
        <f t="shared" si="180"/>
        <v>0</v>
      </c>
      <c r="BC395" s="195">
        <f t="shared" si="181"/>
        <v>0</v>
      </c>
      <c r="BD395" s="196">
        <f t="shared" si="182"/>
        <v>0</v>
      </c>
      <c r="BE395" s="197">
        <f t="shared" si="185"/>
        <v>0</v>
      </c>
      <c r="BF395" s="198" t="b">
        <f>IF($AE395="3/3",$S395*参照データ!$F$2,IF($AE395="2/3",$S395*参照データ!$F$3,IF($AE395="1/3",$S395*参照データ!$F$4)))</f>
        <v>0</v>
      </c>
      <c r="BG395" s="199" t="b">
        <f>IF(AG395="3/3",$O395*参照データ!$F$2,IF(AG395="2/3",$O395*参照データ!$F$3,IF(AG395="1/3",$O395*参照データ!$F$4,IF(AG395="対象外",0))))</f>
        <v>0</v>
      </c>
      <c r="BH395" s="199" t="b">
        <f>IF(AH395="3/3",$O395*参照データ!$F$2,IF(AH395="2/3",$O395*参照データ!$F$3,IF(AH395="1/3",$O395*参照データ!$F$4,IF(AH395="対象外",0))))</f>
        <v>0</v>
      </c>
      <c r="BI395" s="199" t="b">
        <f>IF(AI395="3/3",$O395*参照データ!$F$2,IF(AI395="2/3",$O395*参照データ!$F$3,IF(AI395="1/3",$O395*参照データ!$F$4,IF(AI395="対象外",0))))</f>
        <v>0</v>
      </c>
      <c r="BJ395" s="199" t="b">
        <f>IF(AJ395="3/3",$O395*参照データ!$F$2,IF(AJ395="2/3",$O395*参照データ!$F$3,IF(AJ395="1/3",$O395*参照データ!$F$4,IF(AJ395="対象外",0))))</f>
        <v>0</v>
      </c>
      <c r="BK395" s="199" t="b">
        <f>IF(AK395="3/3",$O395*参照データ!$F$2,IF(AK395="2/3",$O395*参照データ!$F$3,IF(AK395="1/3",$O395*参照データ!$F$4,IF(AK395="対象外",0))))</f>
        <v>0</v>
      </c>
      <c r="BL395" s="199" t="b">
        <f>IF(AL395="3/3",$O395*参照データ!$F$2,IF(AL395="2/3",$O395*参照データ!$F$3,IF(AL395="1/3",$O395*参照データ!$F$4,IF(AL395="対象外",0))))</f>
        <v>0</v>
      </c>
      <c r="BM395" s="199" t="b">
        <f>IF(AM395="3/3",$O395*参照データ!$F$2,IF(AM395="2/3",$O395*参照データ!$F$3,IF(AM395="1/3",$O395*参照データ!$F$4,IF(AM395="対象外",0))))</f>
        <v>0</v>
      </c>
      <c r="BN395" s="199" t="b">
        <f>IF(AN395="3/3",$O395*参照データ!$F$2,IF(AN395="2/3",$O395*参照データ!$F$3,IF(AN395="1/3",$O395*参照データ!$F$4,IF(AN395="対象外",0))))</f>
        <v>0</v>
      </c>
      <c r="BO395" s="199" t="b">
        <f>IF(AO395="3/3",$O395*参照データ!$F$2,IF(AO395="2/3",$O395*参照データ!$F$3,IF(AO395="1/3",$O395*参照データ!$F$4,IF(AO395="対象外",0))))</f>
        <v>0</v>
      </c>
      <c r="BP395" s="199" t="b">
        <f>IF(AP395="3/3",$O395*参照データ!$F$2,IF(AP395="2/3",$O395*参照データ!$F$3,IF(AP395="1/3",$O395*参照データ!$F$4,IF(AP395="対象外",0))))</f>
        <v>0</v>
      </c>
      <c r="BQ395" s="199" t="b">
        <f>IF(AQ395="3/3",$O395*参照データ!$F$2,IF(AQ395="2/3",$O395*参照データ!$F$3,IF(AQ395="1/3",$O395*参照データ!$F$4,IF(AQ395="対象外",0))))</f>
        <v>0</v>
      </c>
      <c r="BR395" s="199" t="b">
        <f>IF(AR395="3/3",$O395*参照データ!$F$2,IF(AR395="2/3",$O395*参照データ!$F$3,IF(AR395="1/3",$O395*参照データ!$F$4,IF(AR395="対象外",0))))</f>
        <v>0</v>
      </c>
      <c r="BS395" s="199">
        <f t="shared" si="183"/>
        <v>0</v>
      </c>
      <c r="BT395" s="207"/>
      <c r="BU395" s="60"/>
      <c r="BV395" s="60"/>
      <c r="BW395" s="60"/>
      <c r="BX395" s="60"/>
      <c r="BY395" s="60"/>
      <c r="BZ395" s="245"/>
      <c r="CA395" s="247"/>
      <c r="CB395" s="60"/>
      <c r="CC395" s="60"/>
      <c r="CD395" s="60"/>
      <c r="CE395" s="60"/>
      <c r="CF395" s="61"/>
      <c r="CG395" s="233">
        <f t="shared" si="184"/>
        <v>0</v>
      </c>
      <c r="CH395" s="235">
        <f t="shared" si="169"/>
        <v>0</v>
      </c>
      <c r="CI395" s="225">
        <f t="shared" si="170"/>
        <v>0</v>
      </c>
      <c r="CJ395" s="234">
        <f t="shared" si="171"/>
        <v>2</v>
      </c>
      <c r="CN395" s="54"/>
    </row>
    <row r="396" spans="1:92">
      <c r="A396" s="63">
        <v>372</v>
      </c>
      <c r="B396" s="518"/>
      <c r="C396" s="519"/>
      <c r="D396" s="520"/>
      <c r="E396" s="521"/>
      <c r="F396" s="362"/>
      <c r="G396" s="58"/>
      <c r="H396" s="248"/>
      <c r="I396" s="58"/>
      <c r="J396" s="555"/>
      <c r="K396" s="555"/>
      <c r="L396" s="149">
        <v>0</v>
      </c>
      <c r="M396" s="150">
        <f>IF(F396="昼間",参照データ!$B$2,IF(F396="夜間等",参照データ!$B$3,IF(F396="通信",参照データ!$B$4,0)))</f>
        <v>0</v>
      </c>
      <c r="N396" s="151">
        <f t="shared" si="172"/>
        <v>0</v>
      </c>
      <c r="O396" s="151">
        <f t="shared" si="173"/>
        <v>0</v>
      </c>
      <c r="P396" s="149"/>
      <c r="Q396" s="155">
        <v>0</v>
      </c>
      <c r="R396" s="154">
        <f>IF(F396="昼間",参照データ!$C$2,IF(F396="夜間等",参照データ!$C$3,IF(F396="通信",参照データ!$C$4,0)))</f>
        <v>0</v>
      </c>
      <c r="S396" s="151">
        <f t="shared" si="174"/>
        <v>0</v>
      </c>
      <c r="T396" s="58"/>
      <c r="U396" s="137">
        <f t="shared" si="175"/>
        <v>0</v>
      </c>
      <c r="V396" s="241">
        <f t="shared" si="176"/>
        <v>0</v>
      </c>
      <c r="W396" s="137">
        <f t="shared" si="177"/>
        <v>0</v>
      </c>
      <c r="X396" s="138">
        <f t="shared" si="178"/>
        <v>0</v>
      </c>
      <c r="Y396" s="137" t="str">
        <f t="shared" si="159"/>
        <v>0</v>
      </c>
      <c r="Z396" s="138">
        <f t="shared" si="179"/>
        <v>0</v>
      </c>
      <c r="AA396" s="524">
        <f t="shared" si="160"/>
        <v>0</v>
      </c>
      <c r="AB396" s="525"/>
      <c r="AC396" s="359">
        <f t="shared" si="161"/>
        <v>0</v>
      </c>
      <c r="AD396" s="359">
        <f t="shared" si="162"/>
        <v>0</v>
      </c>
      <c r="AE396" s="165"/>
      <c r="AF396" s="139"/>
      <c r="AG396" s="252"/>
      <c r="AH396" s="253"/>
      <c r="AI396" s="253"/>
      <c r="AJ396" s="253"/>
      <c r="AK396" s="253"/>
      <c r="AL396" s="254"/>
      <c r="AM396" s="255"/>
      <c r="AN396" s="253"/>
      <c r="AO396" s="253"/>
      <c r="AP396" s="253"/>
      <c r="AQ396" s="253"/>
      <c r="AR396" s="253"/>
      <c r="AS396" s="238">
        <f t="shared" si="163"/>
        <v>0</v>
      </c>
      <c r="AT396" s="238">
        <f t="shared" si="164"/>
        <v>0</v>
      </c>
      <c r="AU396" s="238">
        <f t="shared" si="165"/>
        <v>0</v>
      </c>
      <c r="AV396" s="238">
        <f t="shared" si="166"/>
        <v>0</v>
      </c>
      <c r="AW396" s="238">
        <f t="shared" si="167"/>
        <v>0</v>
      </c>
      <c r="AX396" s="238">
        <f t="shared" si="168"/>
        <v>0</v>
      </c>
      <c r="AY396" s="214">
        <f t="shared" si="186"/>
        <v>0</v>
      </c>
      <c r="AZ396" s="214">
        <f t="shared" si="186"/>
        <v>0</v>
      </c>
      <c r="BA396" s="214">
        <f t="shared" si="186"/>
        <v>0</v>
      </c>
      <c r="BB396" s="210">
        <f t="shared" si="180"/>
        <v>0</v>
      </c>
      <c r="BC396" s="200">
        <f t="shared" si="181"/>
        <v>0</v>
      </c>
      <c r="BD396" s="200">
        <f t="shared" si="182"/>
        <v>0</v>
      </c>
      <c r="BE396" s="200">
        <f t="shared" si="185"/>
        <v>0</v>
      </c>
      <c r="BF396" s="201" t="b">
        <f>IF($AE396="3/3",$S396*参照データ!$F$2,IF($AE396="2/3",$S396*参照データ!$F$3,IF($AE396="1/3",$S396*参照データ!$F$4)))</f>
        <v>0</v>
      </c>
      <c r="BG396" s="202" t="b">
        <f>IF(AG396="3/3",$O396*参照データ!$F$2,IF(AG396="2/3",$O396*参照データ!$F$3,IF(AG396="1/3",$O396*参照データ!$F$4,IF(AG396="対象外",0))))</f>
        <v>0</v>
      </c>
      <c r="BH396" s="202" t="b">
        <f>IF(AH396="3/3",$O396*参照データ!$F$2,IF(AH396="2/3",$O396*参照データ!$F$3,IF(AH396="1/3",$O396*参照データ!$F$4,IF(AH396="対象外",0))))</f>
        <v>0</v>
      </c>
      <c r="BI396" s="202" t="b">
        <f>IF(AI396="3/3",$O396*参照データ!$F$2,IF(AI396="2/3",$O396*参照データ!$F$3,IF(AI396="1/3",$O396*参照データ!$F$4,IF(AI396="対象外",0))))</f>
        <v>0</v>
      </c>
      <c r="BJ396" s="202" t="b">
        <f>IF(AJ396="3/3",$O396*参照データ!$F$2,IF(AJ396="2/3",$O396*参照データ!$F$3,IF(AJ396="1/3",$O396*参照データ!$F$4,IF(AJ396="対象外",0))))</f>
        <v>0</v>
      </c>
      <c r="BK396" s="202" t="b">
        <f>IF(AK396="3/3",$O396*参照データ!$F$2,IF(AK396="2/3",$O396*参照データ!$F$3,IF(AK396="1/3",$O396*参照データ!$F$4,IF(AK396="対象外",0))))</f>
        <v>0</v>
      </c>
      <c r="BL396" s="202" t="b">
        <f>IF(AL396="3/3",$O396*参照データ!$F$2,IF(AL396="2/3",$O396*参照データ!$F$3,IF(AL396="1/3",$O396*参照データ!$F$4,IF(AL396="対象外",0))))</f>
        <v>0</v>
      </c>
      <c r="BM396" s="202" t="b">
        <f>IF(AM396="3/3",$O396*参照データ!$F$2,IF(AM396="2/3",$O396*参照データ!$F$3,IF(AM396="1/3",$O396*参照データ!$F$4,IF(AM396="対象外",0))))</f>
        <v>0</v>
      </c>
      <c r="BN396" s="202" t="b">
        <f>IF(AN396="3/3",$O396*参照データ!$F$2,IF(AN396="2/3",$O396*参照データ!$F$3,IF(AN396="1/3",$O396*参照データ!$F$4,IF(AN396="対象外",0))))</f>
        <v>0</v>
      </c>
      <c r="BO396" s="202" t="b">
        <f>IF(AO396="3/3",$O396*参照データ!$F$2,IF(AO396="2/3",$O396*参照データ!$F$3,IF(AO396="1/3",$O396*参照データ!$F$4,IF(AO396="対象外",0))))</f>
        <v>0</v>
      </c>
      <c r="BP396" s="202" t="b">
        <f>IF(AP396="3/3",$O396*参照データ!$F$2,IF(AP396="2/3",$O396*参照データ!$F$3,IF(AP396="1/3",$O396*参照データ!$F$4,IF(AP396="対象外",0))))</f>
        <v>0</v>
      </c>
      <c r="BQ396" s="202" t="b">
        <f>IF(AQ396="3/3",$O396*参照データ!$F$2,IF(AQ396="2/3",$O396*参照データ!$F$3,IF(AQ396="1/3",$O396*参照データ!$F$4,IF(AQ396="対象外",0))))</f>
        <v>0</v>
      </c>
      <c r="BR396" s="202" t="b">
        <f>IF(AR396="3/3",$O396*参照データ!$F$2,IF(AR396="2/3",$O396*参照データ!$F$3,IF(AR396="1/3",$O396*参照データ!$F$4,IF(AR396="対象外",0))))</f>
        <v>0</v>
      </c>
      <c r="BS396" s="202">
        <f t="shared" si="183"/>
        <v>0</v>
      </c>
      <c r="BT396" s="208"/>
      <c r="BU396" s="140"/>
      <c r="BV396" s="140"/>
      <c r="BW396" s="140"/>
      <c r="BX396" s="140"/>
      <c r="BY396" s="140"/>
      <c r="BZ396" s="246"/>
      <c r="CA396" s="251"/>
      <c r="CB396" s="140"/>
      <c r="CC396" s="140"/>
      <c r="CD396" s="140"/>
      <c r="CE396" s="140"/>
      <c r="CF396" s="140"/>
      <c r="CG396" s="233">
        <f t="shared" si="184"/>
        <v>0</v>
      </c>
      <c r="CH396" s="235">
        <f t="shared" si="169"/>
        <v>0</v>
      </c>
      <c r="CI396" s="225">
        <f t="shared" si="170"/>
        <v>0</v>
      </c>
      <c r="CJ396" s="234">
        <f t="shared" si="171"/>
        <v>2</v>
      </c>
      <c r="CN396" s="54"/>
    </row>
    <row r="397" spans="1:92">
      <c r="A397" s="63">
        <v>373</v>
      </c>
      <c r="B397" s="553"/>
      <c r="C397" s="554"/>
      <c r="D397" s="553"/>
      <c r="E397" s="554"/>
      <c r="F397" s="116"/>
      <c r="G397" s="147"/>
      <c r="H397" s="117"/>
      <c r="I397" s="58"/>
      <c r="J397" s="553"/>
      <c r="K397" s="554"/>
      <c r="L397" s="110">
        <v>0</v>
      </c>
      <c r="M397" s="111">
        <f>IF(F397="昼間",参照データ!$B$2,IF(F397="夜間等",参照データ!$B$3,IF(F397="通信",参照データ!$B$4,0)))</f>
        <v>0</v>
      </c>
      <c r="N397" s="112">
        <f t="shared" si="172"/>
        <v>0</v>
      </c>
      <c r="O397" s="151">
        <f t="shared" si="173"/>
        <v>0</v>
      </c>
      <c r="P397" s="110"/>
      <c r="Q397" s="113">
        <v>0</v>
      </c>
      <c r="R397" s="114">
        <f>IF(F397="昼間",参照データ!$C$2,IF(F397="夜間等",参照データ!$C$3,IF(F397="通信",参照データ!$C$4,0)))</f>
        <v>0</v>
      </c>
      <c r="S397" s="112">
        <f t="shared" si="174"/>
        <v>0</v>
      </c>
      <c r="T397" s="58"/>
      <c r="U397" s="53">
        <f t="shared" si="175"/>
        <v>0</v>
      </c>
      <c r="V397" s="241">
        <f t="shared" si="176"/>
        <v>0</v>
      </c>
      <c r="W397" s="53">
        <f t="shared" si="177"/>
        <v>0</v>
      </c>
      <c r="X397" s="183">
        <f t="shared" si="178"/>
        <v>0</v>
      </c>
      <c r="Y397" s="158" t="str">
        <f t="shared" si="159"/>
        <v>0</v>
      </c>
      <c r="Z397" s="138">
        <f t="shared" si="179"/>
        <v>0</v>
      </c>
      <c r="AA397" s="524">
        <f t="shared" si="160"/>
        <v>0</v>
      </c>
      <c r="AB397" s="525"/>
      <c r="AC397" s="359">
        <f t="shared" si="161"/>
        <v>0</v>
      </c>
      <c r="AD397" s="359">
        <f t="shared" si="162"/>
        <v>0</v>
      </c>
      <c r="AE397" s="166"/>
      <c r="AF397" s="59"/>
      <c r="AG397" s="252"/>
      <c r="AH397" s="253"/>
      <c r="AI397" s="253"/>
      <c r="AJ397" s="253"/>
      <c r="AK397" s="253"/>
      <c r="AL397" s="254"/>
      <c r="AM397" s="255"/>
      <c r="AN397" s="253"/>
      <c r="AO397" s="253"/>
      <c r="AP397" s="253"/>
      <c r="AQ397" s="253"/>
      <c r="AR397" s="253"/>
      <c r="AS397" s="238">
        <f t="shared" si="163"/>
        <v>0</v>
      </c>
      <c r="AT397" s="238">
        <f t="shared" si="164"/>
        <v>0</v>
      </c>
      <c r="AU397" s="238">
        <f t="shared" si="165"/>
        <v>0</v>
      </c>
      <c r="AV397" s="238">
        <f t="shared" si="166"/>
        <v>0</v>
      </c>
      <c r="AW397" s="238">
        <f t="shared" si="167"/>
        <v>0</v>
      </c>
      <c r="AX397" s="238">
        <f t="shared" si="168"/>
        <v>0</v>
      </c>
      <c r="AY397" s="214">
        <f t="shared" si="186"/>
        <v>0</v>
      </c>
      <c r="AZ397" s="214">
        <f t="shared" si="186"/>
        <v>0</v>
      </c>
      <c r="BA397" s="214">
        <f t="shared" si="186"/>
        <v>0</v>
      </c>
      <c r="BB397" s="194">
        <f t="shared" si="180"/>
        <v>0</v>
      </c>
      <c r="BC397" s="195">
        <f t="shared" si="181"/>
        <v>0</v>
      </c>
      <c r="BD397" s="196">
        <f t="shared" si="182"/>
        <v>0</v>
      </c>
      <c r="BE397" s="197">
        <f t="shared" si="185"/>
        <v>0</v>
      </c>
      <c r="BF397" s="198" t="b">
        <f>IF($AE397="3/3",$S397*参照データ!$F$2,IF($AE397="2/3",$S397*参照データ!$F$3,IF($AE397="1/3",$S397*参照データ!$F$4)))</f>
        <v>0</v>
      </c>
      <c r="BG397" s="199" t="b">
        <f>IF(AG397="3/3",$O397*参照データ!$F$2,IF(AG397="2/3",$O397*参照データ!$F$3,IF(AG397="1/3",$O397*参照データ!$F$4,IF(AG397="対象外",0))))</f>
        <v>0</v>
      </c>
      <c r="BH397" s="199" t="b">
        <f>IF(AH397="3/3",$O397*参照データ!$F$2,IF(AH397="2/3",$O397*参照データ!$F$3,IF(AH397="1/3",$O397*参照データ!$F$4,IF(AH397="対象外",0))))</f>
        <v>0</v>
      </c>
      <c r="BI397" s="199" t="b">
        <f>IF(AI397="3/3",$O397*参照データ!$F$2,IF(AI397="2/3",$O397*参照データ!$F$3,IF(AI397="1/3",$O397*参照データ!$F$4,IF(AI397="対象外",0))))</f>
        <v>0</v>
      </c>
      <c r="BJ397" s="199" t="b">
        <f>IF(AJ397="3/3",$O397*参照データ!$F$2,IF(AJ397="2/3",$O397*参照データ!$F$3,IF(AJ397="1/3",$O397*参照データ!$F$4,IF(AJ397="対象外",0))))</f>
        <v>0</v>
      </c>
      <c r="BK397" s="199" t="b">
        <f>IF(AK397="3/3",$O397*参照データ!$F$2,IF(AK397="2/3",$O397*参照データ!$F$3,IF(AK397="1/3",$O397*参照データ!$F$4,IF(AK397="対象外",0))))</f>
        <v>0</v>
      </c>
      <c r="BL397" s="199" t="b">
        <f>IF(AL397="3/3",$O397*参照データ!$F$2,IF(AL397="2/3",$O397*参照データ!$F$3,IF(AL397="1/3",$O397*参照データ!$F$4,IF(AL397="対象外",0))))</f>
        <v>0</v>
      </c>
      <c r="BM397" s="199" t="b">
        <f>IF(AM397="3/3",$O397*参照データ!$F$2,IF(AM397="2/3",$O397*参照データ!$F$3,IF(AM397="1/3",$O397*参照データ!$F$4,IF(AM397="対象外",0))))</f>
        <v>0</v>
      </c>
      <c r="BN397" s="199" t="b">
        <f>IF(AN397="3/3",$O397*参照データ!$F$2,IF(AN397="2/3",$O397*参照データ!$F$3,IF(AN397="1/3",$O397*参照データ!$F$4,IF(AN397="対象外",0))))</f>
        <v>0</v>
      </c>
      <c r="BO397" s="199" t="b">
        <f>IF(AO397="3/3",$O397*参照データ!$F$2,IF(AO397="2/3",$O397*参照データ!$F$3,IF(AO397="1/3",$O397*参照データ!$F$4,IF(AO397="対象外",0))))</f>
        <v>0</v>
      </c>
      <c r="BP397" s="199" t="b">
        <f>IF(AP397="3/3",$O397*参照データ!$F$2,IF(AP397="2/3",$O397*参照データ!$F$3,IF(AP397="1/3",$O397*参照データ!$F$4,IF(AP397="対象外",0))))</f>
        <v>0</v>
      </c>
      <c r="BQ397" s="199" t="b">
        <f>IF(AQ397="3/3",$O397*参照データ!$F$2,IF(AQ397="2/3",$O397*参照データ!$F$3,IF(AQ397="1/3",$O397*参照データ!$F$4,IF(AQ397="対象外",0))))</f>
        <v>0</v>
      </c>
      <c r="BR397" s="199" t="b">
        <f>IF(AR397="3/3",$O397*参照データ!$F$2,IF(AR397="2/3",$O397*参照データ!$F$3,IF(AR397="1/3",$O397*参照データ!$F$4,IF(AR397="対象外",0))))</f>
        <v>0</v>
      </c>
      <c r="BS397" s="199">
        <f t="shared" si="183"/>
        <v>0</v>
      </c>
      <c r="BT397" s="206"/>
      <c r="BU397" s="60"/>
      <c r="BV397" s="60"/>
      <c r="BW397" s="60"/>
      <c r="BX397" s="60"/>
      <c r="BY397" s="60"/>
      <c r="BZ397" s="245"/>
      <c r="CA397" s="247"/>
      <c r="CB397" s="60"/>
      <c r="CC397" s="60"/>
      <c r="CD397" s="60"/>
      <c r="CE397" s="60"/>
      <c r="CF397" s="61"/>
      <c r="CG397" s="233">
        <f t="shared" si="184"/>
        <v>0</v>
      </c>
      <c r="CH397" s="235">
        <f t="shared" si="169"/>
        <v>0</v>
      </c>
      <c r="CI397" s="225">
        <f t="shared" si="170"/>
        <v>0</v>
      </c>
      <c r="CJ397" s="234">
        <f t="shared" si="171"/>
        <v>2</v>
      </c>
      <c r="CN397" s="54"/>
    </row>
    <row r="398" spans="1:92">
      <c r="A398" s="63">
        <v>374</v>
      </c>
      <c r="B398" s="553"/>
      <c r="C398" s="554"/>
      <c r="D398" s="553"/>
      <c r="E398" s="554"/>
      <c r="F398" s="116"/>
      <c r="G398" s="147"/>
      <c r="H398" s="117"/>
      <c r="I398" s="58"/>
      <c r="J398" s="553"/>
      <c r="K398" s="554"/>
      <c r="L398" s="110">
        <v>0</v>
      </c>
      <c r="M398" s="111">
        <f>IF(F398="昼間",参照データ!$B$2,IF(F398="夜間等",参照データ!$B$3,IF(F398="通信",参照データ!$B$4,0)))</f>
        <v>0</v>
      </c>
      <c r="N398" s="112">
        <f t="shared" si="172"/>
        <v>0</v>
      </c>
      <c r="O398" s="151">
        <f t="shared" si="173"/>
        <v>0</v>
      </c>
      <c r="P398" s="110"/>
      <c r="Q398" s="113">
        <v>0</v>
      </c>
      <c r="R398" s="114">
        <f>IF(F398="昼間",参照データ!$C$2,IF(F398="夜間等",参照データ!$C$3,IF(F398="通信",参照データ!$C$4,0)))</f>
        <v>0</v>
      </c>
      <c r="S398" s="112">
        <f t="shared" si="174"/>
        <v>0</v>
      </c>
      <c r="T398" s="58"/>
      <c r="U398" s="53">
        <f t="shared" si="175"/>
        <v>0</v>
      </c>
      <c r="V398" s="241">
        <f t="shared" si="176"/>
        <v>0</v>
      </c>
      <c r="W398" s="53">
        <f t="shared" si="177"/>
        <v>0</v>
      </c>
      <c r="X398" s="183">
        <f t="shared" si="178"/>
        <v>0</v>
      </c>
      <c r="Y398" s="158" t="str">
        <f t="shared" si="159"/>
        <v>0</v>
      </c>
      <c r="Z398" s="138">
        <f t="shared" si="179"/>
        <v>0</v>
      </c>
      <c r="AA398" s="524">
        <f t="shared" si="160"/>
        <v>0</v>
      </c>
      <c r="AB398" s="525"/>
      <c r="AC398" s="359">
        <f t="shared" si="161"/>
        <v>0</v>
      </c>
      <c r="AD398" s="359">
        <f t="shared" si="162"/>
        <v>0</v>
      </c>
      <c r="AE398" s="166"/>
      <c r="AF398" s="59"/>
      <c r="AG398" s="252"/>
      <c r="AH398" s="253"/>
      <c r="AI398" s="253"/>
      <c r="AJ398" s="253"/>
      <c r="AK398" s="253"/>
      <c r="AL398" s="254"/>
      <c r="AM398" s="255"/>
      <c r="AN398" s="253"/>
      <c r="AO398" s="253"/>
      <c r="AP398" s="253"/>
      <c r="AQ398" s="253"/>
      <c r="AR398" s="253"/>
      <c r="AS398" s="238">
        <f t="shared" si="163"/>
        <v>0</v>
      </c>
      <c r="AT398" s="238">
        <f t="shared" si="164"/>
        <v>0</v>
      </c>
      <c r="AU398" s="238">
        <f t="shared" si="165"/>
        <v>0</v>
      </c>
      <c r="AV398" s="238">
        <f t="shared" si="166"/>
        <v>0</v>
      </c>
      <c r="AW398" s="238">
        <f t="shared" si="167"/>
        <v>0</v>
      </c>
      <c r="AX398" s="238">
        <f t="shared" si="168"/>
        <v>0</v>
      </c>
      <c r="AY398" s="214">
        <f t="shared" si="186"/>
        <v>0</v>
      </c>
      <c r="AZ398" s="214">
        <f t="shared" si="186"/>
        <v>0</v>
      </c>
      <c r="BA398" s="214">
        <f t="shared" si="186"/>
        <v>0</v>
      </c>
      <c r="BB398" s="194">
        <f t="shared" si="180"/>
        <v>0</v>
      </c>
      <c r="BC398" s="195">
        <f t="shared" si="181"/>
        <v>0</v>
      </c>
      <c r="BD398" s="196">
        <f t="shared" si="182"/>
        <v>0</v>
      </c>
      <c r="BE398" s="197">
        <f t="shared" si="185"/>
        <v>0</v>
      </c>
      <c r="BF398" s="198" t="b">
        <f>IF($AE398="3/3",$S398*参照データ!$F$2,IF($AE398="2/3",$S398*参照データ!$F$3,IF($AE398="1/3",$S398*参照データ!$F$4)))</f>
        <v>0</v>
      </c>
      <c r="BG398" s="199" t="b">
        <f>IF(AG398="3/3",$O398*参照データ!$F$2,IF(AG398="2/3",$O398*参照データ!$F$3,IF(AG398="1/3",$O398*参照データ!$F$4,IF(AG398="対象外",0))))</f>
        <v>0</v>
      </c>
      <c r="BH398" s="199" t="b">
        <f>IF(AH398="3/3",$O398*参照データ!$F$2,IF(AH398="2/3",$O398*参照データ!$F$3,IF(AH398="1/3",$O398*参照データ!$F$4,IF(AH398="対象外",0))))</f>
        <v>0</v>
      </c>
      <c r="BI398" s="199" t="b">
        <f>IF(AI398="3/3",$O398*参照データ!$F$2,IF(AI398="2/3",$O398*参照データ!$F$3,IF(AI398="1/3",$O398*参照データ!$F$4,IF(AI398="対象外",0))))</f>
        <v>0</v>
      </c>
      <c r="BJ398" s="199" t="b">
        <f>IF(AJ398="3/3",$O398*参照データ!$F$2,IF(AJ398="2/3",$O398*参照データ!$F$3,IF(AJ398="1/3",$O398*参照データ!$F$4,IF(AJ398="対象外",0))))</f>
        <v>0</v>
      </c>
      <c r="BK398" s="199" t="b">
        <f>IF(AK398="3/3",$O398*参照データ!$F$2,IF(AK398="2/3",$O398*参照データ!$F$3,IF(AK398="1/3",$O398*参照データ!$F$4,IF(AK398="対象外",0))))</f>
        <v>0</v>
      </c>
      <c r="BL398" s="199" t="b">
        <f>IF(AL398="3/3",$O398*参照データ!$F$2,IF(AL398="2/3",$O398*参照データ!$F$3,IF(AL398="1/3",$O398*参照データ!$F$4,IF(AL398="対象外",0))))</f>
        <v>0</v>
      </c>
      <c r="BM398" s="199" t="b">
        <f>IF(AM398="3/3",$O398*参照データ!$F$2,IF(AM398="2/3",$O398*参照データ!$F$3,IF(AM398="1/3",$O398*参照データ!$F$4,IF(AM398="対象外",0))))</f>
        <v>0</v>
      </c>
      <c r="BN398" s="199" t="b">
        <f>IF(AN398="3/3",$O398*参照データ!$F$2,IF(AN398="2/3",$O398*参照データ!$F$3,IF(AN398="1/3",$O398*参照データ!$F$4,IF(AN398="対象外",0))))</f>
        <v>0</v>
      </c>
      <c r="BO398" s="199" t="b">
        <f>IF(AO398="3/3",$O398*参照データ!$F$2,IF(AO398="2/3",$O398*参照データ!$F$3,IF(AO398="1/3",$O398*参照データ!$F$4,IF(AO398="対象外",0))))</f>
        <v>0</v>
      </c>
      <c r="BP398" s="199" t="b">
        <f>IF(AP398="3/3",$O398*参照データ!$F$2,IF(AP398="2/3",$O398*参照データ!$F$3,IF(AP398="1/3",$O398*参照データ!$F$4,IF(AP398="対象外",0))))</f>
        <v>0</v>
      </c>
      <c r="BQ398" s="199" t="b">
        <f>IF(AQ398="3/3",$O398*参照データ!$F$2,IF(AQ398="2/3",$O398*参照データ!$F$3,IF(AQ398="1/3",$O398*参照データ!$F$4,IF(AQ398="対象外",0))))</f>
        <v>0</v>
      </c>
      <c r="BR398" s="199" t="b">
        <f>IF(AR398="3/3",$O398*参照データ!$F$2,IF(AR398="2/3",$O398*参照データ!$F$3,IF(AR398="1/3",$O398*参照データ!$F$4,IF(AR398="対象外",0))))</f>
        <v>0</v>
      </c>
      <c r="BS398" s="199">
        <f t="shared" si="183"/>
        <v>0</v>
      </c>
      <c r="BT398" s="206"/>
      <c r="BU398" s="60"/>
      <c r="BV398" s="60"/>
      <c r="BW398" s="60"/>
      <c r="BX398" s="60"/>
      <c r="BY398" s="60"/>
      <c r="BZ398" s="245"/>
      <c r="CA398" s="247"/>
      <c r="CB398" s="60"/>
      <c r="CC398" s="60"/>
      <c r="CD398" s="60"/>
      <c r="CE398" s="60"/>
      <c r="CF398" s="61"/>
      <c r="CG398" s="233">
        <f t="shared" si="184"/>
        <v>0</v>
      </c>
      <c r="CH398" s="235">
        <f t="shared" si="169"/>
        <v>0</v>
      </c>
      <c r="CI398" s="225">
        <f t="shared" si="170"/>
        <v>0</v>
      </c>
      <c r="CJ398" s="234">
        <f t="shared" si="171"/>
        <v>2</v>
      </c>
      <c r="CN398" s="54"/>
    </row>
    <row r="399" spans="1:92">
      <c r="A399" s="63">
        <v>375</v>
      </c>
      <c r="B399" s="553"/>
      <c r="C399" s="554"/>
      <c r="D399" s="553"/>
      <c r="E399" s="554"/>
      <c r="F399" s="116"/>
      <c r="G399" s="147"/>
      <c r="H399" s="117"/>
      <c r="I399" s="58"/>
      <c r="J399" s="553"/>
      <c r="K399" s="554"/>
      <c r="L399" s="110">
        <v>0</v>
      </c>
      <c r="M399" s="111">
        <f>IF(F399="昼間",参照データ!$B$2,IF(F399="夜間等",参照データ!$B$3,IF(F399="通信",参照データ!$B$4,0)))</f>
        <v>0</v>
      </c>
      <c r="N399" s="112">
        <f t="shared" si="172"/>
        <v>0</v>
      </c>
      <c r="O399" s="151">
        <f t="shared" si="173"/>
        <v>0</v>
      </c>
      <c r="P399" s="110"/>
      <c r="Q399" s="113">
        <v>0</v>
      </c>
      <c r="R399" s="114">
        <f>IF(F399="昼間",参照データ!$C$2,IF(F399="夜間等",参照データ!$C$3,IF(F399="通信",参照データ!$C$4,0)))</f>
        <v>0</v>
      </c>
      <c r="S399" s="112">
        <f t="shared" si="174"/>
        <v>0</v>
      </c>
      <c r="T399" s="58"/>
      <c r="U399" s="53">
        <f t="shared" si="175"/>
        <v>0</v>
      </c>
      <c r="V399" s="241">
        <f t="shared" si="176"/>
        <v>0</v>
      </c>
      <c r="W399" s="53">
        <f t="shared" si="177"/>
        <v>0</v>
      </c>
      <c r="X399" s="183">
        <f t="shared" si="178"/>
        <v>0</v>
      </c>
      <c r="Y399" s="158" t="str">
        <f t="shared" si="159"/>
        <v>0</v>
      </c>
      <c r="Z399" s="138">
        <f t="shared" si="179"/>
        <v>0</v>
      </c>
      <c r="AA399" s="524">
        <f t="shared" si="160"/>
        <v>0</v>
      </c>
      <c r="AB399" s="525"/>
      <c r="AC399" s="359">
        <f t="shared" si="161"/>
        <v>0</v>
      </c>
      <c r="AD399" s="359">
        <f t="shared" si="162"/>
        <v>0</v>
      </c>
      <c r="AE399" s="165"/>
      <c r="AF399" s="59"/>
      <c r="AG399" s="252"/>
      <c r="AH399" s="253"/>
      <c r="AI399" s="253"/>
      <c r="AJ399" s="253"/>
      <c r="AK399" s="253"/>
      <c r="AL399" s="254"/>
      <c r="AM399" s="255"/>
      <c r="AN399" s="253"/>
      <c r="AO399" s="253"/>
      <c r="AP399" s="253"/>
      <c r="AQ399" s="253"/>
      <c r="AR399" s="253"/>
      <c r="AS399" s="238">
        <f t="shared" si="163"/>
        <v>0</v>
      </c>
      <c r="AT399" s="238">
        <f t="shared" si="164"/>
        <v>0</v>
      </c>
      <c r="AU399" s="238">
        <f t="shared" si="165"/>
        <v>0</v>
      </c>
      <c r="AV399" s="238">
        <f t="shared" si="166"/>
        <v>0</v>
      </c>
      <c r="AW399" s="238">
        <f t="shared" si="167"/>
        <v>0</v>
      </c>
      <c r="AX399" s="238">
        <f t="shared" si="168"/>
        <v>0</v>
      </c>
      <c r="AY399" s="214">
        <f t="shared" si="186"/>
        <v>0</v>
      </c>
      <c r="AZ399" s="214">
        <f t="shared" si="186"/>
        <v>0</v>
      </c>
      <c r="BA399" s="214">
        <f t="shared" si="186"/>
        <v>0</v>
      </c>
      <c r="BB399" s="194">
        <f t="shared" si="180"/>
        <v>0</v>
      </c>
      <c r="BC399" s="195">
        <f t="shared" si="181"/>
        <v>0</v>
      </c>
      <c r="BD399" s="196">
        <f t="shared" si="182"/>
        <v>0</v>
      </c>
      <c r="BE399" s="197">
        <f t="shared" si="185"/>
        <v>0</v>
      </c>
      <c r="BF399" s="198" t="b">
        <f>IF($AE399="3/3",$S399*参照データ!$F$2,IF($AE399="2/3",$S399*参照データ!$F$3,IF($AE399="1/3",$S399*参照データ!$F$4)))</f>
        <v>0</v>
      </c>
      <c r="BG399" s="199" t="b">
        <f>IF(AG399="3/3",$O399*参照データ!$F$2,IF(AG399="2/3",$O399*参照データ!$F$3,IF(AG399="1/3",$O399*参照データ!$F$4,IF(AG399="対象外",0))))</f>
        <v>0</v>
      </c>
      <c r="BH399" s="199" t="b">
        <f>IF(AH399="3/3",$O399*参照データ!$F$2,IF(AH399="2/3",$O399*参照データ!$F$3,IF(AH399="1/3",$O399*参照データ!$F$4,IF(AH399="対象外",0))))</f>
        <v>0</v>
      </c>
      <c r="BI399" s="199" t="b">
        <f>IF(AI399="3/3",$O399*参照データ!$F$2,IF(AI399="2/3",$O399*参照データ!$F$3,IF(AI399="1/3",$O399*参照データ!$F$4,IF(AI399="対象外",0))))</f>
        <v>0</v>
      </c>
      <c r="BJ399" s="199" t="b">
        <f>IF(AJ399="3/3",$O399*参照データ!$F$2,IF(AJ399="2/3",$O399*参照データ!$F$3,IF(AJ399="1/3",$O399*参照データ!$F$4,IF(AJ399="対象外",0))))</f>
        <v>0</v>
      </c>
      <c r="BK399" s="199" t="b">
        <f>IF(AK399="3/3",$O399*参照データ!$F$2,IF(AK399="2/3",$O399*参照データ!$F$3,IF(AK399="1/3",$O399*参照データ!$F$4,IF(AK399="対象外",0))))</f>
        <v>0</v>
      </c>
      <c r="BL399" s="199" t="b">
        <f>IF(AL399="3/3",$O399*参照データ!$F$2,IF(AL399="2/3",$O399*参照データ!$F$3,IF(AL399="1/3",$O399*参照データ!$F$4,IF(AL399="対象外",0))))</f>
        <v>0</v>
      </c>
      <c r="BM399" s="199" t="b">
        <f>IF(AM399="3/3",$O399*参照データ!$F$2,IF(AM399="2/3",$O399*参照データ!$F$3,IF(AM399="1/3",$O399*参照データ!$F$4,IF(AM399="対象外",0))))</f>
        <v>0</v>
      </c>
      <c r="BN399" s="199" t="b">
        <f>IF(AN399="3/3",$O399*参照データ!$F$2,IF(AN399="2/3",$O399*参照データ!$F$3,IF(AN399="1/3",$O399*参照データ!$F$4,IF(AN399="対象外",0))))</f>
        <v>0</v>
      </c>
      <c r="BO399" s="199" t="b">
        <f>IF(AO399="3/3",$O399*参照データ!$F$2,IF(AO399="2/3",$O399*参照データ!$F$3,IF(AO399="1/3",$O399*参照データ!$F$4,IF(AO399="対象外",0))))</f>
        <v>0</v>
      </c>
      <c r="BP399" s="199" t="b">
        <f>IF(AP399="3/3",$O399*参照データ!$F$2,IF(AP399="2/3",$O399*参照データ!$F$3,IF(AP399="1/3",$O399*参照データ!$F$4,IF(AP399="対象外",0))))</f>
        <v>0</v>
      </c>
      <c r="BQ399" s="199" t="b">
        <f>IF(AQ399="3/3",$O399*参照データ!$F$2,IF(AQ399="2/3",$O399*参照データ!$F$3,IF(AQ399="1/3",$O399*参照データ!$F$4,IF(AQ399="対象外",0))))</f>
        <v>0</v>
      </c>
      <c r="BR399" s="199" t="b">
        <f>IF(AR399="3/3",$O399*参照データ!$F$2,IF(AR399="2/3",$O399*参照データ!$F$3,IF(AR399="1/3",$O399*参照データ!$F$4,IF(AR399="対象外",0))))</f>
        <v>0</v>
      </c>
      <c r="BS399" s="199">
        <f t="shared" si="183"/>
        <v>0</v>
      </c>
      <c r="BT399" s="207"/>
      <c r="BU399" s="60"/>
      <c r="BV399" s="60"/>
      <c r="BW399" s="60"/>
      <c r="BX399" s="60"/>
      <c r="BY399" s="60"/>
      <c r="BZ399" s="245"/>
      <c r="CA399" s="247"/>
      <c r="CB399" s="60"/>
      <c r="CC399" s="60"/>
      <c r="CD399" s="60"/>
      <c r="CE399" s="60"/>
      <c r="CF399" s="61"/>
      <c r="CG399" s="233">
        <f t="shared" si="184"/>
        <v>0</v>
      </c>
      <c r="CH399" s="235">
        <f t="shared" si="169"/>
        <v>0</v>
      </c>
      <c r="CI399" s="225">
        <f t="shared" si="170"/>
        <v>0</v>
      </c>
      <c r="CJ399" s="234">
        <f t="shared" si="171"/>
        <v>2</v>
      </c>
      <c r="CN399" s="54"/>
    </row>
    <row r="400" spans="1:92">
      <c r="A400" s="63">
        <v>376</v>
      </c>
      <c r="B400" s="518"/>
      <c r="C400" s="519"/>
      <c r="D400" s="520"/>
      <c r="E400" s="521"/>
      <c r="F400" s="362"/>
      <c r="G400" s="58"/>
      <c r="H400" s="248"/>
      <c r="I400" s="58"/>
      <c r="J400" s="555"/>
      <c r="K400" s="555"/>
      <c r="L400" s="149">
        <v>0</v>
      </c>
      <c r="M400" s="150">
        <f>IF(F400="昼間",参照データ!$B$2,IF(F400="夜間等",参照データ!$B$3,IF(F400="通信",参照データ!$B$4,0)))</f>
        <v>0</v>
      </c>
      <c r="N400" s="151">
        <f t="shared" si="172"/>
        <v>0</v>
      </c>
      <c r="O400" s="151">
        <f t="shared" si="173"/>
        <v>0</v>
      </c>
      <c r="P400" s="149"/>
      <c r="Q400" s="155">
        <v>0</v>
      </c>
      <c r="R400" s="154">
        <f>IF(F400="昼間",参照データ!$C$2,IF(F400="夜間等",参照データ!$C$3,IF(F400="通信",参照データ!$C$4,0)))</f>
        <v>0</v>
      </c>
      <c r="S400" s="151">
        <f t="shared" si="174"/>
        <v>0</v>
      </c>
      <c r="T400" s="58"/>
      <c r="U400" s="137">
        <f t="shared" si="175"/>
        <v>0</v>
      </c>
      <c r="V400" s="241">
        <f t="shared" si="176"/>
        <v>0</v>
      </c>
      <c r="W400" s="137">
        <f t="shared" si="177"/>
        <v>0</v>
      </c>
      <c r="X400" s="138">
        <f t="shared" si="178"/>
        <v>0</v>
      </c>
      <c r="Y400" s="137" t="str">
        <f t="shared" si="159"/>
        <v>0</v>
      </c>
      <c r="Z400" s="138">
        <f t="shared" si="179"/>
        <v>0</v>
      </c>
      <c r="AA400" s="524">
        <f t="shared" si="160"/>
        <v>0</v>
      </c>
      <c r="AB400" s="525"/>
      <c r="AC400" s="359">
        <f t="shared" si="161"/>
        <v>0</v>
      </c>
      <c r="AD400" s="359">
        <f t="shared" si="162"/>
        <v>0</v>
      </c>
      <c r="AE400" s="165"/>
      <c r="AF400" s="139"/>
      <c r="AG400" s="252"/>
      <c r="AH400" s="253"/>
      <c r="AI400" s="253"/>
      <c r="AJ400" s="253"/>
      <c r="AK400" s="253"/>
      <c r="AL400" s="254"/>
      <c r="AM400" s="255"/>
      <c r="AN400" s="253"/>
      <c r="AO400" s="253"/>
      <c r="AP400" s="253"/>
      <c r="AQ400" s="253"/>
      <c r="AR400" s="253"/>
      <c r="AS400" s="238">
        <f t="shared" si="163"/>
        <v>0</v>
      </c>
      <c r="AT400" s="238">
        <f t="shared" si="164"/>
        <v>0</v>
      </c>
      <c r="AU400" s="238">
        <f t="shared" si="165"/>
        <v>0</v>
      </c>
      <c r="AV400" s="238">
        <f t="shared" si="166"/>
        <v>0</v>
      </c>
      <c r="AW400" s="238">
        <f t="shared" si="167"/>
        <v>0</v>
      </c>
      <c r="AX400" s="238">
        <f t="shared" si="168"/>
        <v>0</v>
      </c>
      <c r="AY400" s="214">
        <f t="shared" si="186"/>
        <v>0</v>
      </c>
      <c r="AZ400" s="214">
        <f t="shared" si="186"/>
        <v>0</v>
      </c>
      <c r="BA400" s="214">
        <f t="shared" si="186"/>
        <v>0</v>
      </c>
      <c r="BB400" s="210">
        <f t="shared" si="180"/>
        <v>0</v>
      </c>
      <c r="BC400" s="200">
        <f t="shared" si="181"/>
        <v>0</v>
      </c>
      <c r="BD400" s="200">
        <f t="shared" si="182"/>
        <v>0</v>
      </c>
      <c r="BE400" s="200">
        <f t="shared" si="185"/>
        <v>0</v>
      </c>
      <c r="BF400" s="201" t="b">
        <f>IF($AE400="3/3",$S400*参照データ!$F$2,IF($AE400="2/3",$S400*参照データ!$F$3,IF($AE400="1/3",$S400*参照データ!$F$4)))</f>
        <v>0</v>
      </c>
      <c r="BG400" s="202" t="b">
        <f>IF(AG400="3/3",$O400*参照データ!$F$2,IF(AG400="2/3",$O400*参照データ!$F$3,IF(AG400="1/3",$O400*参照データ!$F$4,IF(AG400="対象外",0))))</f>
        <v>0</v>
      </c>
      <c r="BH400" s="202" t="b">
        <f>IF(AH400="3/3",$O400*参照データ!$F$2,IF(AH400="2/3",$O400*参照データ!$F$3,IF(AH400="1/3",$O400*参照データ!$F$4,IF(AH400="対象外",0))))</f>
        <v>0</v>
      </c>
      <c r="BI400" s="202" t="b">
        <f>IF(AI400="3/3",$O400*参照データ!$F$2,IF(AI400="2/3",$O400*参照データ!$F$3,IF(AI400="1/3",$O400*参照データ!$F$4,IF(AI400="対象外",0))))</f>
        <v>0</v>
      </c>
      <c r="BJ400" s="202" t="b">
        <f>IF(AJ400="3/3",$O400*参照データ!$F$2,IF(AJ400="2/3",$O400*参照データ!$F$3,IF(AJ400="1/3",$O400*参照データ!$F$4,IF(AJ400="対象外",0))))</f>
        <v>0</v>
      </c>
      <c r="BK400" s="202" t="b">
        <f>IF(AK400="3/3",$O400*参照データ!$F$2,IF(AK400="2/3",$O400*参照データ!$F$3,IF(AK400="1/3",$O400*参照データ!$F$4,IF(AK400="対象外",0))))</f>
        <v>0</v>
      </c>
      <c r="BL400" s="202" t="b">
        <f>IF(AL400="3/3",$O400*参照データ!$F$2,IF(AL400="2/3",$O400*参照データ!$F$3,IF(AL400="1/3",$O400*参照データ!$F$4,IF(AL400="対象外",0))))</f>
        <v>0</v>
      </c>
      <c r="BM400" s="202" t="b">
        <f>IF(AM400="3/3",$O400*参照データ!$F$2,IF(AM400="2/3",$O400*参照データ!$F$3,IF(AM400="1/3",$O400*参照データ!$F$4,IF(AM400="対象外",0))))</f>
        <v>0</v>
      </c>
      <c r="BN400" s="202" t="b">
        <f>IF(AN400="3/3",$O400*参照データ!$F$2,IF(AN400="2/3",$O400*参照データ!$F$3,IF(AN400="1/3",$O400*参照データ!$F$4,IF(AN400="対象外",0))))</f>
        <v>0</v>
      </c>
      <c r="BO400" s="202" t="b">
        <f>IF(AO400="3/3",$O400*参照データ!$F$2,IF(AO400="2/3",$O400*参照データ!$F$3,IF(AO400="1/3",$O400*参照データ!$F$4,IF(AO400="対象外",0))))</f>
        <v>0</v>
      </c>
      <c r="BP400" s="202" t="b">
        <f>IF(AP400="3/3",$O400*参照データ!$F$2,IF(AP400="2/3",$O400*参照データ!$F$3,IF(AP400="1/3",$O400*参照データ!$F$4,IF(AP400="対象外",0))))</f>
        <v>0</v>
      </c>
      <c r="BQ400" s="202" t="b">
        <f>IF(AQ400="3/3",$O400*参照データ!$F$2,IF(AQ400="2/3",$O400*参照データ!$F$3,IF(AQ400="1/3",$O400*参照データ!$F$4,IF(AQ400="対象外",0))))</f>
        <v>0</v>
      </c>
      <c r="BR400" s="202" t="b">
        <f>IF(AR400="3/3",$O400*参照データ!$F$2,IF(AR400="2/3",$O400*参照データ!$F$3,IF(AR400="1/3",$O400*参照データ!$F$4,IF(AR400="対象外",0))))</f>
        <v>0</v>
      </c>
      <c r="BS400" s="202">
        <f t="shared" si="183"/>
        <v>0</v>
      </c>
      <c r="BT400" s="208"/>
      <c r="BU400" s="140"/>
      <c r="BV400" s="140"/>
      <c r="BW400" s="140"/>
      <c r="BX400" s="140"/>
      <c r="BY400" s="140"/>
      <c r="BZ400" s="246"/>
      <c r="CA400" s="251"/>
      <c r="CB400" s="140"/>
      <c r="CC400" s="140"/>
      <c r="CD400" s="140"/>
      <c r="CE400" s="140"/>
      <c r="CF400" s="140"/>
      <c r="CG400" s="233">
        <f t="shared" si="184"/>
        <v>0</v>
      </c>
      <c r="CH400" s="235">
        <f t="shared" si="169"/>
        <v>0</v>
      </c>
      <c r="CI400" s="225">
        <f t="shared" si="170"/>
        <v>0</v>
      </c>
      <c r="CJ400" s="234">
        <f t="shared" si="171"/>
        <v>2</v>
      </c>
      <c r="CN400" s="54"/>
    </row>
    <row r="401" spans="1:92">
      <c r="A401" s="63">
        <v>377</v>
      </c>
      <c r="B401" s="553"/>
      <c r="C401" s="554"/>
      <c r="D401" s="553"/>
      <c r="E401" s="554"/>
      <c r="F401" s="116"/>
      <c r="G401" s="147"/>
      <c r="H401" s="117"/>
      <c r="I401" s="58"/>
      <c r="J401" s="553"/>
      <c r="K401" s="554"/>
      <c r="L401" s="110">
        <v>0</v>
      </c>
      <c r="M401" s="111">
        <f>IF(F401="昼間",参照データ!$B$2,IF(F401="夜間等",参照データ!$B$3,IF(F401="通信",参照データ!$B$4,0)))</f>
        <v>0</v>
      </c>
      <c r="N401" s="112">
        <f t="shared" si="172"/>
        <v>0</v>
      </c>
      <c r="O401" s="151">
        <f t="shared" si="173"/>
        <v>0</v>
      </c>
      <c r="P401" s="110"/>
      <c r="Q401" s="113">
        <v>0</v>
      </c>
      <c r="R401" s="114">
        <f>IF(F401="昼間",参照データ!$C$2,IF(F401="夜間等",参照データ!$C$3,IF(F401="通信",参照データ!$C$4,0)))</f>
        <v>0</v>
      </c>
      <c r="S401" s="112">
        <f t="shared" si="174"/>
        <v>0</v>
      </c>
      <c r="T401" s="58"/>
      <c r="U401" s="53">
        <f t="shared" si="175"/>
        <v>0</v>
      </c>
      <c r="V401" s="241">
        <f t="shared" si="176"/>
        <v>0</v>
      </c>
      <c r="W401" s="53">
        <f t="shared" si="177"/>
        <v>0</v>
      </c>
      <c r="X401" s="183">
        <f t="shared" si="178"/>
        <v>0</v>
      </c>
      <c r="Y401" s="158" t="str">
        <f t="shared" si="159"/>
        <v>0</v>
      </c>
      <c r="Z401" s="138">
        <f t="shared" si="179"/>
        <v>0</v>
      </c>
      <c r="AA401" s="524">
        <f t="shared" si="160"/>
        <v>0</v>
      </c>
      <c r="AB401" s="525"/>
      <c r="AC401" s="359">
        <f t="shared" si="161"/>
        <v>0</v>
      </c>
      <c r="AD401" s="359">
        <f t="shared" si="162"/>
        <v>0</v>
      </c>
      <c r="AE401" s="166"/>
      <c r="AF401" s="59"/>
      <c r="AG401" s="252"/>
      <c r="AH401" s="253"/>
      <c r="AI401" s="253"/>
      <c r="AJ401" s="253"/>
      <c r="AK401" s="253"/>
      <c r="AL401" s="254"/>
      <c r="AM401" s="255"/>
      <c r="AN401" s="253"/>
      <c r="AO401" s="253"/>
      <c r="AP401" s="253"/>
      <c r="AQ401" s="253"/>
      <c r="AR401" s="253"/>
      <c r="AS401" s="238">
        <f t="shared" si="163"/>
        <v>0</v>
      </c>
      <c r="AT401" s="238">
        <f t="shared" si="164"/>
        <v>0</v>
      </c>
      <c r="AU401" s="238">
        <f t="shared" si="165"/>
        <v>0</v>
      </c>
      <c r="AV401" s="238">
        <f t="shared" si="166"/>
        <v>0</v>
      </c>
      <c r="AW401" s="238">
        <f t="shared" si="167"/>
        <v>0</v>
      </c>
      <c r="AX401" s="238">
        <f t="shared" si="168"/>
        <v>0</v>
      </c>
      <c r="AY401" s="214">
        <f t="shared" si="186"/>
        <v>0</v>
      </c>
      <c r="AZ401" s="214">
        <f t="shared" si="186"/>
        <v>0</v>
      </c>
      <c r="BA401" s="214">
        <f t="shared" si="186"/>
        <v>0</v>
      </c>
      <c r="BB401" s="194">
        <f t="shared" si="180"/>
        <v>0</v>
      </c>
      <c r="BC401" s="195">
        <f t="shared" si="181"/>
        <v>0</v>
      </c>
      <c r="BD401" s="196">
        <f t="shared" si="182"/>
        <v>0</v>
      </c>
      <c r="BE401" s="197">
        <f t="shared" si="185"/>
        <v>0</v>
      </c>
      <c r="BF401" s="198" t="b">
        <f>IF($AE401="3/3",$S401*参照データ!$F$2,IF($AE401="2/3",$S401*参照データ!$F$3,IF($AE401="1/3",$S401*参照データ!$F$4)))</f>
        <v>0</v>
      </c>
      <c r="BG401" s="199" t="b">
        <f>IF(AG401="3/3",$O401*参照データ!$F$2,IF(AG401="2/3",$O401*参照データ!$F$3,IF(AG401="1/3",$O401*参照データ!$F$4,IF(AG401="対象外",0))))</f>
        <v>0</v>
      </c>
      <c r="BH401" s="199" t="b">
        <f>IF(AH401="3/3",$O401*参照データ!$F$2,IF(AH401="2/3",$O401*参照データ!$F$3,IF(AH401="1/3",$O401*参照データ!$F$4,IF(AH401="対象外",0))))</f>
        <v>0</v>
      </c>
      <c r="BI401" s="199" t="b">
        <f>IF(AI401="3/3",$O401*参照データ!$F$2,IF(AI401="2/3",$O401*参照データ!$F$3,IF(AI401="1/3",$O401*参照データ!$F$4,IF(AI401="対象外",0))))</f>
        <v>0</v>
      </c>
      <c r="BJ401" s="199" t="b">
        <f>IF(AJ401="3/3",$O401*参照データ!$F$2,IF(AJ401="2/3",$O401*参照データ!$F$3,IF(AJ401="1/3",$O401*参照データ!$F$4,IF(AJ401="対象外",0))))</f>
        <v>0</v>
      </c>
      <c r="BK401" s="199" t="b">
        <f>IF(AK401="3/3",$O401*参照データ!$F$2,IF(AK401="2/3",$O401*参照データ!$F$3,IF(AK401="1/3",$O401*参照データ!$F$4,IF(AK401="対象外",0))))</f>
        <v>0</v>
      </c>
      <c r="BL401" s="199" t="b">
        <f>IF(AL401="3/3",$O401*参照データ!$F$2,IF(AL401="2/3",$O401*参照データ!$F$3,IF(AL401="1/3",$O401*参照データ!$F$4,IF(AL401="対象外",0))))</f>
        <v>0</v>
      </c>
      <c r="BM401" s="199" t="b">
        <f>IF(AM401="3/3",$O401*参照データ!$F$2,IF(AM401="2/3",$O401*参照データ!$F$3,IF(AM401="1/3",$O401*参照データ!$F$4,IF(AM401="対象外",0))))</f>
        <v>0</v>
      </c>
      <c r="BN401" s="199" t="b">
        <f>IF(AN401="3/3",$O401*参照データ!$F$2,IF(AN401="2/3",$O401*参照データ!$F$3,IF(AN401="1/3",$O401*参照データ!$F$4,IF(AN401="対象外",0))))</f>
        <v>0</v>
      </c>
      <c r="BO401" s="199" t="b">
        <f>IF(AO401="3/3",$O401*参照データ!$F$2,IF(AO401="2/3",$O401*参照データ!$F$3,IF(AO401="1/3",$O401*参照データ!$F$4,IF(AO401="対象外",0))))</f>
        <v>0</v>
      </c>
      <c r="BP401" s="199" t="b">
        <f>IF(AP401="3/3",$O401*参照データ!$F$2,IF(AP401="2/3",$O401*参照データ!$F$3,IF(AP401="1/3",$O401*参照データ!$F$4,IF(AP401="対象外",0))))</f>
        <v>0</v>
      </c>
      <c r="BQ401" s="199" t="b">
        <f>IF(AQ401="3/3",$O401*参照データ!$F$2,IF(AQ401="2/3",$O401*参照データ!$F$3,IF(AQ401="1/3",$O401*参照データ!$F$4,IF(AQ401="対象外",0))))</f>
        <v>0</v>
      </c>
      <c r="BR401" s="199" t="b">
        <f>IF(AR401="3/3",$O401*参照データ!$F$2,IF(AR401="2/3",$O401*参照データ!$F$3,IF(AR401="1/3",$O401*参照データ!$F$4,IF(AR401="対象外",0))))</f>
        <v>0</v>
      </c>
      <c r="BS401" s="199">
        <f t="shared" si="183"/>
        <v>0</v>
      </c>
      <c r="BT401" s="206"/>
      <c r="BU401" s="60"/>
      <c r="BV401" s="60"/>
      <c r="BW401" s="60"/>
      <c r="BX401" s="60"/>
      <c r="BY401" s="60"/>
      <c r="BZ401" s="245"/>
      <c r="CA401" s="247"/>
      <c r="CB401" s="60"/>
      <c r="CC401" s="60"/>
      <c r="CD401" s="60"/>
      <c r="CE401" s="60"/>
      <c r="CF401" s="61"/>
      <c r="CG401" s="233">
        <f t="shared" si="184"/>
        <v>0</v>
      </c>
      <c r="CH401" s="235">
        <f t="shared" si="169"/>
        <v>0</v>
      </c>
      <c r="CI401" s="225">
        <f t="shared" si="170"/>
        <v>0</v>
      </c>
      <c r="CJ401" s="234">
        <f t="shared" si="171"/>
        <v>2</v>
      </c>
      <c r="CN401" s="54"/>
    </row>
    <row r="402" spans="1:92">
      <c r="A402" s="63">
        <v>378</v>
      </c>
      <c r="B402" s="553"/>
      <c r="C402" s="554"/>
      <c r="D402" s="553"/>
      <c r="E402" s="554"/>
      <c r="F402" s="116"/>
      <c r="G402" s="147"/>
      <c r="H402" s="117"/>
      <c r="I402" s="58"/>
      <c r="J402" s="553"/>
      <c r="K402" s="554"/>
      <c r="L402" s="110">
        <v>0</v>
      </c>
      <c r="M402" s="111">
        <f>IF(F402="昼間",参照データ!$B$2,IF(F402="夜間等",参照データ!$B$3,IF(F402="通信",参照データ!$B$4,0)))</f>
        <v>0</v>
      </c>
      <c r="N402" s="112">
        <f t="shared" si="172"/>
        <v>0</v>
      </c>
      <c r="O402" s="151">
        <f t="shared" si="173"/>
        <v>0</v>
      </c>
      <c r="P402" s="110"/>
      <c r="Q402" s="113">
        <v>0</v>
      </c>
      <c r="R402" s="114">
        <f>IF(F402="昼間",参照データ!$C$2,IF(F402="夜間等",参照データ!$C$3,IF(F402="通信",参照データ!$C$4,0)))</f>
        <v>0</v>
      </c>
      <c r="S402" s="112">
        <f t="shared" si="174"/>
        <v>0</v>
      </c>
      <c r="T402" s="58"/>
      <c r="U402" s="53">
        <f t="shared" si="175"/>
        <v>0</v>
      </c>
      <c r="V402" s="241">
        <f t="shared" si="176"/>
        <v>0</v>
      </c>
      <c r="W402" s="53">
        <f t="shared" si="177"/>
        <v>0</v>
      </c>
      <c r="X402" s="183">
        <f t="shared" si="178"/>
        <v>0</v>
      </c>
      <c r="Y402" s="158" t="str">
        <f t="shared" si="159"/>
        <v>0</v>
      </c>
      <c r="Z402" s="138">
        <f t="shared" si="179"/>
        <v>0</v>
      </c>
      <c r="AA402" s="524">
        <f t="shared" si="160"/>
        <v>0</v>
      </c>
      <c r="AB402" s="525"/>
      <c r="AC402" s="359">
        <f t="shared" si="161"/>
        <v>0</v>
      </c>
      <c r="AD402" s="359">
        <f t="shared" si="162"/>
        <v>0</v>
      </c>
      <c r="AE402" s="166"/>
      <c r="AF402" s="59"/>
      <c r="AG402" s="252"/>
      <c r="AH402" s="253"/>
      <c r="AI402" s="253"/>
      <c r="AJ402" s="253"/>
      <c r="AK402" s="253"/>
      <c r="AL402" s="254"/>
      <c r="AM402" s="255"/>
      <c r="AN402" s="253"/>
      <c r="AO402" s="253"/>
      <c r="AP402" s="253"/>
      <c r="AQ402" s="253"/>
      <c r="AR402" s="253"/>
      <c r="AS402" s="238">
        <f t="shared" si="163"/>
        <v>0</v>
      </c>
      <c r="AT402" s="238">
        <f t="shared" si="164"/>
        <v>0</v>
      </c>
      <c r="AU402" s="238">
        <f t="shared" si="165"/>
        <v>0</v>
      </c>
      <c r="AV402" s="238">
        <f t="shared" si="166"/>
        <v>0</v>
      </c>
      <c r="AW402" s="238">
        <f t="shared" si="167"/>
        <v>0</v>
      </c>
      <c r="AX402" s="238">
        <f t="shared" si="168"/>
        <v>0</v>
      </c>
      <c r="AY402" s="214">
        <f t="shared" si="186"/>
        <v>0</v>
      </c>
      <c r="AZ402" s="214">
        <f t="shared" si="186"/>
        <v>0</v>
      </c>
      <c r="BA402" s="214">
        <f t="shared" si="186"/>
        <v>0</v>
      </c>
      <c r="BB402" s="194">
        <f t="shared" si="180"/>
        <v>0</v>
      </c>
      <c r="BC402" s="195">
        <f t="shared" si="181"/>
        <v>0</v>
      </c>
      <c r="BD402" s="196">
        <f t="shared" si="182"/>
        <v>0</v>
      </c>
      <c r="BE402" s="197">
        <f t="shared" si="185"/>
        <v>0</v>
      </c>
      <c r="BF402" s="198" t="b">
        <f>IF($AE402="3/3",$S402*参照データ!$F$2,IF($AE402="2/3",$S402*参照データ!$F$3,IF($AE402="1/3",$S402*参照データ!$F$4)))</f>
        <v>0</v>
      </c>
      <c r="BG402" s="199" t="b">
        <f>IF(AG402="3/3",$O402*参照データ!$F$2,IF(AG402="2/3",$O402*参照データ!$F$3,IF(AG402="1/3",$O402*参照データ!$F$4,IF(AG402="対象外",0))))</f>
        <v>0</v>
      </c>
      <c r="BH402" s="199" t="b">
        <f>IF(AH402="3/3",$O402*参照データ!$F$2,IF(AH402="2/3",$O402*参照データ!$F$3,IF(AH402="1/3",$O402*参照データ!$F$4,IF(AH402="対象外",0))))</f>
        <v>0</v>
      </c>
      <c r="BI402" s="199" t="b">
        <f>IF(AI402="3/3",$O402*参照データ!$F$2,IF(AI402="2/3",$O402*参照データ!$F$3,IF(AI402="1/3",$O402*参照データ!$F$4,IF(AI402="対象外",0))))</f>
        <v>0</v>
      </c>
      <c r="BJ402" s="199" t="b">
        <f>IF(AJ402="3/3",$O402*参照データ!$F$2,IF(AJ402="2/3",$O402*参照データ!$F$3,IF(AJ402="1/3",$O402*参照データ!$F$4,IF(AJ402="対象外",0))))</f>
        <v>0</v>
      </c>
      <c r="BK402" s="199" t="b">
        <f>IF(AK402="3/3",$O402*参照データ!$F$2,IF(AK402="2/3",$O402*参照データ!$F$3,IF(AK402="1/3",$O402*参照データ!$F$4,IF(AK402="対象外",0))))</f>
        <v>0</v>
      </c>
      <c r="BL402" s="199" t="b">
        <f>IF(AL402="3/3",$O402*参照データ!$F$2,IF(AL402="2/3",$O402*参照データ!$F$3,IF(AL402="1/3",$O402*参照データ!$F$4,IF(AL402="対象外",0))))</f>
        <v>0</v>
      </c>
      <c r="BM402" s="199" t="b">
        <f>IF(AM402="3/3",$O402*参照データ!$F$2,IF(AM402="2/3",$O402*参照データ!$F$3,IF(AM402="1/3",$O402*参照データ!$F$4,IF(AM402="対象外",0))))</f>
        <v>0</v>
      </c>
      <c r="BN402" s="199" t="b">
        <f>IF(AN402="3/3",$O402*参照データ!$F$2,IF(AN402="2/3",$O402*参照データ!$F$3,IF(AN402="1/3",$O402*参照データ!$F$4,IF(AN402="対象外",0))))</f>
        <v>0</v>
      </c>
      <c r="BO402" s="199" t="b">
        <f>IF(AO402="3/3",$O402*参照データ!$F$2,IF(AO402="2/3",$O402*参照データ!$F$3,IF(AO402="1/3",$O402*参照データ!$F$4,IF(AO402="対象外",0))))</f>
        <v>0</v>
      </c>
      <c r="BP402" s="199" t="b">
        <f>IF(AP402="3/3",$O402*参照データ!$F$2,IF(AP402="2/3",$O402*参照データ!$F$3,IF(AP402="1/3",$O402*参照データ!$F$4,IF(AP402="対象外",0))))</f>
        <v>0</v>
      </c>
      <c r="BQ402" s="199" t="b">
        <f>IF(AQ402="3/3",$O402*参照データ!$F$2,IF(AQ402="2/3",$O402*参照データ!$F$3,IF(AQ402="1/3",$O402*参照データ!$F$4,IF(AQ402="対象外",0))))</f>
        <v>0</v>
      </c>
      <c r="BR402" s="199" t="b">
        <f>IF(AR402="3/3",$O402*参照データ!$F$2,IF(AR402="2/3",$O402*参照データ!$F$3,IF(AR402="1/3",$O402*参照データ!$F$4,IF(AR402="対象外",0))))</f>
        <v>0</v>
      </c>
      <c r="BS402" s="199">
        <f t="shared" si="183"/>
        <v>0</v>
      </c>
      <c r="BT402" s="206"/>
      <c r="BU402" s="60"/>
      <c r="BV402" s="60"/>
      <c r="BW402" s="60"/>
      <c r="BX402" s="60"/>
      <c r="BY402" s="60"/>
      <c r="BZ402" s="245"/>
      <c r="CA402" s="247"/>
      <c r="CB402" s="60"/>
      <c r="CC402" s="60"/>
      <c r="CD402" s="60"/>
      <c r="CE402" s="60"/>
      <c r="CF402" s="61"/>
      <c r="CG402" s="233">
        <f t="shared" si="184"/>
        <v>0</v>
      </c>
      <c r="CH402" s="235">
        <f t="shared" si="169"/>
        <v>0</v>
      </c>
      <c r="CI402" s="225">
        <f t="shared" si="170"/>
        <v>0</v>
      </c>
      <c r="CJ402" s="234">
        <f t="shared" si="171"/>
        <v>2</v>
      </c>
      <c r="CN402" s="54"/>
    </row>
    <row r="403" spans="1:92">
      <c r="A403" s="63">
        <v>379</v>
      </c>
      <c r="B403" s="553"/>
      <c r="C403" s="554"/>
      <c r="D403" s="553"/>
      <c r="E403" s="554"/>
      <c r="F403" s="116"/>
      <c r="G403" s="147"/>
      <c r="H403" s="117"/>
      <c r="I403" s="58"/>
      <c r="J403" s="553"/>
      <c r="K403" s="554"/>
      <c r="L403" s="110">
        <v>0</v>
      </c>
      <c r="M403" s="111">
        <f>IF(F403="昼間",参照データ!$B$2,IF(F403="夜間等",参照データ!$B$3,IF(F403="通信",参照データ!$B$4,0)))</f>
        <v>0</v>
      </c>
      <c r="N403" s="112">
        <f t="shared" si="172"/>
        <v>0</v>
      </c>
      <c r="O403" s="151">
        <f t="shared" si="173"/>
        <v>0</v>
      </c>
      <c r="P403" s="110"/>
      <c r="Q403" s="113">
        <v>0</v>
      </c>
      <c r="R403" s="114">
        <f>IF(F403="昼間",参照データ!$C$2,IF(F403="夜間等",参照データ!$C$3,IF(F403="通信",参照データ!$C$4,0)))</f>
        <v>0</v>
      </c>
      <c r="S403" s="112">
        <f t="shared" si="174"/>
        <v>0</v>
      </c>
      <c r="T403" s="58"/>
      <c r="U403" s="53">
        <f t="shared" si="175"/>
        <v>0</v>
      </c>
      <c r="V403" s="241">
        <f t="shared" si="176"/>
        <v>0</v>
      </c>
      <c r="W403" s="53">
        <f t="shared" si="177"/>
        <v>0</v>
      </c>
      <c r="X403" s="183">
        <f t="shared" si="178"/>
        <v>0</v>
      </c>
      <c r="Y403" s="158" t="str">
        <f t="shared" si="159"/>
        <v>0</v>
      </c>
      <c r="Z403" s="138">
        <f t="shared" si="179"/>
        <v>0</v>
      </c>
      <c r="AA403" s="524">
        <f t="shared" si="160"/>
        <v>0</v>
      </c>
      <c r="AB403" s="525"/>
      <c r="AC403" s="359">
        <f t="shared" si="161"/>
        <v>0</v>
      </c>
      <c r="AD403" s="359">
        <f t="shared" si="162"/>
        <v>0</v>
      </c>
      <c r="AE403" s="165"/>
      <c r="AF403" s="59"/>
      <c r="AG403" s="252"/>
      <c r="AH403" s="253"/>
      <c r="AI403" s="253"/>
      <c r="AJ403" s="253"/>
      <c r="AK403" s="253"/>
      <c r="AL403" s="254"/>
      <c r="AM403" s="255"/>
      <c r="AN403" s="253"/>
      <c r="AO403" s="253"/>
      <c r="AP403" s="253"/>
      <c r="AQ403" s="253"/>
      <c r="AR403" s="253"/>
      <c r="AS403" s="238">
        <f t="shared" si="163"/>
        <v>0</v>
      </c>
      <c r="AT403" s="238">
        <f t="shared" si="164"/>
        <v>0</v>
      </c>
      <c r="AU403" s="238">
        <f t="shared" si="165"/>
        <v>0</v>
      </c>
      <c r="AV403" s="238">
        <f t="shared" si="166"/>
        <v>0</v>
      </c>
      <c r="AW403" s="238">
        <f t="shared" si="167"/>
        <v>0</v>
      </c>
      <c r="AX403" s="238">
        <f t="shared" si="168"/>
        <v>0</v>
      </c>
      <c r="AY403" s="214">
        <f t="shared" si="186"/>
        <v>0</v>
      </c>
      <c r="AZ403" s="214">
        <f t="shared" si="186"/>
        <v>0</v>
      </c>
      <c r="BA403" s="214">
        <f t="shared" si="186"/>
        <v>0</v>
      </c>
      <c r="BB403" s="194">
        <f t="shared" si="180"/>
        <v>0</v>
      </c>
      <c r="BC403" s="195">
        <f t="shared" si="181"/>
        <v>0</v>
      </c>
      <c r="BD403" s="196">
        <f t="shared" si="182"/>
        <v>0</v>
      </c>
      <c r="BE403" s="197">
        <f t="shared" si="185"/>
        <v>0</v>
      </c>
      <c r="BF403" s="198" t="b">
        <f>IF($AE403="3/3",$S403*参照データ!$F$2,IF($AE403="2/3",$S403*参照データ!$F$3,IF($AE403="1/3",$S403*参照データ!$F$4)))</f>
        <v>0</v>
      </c>
      <c r="BG403" s="199" t="b">
        <f>IF(AG403="3/3",$O403*参照データ!$F$2,IF(AG403="2/3",$O403*参照データ!$F$3,IF(AG403="1/3",$O403*参照データ!$F$4,IF(AG403="対象外",0))))</f>
        <v>0</v>
      </c>
      <c r="BH403" s="199" t="b">
        <f>IF(AH403="3/3",$O403*参照データ!$F$2,IF(AH403="2/3",$O403*参照データ!$F$3,IF(AH403="1/3",$O403*参照データ!$F$4,IF(AH403="対象外",0))))</f>
        <v>0</v>
      </c>
      <c r="BI403" s="199" t="b">
        <f>IF(AI403="3/3",$O403*参照データ!$F$2,IF(AI403="2/3",$O403*参照データ!$F$3,IF(AI403="1/3",$O403*参照データ!$F$4,IF(AI403="対象外",0))))</f>
        <v>0</v>
      </c>
      <c r="BJ403" s="199" t="b">
        <f>IF(AJ403="3/3",$O403*参照データ!$F$2,IF(AJ403="2/3",$O403*参照データ!$F$3,IF(AJ403="1/3",$O403*参照データ!$F$4,IF(AJ403="対象外",0))))</f>
        <v>0</v>
      </c>
      <c r="BK403" s="199" t="b">
        <f>IF(AK403="3/3",$O403*参照データ!$F$2,IF(AK403="2/3",$O403*参照データ!$F$3,IF(AK403="1/3",$O403*参照データ!$F$4,IF(AK403="対象外",0))))</f>
        <v>0</v>
      </c>
      <c r="BL403" s="199" t="b">
        <f>IF(AL403="3/3",$O403*参照データ!$F$2,IF(AL403="2/3",$O403*参照データ!$F$3,IF(AL403="1/3",$O403*参照データ!$F$4,IF(AL403="対象外",0))))</f>
        <v>0</v>
      </c>
      <c r="BM403" s="199" t="b">
        <f>IF(AM403="3/3",$O403*参照データ!$F$2,IF(AM403="2/3",$O403*参照データ!$F$3,IF(AM403="1/3",$O403*参照データ!$F$4,IF(AM403="対象外",0))))</f>
        <v>0</v>
      </c>
      <c r="BN403" s="199" t="b">
        <f>IF(AN403="3/3",$O403*参照データ!$F$2,IF(AN403="2/3",$O403*参照データ!$F$3,IF(AN403="1/3",$O403*参照データ!$F$4,IF(AN403="対象外",0))))</f>
        <v>0</v>
      </c>
      <c r="BO403" s="199" t="b">
        <f>IF(AO403="3/3",$O403*参照データ!$F$2,IF(AO403="2/3",$O403*参照データ!$F$3,IF(AO403="1/3",$O403*参照データ!$F$4,IF(AO403="対象外",0))))</f>
        <v>0</v>
      </c>
      <c r="BP403" s="199" t="b">
        <f>IF(AP403="3/3",$O403*参照データ!$F$2,IF(AP403="2/3",$O403*参照データ!$F$3,IF(AP403="1/3",$O403*参照データ!$F$4,IF(AP403="対象外",0))))</f>
        <v>0</v>
      </c>
      <c r="BQ403" s="199" t="b">
        <f>IF(AQ403="3/3",$O403*参照データ!$F$2,IF(AQ403="2/3",$O403*参照データ!$F$3,IF(AQ403="1/3",$O403*参照データ!$F$4,IF(AQ403="対象外",0))))</f>
        <v>0</v>
      </c>
      <c r="BR403" s="199" t="b">
        <f>IF(AR403="3/3",$O403*参照データ!$F$2,IF(AR403="2/3",$O403*参照データ!$F$3,IF(AR403="1/3",$O403*参照データ!$F$4,IF(AR403="対象外",0))))</f>
        <v>0</v>
      </c>
      <c r="BS403" s="199">
        <f t="shared" si="183"/>
        <v>0</v>
      </c>
      <c r="BT403" s="207"/>
      <c r="BU403" s="60"/>
      <c r="BV403" s="60"/>
      <c r="BW403" s="60"/>
      <c r="BX403" s="60"/>
      <c r="BY403" s="60"/>
      <c r="BZ403" s="245"/>
      <c r="CA403" s="247"/>
      <c r="CB403" s="60"/>
      <c r="CC403" s="60"/>
      <c r="CD403" s="60"/>
      <c r="CE403" s="60"/>
      <c r="CF403" s="61"/>
      <c r="CG403" s="233">
        <f t="shared" si="184"/>
        <v>0</v>
      </c>
      <c r="CH403" s="235">
        <f t="shared" si="169"/>
        <v>0</v>
      </c>
      <c r="CI403" s="225">
        <f t="shared" si="170"/>
        <v>0</v>
      </c>
      <c r="CJ403" s="234">
        <f t="shared" si="171"/>
        <v>2</v>
      </c>
      <c r="CN403" s="54"/>
    </row>
    <row r="404" spans="1:92">
      <c r="A404" s="63">
        <v>380</v>
      </c>
      <c r="B404" s="518"/>
      <c r="C404" s="519"/>
      <c r="D404" s="520"/>
      <c r="E404" s="521"/>
      <c r="F404" s="362"/>
      <c r="G404" s="58"/>
      <c r="H404" s="248"/>
      <c r="I404" s="58"/>
      <c r="J404" s="555"/>
      <c r="K404" s="555"/>
      <c r="L404" s="149">
        <v>0</v>
      </c>
      <c r="M404" s="150">
        <f>IF(F404="昼間",参照データ!$B$2,IF(F404="夜間等",参照データ!$B$3,IF(F404="通信",参照データ!$B$4,0)))</f>
        <v>0</v>
      </c>
      <c r="N404" s="151">
        <f t="shared" si="172"/>
        <v>0</v>
      </c>
      <c r="O404" s="151">
        <f t="shared" si="173"/>
        <v>0</v>
      </c>
      <c r="P404" s="149"/>
      <c r="Q404" s="155">
        <v>0</v>
      </c>
      <c r="R404" s="154">
        <f>IF(F404="昼間",参照データ!$C$2,IF(F404="夜間等",参照データ!$C$3,IF(F404="通信",参照データ!$C$4,0)))</f>
        <v>0</v>
      </c>
      <c r="S404" s="151">
        <f t="shared" si="174"/>
        <v>0</v>
      </c>
      <c r="T404" s="58"/>
      <c r="U404" s="137">
        <f t="shared" si="175"/>
        <v>0</v>
      </c>
      <c r="V404" s="241">
        <f t="shared" si="176"/>
        <v>0</v>
      </c>
      <c r="W404" s="137">
        <f t="shared" si="177"/>
        <v>0</v>
      </c>
      <c r="X404" s="138">
        <f t="shared" si="178"/>
        <v>0</v>
      </c>
      <c r="Y404" s="137" t="str">
        <f t="shared" si="159"/>
        <v>0</v>
      </c>
      <c r="Z404" s="138">
        <f t="shared" si="179"/>
        <v>0</v>
      </c>
      <c r="AA404" s="524">
        <f t="shared" si="160"/>
        <v>0</v>
      </c>
      <c r="AB404" s="525"/>
      <c r="AC404" s="359">
        <f t="shared" si="161"/>
        <v>0</v>
      </c>
      <c r="AD404" s="359">
        <f t="shared" si="162"/>
        <v>0</v>
      </c>
      <c r="AE404" s="165"/>
      <c r="AF404" s="139"/>
      <c r="AG404" s="252"/>
      <c r="AH404" s="253"/>
      <c r="AI404" s="253"/>
      <c r="AJ404" s="253"/>
      <c r="AK404" s="253"/>
      <c r="AL404" s="254"/>
      <c r="AM404" s="255"/>
      <c r="AN404" s="253"/>
      <c r="AO404" s="253"/>
      <c r="AP404" s="253"/>
      <c r="AQ404" s="253"/>
      <c r="AR404" s="253"/>
      <c r="AS404" s="238">
        <f t="shared" si="163"/>
        <v>0</v>
      </c>
      <c r="AT404" s="238">
        <f t="shared" si="164"/>
        <v>0</v>
      </c>
      <c r="AU404" s="238">
        <f t="shared" si="165"/>
        <v>0</v>
      </c>
      <c r="AV404" s="238">
        <f t="shared" si="166"/>
        <v>0</v>
      </c>
      <c r="AW404" s="238">
        <f t="shared" si="167"/>
        <v>0</v>
      </c>
      <c r="AX404" s="238">
        <f t="shared" si="168"/>
        <v>0</v>
      </c>
      <c r="AY404" s="214">
        <f t="shared" si="186"/>
        <v>0</v>
      </c>
      <c r="AZ404" s="214">
        <f t="shared" si="186"/>
        <v>0</v>
      </c>
      <c r="BA404" s="214">
        <f t="shared" si="186"/>
        <v>0</v>
      </c>
      <c r="BB404" s="210">
        <f t="shared" si="180"/>
        <v>0</v>
      </c>
      <c r="BC404" s="200">
        <f t="shared" si="181"/>
        <v>0</v>
      </c>
      <c r="BD404" s="200">
        <f t="shared" si="182"/>
        <v>0</v>
      </c>
      <c r="BE404" s="200">
        <f t="shared" si="185"/>
        <v>0</v>
      </c>
      <c r="BF404" s="201" t="b">
        <f>IF($AE404="3/3",$S404*参照データ!$F$2,IF($AE404="2/3",$S404*参照データ!$F$3,IF($AE404="1/3",$S404*参照データ!$F$4)))</f>
        <v>0</v>
      </c>
      <c r="BG404" s="202" t="b">
        <f>IF(AG404="3/3",$O404*参照データ!$F$2,IF(AG404="2/3",$O404*参照データ!$F$3,IF(AG404="1/3",$O404*参照データ!$F$4,IF(AG404="対象外",0))))</f>
        <v>0</v>
      </c>
      <c r="BH404" s="202" t="b">
        <f>IF(AH404="3/3",$O404*参照データ!$F$2,IF(AH404="2/3",$O404*参照データ!$F$3,IF(AH404="1/3",$O404*参照データ!$F$4,IF(AH404="対象外",0))))</f>
        <v>0</v>
      </c>
      <c r="BI404" s="202" t="b">
        <f>IF(AI404="3/3",$O404*参照データ!$F$2,IF(AI404="2/3",$O404*参照データ!$F$3,IF(AI404="1/3",$O404*参照データ!$F$4,IF(AI404="対象外",0))))</f>
        <v>0</v>
      </c>
      <c r="BJ404" s="202" t="b">
        <f>IF(AJ404="3/3",$O404*参照データ!$F$2,IF(AJ404="2/3",$O404*参照データ!$F$3,IF(AJ404="1/3",$O404*参照データ!$F$4,IF(AJ404="対象外",0))))</f>
        <v>0</v>
      </c>
      <c r="BK404" s="202" t="b">
        <f>IF(AK404="3/3",$O404*参照データ!$F$2,IF(AK404="2/3",$O404*参照データ!$F$3,IF(AK404="1/3",$O404*参照データ!$F$4,IF(AK404="対象外",0))))</f>
        <v>0</v>
      </c>
      <c r="BL404" s="202" t="b">
        <f>IF(AL404="3/3",$O404*参照データ!$F$2,IF(AL404="2/3",$O404*参照データ!$F$3,IF(AL404="1/3",$O404*参照データ!$F$4,IF(AL404="対象外",0))))</f>
        <v>0</v>
      </c>
      <c r="BM404" s="202" t="b">
        <f>IF(AM404="3/3",$O404*参照データ!$F$2,IF(AM404="2/3",$O404*参照データ!$F$3,IF(AM404="1/3",$O404*参照データ!$F$4,IF(AM404="対象外",0))))</f>
        <v>0</v>
      </c>
      <c r="BN404" s="202" t="b">
        <f>IF(AN404="3/3",$O404*参照データ!$F$2,IF(AN404="2/3",$O404*参照データ!$F$3,IF(AN404="1/3",$O404*参照データ!$F$4,IF(AN404="対象外",0))))</f>
        <v>0</v>
      </c>
      <c r="BO404" s="202" t="b">
        <f>IF(AO404="3/3",$O404*参照データ!$F$2,IF(AO404="2/3",$O404*参照データ!$F$3,IF(AO404="1/3",$O404*参照データ!$F$4,IF(AO404="対象外",0))))</f>
        <v>0</v>
      </c>
      <c r="BP404" s="202" t="b">
        <f>IF(AP404="3/3",$O404*参照データ!$F$2,IF(AP404="2/3",$O404*参照データ!$F$3,IF(AP404="1/3",$O404*参照データ!$F$4,IF(AP404="対象外",0))))</f>
        <v>0</v>
      </c>
      <c r="BQ404" s="202" t="b">
        <f>IF(AQ404="3/3",$O404*参照データ!$F$2,IF(AQ404="2/3",$O404*参照データ!$F$3,IF(AQ404="1/3",$O404*参照データ!$F$4,IF(AQ404="対象外",0))))</f>
        <v>0</v>
      </c>
      <c r="BR404" s="202" t="b">
        <f>IF(AR404="3/3",$O404*参照データ!$F$2,IF(AR404="2/3",$O404*参照データ!$F$3,IF(AR404="1/3",$O404*参照データ!$F$4,IF(AR404="対象外",0))))</f>
        <v>0</v>
      </c>
      <c r="BS404" s="202">
        <f t="shared" si="183"/>
        <v>0</v>
      </c>
      <c r="BT404" s="208"/>
      <c r="BU404" s="140"/>
      <c r="BV404" s="140"/>
      <c r="BW404" s="140"/>
      <c r="BX404" s="140"/>
      <c r="BY404" s="140"/>
      <c r="BZ404" s="246"/>
      <c r="CA404" s="251"/>
      <c r="CB404" s="140"/>
      <c r="CC404" s="140"/>
      <c r="CD404" s="140"/>
      <c r="CE404" s="140"/>
      <c r="CF404" s="140"/>
      <c r="CG404" s="233">
        <f t="shared" si="184"/>
        <v>0</v>
      </c>
      <c r="CH404" s="235">
        <f t="shared" si="169"/>
        <v>0</v>
      </c>
      <c r="CI404" s="225">
        <f t="shared" si="170"/>
        <v>0</v>
      </c>
      <c r="CJ404" s="234">
        <f t="shared" si="171"/>
        <v>2</v>
      </c>
      <c r="CN404" s="54"/>
    </row>
    <row r="405" spans="1:92">
      <c r="A405" s="63">
        <v>381</v>
      </c>
      <c r="B405" s="553"/>
      <c r="C405" s="554"/>
      <c r="D405" s="553"/>
      <c r="E405" s="554"/>
      <c r="F405" s="116"/>
      <c r="G405" s="147"/>
      <c r="H405" s="117"/>
      <c r="I405" s="58"/>
      <c r="J405" s="553"/>
      <c r="K405" s="554"/>
      <c r="L405" s="110">
        <v>0</v>
      </c>
      <c r="M405" s="111">
        <f>IF(F405="昼間",参照データ!$B$2,IF(F405="夜間等",参照データ!$B$3,IF(F405="通信",参照データ!$B$4,0)))</f>
        <v>0</v>
      </c>
      <c r="N405" s="112">
        <f t="shared" si="172"/>
        <v>0</v>
      </c>
      <c r="O405" s="151">
        <f t="shared" si="173"/>
        <v>0</v>
      </c>
      <c r="P405" s="110"/>
      <c r="Q405" s="113">
        <v>0</v>
      </c>
      <c r="R405" s="114">
        <f>IF(F405="昼間",参照データ!$C$2,IF(F405="夜間等",参照データ!$C$3,IF(F405="通信",参照データ!$C$4,0)))</f>
        <v>0</v>
      </c>
      <c r="S405" s="112">
        <f t="shared" si="174"/>
        <v>0</v>
      </c>
      <c r="T405" s="58"/>
      <c r="U405" s="53">
        <f t="shared" si="175"/>
        <v>0</v>
      </c>
      <c r="V405" s="241">
        <f t="shared" si="176"/>
        <v>0</v>
      </c>
      <c r="W405" s="53">
        <f t="shared" si="177"/>
        <v>0</v>
      </c>
      <c r="X405" s="183">
        <f t="shared" si="178"/>
        <v>0</v>
      </c>
      <c r="Y405" s="158" t="str">
        <f t="shared" si="159"/>
        <v>0</v>
      </c>
      <c r="Z405" s="138">
        <f t="shared" si="179"/>
        <v>0</v>
      </c>
      <c r="AA405" s="524">
        <f t="shared" si="160"/>
        <v>0</v>
      </c>
      <c r="AB405" s="525"/>
      <c r="AC405" s="359">
        <f t="shared" si="161"/>
        <v>0</v>
      </c>
      <c r="AD405" s="359">
        <f t="shared" si="162"/>
        <v>0</v>
      </c>
      <c r="AE405" s="166"/>
      <c r="AF405" s="59"/>
      <c r="AG405" s="252"/>
      <c r="AH405" s="253"/>
      <c r="AI405" s="253"/>
      <c r="AJ405" s="253"/>
      <c r="AK405" s="253"/>
      <c r="AL405" s="254"/>
      <c r="AM405" s="255"/>
      <c r="AN405" s="253"/>
      <c r="AO405" s="253"/>
      <c r="AP405" s="253"/>
      <c r="AQ405" s="253"/>
      <c r="AR405" s="253"/>
      <c r="AS405" s="238">
        <f t="shared" si="163"/>
        <v>0</v>
      </c>
      <c r="AT405" s="238">
        <f t="shared" si="164"/>
        <v>0</v>
      </c>
      <c r="AU405" s="238">
        <f t="shared" si="165"/>
        <v>0</v>
      </c>
      <c r="AV405" s="238">
        <f t="shared" si="166"/>
        <v>0</v>
      </c>
      <c r="AW405" s="238">
        <f t="shared" si="167"/>
        <v>0</v>
      </c>
      <c r="AX405" s="238">
        <f t="shared" si="168"/>
        <v>0</v>
      </c>
      <c r="AY405" s="214">
        <f t="shared" si="186"/>
        <v>0</v>
      </c>
      <c r="AZ405" s="214">
        <f t="shared" si="186"/>
        <v>0</v>
      </c>
      <c r="BA405" s="214">
        <f t="shared" si="186"/>
        <v>0</v>
      </c>
      <c r="BB405" s="194">
        <f t="shared" si="180"/>
        <v>0</v>
      </c>
      <c r="BC405" s="195">
        <f t="shared" si="181"/>
        <v>0</v>
      </c>
      <c r="BD405" s="196">
        <f t="shared" si="182"/>
        <v>0</v>
      </c>
      <c r="BE405" s="197">
        <f t="shared" si="185"/>
        <v>0</v>
      </c>
      <c r="BF405" s="198" t="b">
        <f>IF($AE405="3/3",$S405*参照データ!$F$2,IF($AE405="2/3",$S405*参照データ!$F$3,IF($AE405="1/3",$S405*参照データ!$F$4)))</f>
        <v>0</v>
      </c>
      <c r="BG405" s="199" t="b">
        <f>IF(AG405="3/3",$O405*参照データ!$F$2,IF(AG405="2/3",$O405*参照データ!$F$3,IF(AG405="1/3",$O405*参照データ!$F$4,IF(AG405="対象外",0))))</f>
        <v>0</v>
      </c>
      <c r="BH405" s="199" t="b">
        <f>IF(AH405="3/3",$O405*参照データ!$F$2,IF(AH405="2/3",$O405*参照データ!$F$3,IF(AH405="1/3",$O405*参照データ!$F$4,IF(AH405="対象外",0))))</f>
        <v>0</v>
      </c>
      <c r="BI405" s="199" t="b">
        <f>IF(AI405="3/3",$O405*参照データ!$F$2,IF(AI405="2/3",$O405*参照データ!$F$3,IF(AI405="1/3",$O405*参照データ!$F$4,IF(AI405="対象外",0))))</f>
        <v>0</v>
      </c>
      <c r="BJ405" s="199" t="b">
        <f>IF(AJ405="3/3",$O405*参照データ!$F$2,IF(AJ405="2/3",$O405*参照データ!$F$3,IF(AJ405="1/3",$O405*参照データ!$F$4,IF(AJ405="対象外",0))))</f>
        <v>0</v>
      </c>
      <c r="BK405" s="199" t="b">
        <f>IF(AK405="3/3",$O405*参照データ!$F$2,IF(AK405="2/3",$O405*参照データ!$F$3,IF(AK405="1/3",$O405*参照データ!$F$4,IF(AK405="対象外",0))))</f>
        <v>0</v>
      </c>
      <c r="BL405" s="199" t="b">
        <f>IF(AL405="3/3",$O405*参照データ!$F$2,IF(AL405="2/3",$O405*参照データ!$F$3,IF(AL405="1/3",$O405*参照データ!$F$4,IF(AL405="対象外",0))))</f>
        <v>0</v>
      </c>
      <c r="BM405" s="199" t="b">
        <f>IF(AM405="3/3",$O405*参照データ!$F$2,IF(AM405="2/3",$O405*参照データ!$F$3,IF(AM405="1/3",$O405*参照データ!$F$4,IF(AM405="対象外",0))))</f>
        <v>0</v>
      </c>
      <c r="BN405" s="199" t="b">
        <f>IF(AN405="3/3",$O405*参照データ!$F$2,IF(AN405="2/3",$O405*参照データ!$F$3,IF(AN405="1/3",$O405*参照データ!$F$4,IF(AN405="対象外",0))))</f>
        <v>0</v>
      </c>
      <c r="BO405" s="199" t="b">
        <f>IF(AO405="3/3",$O405*参照データ!$F$2,IF(AO405="2/3",$O405*参照データ!$F$3,IF(AO405="1/3",$O405*参照データ!$F$4,IF(AO405="対象外",0))))</f>
        <v>0</v>
      </c>
      <c r="BP405" s="199" t="b">
        <f>IF(AP405="3/3",$O405*参照データ!$F$2,IF(AP405="2/3",$O405*参照データ!$F$3,IF(AP405="1/3",$O405*参照データ!$F$4,IF(AP405="対象外",0))))</f>
        <v>0</v>
      </c>
      <c r="BQ405" s="199" t="b">
        <f>IF(AQ405="3/3",$O405*参照データ!$F$2,IF(AQ405="2/3",$O405*参照データ!$F$3,IF(AQ405="1/3",$O405*参照データ!$F$4,IF(AQ405="対象外",0))))</f>
        <v>0</v>
      </c>
      <c r="BR405" s="199" t="b">
        <f>IF(AR405="3/3",$O405*参照データ!$F$2,IF(AR405="2/3",$O405*参照データ!$F$3,IF(AR405="1/3",$O405*参照データ!$F$4,IF(AR405="対象外",0))))</f>
        <v>0</v>
      </c>
      <c r="BS405" s="199">
        <f t="shared" si="183"/>
        <v>0</v>
      </c>
      <c r="BT405" s="206"/>
      <c r="BU405" s="60"/>
      <c r="BV405" s="60"/>
      <c r="BW405" s="60"/>
      <c r="BX405" s="60"/>
      <c r="BY405" s="60"/>
      <c r="BZ405" s="245"/>
      <c r="CA405" s="247"/>
      <c r="CB405" s="60"/>
      <c r="CC405" s="60"/>
      <c r="CD405" s="60"/>
      <c r="CE405" s="60"/>
      <c r="CF405" s="61"/>
      <c r="CG405" s="233">
        <f t="shared" si="184"/>
        <v>0</v>
      </c>
      <c r="CH405" s="235">
        <f t="shared" si="169"/>
        <v>0</v>
      </c>
      <c r="CI405" s="225">
        <f t="shared" si="170"/>
        <v>0</v>
      </c>
      <c r="CJ405" s="234">
        <f t="shared" si="171"/>
        <v>2</v>
      </c>
      <c r="CN405" s="54"/>
    </row>
    <row r="406" spans="1:92">
      <c r="A406" s="63">
        <v>382</v>
      </c>
      <c r="B406" s="553"/>
      <c r="C406" s="554"/>
      <c r="D406" s="553"/>
      <c r="E406" s="554"/>
      <c r="F406" s="116"/>
      <c r="G406" s="147"/>
      <c r="H406" s="117"/>
      <c r="I406" s="58"/>
      <c r="J406" s="553"/>
      <c r="K406" s="554"/>
      <c r="L406" s="110">
        <v>0</v>
      </c>
      <c r="M406" s="111">
        <f>IF(F406="昼間",参照データ!$B$2,IF(F406="夜間等",参照データ!$B$3,IF(F406="通信",参照データ!$B$4,0)))</f>
        <v>0</v>
      </c>
      <c r="N406" s="112">
        <f t="shared" si="172"/>
        <v>0</v>
      </c>
      <c r="O406" s="151">
        <f t="shared" si="173"/>
        <v>0</v>
      </c>
      <c r="P406" s="110"/>
      <c r="Q406" s="113">
        <v>0</v>
      </c>
      <c r="R406" s="114">
        <f>IF(F406="昼間",参照データ!$C$2,IF(F406="夜間等",参照データ!$C$3,IF(F406="通信",参照データ!$C$4,0)))</f>
        <v>0</v>
      </c>
      <c r="S406" s="112">
        <f t="shared" si="174"/>
        <v>0</v>
      </c>
      <c r="T406" s="58"/>
      <c r="U406" s="53">
        <f t="shared" si="175"/>
        <v>0</v>
      </c>
      <c r="V406" s="241">
        <f t="shared" si="176"/>
        <v>0</v>
      </c>
      <c r="W406" s="53">
        <f t="shared" si="177"/>
        <v>0</v>
      </c>
      <c r="X406" s="183">
        <f t="shared" si="178"/>
        <v>0</v>
      </c>
      <c r="Y406" s="158" t="str">
        <f t="shared" si="159"/>
        <v>0</v>
      </c>
      <c r="Z406" s="138">
        <f t="shared" si="179"/>
        <v>0</v>
      </c>
      <c r="AA406" s="524">
        <f t="shared" si="160"/>
        <v>0</v>
      </c>
      <c r="AB406" s="525"/>
      <c r="AC406" s="359">
        <f t="shared" si="161"/>
        <v>0</v>
      </c>
      <c r="AD406" s="359">
        <f t="shared" si="162"/>
        <v>0</v>
      </c>
      <c r="AE406" s="166"/>
      <c r="AF406" s="59"/>
      <c r="AG406" s="252"/>
      <c r="AH406" s="253"/>
      <c r="AI406" s="253"/>
      <c r="AJ406" s="253"/>
      <c r="AK406" s="253"/>
      <c r="AL406" s="254"/>
      <c r="AM406" s="255"/>
      <c r="AN406" s="253"/>
      <c r="AO406" s="253"/>
      <c r="AP406" s="253"/>
      <c r="AQ406" s="253"/>
      <c r="AR406" s="253"/>
      <c r="AS406" s="238">
        <f t="shared" si="163"/>
        <v>0</v>
      </c>
      <c r="AT406" s="238">
        <f t="shared" si="164"/>
        <v>0</v>
      </c>
      <c r="AU406" s="238">
        <f t="shared" si="165"/>
        <v>0</v>
      </c>
      <c r="AV406" s="238">
        <f t="shared" si="166"/>
        <v>0</v>
      </c>
      <c r="AW406" s="238">
        <f t="shared" si="167"/>
        <v>0</v>
      </c>
      <c r="AX406" s="238">
        <f t="shared" si="168"/>
        <v>0</v>
      </c>
      <c r="AY406" s="214">
        <f t="shared" si="186"/>
        <v>0</v>
      </c>
      <c r="AZ406" s="214">
        <f t="shared" si="186"/>
        <v>0</v>
      </c>
      <c r="BA406" s="214">
        <f t="shared" si="186"/>
        <v>0</v>
      </c>
      <c r="BB406" s="194">
        <f t="shared" si="180"/>
        <v>0</v>
      </c>
      <c r="BC406" s="195">
        <f t="shared" si="181"/>
        <v>0</v>
      </c>
      <c r="BD406" s="196">
        <f t="shared" si="182"/>
        <v>0</v>
      </c>
      <c r="BE406" s="197">
        <f t="shared" si="185"/>
        <v>0</v>
      </c>
      <c r="BF406" s="198" t="b">
        <f>IF($AE406="3/3",$S406*参照データ!$F$2,IF($AE406="2/3",$S406*参照データ!$F$3,IF($AE406="1/3",$S406*参照データ!$F$4)))</f>
        <v>0</v>
      </c>
      <c r="BG406" s="199" t="b">
        <f>IF(AG406="3/3",$O406*参照データ!$F$2,IF(AG406="2/3",$O406*参照データ!$F$3,IF(AG406="1/3",$O406*参照データ!$F$4,IF(AG406="対象外",0))))</f>
        <v>0</v>
      </c>
      <c r="BH406" s="199" t="b">
        <f>IF(AH406="3/3",$O406*参照データ!$F$2,IF(AH406="2/3",$O406*参照データ!$F$3,IF(AH406="1/3",$O406*参照データ!$F$4,IF(AH406="対象外",0))))</f>
        <v>0</v>
      </c>
      <c r="BI406" s="199" t="b">
        <f>IF(AI406="3/3",$O406*参照データ!$F$2,IF(AI406="2/3",$O406*参照データ!$F$3,IF(AI406="1/3",$O406*参照データ!$F$4,IF(AI406="対象外",0))))</f>
        <v>0</v>
      </c>
      <c r="BJ406" s="199" t="b">
        <f>IF(AJ406="3/3",$O406*参照データ!$F$2,IF(AJ406="2/3",$O406*参照データ!$F$3,IF(AJ406="1/3",$O406*参照データ!$F$4,IF(AJ406="対象外",0))))</f>
        <v>0</v>
      </c>
      <c r="BK406" s="199" t="b">
        <f>IF(AK406="3/3",$O406*参照データ!$F$2,IF(AK406="2/3",$O406*参照データ!$F$3,IF(AK406="1/3",$O406*参照データ!$F$4,IF(AK406="対象外",0))))</f>
        <v>0</v>
      </c>
      <c r="BL406" s="199" t="b">
        <f>IF(AL406="3/3",$O406*参照データ!$F$2,IF(AL406="2/3",$O406*参照データ!$F$3,IF(AL406="1/3",$O406*参照データ!$F$4,IF(AL406="対象外",0))))</f>
        <v>0</v>
      </c>
      <c r="BM406" s="199" t="b">
        <f>IF(AM406="3/3",$O406*参照データ!$F$2,IF(AM406="2/3",$O406*参照データ!$F$3,IF(AM406="1/3",$O406*参照データ!$F$4,IF(AM406="対象外",0))))</f>
        <v>0</v>
      </c>
      <c r="BN406" s="199" t="b">
        <f>IF(AN406="3/3",$O406*参照データ!$F$2,IF(AN406="2/3",$O406*参照データ!$F$3,IF(AN406="1/3",$O406*参照データ!$F$4,IF(AN406="対象外",0))))</f>
        <v>0</v>
      </c>
      <c r="BO406" s="199" t="b">
        <f>IF(AO406="3/3",$O406*参照データ!$F$2,IF(AO406="2/3",$O406*参照データ!$F$3,IF(AO406="1/3",$O406*参照データ!$F$4,IF(AO406="対象外",0))))</f>
        <v>0</v>
      </c>
      <c r="BP406" s="199" t="b">
        <f>IF(AP406="3/3",$O406*参照データ!$F$2,IF(AP406="2/3",$O406*参照データ!$F$3,IF(AP406="1/3",$O406*参照データ!$F$4,IF(AP406="対象外",0))))</f>
        <v>0</v>
      </c>
      <c r="BQ406" s="199" t="b">
        <f>IF(AQ406="3/3",$O406*参照データ!$F$2,IF(AQ406="2/3",$O406*参照データ!$F$3,IF(AQ406="1/3",$O406*参照データ!$F$4,IF(AQ406="対象外",0))))</f>
        <v>0</v>
      </c>
      <c r="BR406" s="199" t="b">
        <f>IF(AR406="3/3",$O406*参照データ!$F$2,IF(AR406="2/3",$O406*参照データ!$F$3,IF(AR406="1/3",$O406*参照データ!$F$4,IF(AR406="対象外",0))))</f>
        <v>0</v>
      </c>
      <c r="BS406" s="199">
        <f t="shared" si="183"/>
        <v>0</v>
      </c>
      <c r="BT406" s="206"/>
      <c r="BU406" s="60"/>
      <c r="BV406" s="60"/>
      <c r="BW406" s="60"/>
      <c r="BX406" s="60"/>
      <c r="BY406" s="60"/>
      <c r="BZ406" s="245"/>
      <c r="CA406" s="247"/>
      <c r="CB406" s="60"/>
      <c r="CC406" s="60"/>
      <c r="CD406" s="60"/>
      <c r="CE406" s="60"/>
      <c r="CF406" s="61"/>
      <c r="CG406" s="233">
        <f t="shared" si="184"/>
        <v>0</v>
      </c>
      <c r="CH406" s="235">
        <f t="shared" si="169"/>
        <v>0</v>
      </c>
      <c r="CI406" s="225">
        <f t="shared" si="170"/>
        <v>0</v>
      </c>
      <c r="CJ406" s="234">
        <f t="shared" si="171"/>
        <v>2</v>
      </c>
      <c r="CN406" s="54"/>
    </row>
    <row r="407" spans="1:92">
      <c r="A407" s="63">
        <v>383</v>
      </c>
      <c r="B407" s="553"/>
      <c r="C407" s="554"/>
      <c r="D407" s="553"/>
      <c r="E407" s="554"/>
      <c r="F407" s="116"/>
      <c r="G407" s="147"/>
      <c r="H407" s="117"/>
      <c r="I407" s="58"/>
      <c r="J407" s="553"/>
      <c r="K407" s="554"/>
      <c r="L407" s="110">
        <v>0</v>
      </c>
      <c r="M407" s="111">
        <f>IF(F407="昼間",参照データ!$B$2,IF(F407="夜間等",参照データ!$B$3,IF(F407="通信",参照データ!$B$4,0)))</f>
        <v>0</v>
      </c>
      <c r="N407" s="112">
        <f t="shared" si="172"/>
        <v>0</v>
      </c>
      <c r="O407" s="151">
        <f t="shared" si="173"/>
        <v>0</v>
      </c>
      <c r="P407" s="110"/>
      <c r="Q407" s="113">
        <v>0</v>
      </c>
      <c r="R407" s="114">
        <f>IF(F407="昼間",参照データ!$C$2,IF(F407="夜間等",参照データ!$C$3,IF(F407="通信",参照データ!$C$4,0)))</f>
        <v>0</v>
      </c>
      <c r="S407" s="112">
        <f t="shared" si="174"/>
        <v>0</v>
      </c>
      <c r="T407" s="58"/>
      <c r="U407" s="53">
        <f t="shared" si="175"/>
        <v>0</v>
      </c>
      <c r="V407" s="241">
        <f t="shared" si="176"/>
        <v>0</v>
      </c>
      <c r="W407" s="53">
        <f t="shared" si="177"/>
        <v>0</v>
      </c>
      <c r="X407" s="183">
        <f t="shared" si="178"/>
        <v>0</v>
      </c>
      <c r="Y407" s="158" t="str">
        <f t="shared" si="159"/>
        <v>0</v>
      </c>
      <c r="Z407" s="138">
        <f t="shared" si="179"/>
        <v>0</v>
      </c>
      <c r="AA407" s="524">
        <f t="shared" si="160"/>
        <v>0</v>
      </c>
      <c r="AB407" s="525"/>
      <c r="AC407" s="359">
        <f t="shared" si="161"/>
        <v>0</v>
      </c>
      <c r="AD407" s="359">
        <f t="shared" si="162"/>
        <v>0</v>
      </c>
      <c r="AE407" s="165"/>
      <c r="AF407" s="59"/>
      <c r="AG407" s="252"/>
      <c r="AH407" s="253"/>
      <c r="AI407" s="253"/>
      <c r="AJ407" s="253"/>
      <c r="AK407" s="253"/>
      <c r="AL407" s="254"/>
      <c r="AM407" s="255"/>
      <c r="AN407" s="253"/>
      <c r="AO407" s="253"/>
      <c r="AP407" s="253"/>
      <c r="AQ407" s="253"/>
      <c r="AR407" s="253"/>
      <c r="AS407" s="238">
        <f t="shared" si="163"/>
        <v>0</v>
      </c>
      <c r="AT407" s="238">
        <f t="shared" si="164"/>
        <v>0</v>
      </c>
      <c r="AU407" s="238">
        <f t="shared" si="165"/>
        <v>0</v>
      </c>
      <c r="AV407" s="238">
        <f t="shared" si="166"/>
        <v>0</v>
      </c>
      <c r="AW407" s="238">
        <f t="shared" si="167"/>
        <v>0</v>
      </c>
      <c r="AX407" s="238">
        <f t="shared" si="168"/>
        <v>0</v>
      </c>
      <c r="AY407" s="214">
        <f t="shared" si="186"/>
        <v>0</v>
      </c>
      <c r="AZ407" s="214">
        <f t="shared" si="186"/>
        <v>0</v>
      </c>
      <c r="BA407" s="214">
        <f t="shared" si="186"/>
        <v>0</v>
      </c>
      <c r="BB407" s="194">
        <f t="shared" si="180"/>
        <v>0</v>
      </c>
      <c r="BC407" s="195">
        <f t="shared" si="181"/>
        <v>0</v>
      </c>
      <c r="BD407" s="196">
        <f t="shared" si="182"/>
        <v>0</v>
      </c>
      <c r="BE407" s="197">
        <f t="shared" si="185"/>
        <v>0</v>
      </c>
      <c r="BF407" s="198" t="b">
        <f>IF($AE407="3/3",$S407*参照データ!$F$2,IF($AE407="2/3",$S407*参照データ!$F$3,IF($AE407="1/3",$S407*参照データ!$F$4)))</f>
        <v>0</v>
      </c>
      <c r="BG407" s="199" t="b">
        <f>IF(AG407="3/3",$O407*参照データ!$F$2,IF(AG407="2/3",$O407*参照データ!$F$3,IF(AG407="1/3",$O407*参照データ!$F$4,IF(AG407="対象外",0))))</f>
        <v>0</v>
      </c>
      <c r="BH407" s="199" t="b">
        <f>IF(AH407="3/3",$O407*参照データ!$F$2,IF(AH407="2/3",$O407*参照データ!$F$3,IF(AH407="1/3",$O407*参照データ!$F$4,IF(AH407="対象外",0))))</f>
        <v>0</v>
      </c>
      <c r="BI407" s="199" t="b">
        <f>IF(AI407="3/3",$O407*参照データ!$F$2,IF(AI407="2/3",$O407*参照データ!$F$3,IF(AI407="1/3",$O407*参照データ!$F$4,IF(AI407="対象外",0))))</f>
        <v>0</v>
      </c>
      <c r="BJ407" s="199" t="b">
        <f>IF(AJ407="3/3",$O407*参照データ!$F$2,IF(AJ407="2/3",$O407*参照データ!$F$3,IF(AJ407="1/3",$O407*参照データ!$F$4,IF(AJ407="対象外",0))))</f>
        <v>0</v>
      </c>
      <c r="BK407" s="199" t="b">
        <f>IF(AK407="3/3",$O407*参照データ!$F$2,IF(AK407="2/3",$O407*参照データ!$F$3,IF(AK407="1/3",$O407*参照データ!$F$4,IF(AK407="対象外",0))))</f>
        <v>0</v>
      </c>
      <c r="BL407" s="199" t="b">
        <f>IF(AL407="3/3",$O407*参照データ!$F$2,IF(AL407="2/3",$O407*参照データ!$F$3,IF(AL407="1/3",$O407*参照データ!$F$4,IF(AL407="対象外",0))))</f>
        <v>0</v>
      </c>
      <c r="BM407" s="199" t="b">
        <f>IF(AM407="3/3",$O407*参照データ!$F$2,IF(AM407="2/3",$O407*参照データ!$F$3,IF(AM407="1/3",$O407*参照データ!$F$4,IF(AM407="対象外",0))))</f>
        <v>0</v>
      </c>
      <c r="BN407" s="199" t="b">
        <f>IF(AN407="3/3",$O407*参照データ!$F$2,IF(AN407="2/3",$O407*参照データ!$F$3,IF(AN407="1/3",$O407*参照データ!$F$4,IF(AN407="対象外",0))))</f>
        <v>0</v>
      </c>
      <c r="BO407" s="199" t="b">
        <f>IF(AO407="3/3",$O407*参照データ!$F$2,IF(AO407="2/3",$O407*参照データ!$F$3,IF(AO407="1/3",$O407*参照データ!$F$4,IF(AO407="対象外",0))))</f>
        <v>0</v>
      </c>
      <c r="BP407" s="199" t="b">
        <f>IF(AP407="3/3",$O407*参照データ!$F$2,IF(AP407="2/3",$O407*参照データ!$F$3,IF(AP407="1/3",$O407*参照データ!$F$4,IF(AP407="対象外",0))))</f>
        <v>0</v>
      </c>
      <c r="BQ407" s="199" t="b">
        <f>IF(AQ407="3/3",$O407*参照データ!$F$2,IF(AQ407="2/3",$O407*参照データ!$F$3,IF(AQ407="1/3",$O407*参照データ!$F$4,IF(AQ407="対象外",0))))</f>
        <v>0</v>
      </c>
      <c r="BR407" s="199" t="b">
        <f>IF(AR407="3/3",$O407*参照データ!$F$2,IF(AR407="2/3",$O407*参照データ!$F$3,IF(AR407="1/3",$O407*参照データ!$F$4,IF(AR407="対象外",0))))</f>
        <v>0</v>
      </c>
      <c r="BS407" s="199">
        <f t="shared" si="183"/>
        <v>0</v>
      </c>
      <c r="BT407" s="207"/>
      <c r="BU407" s="60"/>
      <c r="BV407" s="60"/>
      <c r="BW407" s="60"/>
      <c r="BX407" s="60"/>
      <c r="BY407" s="60"/>
      <c r="BZ407" s="245"/>
      <c r="CA407" s="247"/>
      <c r="CB407" s="60"/>
      <c r="CC407" s="60"/>
      <c r="CD407" s="60"/>
      <c r="CE407" s="60"/>
      <c r="CF407" s="61"/>
      <c r="CG407" s="233">
        <f t="shared" si="184"/>
        <v>0</v>
      </c>
      <c r="CH407" s="235">
        <f t="shared" si="169"/>
        <v>0</v>
      </c>
      <c r="CI407" s="225">
        <f t="shared" si="170"/>
        <v>0</v>
      </c>
      <c r="CJ407" s="234">
        <f t="shared" si="171"/>
        <v>2</v>
      </c>
      <c r="CN407" s="54"/>
    </row>
    <row r="408" spans="1:92">
      <c r="A408" s="63">
        <v>384</v>
      </c>
      <c r="B408" s="518"/>
      <c r="C408" s="519"/>
      <c r="D408" s="520"/>
      <c r="E408" s="521"/>
      <c r="F408" s="362"/>
      <c r="G408" s="58"/>
      <c r="H408" s="248"/>
      <c r="I408" s="58"/>
      <c r="J408" s="555"/>
      <c r="K408" s="555"/>
      <c r="L408" s="149">
        <v>0</v>
      </c>
      <c r="M408" s="150">
        <f>IF(F408="昼間",参照データ!$B$2,IF(F408="夜間等",参照データ!$B$3,IF(F408="通信",参照データ!$B$4,0)))</f>
        <v>0</v>
      </c>
      <c r="N408" s="151">
        <f t="shared" si="172"/>
        <v>0</v>
      </c>
      <c r="O408" s="151">
        <f t="shared" si="173"/>
        <v>0</v>
      </c>
      <c r="P408" s="149"/>
      <c r="Q408" s="155">
        <v>0</v>
      </c>
      <c r="R408" s="154">
        <f>IF(F408="昼間",参照データ!$C$2,IF(F408="夜間等",参照データ!$C$3,IF(F408="通信",参照データ!$C$4,0)))</f>
        <v>0</v>
      </c>
      <c r="S408" s="151">
        <f t="shared" si="174"/>
        <v>0</v>
      </c>
      <c r="T408" s="58"/>
      <c r="U408" s="137">
        <f t="shared" si="175"/>
        <v>0</v>
      </c>
      <c r="V408" s="241">
        <f t="shared" si="176"/>
        <v>0</v>
      </c>
      <c r="W408" s="137">
        <f t="shared" si="177"/>
        <v>0</v>
      </c>
      <c r="X408" s="138">
        <f t="shared" si="178"/>
        <v>0</v>
      </c>
      <c r="Y408" s="137" t="str">
        <f t="shared" si="159"/>
        <v>0</v>
      </c>
      <c r="Z408" s="138">
        <f t="shared" si="179"/>
        <v>0</v>
      </c>
      <c r="AA408" s="524">
        <f t="shared" si="160"/>
        <v>0</v>
      </c>
      <c r="AB408" s="525"/>
      <c r="AC408" s="359">
        <f t="shared" si="161"/>
        <v>0</v>
      </c>
      <c r="AD408" s="359">
        <f t="shared" si="162"/>
        <v>0</v>
      </c>
      <c r="AE408" s="165"/>
      <c r="AF408" s="139"/>
      <c r="AG408" s="252"/>
      <c r="AH408" s="253"/>
      <c r="AI408" s="253"/>
      <c r="AJ408" s="253"/>
      <c r="AK408" s="253"/>
      <c r="AL408" s="254"/>
      <c r="AM408" s="255"/>
      <c r="AN408" s="253"/>
      <c r="AO408" s="253"/>
      <c r="AP408" s="253"/>
      <c r="AQ408" s="253"/>
      <c r="AR408" s="253"/>
      <c r="AS408" s="238">
        <f t="shared" si="163"/>
        <v>0</v>
      </c>
      <c r="AT408" s="238">
        <f t="shared" si="164"/>
        <v>0</v>
      </c>
      <c r="AU408" s="238">
        <f t="shared" si="165"/>
        <v>0</v>
      </c>
      <c r="AV408" s="238">
        <f t="shared" si="166"/>
        <v>0</v>
      </c>
      <c r="AW408" s="238">
        <f t="shared" si="167"/>
        <v>0</v>
      </c>
      <c r="AX408" s="238">
        <f t="shared" si="168"/>
        <v>0</v>
      </c>
      <c r="AY408" s="214">
        <f t="shared" si="186"/>
        <v>0</v>
      </c>
      <c r="AZ408" s="214">
        <f t="shared" si="186"/>
        <v>0</v>
      </c>
      <c r="BA408" s="214">
        <f t="shared" si="186"/>
        <v>0</v>
      </c>
      <c r="BB408" s="210">
        <f t="shared" si="180"/>
        <v>0</v>
      </c>
      <c r="BC408" s="200">
        <f t="shared" si="181"/>
        <v>0</v>
      </c>
      <c r="BD408" s="200">
        <f t="shared" si="182"/>
        <v>0</v>
      </c>
      <c r="BE408" s="200">
        <f t="shared" si="185"/>
        <v>0</v>
      </c>
      <c r="BF408" s="201" t="b">
        <f>IF($AE408="3/3",$S408*参照データ!$F$2,IF($AE408="2/3",$S408*参照データ!$F$3,IF($AE408="1/3",$S408*参照データ!$F$4)))</f>
        <v>0</v>
      </c>
      <c r="BG408" s="202" t="b">
        <f>IF(AG408="3/3",$O408*参照データ!$F$2,IF(AG408="2/3",$O408*参照データ!$F$3,IF(AG408="1/3",$O408*参照データ!$F$4,IF(AG408="対象外",0))))</f>
        <v>0</v>
      </c>
      <c r="BH408" s="202" t="b">
        <f>IF(AH408="3/3",$O408*参照データ!$F$2,IF(AH408="2/3",$O408*参照データ!$F$3,IF(AH408="1/3",$O408*参照データ!$F$4,IF(AH408="対象外",0))))</f>
        <v>0</v>
      </c>
      <c r="BI408" s="202" t="b">
        <f>IF(AI408="3/3",$O408*参照データ!$F$2,IF(AI408="2/3",$O408*参照データ!$F$3,IF(AI408="1/3",$O408*参照データ!$F$4,IF(AI408="対象外",0))))</f>
        <v>0</v>
      </c>
      <c r="BJ408" s="202" t="b">
        <f>IF(AJ408="3/3",$O408*参照データ!$F$2,IF(AJ408="2/3",$O408*参照データ!$F$3,IF(AJ408="1/3",$O408*参照データ!$F$4,IF(AJ408="対象外",0))))</f>
        <v>0</v>
      </c>
      <c r="BK408" s="202" t="b">
        <f>IF(AK408="3/3",$O408*参照データ!$F$2,IF(AK408="2/3",$O408*参照データ!$F$3,IF(AK408="1/3",$O408*参照データ!$F$4,IF(AK408="対象外",0))))</f>
        <v>0</v>
      </c>
      <c r="BL408" s="202" t="b">
        <f>IF(AL408="3/3",$O408*参照データ!$F$2,IF(AL408="2/3",$O408*参照データ!$F$3,IF(AL408="1/3",$O408*参照データ!$F$4,IF(AL408="対象外",0))))</f>
        <v>0</v>
      </c>
      <c r="BM408" s="202" t="b">
        <f>IF(AM408="3/3",$O408*参照データ!$F$2,IF(AM408="2/3",$O408*参照データ!$F$3,IF(AM408="1/3",$O408*参照データ!$F$4,IF(AM408="対象外",0))))</f>
        <v>0</v>
      </c>
      <c r="BN408" s="202" t="b">
        <f>IF(AN408="3/3",$O408*参照データ!$F$2,IF(AN408="2/3",$O408*参照データ!$F$3,IF(AN408="1/3",$O408*参照データ!$F$4,IF(AN408="対象外",0))))</f>
        <v>0</v>
      </c>
      <c r="BO408" s="202" t="b">
        <f>IF(AO408="3/3",$O408*参照データ!$F$2,IF(AO408="2/3",$O408*参照データ!$F$3,IF(AO408="1/3",$O408*参照データ!$F$4,IF(AO408="対象外",0))))</f>
        <v>0</v>
      </c>
      <c r="BP408" s="202" t="b">
        <f>IF(AP408="3/3",$O408*参照データ!$F$2,IF(AP408="2/3",$O408*参照データ!$F$3,IF(AP408="1/3",$O408*参照データ!$F$4,IF(AP408="対象外",0))))</f>
        <v>0</v>
      </c>
      <c r="BQ408" s="202" t="b">
        <f>IF(AQ408="3/3",$O408*参照データ!$F$2,IF(AQ408="2/3",$O408*参照データ!$F$3,IF(AQ408="1/3",$O408*参照データ!$F$4,IF(AQ408="対象外",0))))</f>
        <v>0</v>
      </c>
      <c r="BR408" s="202" t="b">
        <f>IF(AR408="3/3",$O408*参照データ!$F$2,IF(AR408="2/3",$O408*参照データ!$F$3,IF(AR408="1/3",$O408*参照データ!$F$4,IF(AR408="対象外",0))))</f>
        <v>0</v>
      </c>
      <c r="BS408" s="202">
        <f t="shared" si="183"/>
        <v>0</v>
      </c>
      <c r="BT408" s="208"/>
      <c r="BU408" s="140"/>
      <c r="BV408" s="140"/>
      <c r="BW408" s="140"/>
      <c r="BX408" s="140"/>
      <c r="BY408" s="140"/>
      <c r="BZ408" s="246"/>
      <c r="CA408" s="251"/>
      <c r="CB408" s="140"/>
      <c r="CC408" s="140"/>
      <c r="CD408" s="140"/>
      <c r="CE408" s="140"/>
      <c r="CF408" s="140"/>
      <c r="CG408" s="233">
        <f t="shared" si="184"/>
        <v>0</v>
      </c>
      <c r="CH408" s="235">
        <f t="shared" si="169"/>
        <v>0</v>
      </c>
      <c r="CI408" s="225">
        <f t="shared" si="170"/>
        <v>0</v>
      </c>
      <c r="CJ408" s="234">
        <f t="shared" si="171"/>
        <v>2</v>
      </c>
      <c r="CN408" s="54"/>
    </row>
    <row r="409" spans="1:92">
      <c r="A409" s="63">
        <v>385</v>
      </c>
      <c r="B409" s="553"/>
      <c r="C409" s="554"/>
      <c r="D409" s="553"/>
      <c r="E409" s="554"/>
      <c r="F409" s="116"/>
      <c r="G409" s="147"/>
      <c r="H409" s="117"/>
      <c r="I409" s="58"/>
      <c r="J409" s="553"/>
      <c r="K409" s="554"/>
      <c r="L409" s="110">
        <v>0</v>
      </c>
      <c r="M409" s="111">
        <f>IF(F409="昼間",参照データ!$B$2,IF(F409="夜間等",参照データ!$B$3,IF(F409="通信",参照データ!$B$4,0)))</f>
        <v>0</v>
      </c>
      <c r="N409" s="112">
        <f t="shared" si="172"/>
        <v>0</v>
      </c>
      <c r="O409" s="151">
        <f t="shared" si="173"/>
        <v>0</v>
      </c>
      <c r="P409" s="110"/>
      <c r="Q409" s="113">
        <v>0</v>
      </c>
      <c r="R409" s="114">
        <f>IF(F409="昼間",参照データ!$C$2,IF(F409="夜間等",参照データ!$C$3,IF(F409="通信",参照データ!$C$4,0)))</f>
        <v>0</v>
      </c>
      <c r="S409" s="112">
        <f t="shared" si="174"/>
        <v>0</v>
      </c>
      <c r="T409" s="58"/>
      <c r="U409" s="53">
        <f t="shared" si="175"/>
        <v>0</v>
      </c>
      <c r="V409" s="241">
        <f t="shared" si="176"/>
        <v>0</v>
      </c>
      <c r="W409" s="53">
        <f t="shared" si="177"/>
        <v>0</v>
      </c>
      <c r="X409" s="183">
        <f t="shared" si="178"/>
        <v>0</v>
      </c>
      <c r="Y409" s="158" t="str">
        <f t="shared" ref="Y409:Y472" si="187">IF(G409="1年",X409,"0")</f>
        <v>0</v>
      </c>
      <c r="Z409" s="138">
        <f t="shared" si="179"/>
        <v>0</v>
      </c>
      <c r="AA409" s="524">
        <f t="shared" ref="AA409:AA472" si="188">J409</f>
        <v>0</v>
      </c>
      <c r="AB409" s="525"/>
      <c r="AC409" s="359">
        <f t="shared" ref="AC409:AC472" si="189">G409</f>
        <v>0</v>
      </c>
      <c r="AD409" s="359">
        <f t="shared" ref="AD409:AD472" si="190">H409</f>
        <v>0</v>
      </c>
      <c r="AE409" s="166"/>
      <c r="AF409" s="59"/>
      <c r="AG409" s="252"/>
      <c r="AH409" s="253"/>
      <c r="AI409" s="253"/>
      <c r="AJ409" s="253"/>
      <c r="AK409" s="253"/>
      <c r="AL409" s="254"/>
      <c r="AM409" s="255"/>
      <c r="AN409" s="253"/>
      <c r="AO409" s="253"/>
      <c r="AP409" s="253"/>
      <c r="AQ409" s="253"/>
      <c r="AR409" s="253"/>
      <c r="AS409" s="238">
        <f t="shared" ref="AS409:AS472" si="191">IF(U409=0,0,IF(COUNTIF($AG409:$AL409,"3/3")&gt;0,"1","0"))</f>
        <v>0</v>
      </c>
      <c r="AT409" s="238">
        <f t="shared" ref="AT409:AT472" si="192">IF(U409=0,0,IF(COUNTIF($AG409:$AL409,"2/3")&gt;0,"1","0"))</f>
        <v>0</v>
      </c>
      <c r="AU409" s="238">
        <f t="shared" ref="AU409:AU472" si="193">IF(U409=0,0,IF(COUNTIF($AG409:$AL409,"1/3")&gt;0,"1","0"))</f>
        <v>0</v>
      </c>
      <c r="AV409" s="238">
        <f t="shared" ref="AV409:AV472" si="194">IF(U409=0,0,IF(COUNTIF($AM409:$AR409,"3/3")&gt;0,"1","0"))</f>
        <v>0</v>
      </c>
      <c r="AW409" s="238">
        <f t="shared" ref="AW409:AW472" si="195">IF(U409=0,0,IF(COUNTIF($AM409:$AR409,"2/3")&gt;0,"1","0"))</f>
        <v>0</v>
      </c>
      <c r="AX409" s="238">
        <f t="shared" ref="AX409:AX472" si="196">IF(U409=0,0,IF(COUNTIF($AM409:$AR409,"1/3")&gt;0,"1","0"))</f>
        <v>0</v>
      </c>
      <c r="AY409" s="214">
        <f t="shared" si="186"/>
        <v>0</v>
      </c>
      <c r="AZ409" s="214">
        <f t="shared" si="186"/>
        <v>0</v>
      </c>
      <c r="BA409" s="214">
        <f t="shared" si="186"/>
        <v>0</v>
      </c>
      <c r="BB409" s="194">
        <f t="shared" si="180"/>
        <v>0</v>
      </c>
      <c r="BC409" s="195">
        <f t="shared" si="181"/>
        <v>0</v>
      </c>
      <c r="BD409" s="196">
        <f t="shared" si="182"/>
        <v>0</v>
      </c>
      <c r="BE409" s="197">
        <f t="shared" si="185"/>
        <v>0</v>
      </c>
      <c r="BF409" s="198" t="b">
        <f>IF($AE409="3/3",$S409*参照データ!$F$2,IF($AE409="2/3",$S409*参照データ!$F$3,IF($AE409="1/3",$S409*参照データ!$F$4)))</f>
        <v>0</v>
      </c>
      <c r="BG409" s="199" t="b">
        <f>IF(AG409="3/3",$O409*参照データ!$F$2,IF(AG409="2/3",$O409*参照データ!$F$3,IF(AG409="1/3",$O409*参照データ!$F$4,IF(AG409="対象外",0))))</f>
        <v>0</v>
      </c>
      <c r="BH409" s="199" t="b">
        <f>IF(AH409="3/3",$O409*参照データ!$F$2,IF(AH409="2/3",$O409*参照データ!$F$3,IF(AH409="1/3",$O409*参照データ!$F$4,IF(AH409="対象外",0))))</f>
        <v>0</v>
      </c>
      <c r="BI409" s="199" t="b">
        <f>IF(AI409="3/3",$O409*参照データ!$F$2,IF(AI409="2/3",$O409*参照データ!$F$3,IF(AI409="1/3",$O409*参照データ!$F$4,IF(AI409="対象外",0))))</f>
        <v>0</v>
      </c>
      <c r="BJ409" s="199" t="b">
        <f>IF(AJ409="3/3",$O409*参照データ!$F$2,IF(AJ409="2/3",$O409*参照データ!$F$3,IF(AJ409="1/3",$O409*参照データ!$F$4,IF(AJ409="対象外",0))))</f>
        <v>0</v>
      </c>
      <c r="BK409" s="199" t="b">
        <f>IF(AK409="3/3",$O409*参照データ!$F$2,IF(AK409="2/3",$O409*参照データ!$F$3,IF(AK409="1/3",$O409*参照データ!$F$4,IF(AK409="対象外",0))))</f>
        <v>0</v>
      </c>
      <c r="BL409" s="199" t="b">
        <f>IF(AL409="3/3",$O409*参照データ!$F$2,IF(AL409="2/3",$O409*参照データ!$F$3,IF(AL409="1/3",$O409*参照データ!$F$4,IF(AL409="対象外",0))))</f>
        <v>0</v>
      </c>
      <c r="BM409" s="199" t="b">
        <f>IF(AM409="3/3",$O409*参照データ!$F$2,IF(AM409="2/3",$O409*参照データ!$F$3,IF(AM409="1/3",$O409*参照データ!$F$4,IF(AM409="対象外",0))))</f>
        <v>0</v>
      </c>
      <c r="BN409" s="199" t="b">
        <f>IF(AN409="3/3",$O409*参照データ!$F$2,IF(AN409="2/3",$O409*参照データ!$F$3,IF(AN409="1/3",$O409*参照データ!$F$4,IF(AN409="対象外",0))))</f>
        <v>0</v>
      </c>
      <c r="BO409" s="199" t="b">
        <f>IF(AO409="3/3",$O409*参照データ!$F$2,IF(AO409="2/3",$O409*参照データ!$F$3,IF(AO409="1/3",$O409*参照データ!$F$4,IF(AO409="対象外",0))))</f>
        <v>0</v>
      </c>
      <c r="BP409" s="199" t="b">
        <f>IF(AP409="3/3",$O409*参照データ!$F$2,IF(AP409="2/3",$O409*参照データ!$F$3,IF(AP409="1/3",$O409*参照データ!$F$4,IF(AP409="対象外",0))))</f>
        <v>0</v>
      </c>
      <c r="BQ409" s="199" t="b">
        <f>IF(AQ409="3/3",$O409*参照データ!$F$2,IF(AQ409="2/3",$O409*参照データ!$F$3,IF(AQ409="1/3",$O409*参照データ!$F$4,IF(AQ409="対象外",0))))</f>
        <v>0</v>
      </c>
      <c r="BR409" s="199" t="b">
        <f>IF(AR409="3/3",$O409*参照データ!$F$2,IF(AR409="2/3",$O409*参照データ!$F$3,IF(AR409="1/3",$O409*参照データ!$F$4,IF(AR409="対象外",0))))</f>
        <v>0</v>
      </c>
      <c r="BS409" s="199">
        <f t="shared" si="183"/>
        <v>0</v>
      </c>
      <c r="BT409" s="206"/>
      <c r="BU409" s="60"/>
      <c r="BV409" s="60"/>
      <c r="BW409" s="60"/>
      <c r="BX409" s="60"/>
      <c r="BY409" s="60"/>
      <c r="BZ409" s="245"/>
      <c r="CA409" s="247"/>
      <c r="CB409" s="60"/>
      <c r="CC409" s="60"/>
      <c r="CD409" s="60"/>
      <c r="CE409" s="60"/>
      <c r="CF409" s="61"/>
      <c r="CG409" s="233">
        <f t="shared" si="184"/>
        <v>0</v>
      </c>
      <c r="CH409" s="235">
        <f t="shared" ref="CH409:CH472" si="197">IF(BE409=0,0,(ROUNDUP(P409*(BB409*$CL$5+BC409*$CL$6+BD409*$CL$15)/BE409,-2)))</f>
        <v>0</v>
      </c>
      <c r="CI409" s="225">
        <f t="shared" ref="CI409:CI472" si="198">IF(CH409&gt;M409, U409, CH409)</f>
        <v>0</v>
      </c>
      <c r="CJ409" s="234">
        <f t="shared" ref="CJ409:CJ472" si="199">IF(CH409&lt;U409,1,2)</f>
        <v>2</v>
      </c>
      <c r="CN409" s="54"/>
    </row>
    <row r="410" spans="1:92">
      <c r="A410" s="63">
        <v>386</v>
      </c>
      <c r="B410" s="553"/>
      <c r="C410" s="554"/>
      <c r="D410" s="553"/>
      <c r="E410" s="554"/>
      <c r="F410" s="116"/>
      <c r="G410" s="147"/>
      <c r="H410" s="117"/>
      <c r="I410" s="58"/>
      <c r="J410" s="553"/>
      <c r="K410" s="554"/>
      <c r="L410" s="110">
        <v>0</v>
      </c>
      <c r="M410" s="111">
        <f>IF(F410="昼間",参照データ!$B$2,IF(F410="夜間等",参照データ!$B$3,IF(F410="通信",参照データ!$B$4,0)))</f>
        <v>0</v>
      </c>
      <c r="N410" s="112">
        <f t="shared" ref="N410:N473" si="200">ROUNDDOWN(MIN(L410:M410),-2)</f>
        <v>0</v>
      </c>
      <c r="O410" s="151">
        <f t="shared" ref="O410:O473" si="201">N410/12</f>
        <v>0</v>
      </c>
      <c r="P410" s="110"/>
      <c r="Q410" s="113">
        <v>0</v>
      </c>
      <c r="R410" s="114">
        <f>IF(F410="昼間",参照データ!$C$2,IF(F410="夜間等",参照データ!$C$3,IF(F410="通信",参照データ!$C$4,0)))</f>
        <v>0</v>
      </c>
      <c r="S410" s="112">
        <f t="shared" ref="S410:S473" si="202">ROUNDDOWN(MIN(Q410:R410),-2)</f>
        <v>0</v>
      </c>
      <c r="T410" s="58"/>
      <c r="U410" s="53">
        <f t="shared" ref="U410:U473" si="203">ROUNDUP(BS410,-2)</f>
        <v>0</v>
      </c>
      <c r="V410" s="241">
        <f t="shared" ref="V410:V473" si="204">IF(P410="",0,IF(P410=0,U410,IF(CH410&lt;U410,U410-CH410,0)))</f>
        <v>0</v>
      </c>
      <c r="W410" s="53">
        <f t="shared" ref="W410:W473" si="205">U410-V410</f>
        <v>0</v>
      </c>
      <c r="X410" s="183">
        <f t="shared" ref="X410:X473" si="206">ROUNDUP(BF410,-2)</f>
        <v>0</v>
      </c>
      <c r="Y410" s="158" t="str">
        <f t="shared" si="187"/>
        <v>0</v>
      </c>
      <c r="Z410" s="138">
        <f t="shared" ref="Z410:Z473" si="207">U410+Y410</f>
        <v>0</v>
      </c>
      <c r="AA410" s="524">
        <f t="shared" si="188"/>
        <v>0</v>
      </c>
      <c r="AB410" s="525"/>
      <c r="AC410" s="359">
        <f t="shared" si="189"/>
        <v>0</v>
      </c>
      <c r="AD410" s="359">
        <f t="shared" si="190"/>
        <v>0</v>
      </c>
      <c r="AE410" s="166"/>
      <c r="AF410" s="59"/>
      <c r="AG410" s="252"/>
      <c r="AH410" s="253"/>
      <c r="AI410" s="253"/>
      <c r="AJ410" s="253"/>
      <c r="AK410" s="253"/>
      <c r="AL410" s="254"/>
      <c r="AM410" s="255"/>
      <c r="AN410" s="253"/>
      <c r="AO410" s="253"/>
      <c r="AP410" s="253"/>
      <c r="AQ410" s="253"/>
      <c r="AR410" s="253"/>
      <c r="AS410" s="238">
        <f t="shared" si="191"/>
        <v>0</v>
      </c>
      <c r="AT410" s="238">
        <f t="shared" si="192"/>
        <v>0</v>
      </c>
      <c r="AU410" s="238">
        <f t="shared" si="193"/>
        <v>0</v>
      </c>
      <c r="AV410" s="238">
        <f t="shared" si="194"/>
        <v>0</v>
      </c>
      <c r="AW410" s="238">
        <f t="shared" si="195"/>
        <v>0</v>
      </c>
      <c r="AX410" s="238">
        <f t="shared" si="196"/>
        <v>0</v>
      </c>
      <c r="AY410" s="214">
        <f t="shared" si="186"/>
        <v>0</v>
      </c>
      <c r="AZ410" s="214">
        <f t="shared" si="186"/>
        <v>0</v>
      </c>
      <c r="BA410" s="214">
        <f t="shared" si="186"/>
        <v>0</v>
      </c>
      <c r="BB410" s="194">
        <f t="shared" ref="BB410:BB473" si="208">COUNTIF($AG410:$AR410,"3/3")</f>
        <v>0</v>
      </c>
      <c r="BC410" s="195">
        <f t="shared" ref="BC410:BC473" si="209">COUNTIF($AG410:$AR410,"2/3")</f>
        <v>0</v>
      </c>
      <c r="BD410" s="196">
        <f t="shared" ref="BD410:BD473" si="210">COUNTIF($AG410:$AR410,"1/3")</f>
        <v>0</v>
      </c>
      <c r="BE410" s="197">
        <f t="shared" si="185"/>
        <v>0</v>
      </c>
      <c r="BF410" s="198" t="b">
        <f>IF($AE410="3/3",$S410*参照データ!$F$2,IF($AE410="2/3",$S410*参照データ!$F$3,IF($AE410="1/3",$S410*参照データ!$F$4)))</f>
        <v>0</v>
      </c>
      <c r="BG410" s="199" t="b">
        <f>IF(AG410="3/3",$O410*参照データ!$F$2,IF(AG410="2/3",$O410*参照データ!$F$3,IF(AG410="1/3",$O410*参照データ!$F$4,IF(AG410="対象外",0))))</f>
        <v>0</v>
      </c>
      <c r="BH410" s="199" t="b">
        <f>IF(AH410="3/3",$O410*参照データ!$F$2,IF(AH410="2/3",$O410*参照データ!$F$3,IF(AH410="1/3",$O410*参照データ!$F$4,IF(AH410="対象外",0))))</f>
        <v>0</v>
      </c>
      <c r="BI410" s="199" t="b">
        <f>IF(AI410="3/3",$O410*参照データ!$F$2,IF(AI410="2/3",$O410*参照データ!$F$3,IF(AI410="1/3",$O410*参照データ!$F$4,IF(AI410="対象外",0))))</f>
        <v>0</v>
      </c>
      <c r="BJ410" s="199" t="b">
        <f>IF(AJ410="3/3",$O410*参照データ!$F$2,IF(AJ410="2/3",$O410*参照データ!$F$3,IF(AJ410="1/3",$O410*参照データ!$F$4,IF(AJ410="対象外",0))))</f>
        <v>0</v>
      </c>
      <c r="BK410" s="199" t="b">
        <f>IF(AK410="3/3",$O410*参照データ!$F$2,IF(AK410="2/3",$O410*参照データ!$F$3,IF(AK410="1/3",$O410*参照データ!$F$4,IF(AK410="対象外",0))))</f>
        <v>0</v>
      </c>
      <c r="BL410" s="199" t="b">
        <f>IF(AL410="3/3",$O410*参照データ!$F$2,IF(AL410="2/3",$O410*参照データ!$F$3,IF(AL410="1/3",$O410*参照データ!$F$4,IF(AL410="対象外",0))))</f>
        <v>0</v>
      </c>
      <c r="BM410" s="199" t="b">
        <f>IF(AM410="3/3",$O410*参照データ!$F$2,IF(AM410="2/3",$O410*参照データ!$F$3,IF(AM410="1/3",$O410*参照データ!$F$4,IF(AM410="対象外",0))))</f>
        <v>0</v>
      </c>
      <c r="BN410" s="199" t="b">
        <f>IF(AN410="3/3",$O410*参照データ!$F$2,IF(AN410="2/3",$O410*参照データ!$F$3,IF(AN410="1/3",$O410*参照データ!$F$4,IF(AN410="対象外",0))))</f>
        <v>0</v>
      </c>
      <c r="BO410" s="199" t="b">
        <f>IF(AO410="3/3",$O410*参照データ!$F$2,IF(AO410="2/3",$O410*参照データ!$F$3,IF(AO410="1/3",$O410*参照データ!$F$4,IF(AO410="対象外",0))))</f>
        <v>0</v>
      </c>
      <c r="BP410" s="199" t="b">
        <f>IF(AP410="3/3",$O410*参照データ!$F$2,IF(AP410="2/3",$O410*参照データ!$F$3,IF(AP410="1/3",$O410*参照データ!$F$4,IF(AP410="対象外",0))))</f>
        <v>0</v>
      </c>
      <c r="BQ410" s="199" t="b">
        <f>IF(AQ410="3/3",$O410*参照データ!$F$2,IF(AQ410="2/3",$O410*参照データ!$F$3,IF(AQ410="1/3",$O410*参照データ!$F$4,IF(AQ410="対象外",0))))</f>
        <v>0</v>
      </c>
      <c r="BR410" s="199" t="b">
        <f>IF(AR410="3/3",$O410*参照データ!$F$2,IF(AR410="2/3",$O410*参照データ!$F$3,IF(AR410="1/3",$O410*参照データ!$F$4,IF(AR410="対象外",0))))</f>
        <v>0</v>
      </c>
      <c r="BS410" s="199">
        <f t="shared" ref="BS410:BS473" si="211">SUM(BG410:BR410)</f>
        <v>0</v>
      </c>
      <c r="BT410" s="206"/>
      <c r="BU410" s="60"/>
      <c r="BV410" s="60"/>
      <c r="BW410" s="60"/>
      <c r="BX410" s="60"/>
      <c r="BY410" s="60"/>
      <c r="BZ410" s="245"/>
      <c r="CA410" s="247"/>
      <c r="CB410" s="60"/>
      <c r="CC410" s="60"/>
      <c r="CD410" s="60"/>
      <c r="CE410" s="60"/>
      <c r="CF410" s="61"/>
      <c r="CG410" s="233">
        <f t="shared" ref="CG410:CG473" si="212">IF(COUNTIF(BU410:CF410,"家計急変")&gt;0,1,0)</f>
        <v>0</v>
      </c>
      <c r="CH410" s="235">
        <f t="shared" si="197"/>
        <v>0</v>
      </c>
      <c r="CI410" s="225">
        <f t="shared" si="198"/>
        <v>0</v>
      </c>
      <c r="CJ410" s="234">
        <f t="shared" si="199"/>
        <v>2</v>
      </c>
      <c r="CN410" s="54"/>
    </row>
    <row r="411" spans="1:92">
      <c r="A411" s="63">
        <v>387</v>
      </c>
      <c r="B411" s="553"/>
      <c r="C411" s="554"/>
      <c r="D411" s="553"/>
      <c r="E411" s="554"/>
      <c r="F411" s="116"/>
      <c r="G411" s="147"/>
      <c r="H411" s="117"/>
      <c r="I411" s="58"/>
      <c r="J411" s="553"/>
      <c r="K411" s="554"/>
      <c r="L411" s="110">
        <v>0</v>
      </c>
      <c r="M411" s="111">
        <f>IF(F411="昼間",参照データ!$B$2,IF(F411="夜間等",参照データ!$B$3,IF(F411="通信",参照データ!$B$4,0)))</f>
        <v>0</v>
      </c>
      <c r="N411" s="112">
        <f t="shared" si="200"/>
        <v>0</v>
      </c>
      <c r="O411" s="151">
        <f t="shared" si="201"/>
        <v>0</v>
      </c>
      <c r="P411" s="110"/>
      <c r="Q411" s="113">
        <v>0</v>
      </c>
      <c r="R411" s="114">
        <f>IF(F411="昼間",参照データ!$C$2,IF(F411="夜間等",参照データ!$C$3,IF(F411="通信",参照データ!$C$4,0)))</f>
        <v>0</v>
      </c>
      <c r="S411" s="112">
        <f t="shared" si="202"/>
        <v>0</v>
      </c>
      <c r="T411" s="58"/>
      <c r="U411" s="53">
        <f t="shared" si="203"/>
        <v>0</v>
      </c>
      <c r="V411" s="241">
        <f t="shared" si="204"/>
        <v>0</v>
      </c>
      <c r="W411" s="53">
        <f t="shared" si="205"/>
        <v>0</v>
      </c>
      <c r="X411" s="183">
        <f t="shared" si="206"/>
        <v>0</v>
      </c>
      <c r="Y411" s="158" t="str">
        <f t="shared" si="187"/>
        <v>0</v>
      </c>
      <c r="Z411" s="138">
        <f t="shared" si="207"/>
        <v>0</v>
      </c>
      <c r="AA411" s="524">
        <f t="shared" si="188"/>
        <v>0</v>
      </c>
      <c r="AB411" s="525"/>
      <c r="AC411" s="359">
        <f t="shared" si="189"/>
        <v>0</v>
      </c>
      <c r="AD411" s="359">
        <f t="shared" si="190"/>
        <v>0</v>
      </c>
      <c r="AE411" s="165"/>
      <c r="AF411" s="59"/>
      <c r="AG411" s="252"/>
      <c r="AH411" s="253"/>
      <c r="AI411" s="253"/>
      <c r="AJ411" s="253"/>
      <c r="AK411" s="253"/>
      <c r="AL411" s="254"/>
      <c r="AM411" s="255"/>
      <c r="AN411" s="253"/>
      <c r="AO411" s="253"/>
      <c r="AP411" s="253"/>
      <c r="AQ411" s="253"/>
      <c r="AR411" s="253"/>
      <c r="AS411" s="238">
        <f t="shared" si="191"/>
        <v>0</v>
      </c>
      <c r="AT411" s="238">
        <f t="shared" si="192"/>
        <v>0</v>
      </c>
      <c r="AU411" s="238">
        <f t="shared" si="193"/>
        <v>0</v>
      </c>
      <c r="AV411" s="238">
        <f t="shared" si="194"/>
        <v>0</v>
      </c>
      <c r="AW411" s="238">
        <f t="shared" si="195"/>
        <v>0</v>
      </c>
      <c r="AX411" s="238">
        <f t="shared" si="196"/>
        <v>0</v>
      </c>
      <c r="AY411" s="214">
        <f t="shared" si="186"/>
        <v>0</v>
      </c>
      <c r="AZ411" s="214">
        <f t="shared" si="186"/>
        <v>0</v>
      </c>
      <c r="BA411" s="214">
        <f t="shared" si="186"/>
        <v>0</v>
      </c>
      <c r="BB411" s="194">
        <f t="shared" si="208"/>
        <v>0</v>
      </c>
      <c r="BC411" s="195">
        <f t="shared" si="209"/>
        <v>0</v>
      </c>
      <c r="BD411" s="196">
        <f t="shared" si="210"/>
        <v>0</v>
      </c>
      <c r="BE411" s="197">
        <f t="shared" si="185"/>
        <v>0</v>
      </c>
      <c r="BF411" s="198" t="b">
        <f>IF($AE411="3/3",$S411*参照データ!$F$2,IF($AE411="2/3",$S411*参照データ!$F$3,IF($AE411="1/3",$S411*参照データ!$F$4)))</f>
        <v>0</v>
      </c>
      <c r="BG411" s="199" t="b">
        <f>IF(AG411="3/3",$O411*参照データ!$F$2,IF(AG411="2/3",$O411*参照データ!$F$3,IF(AG411="1/3",$O411*参照データ!$F$4,IF(AG411="対象外",0))))</f>
        <v>0</v>
      </c>
      <c r="BH411" s="199" t="b">
        <f>IF(AH411="3/3",$O411*参照データ!$F$2,IF(AH411="2/3",$O411*参照データ!$F$3,IF(AH411="1/3",$O411*参照データ!$F$4,IF(AH411="対象外",0))))</f>
        <v>0</v>
      </c>
      <c r="BI411" s="199" t="b">
        <f>IF(AI411="3/3",$O411*参照データ!$F$2,IF(AI411="2/3",$O411*参照データ!$F$3,IF(AI411="1/3",$O411*参照データ!$F$4,IF(AI411="対象外",0))))</f>
        <v>0</v>
      </c>
      <c r="BJ411" s="199" t="b">
        <f>IF(AJ411="3/3",$O411*参照データ!$F$2,IF(AJ411="2/3",$O411*参照データ!$F$3,IF(AJ411="1/3",$O411*参照データ!$F$4,IF(AJ411="対象外",0))))</f>
        <v>0</v>
      </c>
      <c r="BK411" s="199" t="b">
        <f>IF(AK411="3/3",$O411*参照データ!$F$2,IF(AK411="2/3",$O411*参照データ!$F$3,IF(AK411="1/3",$O411*参照データ!$F$4,IF(AK411="対象外",0))))</f>
        <v>0</v>
      </c>
      <c r="BL411" s="199" t="b">
        <f>IF(AL411="3/3",$O411*参照データ!$F$2,IF(AL411="2/3",$O411*参照データ!$F$3,IF(AL411="1/3",$O411*参照データ!$F$4,IF(AL411="対象外",0))))</f>
        <v>0</v>
      </c>
      <c r="BM411" s="199" t="b">
        <f>IF(AM411="3/3",$O411*参照データ!$F$2,IF(AM411="2/3",$O411*参照データ!$F$3,IF(AM411="1/3",$O411*参照データ!$F$4,IF(AM411="対象外",0))))</f>
        <v>0</v>
      </c>
      <c r="BN411" s="199" t="b">
        <f>IF(AN411="3/3",$O411*参照データ!$F$2,IF(AN411="2/3",$O411*参照データ!$F$3,IF(AN411="1/3",$O411*参照データ!$F$4,IF(AN411="対象外",0))))</f>
        <v>0</v>
      </c>
      <c r="BO411" s="199" t="b">
        <f>IF(AO411="3/3",$O411*参照データ!$F$2,IF(AO411="2/3",$O411*参照データ!$F$3,IF(AO411="1/3",$O411*参照データ!$F$4,IF(AO411="対象外",0))))</f>
        <v>0</v>
      </c>
      <c r="BP411" s="199" t="b">
        <f>IF(AP411="3/3",$O411*参照データ!$F$2,IF(AP411="2/3",$O411*参照データ!$F$3,IF(AP411="1/3",$O411*参照データ!$F$4,IF(AP411="対象外",0))))</f>
        <v>0</v>
      </c>
      <c r="BQ411" s="199" t="b">
        <f>IF(AQ411="3/3",$O411*参照データ!$F$2,IF(AQ411="2/3",$O411*参照データ!$F$3,IF(AQ411="1/3",$O411*参照データ!$F$4,IF(AQ411="対象外",0))))</f>
        <v>0</v>
      </c>
      <c r="BR411" s="199" t="b">
        <f>IF(AR411="3/3",$O411*参照データ!$F$2,IF(AR411="2/3",$O411*参照データ!$F$3,IF(AR411="1/3",$O411*参照データ!$F$4,IF(AR411="対象外",0))))</f>
        <v>0</v>
      </c>
      <c r="BS411" s="199">
        <f t="shared" si="211"/>
        <v>0</v>
      </c>
      <c r="BT411" s="207"/>
      <c r="BU411" s="60"/>
      <c r="BV411" s="60"/>
      <c r="BW411" s="60"/>
      <c r="BX411" s="60"/>
      <c r="BY411" s="60"/>
      <c r="BZ411" s="245"/>
      <c r="CA411" s="247"/>
      <c r="CB411" s="60"/>
      <c r="CC411" s="60"/>
      <c r="CD411" s="60"/>
      <c r="CE411" s="60"/>
      <c r="CF411" s="61"/>
      <c r="CG411" s="233">
        <f t="shared" si="212"/>
        <v>0</v>
      </c>
      <c r="CH411" s="235">
        <f t="shared" si="197"/>
        <v>0</v>
      </c>
      <c r="CI411" s="225">
        <f t="shared" si="198"/>
        <v>0</v>
      </c>
      <c r="CJ411" s="234">
        <f t="shared" si="199"/>
        <v>2</v>
      </c>
      <c r="CN411" s="54"/>
    </row>
    <row r="412" spans="1:92">
      <c r="A412" s="63">
        <v>388</v>
      </c>
      <c r="B412" s="518"/>
      <c r="C412" s="519"/>
      <c r="D412" s="520"/>
      <c r="E412" s="521"/>
      <c r="F412" s="362"/>
      <c r="G412" s="58"/>
      <c r="H412" s="248"/>
      <c r="I412" s="58"/>
      <c r="J412" s="555"/>
      <c r="K412" s="555"/>
      <c r="L412" s="149">
        <v>0</v>
      </c>
      <c r="M412" s="150">
        <f>IF(F412="昼間",参照データ!$B$2,IF(F412="夜間等",参照データ!$B$3,IF(F412="通信",参照データ!$B$4,0)))</f>
        <v>0</v>
      </c>
      <c r="N412" s="151">
        <f t="shared" si="200"/>
        <v>0</v>
      </c>
      <c r="O412" s="151">
        <f t="shared" si="201"/>
        <v>0</v>
      </c>
      <c r="P412" s="149"/>
      <c r="Q412" s="155">
        <v>0</v>
      </c>
      <c r="R412" s="154">
        <f>IF(F412="昼間",参照データ!$C$2,IF(F412="夜間等",参照データ!$C$3,IF(F412="通信",参照データ!$C$4,0)))</f>
        <v>0</v>
      </c>
      <c r="S412" s="151">
        <f t="shared" si="202"/>
        <v>0</v>
      </c>
      <c r="T412" s="58"/>
      <c r="U412" s="137">
        <f t="shared" si="203"/>
        <v>0</v>
      </c>
      <c r="V412" s="241">
        <f t="shared" si="204"/>
        <v>0</v>
      </c>
      <c r="W412" s="137">
        <f t="shared" si="205"/>
        <v>0</v>
      </c>
      <c r="X412" s="138">
        <f t="shared" si="206"/>
        <v>0</v>
      </c>
      <c r="Y412" s="137" t="str">
        <f t="shared" si="187"/>
        <v>0</v>
      </c>
      <c r="Z412" s="138">
        <f t="shared" si="207"/>
        <v>0</v>
      </c>
      <c r="AA412" s="524">
        <f t="shared" si="188"/>
        <v>0</v>
      </c>
      <c r="AB412" s="525"/>
      <c r="AC412" s="359">
        <f t="shared" si="189"/>
        <v>0</v>
      </c>
      <c r="AD412" s="359">
        <f t="shared" si="190"/>
        <v>0</v>
      </c>
      <c r="AE412" s="165"/>
      <c r="AF412" s="139"/>
      <c r="AG412" s="252"/>
      <c r="AH412" s="253"/>
      <c r="AI412" s="253"/>
      <c r="AJ412" s="253"/>
      <c r="AK412" s="253"/>
      <c r="AL412" s="254"/>
      <c r="AM412" s="255"/>
      <c r="AN412" s="253"/>
      <c r="AO412" s="253"/>
      <c r="AP412" s="253"/>
      <c r="AQ412" s="253"/>
      <c r="AR412" s="253"/>
      <c r="AS412" s="238">
        <f t="shared" si="191"/>
        <v>0</v>
      </c>
      <c r="AT412" s="238">
        <f t="shared" si="192"/>
        <v>0</v>
      </c>
      <c r="AU412" s="238">
        <f t="shared" si="193"/>
        <v>0</v>
      </c>
      <c r="AV412" s="238">
        <f t="shared" si="194"/>
        <v>0</v>
      </c>
      <c r="AW412" s="238">
        <f t="shared" si="195"/>
        <v>0</v>
      </c>
      <c r="AX412" s="238">
        <f t="shared" si="196"/>
        <v>0</v>
      </c>
      <c r="AY412" s="214">
        <f t="shared" si="186"/>
        <v>0</v>
      </c>
      <c r="AZ412" s="214">
        <f t="shared" si="186"/>
        <v>0</v>
      </c>
      <c r="BA412" s="214">
        <f t="shared" si="186"/>
        <v>0</v>
      </c>
      <c r="BB412" s="210">
        <f t="shared" si="208"/>
        <v>0</v>
      </c>
      <c r="BC412" s="200">
        <f t="shared" si="209"/>
        <v>0</v>
      </c>
      <c r="BD412" s="200">
        <f t="shared" si="210"/>
        <v>0</v>
      </c>
      <c r="BE412" s="200">
        <f t="shared" si="185"/>
        <v>0</v>
      </c>
      <c r="BF412" s="201" t="b">
        <f>IF($AE412="3/3",$S412*参照データ!$F$2,IF($AE412="2/3",$S412*参照データ!$F$3,IF($AE412="1/3",$S412*参照データ!$F$4)))</f>
        <v>0</v>
      </c>
      <c r="BG412" s="202" t="b">
        <f>IF(AG412="3/3",$O412*参照データ!$F$2,IF(AG412="2/3",$O412*参照データ!$F$3,IF(AG412="1/3",$O412*参照データ!$F$4,IF(AG412="対象外",0))))</f>
        <v>0</v>
      </c>
      <c r="BH412" s="202" t="b">
        <f>IF(AH412="3/3",$O412*参照データ!$F$2,IF(AH412="2/3",$O412*参照データ!$F$3,IF(AH412="1/3",$O412*参照データ!$F$4,IF(AH412="対象外",0))))</f>
        <v>0</v>
      </c>
      <c r="BI412" s="202" t="b">
        <f>IF(AI412="3/3",$O412*参照データ!$F$2,IF(AI412="2/3",$O412*参照データ!$F$3,IF(AI412="1/3",$O412*参照データ!$F$4,IF(AI412="対象外",0))))</f>
        <v>0</v>
      </c>
      <c r="BJ412" s="202" t="b">
        <f>IF(AJ412="3/3",$O412*参照データ!$F$2,IF(AJ412="2/3",$O412*参照データ!$F$3,IF(AJ412="1/3",$O412*参照データ!$F$4,IF(AJ412="対象外",0))))</f>
        <v>0</v>
      </c>
      <c r="BK412" s="202" t="b">
        <f>IF(AK412="3/3",$O412*参照データ!$F$2,IF(AK412="2/3",$O412*参照データ!$F$3,IF(AK412="1/3",$O412*参照データ!$F$4,IF(AK412="対象外",0))))</f>
        <v>0</v>
      </c>
      <c r="BL412" s="202" t="b">
        <f>IF(AL412="3/3",$O412*参照データ!$F$2,IF(AL412="2/3",$O412*参照データ!$F$3,IF(AL412="1/3",$O412*参照データ!$F$4,IF(AL412="対象外",0))))</f>
        <v>0</v>
      </c>
      <c r="BM412" s="202" t="b">
        <f>IF(AM412="3/3",$O412*参照データ!$F$2,IF(AM412="2/3",$O412*参照データ!$F$3,IF(AM412="1/3",$O412*参照データ!$F$4,IF(AM412="対象外",0))))</f>
        <v>0</v>
      </c>
      <c r="BN412" s="202" t="b">
        <f>IF(AN412="3/3",$O412*参照データ!$F$2,IF(AN412="2/3",$O412*参照データ!$F$3,IF(AN412="1/3",$O412*参照データ!$F$4,IF(AN412="対象外",0))))</f>
        <v>0</v>
      </c>
      <c r="BO412" s="202" t="b">
        <f>IF(AO412="3/3",$O412*参照データ!$F$2,IF(AO412="2/3",$O412*参照データ!$F$3,IF(AO412="1/3",$O412*参照データ!$F$4,IF(AO412="対象外",0))))</f>
        <v>0</v>
      </c>
      <c r="BP412" s="202" t="b">
        <f>IF(AP412="3/3",$O412*参照データ!$F$2,IF(AP412="2/3",$O412*参照データ!$F$3,IF(AP412="1/3",$O412*参照データ!$F$4,IF(AP412="対象外",0))))</f>
        <v>0</v>
      </c>
      <c r="BQ412" s="202" t="b">
        <f>IF(AQ412="3/3",$O412*参照データ!$F$2,IF(AQ412="2/3",$O412*参照データ!$F$3,IF(AQ412="1/3",$O412*参照データ!$F$4,IF(AQ412="対象外",0))))</f>
        <v>0</v>
      </c>
      <c r="BR412" s="202" t="b">
        <f>IF(AR412="3/3",$O412*参照データ!$F$2,IF(AR412="2/3",$O412*参照データ!$F$3,IF(AR412="1/3",$O412*参照データ!$F$4,IF(AR412="対象外",0))))</f>
        <v>0</v>
      </c>
      <c r="BS412" s="202">
        <f t="shared" si="211"/>
        <v>0</v>
      </c>
      <c r="BT412" s="208"/>
      <c r="BU412" s="140"/>
      <c r="BV412" s="140"/>
      <c r="BW412" s="140"/>
      <c r="BX412" s="140"/>
      <c r="BY412" s="140"/>
      <c r="BZ412" s="246"/>
      <c r="CA412" s="251"/>
      <c r="CB412" s="140"/>
      <c r="CC412" s="140"/>
      <c r="CD412" s="140"/>
      <c r="CE412" s="140"/>
      <c r="CF412" s="140"/>
      <c r="CG412" s="233">
        <f t="shared" si="212"/>
        <v>0</v>
      </c>
      <c r="CH412" s="235">
        <f t="shared" si="197"/>
        <v>0</v>
      </c>
      <c r="CI412" s="225">
        <f t="shared" si="198"/>
        <v>0</v>
      </c>
      <c r="CJ412" s="234">
        <f t="shared" si="199"/>
        <v>2</v>
      </c>
      <c r="CN412" s="54"/>
    </row>
    <row r="413" spans="1:92">
      <c r="A413" s="63">
        <v>389</v>
      </c>
      <c r="B413" s="553"/>
      <c r="C413" s="554"/>
      <c r="D413" s="553"/>
      <c r="E413" s="554"/>
      <c r="F413" s="116"/>
      <c r="G413" s="147"/>
      <c r="H413" s="117"/>
      <c r="I413" s="58"/>
      <c r="J413" s="553"/>
      <c r="K413" s="554"/>
      <c r="L413" s="110">
        <v>0</v>
      </c>
      <c r="M413" s="111">
        <f>IF(F413="昼間",参照データ!$B$2,IF(F413="夜間等",参照データ!$B$3,IF(F413="通信",参照データ!$B$4,0)))</f>
        <v>0</v>
      </c>
      <c r="N413" s="112">
        <f t="shared" si="200"/>
        <v>0</v>
      </c>
      <c r="O413" s="151">
        <f t="shared" si="201"/>
        <v>0</v>
      </c>
      <c r="P413" s="110"/>
      <c r="Q413" s="113">
        <v>0</v>
      </c>
      <c r="R413" s="114">
        <f>IF(F413="昼間",参照データ!$C$2,IF(F413="夜間等",参照データ!$C$3,IF(F413="通信",参照データ!$C$4,0)))</f>
        <v>0</v>
      </c>
      <c r="S413" s="112">
        <f t="shared" si="202"/>
        <v>0</v>
      </c>
      <c r="T413" s="58"/>
      <c r="U413" s="53">
        <f t="shared" si="203"/>
        <v>0</v>
      </c>
      <c r="V413" s="241">
        <f t="shared" si="204"/>
        <v>0</v>
      </c>
      <c r="W413" s="53">
        <f t="shared" si="205"/>
        <v>0</v>
      </c>
      <c r="X413" s="183">
        <f t="shared" si="206"/>
        <v>0</v>
      </c>
      <c r="Y413" s="158" t="str">
        <f t="shared" si="187"/>
        <v>0</v>
      </c>
      <c r="Z413" s="138">
        <f t="shared" si="207"/>
        <v>0</v>
      </c>
      <c r="AA413" s="524">
        <f t="shared" si="188"/>
        <v>0</v>
      </c>
      <c r="AB413" s="525"/>
      <c r="AC413" s="359">
        <f t="shared" si="189"/>
        <v>0</v>
      </c>
      <c r="AD413" s="359">
        <f t="shared" si="190"/>
        <v>0</v>
      </c>
      <c r="AE413" s="166"/>
      <c r="AF413" s="59"/>
      <c r="AG413" s="252"/>
      <c r="AH413" s="253"/>
      <c r="AI413" s="253"/>
      <c r="AJ413" s="253"/>
      <c r="AK413" s="253"/>
      <c r="AL413" s="254"/>
      <c r="AM413" s="255"/>
      <c r="AN413" s="253"/>
      <c r="AO413" s="253"/>
      <c r="AP413" s="253"/>
      <c r="AQ413" s="253"/>
      <c r="AR413" s="253"/>
      <c r="AS413" s="238">
        <f t="shared" si="191"/>
        <v>0</v>
      </c>
      <c r="AT413" s="238">
        <f t="shared" si="192"/>
        <v>0</v>
      </c>
      <c r="AU413" s="238">
        <f t="shared" si="193"/>
        <v>0</v>
      </c>
      <c r="AV413" s="238">
        <f t="shared" si="194"/>
        <v>0</v>
      </c>
      <c r="AW413" s="238">
        <f t="shared" si="195"/>
        <v>0</v>
      </c>
      <c r="AX413" s="238">
        <f t="shared" si="196"/>
        <v>0</v>
      </c>
      <c r="AY413" s="214">
        <f t="shared" si="186"/>
        <v>0</v>
      </c>
      <c r="AZ413" s="214">
        <f t="shared" si="186"/>
        <v>0</v>
      </c>
      <c r="BA413" s="214">
        <f t="shared" si="186"/>
        <v>0</v>
      </c>
      <c r="BB413" s="194">
        <f t="shared" si="208"/>
        <v>0</v>
      </c>
      <c r="BC413" s="195">
        <f t="shared" si="209"/>
        <v>0</v>
      </c>
      <c r="BD413" s="196">
        <f t="shared" si="210"/>
        <v>0</v>
      </c>
      <c r="BE413" s="197">
        <f t="shared" si="185"/>
        <v>0</v>
      </c>
      <c r="BF413" s="198" t="b">
        <f>IF($AE413="3/3",$S413*参照データ!$F$2,IF($AE413="2/3",$S413*参照データ!$F$3,IF($AE413="1/3",$S413*参照データ!$F$4)))</f>
        <v>0</v>
      </c>
      <c r="BG413" s="199" t="b">
        <f>IF(AG413="3/3",$O413*参照データ!$F$2,IF(AG413="2/3",$O413*参照データ!$F$3,IF(AG413="1/3",$O413*参照データ!$F$4,IF(AG413="対象外",0))))</f>
        <v>0</v>
      </c>
      <c r="BH413" s="199" t="b">
        <f>IF(AH413="3/3",$O413*参照データ!$F$2,IF(AH413="2/3",$O413*参照データ!$F$3,IF(AH413="1/3",$O413*参照データ!$F$4,IF(AH413="対象外",0))))</f>
        <v>0</v>
      </c>
      <c r="BI413" s="199" t="b">
        <f>IF(AI413="3/3",$O413*参照データ!$F$2,IF(AI413="2/3",$O413*参照データ!$F$3,IF(AI413="1/3",$O413*参照データ!$F$4,IF(AI413="対象外",0))))</f>
        <v>0</v>
      </c>
      <c r="BJ413" s="199" t="b">
        <f>IF(AJ413="3/3",$O413*参照データ!$F$2,IF(AJ413="2/3",$O413*参照データ!$F$3,IF(AJ413="1/3",$O413*参照データ!$F$4,IF(AJ413="対象外",0))))</f>
        <v>0</v>
      </c>
      <c r="BK413" s="199" t="b">
        <f>IF(AK413="3/3",$O413*参照データ!$F$2,IF(AK413="2/3",$O413*参照データ!$F$3,IF(AK413="1/3",$O413*参照データ!$F$4,IF(AK413="対象外",0))))</f>
        <v>0</v>
      </c>
      <c r="BL413" s="199" t="b">
        <f>IF(AL413="3/3",$O413*参照データ!$F$2,IF(AL413="2/3",$O413*参照データ!$F$3,IF(AL413="1/3",$O413*参照データ!$F$4,IF(AL413="対象外",0))))</f>
        <v>0</v>
      </c>
      <c r="BM413" s="199" t="b">
        <f>IF(AM413="3/3",$O413*参照データ!$F$2,IF(AM413="2/3",$O413*参照データ!$F$3,IF(AM413="1/3",$O413*参照データ!$F$4,IF(AM413="対象外",0))))</f>
        <v>0</v>
      </c>
      <c r="BN413" s="199" t="b">
        <f>IF(AN413="3/3",$O413*参照データ!$F$2,IF(AN413="2/3",$O413*参照データ!$F$3,IF(AN413="1/3",$O413*参照データ!$F$4,IF(AN413="対象外",0))))</f>
        <v>0</v>
      </c>
      <c r="BO413" s="199" t="b">
        <f>IF(AO413="3/3",$O413*参照データ!$F$2,IF(AO413="2/3",$O413*参照データ!$F$3,IF(AO413="1/3",$O413*参照データ!$F$4,IF(AO413="対象外",0))))</f>
        <v>0</v>
      </c>
      <c r="BP413" s="199" t="b">
        <f>IF(AP413="3/3",$O413*参照データ!$F$2,IF(AP413="2/3",$O413*参照データ!$F$3,IF(AP413="1/3",$O413*参照データ!$F$4,IF(AP413="対象外",0))))</f>
        <v>0</v>
      </c>
      <c r="BQ413" s="199" t="b">
        <f>IF(AQ413="3/3",$O413*参照データ!$F$2,IF(AQ413="2/3",$O413*参照データ!$F$3,IF(AQ413="1/3",$O413*参照データ!$F$4,IF(AQ413="対象外",0))))</f>
        <v>0</v>
      </c>
      <c r="BR413" s="199" t="b">
        <f>IF(AR413="3/3",$O413*参照データ!$F$2,IF(AR413="2/3",$O413*参照データ!$F$3,IF(AR413="1/3",$O413*参照データ!$F$4,IF(AR413="対象外",0))))</f>
        <v>0</v>
      </c>
      <c r="BS413" s="199">
        <f t="shared" si="211"/>
        <v>0</v>
      </c>
      <c r="BT413" s="206"/>
      <c r="BU413" s="60"/>
      <c r="BV413" s="60"/>
      <c r="BW413" s="60"/>
      <c r="BX413" s="60"/>
      <c r="BY413" s="60"/>
      <c r="BZ413" s="245"/>
      <c r="CA413" s="247"/>
      <c r="CB413" s="60"/>
      <c r="CC413" s="60"/>
      <c r="CD413" s="60"/>
      <c r="CE413" s="60"/>
      <c r="CF413" s="61"/>
      <c r="CG413" s="233">
        <f t="shared" si="212"/>
        <v>0</v>
      </c>
      <c r="CH413" s="235">
        <f t="shared" si="197"/>
        <v>0</v>
      </c>
      <c r="CI413" s="225">
        <f t="shared" si="198"/>
        <v>0</v>
      </c>
      <c r="CJ413" s="234">
        <f t="shared" si="199"/>
        <v>2</v>
      </c>
      <c r="CN413" s="54"/>
    </row>
    <row r="414" spans="1:92">
      <c r="A414" s="63">
        <v>390</v>
      </c>
      <c r="B414" s="553"/>
      <c r="C414" s="554"/>
      <c r="D414" s="553"/>
      <c r="E414" s="554"/>
      <c r="F414" s="116"/>
      <c r="G414" s="147"/>
      <c r="H414" s="117"/>
      <c r="I414" s="58"/>
      <c r="J414" s="553"/>
      <c r="K414" s="554"/>
      <c r="L414" s="110">
        <v>0</v>
      </c>
      <c r="M414" s="111">
        <f>IF(F414="昼間",参照データ!$B$2,IF(F414="夜間等",参照データ!$B$3,IF(F414="通信",参照データ!$B$4,0)))</f>
        <v>0</v>
      </c>
      <c r="N414" s="112">
        <f t="shared" si="200"/>
        <v>0</v>
      </c>
      <c r="O414" s="151">
        <f t="shared" si="201"/>
        <v>0</v>
      </c>
      <c r="P414" s="110"/>
      <c r="Q414" s="113">
        <v>0</v>
      </c>
      <c r="R414" s="114">
        <f>IF(F414="昼間",参照データ!$C$2,IF(F414="夜間等",参照データ!$C$3,IF(F414="通信",参照データ!$C$4,0)))</f>
        <v>0</v>
      </c>
      <c r="S414" s="112">
        <f t="shared" si="202"/>
        <v>0</v>
      </c>
      <c r="T414" s="58"/>
      <c r="U414" s="53">
        <f t="shared" si="203"/>
        <v>0</v>
      </c>
      <c r="V414" s="241">
        <f t="shared" si="204"/>
        <v>0</v>
      </c>
      <c r="W414" s="53">
        <f t="shared" si="205"/>
        <v>0</v>
      </c>
      <c r="X414" s="183">
        <f t="shared" si="206"/>
        <v>0</v>
      </c>
      <c r="Y414" s="158" t="str">
        <f t="shared" si="187"/>
        <v>0</v>
      </c>
      <c r="Z414" s="138">
        <f t="shared" si="207"/>
        <v>0</v>
      </c>
      <c r="AA414" s="524">
        <f t="shared" si="188"/>
        <v>0</v>
      </c>
      <c r="AB414" s="525"/>
      <c r="AC414" s="359">
        <f t="shared" si="189"/>
        <v>0</v>
      </c>
      <c r="AD414" s="359">
        <f t="shared" si="190"/>
        <v>0</v>
      </c>
      <c r="AE414" s="166"/>
      <c r="AF414" s="59"/>
      <c r="AG414" s="252"/>
      <c r="AH414" s="253"/>
      <c r="AI414" s="253"/>
      <c r="AJ414" s="253"/>
      <c r="AK414" s="253"/>
      <c r="AL414" s="254"/>
      <c r="AM414" s="255"/>
      <c r="AN414" s="253"/>
      <c r="AO414" s="253"/>
      <c r="AP414" s="253"/>
      <c r="AQ414" s="253"/>
      <c r="AR414" s="253"/>
      <c r="AS414" s="238">
        <f t="shared" si="191"/>
        <v>0</v>
      </c>
      <c r="AT414" s="238">
        <f t="shared" si="192"/>
        <v>0</v>
      </c>
      <c r="AU414" s="238">
        <f t="shared" si="193"/>
        <v>0</v>
      </c>
      <c r="AV414" s="238">
        <f t="shared" si="194"/>
        <v>0</v>
      </c>
      <c r="AW414" s="238">
        <f t="shared" si="195"/>
        <v>0</v>
      </c>
      <c r="AX414" s="238">
        <f t="shared" si="196"/>
        <v>0</v>
      </c>
      <c r="AY414" s="214">
        <f t="shared" si="186"/>
        <v>0</v>
      </c>
      <c r="AZ414" s="214">
        <f t="shared" si="186"/>
        <v>0</v>
      </c>
      <c r="BA414" s="214">
        <f t="shared" si="186"/>
        <v>0</v>
      </c>
      <c r="BB414" s="194">
        <f t="shared" si="208"/>
        <v>0</v>
      </c>
      <c r="BC414" s="195">
        <f t="shared" si="209"/>
        <v>0</v>
      </c>
      <c r="BD414" s="196">
        <f t="shared" si="210"/>
        <v>0</v>
      </c>
      <c r="BE414" s="197">
        <f t="shared" si="185"/>
        <v>0</v>
      </c>
      <c r="BF414" s="198" t="b">
        <f>IF($AE414="3/3",$S414*参照データ!$F$2,IF($AE414="2/3",$S414*参照データ!$F$3,IF($AE414="1/3",$S414*参照データ!$F$4)))</f>
        <v>0</v>
      </c>
      <c r="BG414" s="199" t="b">
        <f>IF(AG414="3/3",$O414*参照データ!$F$2,IF(AG414="2/3",$O414*参照データ!$F$3,IF(AG414="1/3",$O414*参照データ!$F$4,IF(AG414="対象外",0))))</f>
        <v>0</v>
      </c>
      <c r="BH414" s="199" t="b">
        <f>IF(AH414="3/3",$O414*参照データ!$F$2,IF(AH414="2/3",$O414*参照データ!$F$3,IF(AH414="1/3",$O414*参照データ!$F$4,IF(AH414="対象外",0))))</f>
        <v>0</v>
      </c>
      <c r="BI414" s="199" t="b">
        <f>IF(AI414="3/3",$O414*参照データ!$F$2,IF(AI414="2/3",$O414*参照データ!$F$3,IF(AI414="1/3",$O414*参照データ!$F$4,IF(AI414="対象外",0))))</f>
        <v>0</v>
      </c>
      <c r="BJ414" s="199" t="b">
        <f>IF(AJ414="3/3",$O414*参照データ!$F$2,IF(AJ414="2/3",$O414*参照データ!$F$3,IF(AJ414="1/3",$O414*参照データ!$F$4,IF(AJ414="対象外",0))))</f>
        <v>0</v>
      </c>
      <c r="BK414" s="199" t="b">
        <f>IF(AK414="3/3",$O414*参照データ!$F$2,IF(AK414="2/3",$O414*参照データ!$F$3,IF(AK414="1/3",$O414*参照データ!$F$4,IF(AK414="対象外",0))))</f>
        <v>0</v>
      </c>
      <c r="BL414" s="199" t="b">
        <f>IF(AL414="3/3",$O414*参照データ!$F$2,IF(AL414="2/3",$O414*参照データ!$F$3,IF(AL414="1/3",$O414*参照データ!$F$4,IF(AL414="対象外",0))))</f>
        <v>0</v>
      </c>
      <c r="BM414" s="199" t="b">
        <f>IF(AM414="3/3",$O414*参照データ!$F$2,IF(AM414="2/3",$O414*参照データ!$F$3,IF(AM414="1/3",$O414*参照データ!$F$4,IF(AM414="対象外",0))))</f>
        <v>0</v>
      </c>
      <c r="BN414" s="199" t="b">
        <f>IF(AN414="3/3",$O414*参照データ!$F$2,IF(AN414="2/3",$O414*参照データ!$F$3,IF(AN414="1/3",$O414*参照データ!$F$4,IF(AN414="対象外",0))))</f>
        <v>0</v>
      </c>
      <c r="BO414" s="199" t="b">
        <f>IF(AO414="3/3",$O414*参照データ!$F$2,IF(AO414="2/3",$O414*参照データ!$F$3,IF(AO414="1/3",$O414*参照データ!$F$4,IF(AO414="対象外",0))))</f>
        <v>0</v>
      </c>
      <c r="BP414" s="199" t="b">
        <f>IF(AP414="3/3",$O414*参照データ!$F$2,IF(AP414="2/3",$O414*参照データ!$F$3,IF(AP414="1/3",$O414*参照データ!$F$4,IF(AP414="対象外",0))))</f>
        <v>0</v>
      </c>
      <c r="BQ414" s="199" t="b">
        <f>IF(AQ414="3/3",$O414*参照データ!$F$2,IF(AQ414="2/3",$O414*参照データ!$F$3,IF(AQ414="1/3",$O414*参照データ!$F$4,IF(AQ414="対象外",0))))</f>
        <v>0</v>
      </c>
      <c r="BR414" s="199" t="b">
        <f>IF(AR414="3/3",$O414*参照データ!$F$2,IF(AR414="2/3",$O414*参照データ!$F$3,IF(AR414="1/3",$O414*参照データ!$F$4,IF(AR414="対象外",0))))</f>
        <v>0</v>
      </c>
      <c r="BS414" s="199">
        <f t="shared" si="211"/>
        <v>0</v>
      </c>
      <c r="BT414" s="206"/>
      <c r="BU414" s="60"/>
      <c r="BV414" s="60"/>
      <c r="BW414" s="60"/>
      <c r="BX414" s="60"/>
      <c r="BY414" s="60"/>
      <c r="BZ414" s="245"/>
      <c r="CA414" s="247"/>
      <c r="CB414" s="60"/>
      <c r="CC414" s="60"/>
      <c r="CD414" s="60"/>
      <c r="CE414" s="60"/>
      <c r="CF414" s="61"/>
      <c r="CG414" s="233">
        <f t="shared" si="212"/>
        <v>0</v>
      </c>
      <c r="CH414" s="235">
        <f t="shared" si="197"/>
        <v>0</v>
      </c>
      <c r="CI414" s="225">
        <f t="shared" si="198"/>
        <v>0</v>
      </c>
      <c r="CJ414" s="234">
        <f t="shared" si="199"/>
        <v>2</v>
      </c>
      <c r="CN414" s="54"/>
    </row>
    <row r="415" spans="1:92">
      <c r="A415" s="63">
        <v>391</v>
      </c>
      <c r="B415" s="553"/>
      <c r="C415" s="554"/>
      <c r="D415" s="553"/>
      <c r="E415" s="554"/>
      <c r="F415" s="116"/>
      <c r="G415" s="147"/>
      <c r="H415" s="117"/>
      <c r="I415" s="58"/>
      <c r="J415" s="553"/>
      <c r="K415" s="554"/>
      <c r="L415" s="110">
        <v>0</v>
      </c>
      <c r="M415" s="111">
        <f>IF(F415="昼間",参照データ!$B$2,IF(F415="夜間等",参照データ!$B$3,IF(F415="通信",参照データ!$B$4,0)))</f>
        <v>0</v>
      </c>
      <c r="N415" s="112">
        <f t="shared" si="200"/>
        <v>0</v>
      </c>
      <c r="O415" s="151">
        <f t="shared" si="201"/>
        <v>0</v>
      </c>
      <c r="P415" s="110"/>
      <c r="Q415" s="113">
        <v>0</v>
      </c>
      <c r="R415" s="114">
        <f>IF(F415="昼間",参照データ!$C$2,IF(F415="夜間等",参照データ!$C$3,IF(F415="通信",参照データ!$C$4,0)))</f>
        <v>0</v>
      </c>
      <c r="S415" s="112">
        <f t="shared" si="202"/>
        <v>0</v>
      </c>
      <c r="T415" s="58"/>
      <c r="U415" s="53">
        <f t="shared" si="203"/>
        <v>0</v>
      </c>
      <c r="V415" s="241">
        <f t="shared" si="204"/>
        <v>0</v>
      </c>
      <c r="W415" s="53">
        <f t="shared" si="205"/>
        <v>0</v>
      </c>
      <c r="X415" s="183">
        <f t="shared" si="206"/>
        <v>0</v>
      </c>
      <c r="Y415" s="158" t="str">
        <f t="shared" si="187"/>
        <v>0</v>
      </c>
      <c r="Z415" s="138">
        <f t="shared" si="207"/>
        <v>0</v>
      </c>
      <c r="AA415" s="524">
        <f t="shared" si="188"/>
        <v>0</v>
      </c>
      <c r="AB415" s="525"/>
      <c r="AC415" s="359">
        <f t="shared" si="189"/>
        <v>0</v>
      </c>
      <c r="AD415" s="359">
        <f t="shared" si="190"/>
        <v>0</v>
      </c>
      <c r="AE415" s="165"/>
      <c r="AF415" s="59"/>
      <c r="AG415" s="252"/>
      <c r="AH415" s="253"/>
      <c r="AI415" s="253"/>
      <c r="AJ415" s="253"/>
      <c r="AK415" s="253"/>
      <c r="AL415" s="254"/>
      <c r="AM415" s="255"/>
      <c r="AN415" s="253"/>
      <c r="AO415" s="253"/>
      <c r="AP415" s="253"/>
      <c r="AQ415" s="253"/>
      <c r="AR415" s="253"/>
      <c r="AS415" s="238">
        <f t="shared" si="191"/>
        <v>0</v>
      </c>
      <c r="AT415" s="238">
        <f t="shared" si="192"/>
        <v>0</v>
      </c>
      <c r="AU415" s="238">
        <f t="shared" si="193"/>
        <v>0</v>
      </c>
      <c r="AV415" s="238">
        <f t="shared" si="194"/>
        <v>0</v>
      </c>
      <c r="AW415" s="238">
        <f t="shared" si="195"/>
        <v>0</v>
      </c>
      <c r="AX415" s="238">
        <f t="shared" si="196"/>
        <v>0</v>
      </c>
      <c r="AY415" s="214">
        <f t="shared" si="186"/>
        <v>0</v>
      </c>
      <c r="AZ415" s="214">
        <f t="shared" si="186"/>
        <v>0</v>
      </c>
      <c r="BA415" s="214">
        <f t="shared" si="186"/>
        <v>0</v>
      </c>
      <c r="BB415" s="194">
        <f t="shared" si="208"/>
        <v>0</v>
      </c>
      <c r="BC415" s="195">
        <f t="shared" si="209"/>
        <v>0</v>
      </c>
      <c r="BD415" s="196">
        <f t="shared" si="210"/>
        <v>0</v>
      </c>
      <c r="BE415" s="197">
        <f t="shared" si="185"/>
        <v>0</v>
      </c>
      <c r="BF415" s="198" t="b">
        <f>IF($AE415="3/3",$S415*参照データ!$F$2,IF($AE415="2/3",$S415*参照データ!$F$3,IF($AE415="1/3",$S415*参照データ!$F$4)))</f>
        <v>0</v>
      </c>
      <c r="BG415" s="199" t="b">
        <f>IF(AG415="3/3",$O415*参照データ!$F$2,IF(AG415="2/3",$O415*参照データ!$F$3,IF(AG415="1/3",$O415*参照データ!$F$4,IF(AG415="対象外",0))))</f>
        <v>0</v>
      </c>
      <c r="BH415" s="199" t="b">
        <f>IF(AH415="3/3",$O415*参照データ!$F$2,IF(AH415="2/3",$O415*参照データ!$F$3,IF(AH415="1/3",$O415*参照データ!$F$4,IF(AH415="対象外",0))))</f>
        <v>0</v>
      </c>
      <c r="BI415" s="199" t="b">
        <f>IF(AI415="3/3",$O415*参照データ!$F$2,IF(AI415="2/3",$O415*参照データ!$F$3,IF(AI415="1/3",$O415*参照データ!$F$4,IF(AI415="対象外",0))))</f>
        <v>0</v>
      </c>
      <c r="BJ415" s="199" t="b">
        <f>IF(AJ415="3/3",$O415*参照データ!$F$2,IF(AJ415="2/3",$O415*参照データ!$F$3,IF(AJ415="1/3",$O415*参照データ!$F$4,IF(AJ415="対象外",0))))</f>
        <v>0</v>
      </c>
      <c r="BK415" s="199" t="b">
        <f>IF(AK415="3/3",$O415*参照データ!$F$2,IF(AK415="2/3",$O415*参照データ!$F$3,IF(AK415="1/3",$O415*参照データ!$F$4,IF(AK415="対象外",0))))</f>
        <v>0</v>
      </c>
      <c r="BL415" s="199" t="b">
        <f>IF(AL415="3/3",$O415*参照データ!$F$2,IF(AL415="2/3",$O415*参照データ!$F$3,IF(AL415="1/3",$O415*参照データ!$F$4,IF(AL415="対象外",0))))</f>
        <v>0</v>
      </c>
      <c r="BM415" s="199" t="b">
        <f>IF(AM415="3/3",$O415*参照データ!$F$2,IF(AM415="2/3",$O415*参照データ!$F$3,IF(AM415="1/3",$O415*参照データ!$F$4,IF(AM415="対象外",0))))</f>
        <v>0</v>
      </c>
      <c r="BN415" s="199" t="b">
        <f>IF(AN415="3/3",$O415*参照データ!$F$2,IF(AN415="2/3",$O415*参照データ!$F$3,IF(AN415="1/3",$O415*参照データ!$F$4,IF(AN415="対象外",0))))</f>
        <v>0</v>
      </c>
      <c r="BO415" s="199" t="b">
        <f>IF(AO415="3/3",$O415*参照データ!$F$2,IF(AO415="2/3",$O415*参照データ!$F$3,IF(AO415="1/3",$O415*参照データ!$F$4,IF(AO415="対象外",0))))</f>
        <v>0</v>
      </c>
      <c r="BP415" s="199" t="b">
        <f>IF(AP415="3/3",$O415*参照データ!$F$2,IF(AP415="2/3",$O415*参照データ!$F$3,IF(AP415="1/3",$O415*参照データ!$F$4,IF(AP415="対象外",0))))</f>
        <v>0</v>
      </c>
      <c r="BQ415" s="199" t="b">
        <f>IF(AQ415="3/3",$O415*参照データ!$F$2,IF(AQ415="2/3",$O415*参照データ!$F$3,IF(AQ415="1/3",$O415*参照データ!$F$4,IF(AQ415="対象外",0))))</f>
        <v>0</v>
      </c>
      <c r="BR415" s="199" t="b">
        <f>IF(AR415="3/3",$O415*参照データ!$F$2,IF(AR415="2/3",$O415*参照データ!$F$3,IF(AR415="1/3",$O415*参照データ!$F$4,IF(AR415="対象外",0))))</f>
        <v>0</v>
      </c>
      <c r="BS415" s="199">
        <f t="shared" si="211"/>
        <v>0</v>
      </c>
      <c r="BT415" s="207"/>
      <c r="BU415" s="60"/>
      <c r="BV415" s="60"/>
      <c r="BW415" s="60"/>
      <c r="BX415" s="60"/>
      <c r="BY415" s="60"/>
      <c r="BZ415" s="245"/>
      <c r="CA415" s="247"/>
      <c r="CB415" s="60"/>
      <c r="CC415" s="60"/>
      <c r="CD415" s="60"/>
      <c r="CE415" s="60"/>
      <c r="CF415" s="61"/>
      <c r="CG415" s="233">
        <f t="shared" si="212"/>
        <v>0</v>
      </c>
      <c r="CH415" s="235">
        <f t="shared" si="197"/>
        <v>0</v>
      </c>
      <c r="CI415" s="225">
        <f t="shared" si="198"/>
        <v>0</v>
      </c>
      <c r="CJ415" s="234">
        <f t="shared" si="199"/>
        <v>2</v>
      </c>
      <c r="CN415" s="54"/>
    </row>
    <row r="416" spans="1:92">
      <c r="A416" s="63">
        <v>392</v>
      </c>
      <c r="B416" s="518"/>
      <c r="C416" s="519"/>
      <c r="D416" s="520"/>
      <c r="E416" s="521"/>
      <c r="F416" s="362"/>
      <c r="G416" s="58"/>
      <c r="H416" s="248"/>
      <c r="I416" s="58"/>
      <c r="J416" s="555"/>
      <c r="K416" s="555"/>
      <c r="L416" s="149">
        <v>0</v>
      </c>
      <c r="M416" s="150">
        <f>IF(F416="昼間",参照データ!$B$2,IF(F416="夜間等",参照データ!$B$3,IF(F416="通信",参照データ!$B$4,0)))</f>
        <v>0</v>
      </c>
      <c r="N416" s="151">
        <f t="shared" si="200"/>
        <v>0</v>
      </c>
      <c r="O416" s="151">
        <f t="shared" si="201"/>
        <v>0</v>
      </c>
      <c r="P416" s="149"/>
      <c r="Q416" s="155">
        <v>0</v>
      </c>
      <c r="R416" s="154">
        <f>IF(F416="昼間",参照データ!$C$2,IF(F416="夜間等",参照データ!$C$3,IF(F416="通信",参照データ!$C$4,0)))</f>
        <v>0</v>
      </c>
      <c r="S416" s="151">
        <f t="shared" si="202"/>
        <v>0</v>
      </c>
      <c r="T416" s="58"/>
      <c r="U416" s="137">
        <f t="shared" si="203"/>
        <v>0</v>
      </c>
      <c r="V416" s="241">
        <f t="shared" si="204"/>
        <v>0</v>
      </c>
      <c r="W416" s="137">
        <f t="shared" si="205"/>
        <v>0</v>
      </c>
      <c r="X416" s="138">
        <f t="shared" si="206"/>
        <v>0</v>
      </c>
      <c r="Y416" s="137" t="str">
        <f t="shared" si="187"/>
        <v>0</v>
      </c>
      <c r="Z416" s="138">
        <f t="shared" si="207"/>
        <v>0</v>
      </c>
      <c r="AA416" s="524">
        <f t="shared" si="188"/>
        <v>0</v>
      </c>
      <c r="AB416" s="525"/>
      <c r="AC416" s="359">
        <f t="shared" si="189"/>
        <v>0</v>
      </c>
      <c r="AD416" s="359">
        <f t="shared" si="190"/>
        <v>0</v>
      </c>
      <c r="AE416" s="165"/>
      <c r="AF416" s="139"/>
      <c r="AG416" s="252"/>
      <c r="AH416" s="253"/>
      <c r="AI416" s="253"/>
      <c r="AJ416" s="253"/>
      <c r="AK416" s="253"/>
      <c r="AL416" s="254"/>
      <c r="AM416" s="255"/>
      <c r="AN416" s="253"/>
      <c r="AO416" s="253"/>
      <c r="AP416" s="253"/>
      <c r="AQ416" s="253"/>
      <c r="AR416" s="253"/>
      <c r="AS416" s="238">
        <f t="shared" si="191"/>
        <v>0</v>
      </c>
      <c r="AT416" s="238">
        <f t="shared" si="192"/>
        <v>0</v>
      </c>
      <c r="AU416" s="238">
        <f t="shared" si="193"/>
        <v>0</v>
      </c>
      <c r="AV416" s="238">
        <f t="shared" si="194"/>
        <v>0</v>
      </c>
      <c r="AW416" s="238">
        <f t="shared" si="195"/>
        <v>0</v>
      </c>
      <c r="AX416" s="238">
        <f t="shared" si="196"/>
        <v>0</v>
      </c>
      <c r="AY416" s="214">
        <f t="shared" si="186"/>
        <v>0</v>
      </c>
      <c r="AZ416" s="214">
        <f t="shared" si="186"/>
        <v>0</v>
      </c>
      <c r="BA416" s="214">
        <f t="shared" si="186"/>
        <v>0</v>
      </c>
      <c r="BB416" s="210">
        <f t="shared" si="208"/>
        <v>0</v>
      </c>
      <c r="BC416" s="200">
        <f t="shared" si="209"/>
        <v>0</v>
      </c>
      <c r="BD416" s="200">
        <f t="shared" si="210"/>
        <v>0</v>
      </c>
      <c r="BE416" s="200">
        <f t="shared" si="185"/>
        <v>0</v>
      </c>
      <c r="BF416" s="201" t="b">
        <f>IF($AE416="3/3",$S416*参照データ!$F$2,IF($AE416="2/3",$S416*参照データ!$F$3,IF($AE416="1/3",$S416*参照データ!$F$4)))</f>
        <v>0</v>
      </c>
      <c r="BG416" s="202" t="b">
        <f>IF(AG416="3/3",$O416*参照データ!$F$2,IF(AG416="2/3",$O416*参照データ!$F$3,IF(AG416="1/3",$O416*参照データ!$F$4,IF(AG416="対象外",0))))</f>
        <v>0</v>
      </c>
      <c r="BH416" s="202" t="b">
        <f>IF(AH416="3/3",$O416*参照データ!$F$2,IF(AH416="2/3",$O416*参照データ!$F$3,IF(AH416="1/3",$O416*参照データ!$F$4,IF(AH416="対象外",0))))</f>
        <v>0</v>
      </c>
      <c r="BI416" s="202" t="b">
        <f>IF(AI416="3/3",$O416*参照データ!$F$2,IF(AI416="2/3",$O416*参照データ!$F$3,IF(AI416="1/3",$O416*参照データ!$F$4,IF(AI416="対象外",0))))</f>
        <v>0</v>
      </c>
      <c r="BJ416" s="202" t="b">
        <f>IF(AJ416="3/3",$O416*参照データ!$F$2,IF(AJ416="2/3",$O416*参照データ!$F$3,IF(AJ416="1/3",$O416*参照データ!$F$4,IF(AJ416="対象外",0))))</f>
        <v>0</v>
      </c>
      <c r="BK416" s="202" t="b">
        <f>IF(AK416="3/3",$O416*参照データ!$F$2,IF(AK416="2/3",$O416*参照データ!$F$3,IF(AK416="1/3",$O416*参照データ!$F$4,IF(AK416="対象外",0))))</f>
        <v>0</v>
      </c>
      <c r="BL416" s="202" t="b">
        <f>IF(AL416="3/3",$O416*参照データ!$F$2,IF(AL416="2/3",$O416*参照データ!$F$3,IF(AL416="1/3",$O416*参照データ!$F$4,IF(AL416="対象外",0))))</f>
        <v>0</v>
      </c>
      <c r="BM416" s="202" t="b">
        <f>IF(AM416="3/3",$O416*参照データ!$F$2,IF(AM416="2/3",$O416*参照データ!$F$3,IF(AM416="1/3",$O416*参照データ!$F$4,IF(AM416="対象外",0))))</f>
        <v>0</v>
      </c>
      <c r="BN416" s="202" t="b">
        <f>IF(AN416="3/3",$O416*参照データ!$F$2,IF(AN416="2/3",$O416*参照データ!$F$3,IF(AN416="1/3",$O416*参照データ!$F$4,IF(AN416="対象外",0))))</f>
        <v>0</v>
      </c>
      <c r="BO416" s="202" t="b">
        <f>IF(AO416="3/3",$O416*参照データ!$F$2,IF(AO416="2/3",$O416*参照データ!$F$3,IF(AO416="1/3",$O416*参照データ!$F$4,IF(AO416="対象外",0))))</f>
        <v>0</v>
      </c>
      <c r="BP416" s="202" t="b">
        <f>IF(AP416="3/3",$O416*参照データ!$F$2,IF(AP416="2/3",$O416*参照データ!$F$3,IF(AP416="1/3",$O416*参照データ!$F$4,IF(AP416="対象外",0))))</f>
        <v>0</v>
      </c>
      <c r="BQ416" s="202" t="b">
        <f>IF(AQ416="3/3",$O416*参照データ!$F$2,IF(AQ416="2/3",$O416*参照データ!$F$3,IF(AQ416="1/3",$O416*参照データ!$F$4,IF(AQ416="対象外",0))))</f>
        <v>0</v>
      </c>
      <c r="BR416" s="202" t="b">
        <f>IF(AR416="3/3",$O416*参照データ!$F$2,IF(AR416="2/3",$O416*参照データ!$F$3,IF(AR416="1/3",$O416*参照データ!$F$4,IF(AR416="対象外",0))))</f>
        <v>0</v>
      </c>
      <c r="BS416" s="202">
        <f t="shared" si="211"/>
        <v>0</v>
      </c>
      <c r="BT416" s="208"/>
      <c r="BU416" s="140"/>
      <c r="BV416" s="140"/>
      <c r="BW416" s="140"/>
      <c r="BX416" s="140"/>
      <c r="BY416" s="140"/>
      <c r="BZ416" s="246"/>
      <c r="CA416" s="251"/>
      <c r="CB416" s="140"/>
      <c r="CC416" s="140"/>
      <c r="CD416" s="140"/>
      <c r="CE416" s="140"/>
      <c r="CF416" s="140"/>
      <c r="CG416" s="233">
        <f t="shared" si="212"/>
        <v>0</v>
      </c>
      <c r="CH416" s="235">
        <f t="shared" si="197"/>
        <v>0</v>
      </c>
      <c r="CI416" s="225">
        <f t="shared" si="198"/>
        <v>0</v>
      </c>
      <c r="CJ416" s="234">
        <f t="shared" si="199"/>
        <v>2</v>
      </c>
      <c r="CN416" s="54"/>
    </row>
    <row r="417" spans="1:92">
      <c r="A417" s="63">
        <v>393</v>
      </c>
      <c r="B417" s="553"/>
      <c r="C417" s="554"/>
      <c r="D417" s="553"/>
      <c r="E417" s="554"/>
      <c r="F417" s="116"/>
      <c r="G417" s="147"/>
      <c r="H417" s="117"/>
      <c r="I417" s="58"/>
      <c r="J417" s="553"/>
      <c r="K417" s="554"/>
      <c r="L417" s="110">
        <v>0</v>
      </c>
      <c r="M417" s="111">
        <f>IF(F417="昼間",参照データ!$B$2,IF(F417="夜間等",参照データ!$B$3,IF(F417="通信",参照データ!$B$4,0)))</f>
        <v>0</v>
      </c>
      <c r="N417" s="112">
        <f t="shared" si="200"/>
        <v>0</v>
      </c>
      <c r="O417" s="151">
        <f t="shared" si="201"/>
        <v>0</v>
      </c>
      <c r="P417" s="110"/>
      <c r="Q417" s="113">
        <v>0</v>
      </c>
      <c r="R417" s="114">
        <f>IF(F417="昼間",参照データ!$C$2,IF(F417="夜間等",参照データ!$C$3,IF(F417="通信",参照データ!$C$4,0)))</f>
        <v>0</v>
      </c>
      <c r="S417" s="112">
        <f t="shared" si="202"/>
        <v>0</v>
      </c>
      <c r="T417" s="58"/>
      <c r="U417" s="53">
        <f t="shared" si="203"/>
        <v>0</v>
      </c>
      <c r="V417" s="241">
        <f t="shared" si="204"/>
        <v>0</v>
      </c>
      <c r="W417" s="53">
        <f t="shared" si="205"/>
        <v>0</v>
      </c>
      <c r="X417" s="183">
        <f t="shared" si="206"/>
        <v>0</v>
      </c>
      <c r="Y417" s="158" t="str">
        <f t="shared" si="187"/>
        <v>0</v>
      </c>
      <c r="Z417" s="138">
        <f t="shared" si="207"/>
        <v>0</v>
      </c>
      <c r="AA417" s="524">
        <f t="shared" si="188"/>
        <v>0</v>
      </c>
      <c r="AB417" s="525"/>
      <c r="AC417" s="359">
        <f t="shared" si="189"/>
        <v>0</v>
      </c>
      <c r="AD417" s="359">
        <f t="shared" si="190"/>
        <v>0</v>
      </c>
      <c r="AE417" s="166"/>
      <c r="AF417" s="59"/>
      <c r="AG417" s="252"/>
      <c r="AH417" s="253"/>
      <c r="AI417" s="253"/>
      <c r="AJ417" s="253"/>
      <c r="AK417" s="253"/>
      <c r="AL417" s="254"/>
      <c r="AM417" s="255"/>
      <c r="AN417" s="253"/>
      <c r="AO417" s="253"/>
      <c r="AP417" s="253"/>
      <c r="AQ417" s="253"/>
      <c r="AR417" s="253"/>
      <c r="AS417" s="238">
        <f t="shared" si="191"/>
        <v>0</v>
      </c>
      <c r="AT417" s="238">
        <f t="shared" si="192"/>
        <v>0</v>
      </c>
      <c r="AU417" s="238">
        <f t="shared" si="193"/>
        <v>0</v>
      </c>
      <c r="AV417" s="238">
        <f t="shared" si="194"/>
        <v>0</v>
      </c>
      <c r="AW417" s="238">
        <f t="shared" si="195"/>
        <v>0</v>
      </c>
      <c r="AX417" s="238">
        <f t="shared" si="196"/>
        <v>0</v>
      </c>
      <c r="AY417" s="214">
        <f t="shared" si="186"/>
        <v>0</v>
      </c>
      <c r="AZ417" s="214">
        <f t="shared" si="186"/>
        <v>0</v>
      </c>
      <c r="BA417" s="214">
        <f t="shared" si="186"/>
        <v>0</v>
      </c>
      <c r="BB417" s="194">
        <f t="shared" si="208"/>
        <v>0</v>
      </c>
      <c r="BC417" s="195">
        <f t="shared" si="209"/>
        <v>0</v>
      </c>
      <c r="BD417" s="196">
        <f t="shared" si="210"/>
        <v>0</v>
      </c>
      <c r="BE417" s="197">
        <f t="shared" ref="BE417:BE480" si="213">SUM(BB417:BD417)</f>
        <v>0</v>
      </c>
      <c r="BF417" s="198" t="b">
        <f>IF($AE417="3/3",$S417*参照データ!$F$2,IF($AE417="2/3",$S417*参照データ!$F$3,IF($AE417="1/3",$S417*参照データ!$F$4)))</f>
        <v>0</v>
      </c>
      <c r="BG417" s="199" t="b">
        <f>IF(AG417="3/3",$O417*参照データ!$F$2,IF(AG417="2/3",$O417*参照データ!$F$3,IF(AG417="1/3",$O417*参照データ!$F$4,IF(AG417="対象外",0))))</f>
        <v>0</v>
      </c>
      <c r="BH417" s="199" t="b">
        <f>IF(AH417="3/3",$O417*参照データ!$F$2,IF(AH417="2/3",$O417*参照データ!$F$3,IF(AH417="1/3",$O417*参照データ!$F$4,IF(AH417="対象外",0))))</f>
        <v>0</v>
      </c>
      <c r="BI417" s="199" t="b">
        <f>IF(AI417="3/3",$O417*参照データ!$F$2,IF(AI417="2/3",$O417*参照データ!$F$3,IF(AI417="1/3",$O417*参照データ!$F$4,IF(AI417="対象外",0))))</f>
        <v>0</v>
      </c>
      <c r="BJ417" s="199" t="b">
        <f>IF(AJ417="3/3",$O417*参照データ!$F$2,IF(AJ417="2/3",$O417*参照データ!$F$3,IF(AJ417="1/3",$O417*参照データ!$F$4,IF(AJ417="対象外",0))))</f>
        <v>0</v>
      </c>
      <c r="BK417" s="199" t="b">
        <f>IF(AK417="3/3",$O417*参照データ!$F$2,IF(AK417="2/3",$O417*参照データ!$F$3,IF(AK417="1/3",$O417*参照データ!$F$4,IF(AK417="対象外",0))))</f>
        <v>0</v>
      </c>
      <c r="BL417" s="199" t="b">
        <f>IF(AL417="3/3",$O417*参照データ!$F$2,IF(AL417="2/3",$O417*参照データ!$F$3,IF(AL417="1/3",$O417*参照データ!$F$4,IF(AL417="対象外",0))))</f>
        <v>0</v>
      </c>
      <c r="BM417" s="199" t="b">
        <f>IF(AM417="3/3",$O417*参照データ!$F$2,IF(AM417="2/3",$O417*参照データ!$F$3,IF(AM417="1/3",$O417*参照データ!$F$4,IF(AM417="対象外",0))))</f>
        <v>0</v>
      </c>
      <c r="BN417" s="199" t="b">
        <f>IF(AN417="3/3",$O417*参照データ!$F$2,IF(AN417="2/3",$O417*参照データ!$F$3,IF(AN417="1/3",$O417*参照データ!$F$4,IF(AN417="対象外",0))))</f>
        <v>0</v>
      </c>
      <c r="BO417" s="199" t="b">
        <f>IF(AO417="3/3",$O417*参照データ!$F$2,IF(AO417="2/3",$O417*参照データ!$F$3,IF(AO417="1/3",$O417*参照データ!$F$4,IF(AO417="対象外",0))))</f>
        <v>0</v>
      </c>
      <c r="BP417" s="199" t="b">
        <f>IF(AP417="3/3",$O417*参照データ!$F$2,IF(AP417="2/3",$O417*参照データ!$F$3,IF(AP417="1/3",$O417*参照データ!$F$4,IF(AP417="対象外",0))))</f>
        <v>0</v>
      </c>
      <c r="BQ417" s="199" t="b">
        <f>IF(AQ417="3/3",$O417*参照データ!$F$2,IF(AQ417="2/3",$O417*参照データ!$F$3,IF(AQ417="1/3",$O417*参照データ!$F$4,IF(AQ417="対象外",0))))</f>
        <v>0</v>
      </c>
      <c r="BR417" s="199" t="b">
        <f>IF(AR417="3/3",$O417*参照データ!$F$2,IF(AR417="2/3",$O417*参照データ!$F$3,IF(AR417="1/3",$O417*参照データ!$F$4,IF(AR417="対象外",0))))</f>
        <v>0</v>
      </c>
      <c r="BS417" s="199">
        <f t="shared" si="211"/>
        <v>0</v>
      </c>
      <c r="BT417" s="206"/>
      <c r="BU417" s="60"/>
      <c r="BV417" s="60"/>
      <c r="BW417" s="60"/>
      <c r="BX417" s="60"/>
      <c r="BY417" s="60"/>
      <c r="BZ417" s="245"/>
      <c r="CA417" s="247"/>
      <c r="CB417" s="60"/>
      <c r="CC417" s="60"/>
      <c r="CD417" s="60"/>
      <c r="CE417" s="60"/>
      <c r="CF417" s="61"/>
      <c r="CG417" s="233">
        <f t="shared" si="212"/>
        <v>0</v>
      </c>
      <c r="CH417" s="235">
        <f t="shared" si="197"/>
        <v>0</v>
      </c>
      <c r="CI417" s="225">
        <f t="shared" si="198"/>
        <v>0</v>
      </c>
      <c r="CJ417" s="234">
        <f t="shared" si="199"/>
        <v>2</v>
      </c>
      <c r="CN417" s="54"/>
    </row>
    <row r="418" spans="1:92">
      <c r="A418" s="63">
        <v>394</v>
      </c>
      <c r="B418" s="553"/>
      <c r="C418" s="554"/>
      <c r="D418" s="553"/>
      <c r="E418" s="554"/>
      <c r="F418" s="116"/>
      <c r="G418" s="147"/>
      <c r="H418" s="117"/>
      <c r="I418" s="58"/>
      <c r="J418" s="553"/>
      <c r="K418" s="554"/>
      <c r="L418" s="110">
        <v>0</v>
      </c>
      <c r="M418" s="111">
        <f>IF(F418="昼間",参照データ!$B$2,IF(F418="夜間等",参照データ!$B$3,IF(F418="通信",参照データ!$B$4,0)))</f>
        <v>0</v>
      </c>
      <c r="N418" s="112">
        <f t="shared" si="200"/>
        <v>0</v>
      </c>
      <c r="O418" s="151">
        <f t="shared" si="201"/>
        <v>0</v>
      </c>
      <c r="P418" s="110"/>
      <c r="Q418" s="113">
        <v>0</v>
      </c>
      <c r="R418" s="114">
        <f>IF(F418="昼間",参照データ!$C$2,IF(F418="夜間等",参照データ!$C$3,IF(F418="通信",参照データ!$C$4,0)))</f>
        <v>0</v>
      </c>
      <c r="S418" s="112">
        <f t="shared" si="202"/>
        <v>0</v>
      </c>
      <c r="T418" s="58"/>
      <c r="U418" s="53">
        <f t="shared" si="203"/>
        <v>0</v>
      </c>
      <c r="V418" s="241">
        <f t="shared" si="204"/>
        <v>0</v>
      </c>
      <c r="W418" s="53">
        <f t="shared" si="205"/>
        <v>0</v>
      </c>
      <c r="X418" s="183">
        <f t="shared" si="206"/>
        <v>0</v>
      </c>
      <c r="Y418" s="158" t="str">
        <f t="shared" si="187"/>
        <v>0</v>
      </c>
      <c r="Z418" s="138">
        <f t="shared" si="207"/>
        <v>0</v>
      </c>
      <c r="AA418" s="524">
        <f t="shared" si="188"/>
        <v>0</v>
      </c>
      <c r="AB418" s="525"/>
      <c r="AC418" s="359">
        <f t="shared" si="189"/>
        <v>0</v>
      </c>
      <c r="AD418" s="359">
        <f t="shared" si="190"/>
        <v>0</v>
      </c>
      <c r="AE418" s="166"/>
      <c r="AF418" s="59"/>
      <c r="AG418" s="252"/>
      <c r="AH418" s="253"/>
      <c r="AI418" s="253"/>
      <c r="AJ418" s="253"/>
      <c r="AK418" s="253"/>
      <c r="AL418" s="254"/>
      <c r="AM418" s="255"/>
      <c r="AN418" s="253"/>
      <c r="AO418" s="253"/>
      <c r="AP418" s="253"/>
      <c r="AQ418" s="253"/>
      <c r="AR418" s="253"/>
      <c r="AS418" s="238">
        <f t="shared" si="191"/>
        <v>0</v>
      </c>
      <c r="AT418" s="238">
        <f t="shared" si="192"/>
        <v>0</v>
      </c>
      <c r="AU418" s="238">
        <f t="shared" si="193"/>
        <v>0</v>
      </c>
      <c r="AV418" s="238">
        <f t="shared" si="194"/>
        <v>0</v>
      </c>
      <c r="AW418" s="238">
        <f t="shared" si="195"/>
        <v>0</v>
      </c>
      <c r="AX418" s="238">
        <f t="shared" si="196"/>
        <v>0</v>
      </c>
      <c r="AY418" s="214">
        <f t="shared" si="186"/>
        <v>0</v>
      </c>
      <c r="AZ418" s="214">
        <f t="shared" si="186"/>
        <v>0</v>
      </c>
      <c r="BA418" s="214">
        <f t="shared" si="186"/>
        <v>0</v>
      </c>
      <c r="BB418" s="194">
        <f t="shared" si="208"/>
        <v>0</v>
      </c>
      <c r="BC418" s="195">
        <f t="shared" si="209"/>
        <v>0</v>
      </c>
      <c r="BD418" s="196">
        <f t="shared" si="210"/>
        <v>0</v>
      </c>
      <c r="BE418" s="197">
        <f t="shared" si="213"/>
        <v>0</v>
      </c>
      <c r="BF418" s="198" t="b">
        <f>IF($AE418="3/3",$S418*参照データ!$F$2,IF($AE418="2/3",$S418*参照データ!$F$3,IF($AE418="1/3",$S418*参照データ!$F$4)))</f>
        <v>0</v>
      </c>
      <c r="BG418" s="199" t="b">
        <f>IF(AG418="3/3",$O418*参照データ!$F$2,IF(AG418="2/3",$O418*参照データ!$F$3,IF(AG418="1/3",$O418*参照データ!$F$4,IF(AG418="対象外",0))))</f>
        <v>0</v>
      </c>
      <c r="BH418" s="199" t="b">
        <f>IF(AH418="3/3",$O418*参照データ!$F$2,IF(AH418="2/3",$O418*参照データ!$F$3,IF(AH418="1/3",$O418*参照データ!$F$4,IF(AH418="対象外",0))))</f>
        <v>0</v>
      </c>
      <c r="BI418" s="199" t="b">
        <f>IF(AI418="3/3",$O418*参照データ!$F$2,IF(AI418="2/3",$O418*参照データ!$F$3,IF(AI418="1/3",$O418*参照データ!$F$4,IF(AI418="対象外",0))))</f>
        <v>0</v>
      </c>
      <c r="BJ418" s="199" t="b">
        <f>IF(AJ418="3/3",$O418*参照データ!$F$2,IF(AJ418="2/3",$O418*参照データ!$F$3,IF(AJ418="1/3",$O418*参照データ!$F$4,IF(AJ418="対象外",0))))</f>
        <v>0</v>
      </c>
      <c r="BK418" s="199" t="b">
        <f>IF(AK418="3/3",$O418*参照データ!$F$2,IF(AK418="2/3",$O418*参照データ!$F$3,IF(AK418="1/3",$O418*参照データ!$F$4,IF(AK418="対象外",0))))</f>
        <v>0</v>
      </c>
      <c r="BL418" s="199" t="b">
        <f>IF(AL418="3/3",$O418*参照データ!$F$2,IF(AL418="2/3",$O418*参照データ!$F$3,IF(AL418="1/3",$O418*参照データ!$F$4,IF(AL418="対象外",0))))</f>
        <v>0</v>
      </c>
      <c r="BM418" s="199" t="b">
        <f>IF(AM418="3/3",$O418*参照データ!$F$2,IF(AM418="2/3",$O418*参照データ!$F$3,IF(AM418="1/3",$O418*参照データ!$F$4,IF(AM418="対象外",0))))</f>
        <v>0</v>
      </c>
      <c r="BN418" s="199" t="b">
        <f>IF(AN418="3/3",$O418*参照データ!$F$2,IF(AN418="2/3",$O418*参照データ!$F$3,IF(AN418="1/3",$O418*参照データ!$F$4,IF(AN418="対象外",0))))</f>
        <v>0</v>
      </c>
      <c r="BO418" s="199" t="b">
        <f>IF(AO418="3/3",$O418*参照データ!$F$2,IF(AO418="2/3",$O418*参照データ!$F$3,IF(AO418="1/3",$O418*参照データ!$F$4,IF(AO418="対象外",0))))</f>
        <v>0</v>
      </c>
      <c r="BP418" s="199" t="b">
        <f>IF(AP418="3/3",$O418*参照データ!$F$2,IF(AP418="2/3",$O418*参照データ!$F$3,IF(AP418="1/3",$O418*参照データ!$F$4,IF(AP418="対象外",0))))</f>
        <v>0</v>
      </c>
      <c r="BQ418" s="199" t="b">
        <f>IF(AQ418="3/3",$O418*参照データ!$F$2,IF(AQ418="2/3",$O418*参照データ!$F$3,IF(AQ418="1/3",$O418*参照データ!$F$4,IF(AQ418="対象外",0))))</f>
        <v>0</v>
      </c>
      <c r="BR418" s="199" t="b">
        <f>IF(AR418="3/3",$O418*参照データ!$F$2,IF(AR418="2/3",$O418*参照データ!$F$3,IF(AR418="1/3",$O418*参照データ!$F$4,IF(AR418="対象外",0))))</f>
        <v>0</v>
      </c>
      <c r="BS418" s="199">
        <f t="shared" si="211"/>
        <v>0</v>
      </c>
      <c r="BT418" s="206"/>
      <c r="BU418" s="60"/>
      <c r="BV418" s="60"/>
      <c r="BW418" s="60"/>
      <c r="BX418" s="60"/>
      <c r="BY418" s="60"/>
      <c r="BZ418" s="245"/>
      <c r="CA418" s="247"/>
      <c r="CB418" s="60"/>
      <c r="CC418" s="60"/>
      <c r="CD418" s="60"/>
      <c r="CE418" s="60"/>
      <c r="CF418" s="61"/>
      <c r="CG418" s="233">
        <f t="shared" si="212"/>
        <v>0</v>
      </c>
      <c r="CH418" s="235">
        <f t="shared" si="197"/>
        <v>0</v>
      </c>
      <c r="CI418" s="225">
        <f t="shared" si="198"/>
        <v>0</v>
      </c>
      <c r="CJ418" s="234">
        <f t="shared" si="199"/>
        <v>2</v>
      </c>
      <c r="CN418" s="54"/>
    </row>
    <row r="419" spans="1:92">
      <c r="A419" s="63">
        <v>395</v>
      </c>
      <c r="B419" s="553"/>
      <c r="C419" s="554"/>
      <c r="D419" s="553"/>
      <c r="E419" s="554"/>
      <c r="F419" s="116"/>
      <c r="G419" s="147"/>
      <c r="H419" s="117"/>
      <c r="I419" s="58"/>
      <c r="J419" s="553"/>
      <c r="K419" s="554"/>
      <c r="L419" s="110">
        <v>0</v>
      </c>
      <c r="M419" s="111">
        <f>IF(F419="昼間",参照データ!$B$2,IF(F419="夜間等",参照データ!$B$3,IF(F419="通信",参照データ!$B$4,0)))</f>
        <v>0</v>
      </c>
      <c r="N419" s="112">
        <f t="shared" si="200"/>
        <v>0</v>
      </c>
      <c r="O419" s="151">
        <f t="shared" si="201"/>
        <v>0</v>
      </c>
      <c r="P419" s="110"/>
      <c r="Q419" s="113">
        <v>0</v>
      </c>
      <c r="R419" s="114">
        <f>IF(F419="昼間",参照データ!$C$2,IF(F419="夜間等",参照データ!$C$3,IF(F419="通信",参照データ!$C$4,0)))</f>
        <v>0</v>
      </c>
      <c r="S419" s="112">
        <f t="shared" si="202"/>
        <v>0</v>
      </c>
      <c r="T419" s="58"/>
      <c r="U419" s="53">
        <f t="shared" si="203"/>
        <v>0</v>
      </c>
      <c r="V419" s="241">
        <f t="shared" si="204"/>
        <v>0</v>
      </c>
      <c r="W419" s="53">
        <f t="shared" si="205"/>
        <v>0</v>
      </c>
      <c r="X419" s="183">
        <f t="shared" si="206"/>
        <v>0</v>
      </c>
      <c r="Y419" s="158" t="str">
        <f t="shared" si="187"/>
        <v>0</v>
      </c>
      <c r="Z419" s="138">
        <f t="shared" si="207"/>
        <v>0</v>
      </c>
      <c r="AA419" s="524">
        <f t="shared" si="188"/>
        <v>0</v>
      </c>
      <c r="AB419" s="525"/>
      <c r="AC419" s="359">
        <f t="shared" si="189"/>
        <v>0</v>
      </c>
      <c r="AD419" s="359">
        <f t="shared" si="190"/>
        <v>0</v>
      </c>
      <c r="AE419" s="165"/>
      <c r="AF419" s="59"/>
      <c r="AG419" s="252"/>
      <c r="AH419" s="253"/>
      <c r="AI419" s="253"/>
      <c r="AJ419" s="253"/>
      <c r="AK419" s="253"/>
      <c r="AL419" s="254"/>
      <c r="AM419" s="255"/>
      <c r="AN419" s="253"/>
      <c r="AO419" s="253"/>
      <c r="AP419" s="253"/>
      <c r="AQ419" s="253"/>
      <c r="AR419" s="253"/>
      <c r="AS419" s="238">
        <f t="shared" si="191"/>
        <v>0</v>
      </c>
      <c r="AT419" s="238">
        <f t="shared" si="192"/>
        <v>0</v>
      </c>
      <c r="AU419" s="238">
        <f t="shared" si="193"/>
        <v>0</v>
      </c>
      <c r="AV419" s="238">
        <f t="shared" si="194"/>
        <v>0</v>
      </c>
      <c r="AW419" s="238">
        <f t="shared" si="195"/>
        <v>0</v>
      </c>
      <c r="AX419" s="238">
        <f t="shared" si="196"/>
        <v>0</v>
      </c>
      <c r="AY419" s="214">
        <f t="shared" si="186"/>
        <v>0</v>
      </c>
      <c r="AZ419" s="214">
        <f t="shared" si="186"/>
        <v>0</v>
      </c>
      <c r="BA419" s="214">
        <f t="shared" si="186"/>
        <v>0</v>
      </c>
      <c r="BB419" s="194">
        <f t="shared" si="208"/>
        <v>0</v>
      </c>
      <c r="BC419" s="195">
        <f t="shared" si="209"/>
        <v>0</v>
      </c>
      <c r="BD419" s="196">
        <f t="shared" si="210"/>
        <v>0</v>
      </c>
      <c r="BE419" s="197">
        <f t="shared" si="213"/>
        <v>0</v>
      </c>
      <c r="BF419" s="198" t="b">
        <f>IF($AE419="3/3",$S419*参照データ!$F$2,IF($AE419="2/3",$S419*参照データ!$F$3,IF($AE419="1/3",$S419*参照データ!$F$4)))</f>
        <v>0</v>
      </c>
      <c r="BG419" s="199" t="b">
        <f>IF(AG419="3/3",$O419*参照データ!$F$2,IF(AG419="2/3",$O419*参照データ!$F$3,IF(AG419="1/3",$O419*参照データ!$F$4,IF(AG419="対象外",0))))</f>
        <v>0</v>
      </c>
      <c r="BH419" s="199" t="b">
        <f>IF(AH419="3/3",$O419*参照データ!$F$2,IF(AH419="2/3",$O419*参照データ!$F$3,IF(AH419="1/3",$O419*参照データ!$F$4,IF(AH419="対象外",0))))</f>
        <v>0</v>
      </c>
      <c r="BI419" s="199" t="b">
        <f>IF(AI419="3/3",$O419*参照データ!$F$2,IF(AI419="2/3",$O419*参照データ!$F$3,IF(AI419="1/3",$O419*参照データ!$F$4,IF(AI419="対象外",0))))</f>
        <v>0</v>
      </c>
      <c r="BJ419" s="199" t="b">
        <f>IF(AJ419="3/3",$O419*参照データ!$F$2,IF(AJ419="2/3",$O419*参照データ!$F$3,IF(AJ419="1/3",$O419*参照データ!$F$4,IF(AJ419="対象外",0))))</f>
        <v>0</v>
      </c>
      <c r="BK419" s="199" t="b">
        <f>IF(AK419="3/3",$O419*参照データ!$F$2,IF(AK419="2/3",$O419*参照データ!$F$3,IF(AK419="1/3",$O419*参照データ!$F$4,IF(AK419="対象外",0))))</f>
        <v>0</v>
      </c>
      <c r="BL419" s="199" t="b">
        <f>IF(AL419="3/3",$O419*参照データ!$F$2,IF(AL419="2/3",$O419*参照データ!$F$3,IF(AL419="1/3",$O419*参照データ!$F$4,IF(AL419="対象外",0))))</f>
        <v>0</v>
      </c>
      <c r="BM419" s="199" t="b">
        <f>IF(AM419="3/3",$O419*参照データ!$F$2,IF(AM419="2/3",$O419*参照データ!$F$3,IF(AM419="1/3",$O419*参照データ!$F$4,IF(AM419="対象外",0))))</f>
        <v>0</v>
      </c>
      <c r="BN419" s="199" t="b">
        <f>IF(AN419="3/3",$O419*参照データ!$F$2,IF(AN419="2/3",$O419*参照データ!$F$3,IF(AN419="1/3",$O419*参照データ!$F$4,IF(AN419="対象外",0))))</f>
        <v>0</v>
      </c>
      <c r="BO419" s="199" t="b">
        <f>IF(AO419="3/3",$O419*参照データ!$F$2,IF(AO419="2/3",$O419*参照データ!$F$3,IF(AO419="1/3",$O419*参照データ!$F$4,IF(AO419="対象外",0))))</f>
        <v>0</v>
      </c>
      <c r="BP419" s="199" t="b">
        <f>IF(AP419="3/3",$O419*参照データ!$F$2,IF(AP419="2/3",$O419*参照データ!$F$3,IF(AP419="1/3",$O419*参照データ!$F$4,IF(AP419="対象外",0))))</f>
        <v>0</v>
      </c>
      <c r="BQ419" s="199" t="b">
        <f>IF(AQ419="3/3",$O419*参照データ!$F$2,IF(AQ419="2/3",$O419*参照データ!$F$3,IF(AQ419="1/3",$O419*参照データ!$F$4,IF(AQ419="対象外",0))))</f>
        <v>0</v>
      </c>
      <c r="BR419" s="199" t="b">
        <f>IF(AR419="3/3",$O419*参照データ!$F$2,IF(AR419="2/3",$O419*参照データ!$F$3,IF(AR419="1/3",$O419*参照データ!$F$4,IF(AR419="対象外",0))))</f>
        <v>0</v>
      </c>
      <c r="BS419" s="199">
        <f t="shared" si="211"/>
        <v>0</v>
      </c>
      <c r="BT419" s="207"/>
      <c r="BU419" s="60"/>
      <c r="BV419" s="60"/>
      <c r="BW419" s="60"/>
      <c r="BX419" s="60"/>
      <c r="BY419" s="60"/>
      <c r="BZ419" s="245"/>
      <c r="CA419" s="247"/>
      <c r="CB419" s="60"/>
      <c r="CC419" s="60"/>
      <c r="CD419" s="60"/>
      <c r="CE419" s="60"/>
      <c r="CF419" s="61"/>
      <c r="CG419" s="233">
        <f t="shared" si="212"/>
        <v>0</v>
      </c>
      <c r="CH419" s="235">
        <f t="shared" si="197"/>
        <v>0</v>
      </c>
      <c r="CI419" s="225">
        <f t="shared" si="198"/>
        <v>0</v>
      </c>
      <c r="CJ419" s="234">
        <f t="shared" si="199"/>
        <v>2</v>
      </c>
      <c r="CN419" s="54"/>
    </row>
    <row r="420" spans="1:92">
      <c r="A420" s="63">
        <v>396</v>
      </c>
      <c r="B420" s="518"/>
      <c r="C420" s="519"/>
      <c r="D420" s="520"/>
      <c r="E420" s="521"/>
      <c r="F420" s="362"/>
      <c r="G420" s="58"/>
      <c r="H420" s="248"/>
      <c r="I420" s="58"/>
      <c r="J420" s="555"/>
      <c r="K420" s="555"/>
      <c r="L420" s="149">
        <v>0</v>
      </c>
      <c r="M420" s="150">
        <f>IF(F420="昼間",参照データ!$B$2,IF(F420="夜間等",参照データ!$B$3,IF(F420="通信",参照データ!$B$4,0)))</f>
        <v>0</v>
      </c>
      <c r="N420" s="151">
        <f t="shared" si="200"/>
        <v>0</v>
      </c>
      <c r="O420" s="151">
        <f t="shared" si="201"/>
        <v>0</v>
      </c>
      <c r="P420" s="149"/>
      <c r="Q420" s="155">
        <v>0</v>
      </c>
      <c r="R420" s="154">
        <f>IF(F420="昼間",参照データ!$C$2,IF(F420="夜間等",参照データ!$C$3,IF(F420="通信",参照データ!$C$4,0)))</f>
        <v>0</v>
      </c>
      <c r="S420" s="151">
        <f t="shared" si="202"/>
        <v>0</v>
      </c>
      <c r="T420" s="58"/>
      <c r="U420" s="137">
        <f t="shared" si="203"/>
        <v>0</v>
      </c>
      <c r="V420" s="241">
        <f t="shared" si="204"/>
        <v>0</v>
      </c>
      <c r="W420" s="137">
        <f t="shared" si="205"/>
        <v>0</v>
      </c>
      <c r="X420" s="138">
        <f t="shared" si="206"/>
        <v>0</v>
      </c>
      <c r="Y420" s="137" t="str">
        <f t="shared" si="187"/>
        <v>0</v>
      </c>
      <c r="Z420" s="138">
        <f t="shared" si="207"/>
        <v>0</v>
      </c>
      <c r="AA420" s="524">
        <f t="shared" si="188"/>
        <v>0</v>
      </c>
      <c r="AB420" s="525"/>
      <c r="AC420" s="359">
        <f t="shared" si="189"/>
        <v>0</v>
      </c>
      <c r="AD420" s="359">
        <f t="shared" si="190"/>
        <v>0</v>
      </c>
      <c r="AE420" s="165"/>
      <c r="AF420" s="139"/>
      <c r="AG420" s="252"/>
      <c r="AH420" s="253"/>
      <c r="AI420" s="253"/>
      <c r="AJ420" s="253"/>
      <c r="AK420" s="253"/>
      <c r="AL420" s="254"/>
      <c r="AM420" s="255"/>
      <c r="AN420" s="253"/>
      <c r="AO420" s="253"/>
      <c r="AP420" s="253"/>
      <c r="AQ420" s="253"/>
      <c r="AR420" s="253"/>
      <c r="AS420" s="238">
        <f t="shared" si="191"/>
        <v>0</v>
      </c>
      <c r="AT420" s="238">
        <f t="shared" si="192"/>
        <v>0</v>
      </c>
      <c r="AU420" s="238">
        <f t="shared" si="193"/>
        <v>0</v>
      </c>
      <c r="AV420" s="238">
        <f t="shared" si="194"/>
        <v>0</v>
      </c>
      <c r="AW420" s="238">
        <f t="shared" si="195"/>
        <v>0</v>
      </c>
      <c r="AX420" s="238">
        <f t="shared" si="196"/>
        <v>0</v>
      </c>
      <c r="AY420" s="214">
        <f t="shared" si="186"/>
        <v>0</v>
      </c>
      <c r="AZ420" s="214">
        <f t="shared" si="186"/>
        <v>0</v>
      </c>
      <c r="BA420" s="214">
        <f t="shared" si="186"/>
        <v>0</v>
      </c>
      <c r="BB420" s="210">
        <f t="shared" si="208"/>
        <v>0</v>
      </c>
      <c r="BC420" s="200">
        <f t="shared" si="209"/>
        <v>0</v>
      </c>
      <c r="BD420" s="200">
        <f t="shared" si="210"/>
        <v>0</v>
      </c>
      <c r="BE420" s="200">
        <f t="shared" si="213"/>
        <v>0</v>
      </c>
      <c r="BF420" s="201" t="b">
        <f>IF($AE420="3/3",$S420*参照データ!$F$2,IF($AE420="2/3",$S420*参照データ!$F$3,IF($AE420="1/3",$S420*参照データ!$F$4)))</f>
        <v>0</v>
      </c>
      <c r="BG420" s="202" t="b">
        <f>IF(AG420="3/3",$O420*参照データ!$F$2,IF(AG420="2/3",$O420*参照データ!$F$3,IF(AG420="1/3",$O420*参照データ!$F$4,IF(AG420="対象外",0))))</f>
        <v>0</v>
      </c>
      <c r="BH420" s="202" t="b">
        <f>IF(AH420="3/3",$O420*参照データ!$F$2,IF(AH420="2/3",$O420*参照データ!$F$3,IF(AH420="1/3",$O420*参照データ!$F$4,IF(AH420="対象外",0))))</f>
        <v>0</v>
      </c>
      <c r="BI420" s="202" t="b">
        <f>IF(AI420="3/3",$O420*参照データ!$F$2,IF(AI420="2/3",$O420*参照データ!$F$3,IF(AI420="1/3",$O420*参照データ!$F$4,IF(AI420="対象外",0))))</f>
        <v>0</v>
      </c>
      <c r="BJ420" s="202" t="b">
        <f>IF(AJ420="3/3",$O420*参照データ!$F$2,IF(AJ420="2/3",$O420*参照データ!$F$3,IF(AJ420="1/3",$O420*参照データ!$F$4,IF(AJ420="対象外",0))))</f>
        <v>0</v>
      </c>
      <c r="BK420" s="202" t="b">
        <f>IF(AK420="3/3",$O420*参照データ!$F$2,IF(AK420="2/3",$O420*参照データ!$F$3,IF(AK420="1/3",$O420*参照データ!$F$4,IF(AK420="対象外",0))))</f>
        <v>0</v>
      </c>
      <c r="BL420" s="202" t="b">
        <f>IF(AL420="3/3",$O420*参照データ!$F$2,IF(AL420="2/3",$O420*参照データ!$F$3,IF(AL420="1/3",$O420*参照データ!$F$4,IF(AL420="対象外",0))))</f>
        <v>0</v>
      </c>
      <c r="BM420" s="202" t="b">
        <f>IF(AM420="3/3",$O420*参照データ!$F$2,IF(AM420="2/3",$O420*参照データ!$F$3,IF(AM420="1/3",$O420*参照データ!$F$4,IF(AM420="対象外",0))))</f>
        <v>0</v>
      </c>
      <c r="BN420" s="202" t="b">
        <f>IF(AN420="3/3",$O420*参照データ!$F$2,IF(AN420="2/3",$O420*参照データ!$F$3,IF(AN420="1/3",$O420*参照データ!$F$4,IF(AN420="対象外",0))))</f>
        <v>0</v>
      </c>
      <c r="BO420" s="202" t="b">
        <f>IF(AO420="3/3",$O420*参照データ!$F$2,IF(AO420="2/3",$O420*参照データ!$F$3,IF(AO420="1/3",$O420*参照データ!$F$4,IF(AO420="対象外",0))))</f>
        <v>0</v>
      </c>
      <c r="BP420" s="202" t="b">
        <f>IF(AP420="3/3",$O420*参照データ!$F$2,IF(AP420="2/3",$O420*参照データ!$F$3,IF(AP420="1/3",$O420*参照データ!$F$4,IF(AP420="対象外",0))))</f>
        <v>0</v>
      </c>
      <c r="BQ420" s="202" t="b">
        <f>IF(AQ420="3/3",$O420*参照データ!$F$2,IF(AQ420="2/3",$O420*参照データ!$F$3,IF(AQ420="1/3",$O420*参照データ!$F$4,IF(AQ420="対象外",0))))</f>
        <v>0</v>
      </c>
      <c r="BR420" s="202" t="b">
        <f>IF(AR420="3/3",$O420*参照データ!$F$2,IF(AR420="2/3",$O420*参照データ!$F$3,IF(AR420="1/3",$O420*参照データ!$F$4,IF(AR420="対象外",0))))</f>
        <v>0</v>
      </c>
      <c r="BS420" s="202">
        <f t="shared" si="211"/>
        <v>0</v>
      </c>
      <c r="BT420" s="208"/>
      <c r="BU420" s="140"/>
      <c r="BV420" s="140"/>
      <c r="BW420" s="140"/>
      <c r="BX420" s="140"/>
      <c r="BY420" s="140"/>
      <c r="BZ420" s="246"/>
      <c r="CA420" s="251"/>
      <c r="CB420" s="140"/>
      <c r="CC420" s="140"/>
      <c r="CD420" s="140"/>
      <c r="CE420" s="140"/>
      <c r="CF420" s="140"/>
      <c r="CG420" s="233">
        <f t="shared" si="212"/>
        <v>0</v>
      </c>
      <c r="CH420" s="235">
        <f t="shared" si="197"/>
        <v>0</v>
      </c>
      <c r="CI420" s="225">
        <f t="shared" si="198"/>
        <v>0</v>
      </c>
      <c r="CJ420" s="234">
        <f t="shared" si="199"/>
        <v>2</v>
      </c>
      <c r="CN420" s="54"/>
    </row>
    <row r="421" spans="1:92">
      <c r="A421" s="63">
        <v>397</v>
      </c>
      <c r="B421" s="553"/>
      <c r="C421" s="554"/>
      <c r="D421" s="553"/>
      <c r="E421" s="554"/>
      <c r="F421" s="116"/>
      <c r="G421" s="147"/>
      <c r="H421" s="117"/>
      <c r="I421" s="58"/>
      <c r="J421" s="553"/>
      <c r="K421" s="554"/>
      <c r="L421" s="110">
        <v>0</v>
      </c>
      <c r="M421" s="111">
        <f>IF(F421="昼間",参照データ!$B$2,IF(F421="夜間等",参照データ!$B$3,IF(F421="通信",参照データ!$B$4,0)))</f>
        <v>0</v>
      </c>
      <c r="N421" s="112">
        <f t="shared" si="200"/>
        <v>0</v>
      </c>
      <c r="O421" s="151">
        <f t="shared" si="201"/>
        <v>0</v>
      </c>
      <c r="P421" s="110"/>
      <c r="Q421" s="113">
        <v>0</v>
      </c>
      <c r="R421" s="114">
        <f>IF(F421="昼間",参照データ!$C$2,IF(F421="夜間等",参照データ!$C$3,IF(F421="通信",参照データ!$C$4,0)))</f>
        <v>0</v>
      </c>
      <c r="S421" s="112">
        <f t="shared" si="202"/>
        <v>0</v>
      </c>
      <c r="T421" s="58"/>
      <c r="U421" s="53">
        <f t="shared" si="203"/>
        <v>0</v>
      </c>
      <c r="V421" s="241">
        <f t="shared" si="204"/>
        <v>0</v>
      </c>
      <c r="W421" s="53">
        <f t="shared" si="205"/>
        <v>0</v>
      </c>
      <c r="X421" s="183">
        <f t="shared" si="206"/>
        <v>0</v>
      </c>
      <c r="Y421" s="158" t="str">
        <f t="shared" si="187"/>
        <v>0</v>
      </c>
      <c r="Z421" s="138">
        <f t="shared" si="207"/>
        <v>0</v>
      </c>
      <c r="AA421" s="524">
        <f t="shared" si="188"/>
        <v>0</v>
      </c>
      <c r="AB421" s="525"/>
      <c r="AC421" s="359">
        <f t="shared" si="189"/>
        <v>0</v>
      </c>
      <c r="AD421" s="359">
        <f t="shared" si="190"/>
        <v>0</v>
      </c>
      <c r="AE421" s="166"/>
      <c r="AF421" s="59"/>
      <c r="AG421" s="252"/>
      <c r="AH421" s="253"/>
      <c r="AI421" s="253"/>
      <c r="AJ421" s="253"/>
      <c r="AK421" s="253"/>
      <c r="AL421" s="254"/>
      <c r="AM421" s="255"/>
      <c r="AN421" s="253"/>
      <c r="AO421" s="253"/>
      <c r="AP421" s="253"/>
      <c r="AQ421" s="253"/>
      <c r="AR421" s="253"/>
      <c r="AS421" s="238">
        <f t="shared" si="191"/>
        <v>0</v>
      </c>
      <c r="AT421" s="238">
        <f t="shared" si="192"/>
        <v>0</v>
      </c>
      <c r="AU421" s="238">
        <f t="shared" si="193"/>
        <v>0</v>
      </c>
      <c r="AV421" s="238">
        <f t="shared" si="194"/>
        <v>0</v>
      </c>
      <c r="AW421" s="238">
        <f t="shared" si="195"/>
        <v>0</v>
      </c>
      <c r="AX421" s="238">
        <f t="shared" si="196"/>
        <v>0</v>
      </c>
      <c r="AY421" s="214">
        <f t="shared" si="186"/>
        <v>0</v>
      </c>
      <c r="AZ421" s="214">
        <f t="shared" si="186"/>
        <v>0</v>
      </c>
      <c r="BA421" s="214">
        <f t="shared" si="186"/>
        <v>0</v>
      </c>
      <c r="BB421" s="194">
        <f t="shared" si="208"/>
        <v>0</v>
      </c>
      <c r="BC421" s="195">
        <f t="shared" si="209"/>
        <v>0</v>
      </c>
      <c r="BD421" s="196">
        <f t="shared" si="210"/>
        <v>0</v>
      </c>
      <c r="BE421" s="197">
        <f t="shared" si="213"/>
        <v>0</v>
      </c>
      <c r="BF421" s="198" t="b">
        <f>IF($AE421="3/3",$S421*参照データ!$F$2,IF($AE421="2/3",$S421*参照データ!$F$3,IF($AE421="1/3",$S421*参照データ!$F$4)))</f>
        <v>0</v>
      </c>
      <c r="BG421" s="199" t="b">
        <f>IF(AG421="3/3",$O421*参照データ!$F$2,IF(AG421="2/3",$O421*参照データ!$F$3,IF(AG421="1/3",$O421*参照データ!$F$4,IF(AG421="対象外",0))))</f>
        <v>0</v>
      </c>
      <c r="BH421" s="199" t="b">
        <f>IF(AH421="3/3",$O421*参照データ!$F$2,IF(AH421="2/3",$O421*参照データ!$F$3,IF(AH421="1/3",$O421*参照データ!$F$4,IF(AH421="対象外",0))))</f>
        <v>0</v>
      </c>
      <c r="BI421" s="199" t="b">
        <f>IF(AI421="3/3",$O421*参照データ!$F$2,IF(AI421="2/3",$O421*参照データ!$F$3,IF(AI421="1/3",$O421*参照データ!$F$4,IF(AI421="対象外",0))))</f>
        <v>0</v>
      </c>
      <c r="BJ421" s="199" t="b">
        <f>IF(AJ421="3/3",$O421*参照データ!$F$2,IF(AJ421="2/3",$O421*参照データ!$F$3,IF(AJ421="1/3",$O421*参照データ!$F$4,IF(AJ421="対象外",0))))</f>
        <v>0</v>
      </c>
      <c r="BK421" s="199" t="b">
        <f>IF(AK421="3/3",$O421*参照データ!$F$2,IF(AK421="2/3",$O421*参照データ!$F$3,IF(AK421="1/3",$O421*参照データ!$F$4,IF(AK421="対象外",0))))</f>
        <v>0</v>
      </c>
      <c r="BL421" s="199" t="b">
        <f>IF(AL421="3/3",$O421*参照データ!$F$2,IF(AL421="2/3",$O421*参照データ!$F$3,IF(AL421="1/3",$O421*参照データ!$F$4,IF(AL421="対象外",0))))</f>
        <v>0</v>
      </c>
      <c r="BM421" s="199" t="b">
        <f>IF(AM421="3/3",$O421*参照データ!$F$2,IF(AM421="2/3",$O421*参照データ!$F$3,IF(AM421="1/3",$O421*参照データ!$F$4,IF(AM421="対象外",0))))</f>
        <v>0</v>
      </c>
      <c r="BN421" s="199" t="b">
        <f>IF(AN421="3/3",$O421*参照データ!$F$2,IF(AN421="2/3",$O421*参照データ!$F$3,IF(AN421="1/3",$O421*参照データ!$F$4,IF(AN421="対象外",0))))</f>
        <v>0</v>
      </c>
      <c r="BO421" s="199" t="b">
        <f>IF(AO421="3/3",$O421*参照データ!$F$2,IF(AO421="2/3",$O421*参照データ!$F$3,IF(AO421="1/3",$O421*参照データ!$F$4,IF(AO421="対象外",0))))</f>
        <v>0</v>
      </c>
      <c r="BP421" s="199" t="b">
        <f>IF(AP421="3/3",$O421*参照データ!$F$2,IF(AP421="2/3",$O421*参照データ!$F$3,IF(AP421="1/3",$O421*参照データ!$F$4,IF(AP421="対象外",0))))</f>
        <v>0</v>
      </c>
      <c r="BQ421" s="199" t="b">
        <f>IF(AQ421="3/3",$O421*参照データ!$F$2,IF(AQ421="2/3",$O421*参照データ!$F$3,IF(AQ421="1/3",$O421*参照データ!$F$4,IF(AQ421="対象外",0))))</f>
        <v>0</v>
      </c>
      <c r="BR421" s="199" t="b">
        <f>IF(AR421="3/3",$O421*参照データ!$F$2,IF(AR421="2/3",$O421*参照データ!$F$3,IF(AR421="1/3",$O421*参照データ!$F$4,IF(AR421="対象外",0))))</f>
        <v>0</v>
      </c>
      <c r="BS421" s="199">
        <f t="shared" si="211"/>
        <v>0</v>
      </c>
      <c r="BT421" s="206"/>
      <c r="BU421" s="60"/>
      <c r="BV421" s="60"/>
      <c r="BW421" s="60"/>
      <c r="BX421" s="60"/>
      <c r="BY421" s="60"/>
      <c r="BZ421" s="245"/>
      <c r="CA421" s="247"/>
      <c r="CB421" s="60"/>
      <c r="CC421" s="60"/>
      <c r="CD421" s="60"/>
      <c r="CE421" s="60"/>
      <c r="CF421" s="61"/>
      <c r="CG421" s="233">
        <f t="shared" si="212"/>
        <v>0</v>
      </c>
      <c r="CH421" s="235">
        <f t="shared" si="197"/>
        <v>0</v>
      </c>
      <c r="CI421" s="225">
        <f t="shared" si="198"/>
        <v>0</v>
      </c>
      <c r="CJ421" s="234">
        <f t="shared" si="199"/>
        <v>2</v>
      </c>
      <c r="CN421" s="54"/>
    </row>
    <row r="422" spans="1:92">
      <c r="A422" s="63">
        <v>398</v>
      </c>
      <c r="B422" s="553"/>
      <c r="C422" s="554"/>
      <c r="D422" s="553"/>
      <c r="E422" s="554"/>
      <c r="F422" s="116"/>
      <c r="G422" s="147"/>
      <c r="H422" s="117"/>
      <c r="I422" s="58"/>
      <c r="J422" s="553"/>
      <c r="K422" s="554"/>
      <c r="L422" s="110">
        <v>0</v>
      </c>
      <c r="M422" s="111">
        <f>IF(F422="昼間",参照データ!$B$2,IF(F422="夜間等",参照データ!$B$3,IF(F422="通信",参照データ!$B$4,0)))</f>
        <v>0</v>
      </c>
      <c r="N422" s="112">
        <f t="shared" si="200"/>
        <v>0</v>
      </c>
      <c r="O422" s="151">
        <f t="shared" si="201"/>
        <v>0</v>
      </c>
      <c r="P422" s="110"/>
      <c r="Q422" s="113">
        <v>0</v>
      </c>
      <c r="R422" s="114">
        <f>IF(F422="昼間",参照データ!$C$2,IF(F422="夜間等",参照データ!$C$3,IF(F422="通信",参照データ!$C$4,0)))</f>
        <v>0</v>
      </c>
      <c r="S422" s="112">
        <f t="shared" si="202"/>
        <v>0</v>
      </c>
      <c r="T422" s="58"/>
      <c r="U422" s="53">
        <f t="shared" si="203"/>
        <v>0</v>
      </c>
      <c r="V422" s="241">
        <f t="shared" si="204"/>
        <v>0</v>
      </c>
      <c r="W422" s="53">
        <f t="shared" si="205"/>
        <v>0</v>
      </c>
      <c r="X422" s="183">
        <f t="shared" si="206"/>
        <v>0</v>
      </c>
      <c r="Y422" s="158" t="str">
        <f t="shared" si="187"/>
        <v>0</v>
      </c>
      <c r="Z422" s="138">
        <f t="shared" si="207"/>
        <v>0</v>
      </c>
      <c r="AA422" s="524">
        <f t="shared" si="188"/>
        <v>0</v>
      </c>
      <c r="AB422" s="525"/>
      <c r="AC422" s="359">
        <f t="shared" si="189"/>
        <v>0</v>
      </c>
      <c r="AD422" s="359">
        <f t="shared" si="190"/>
        <v>0</v>
      </c>
      <c r="AE422" s="166"/>
      <c r="AF422" s="59"/>
      <c r="AG422" s="252"/>
      <c r="AH422" s="253"/>
      <c r="AI422" s="253"/>
      <c r="AJ422" s="253"/>
      <c r="AK422" s="253"/>
      <c r="AL422" s="254"/>
      <c r="AM422" s="255"/>
      <c r="AN422" s="253"/>
      <c r="AO422" s="253"/>
      <c r="AP422" s="253"/>
      <c r="AQ422" s="253"/>
      <c r="AR422" s="253"/>
      <c r="AS422" s="238">
        <f t="shared" si="191"/>
        <v>0</v>
      </c>
      <c r="AT422" s="238">
        <f t="shared" si="192"/>
        <v>0</v>
      </c>
      <c r="AU422" s="238">
        <f t="shared" si="193"/>
        <v>0</v>
      </c>
      <c r="AV422" s="238">
        <f t="shared" si="194"/>
        <v>0</v>
      </c>
      <c r="AW422" s="238">
        <f t="shared" si="195"/>
        <v>0</v>
      </c>
      <c r="AX422" s="238">
        <f t="shared" si="196"/>
        <v>0</v>
      </c>
      <c r="AY422" s="214">
        <f t="shared" si="186"/>
        <v>0</v>
      </c>
      <c r="AZ422" s="214">
        <f t="shared" si="186"/>
        <v>0</v>
      </c>
      <c r="BA422" s="214">
        <f t="shared" si="186"/>
        <v>0</v>
      </c>
      <c r="BB422" s="194">
        <f t="shared" si="208"/>
        <v>0</v>
      </c>
      <c r="BC422" s="195">
        <f t="shared" si="209"/>
        <v>0</v>
      </c>
      <c r="BD422" s="196">
        <f t="shared" si="210"/>
        <v>0</v>
      </c>
      <c r="BE422" s="197">
        <f t="shared" si="213"/>
        <v>0</v>
      </c>
      <c r="BF422" s="198" t="b">
        <f>IF($AE422="3/3",$S422*参照データ!$F$2,IF($AE422="2/3",$S422*参照データ!$F$3,IF($AE422="1/3",$S422*参照データ!$F$4)))</f>
        <v>0</v>
      </c>
      <c r="BG422" s="199" t="b">
        <f>IF(AG422="3/3",$O422*参照データ!$F$2,IF(AG422="2/3",$O422*参照データ!$F$3,IF(AG422="1/3",$O422*参照データ!$F$4,IF(AG422="対象外",0))))</f>
        <v>0</v>
      </c>
      <c r="BH422" s="199" t="b">
        <f>IF(AH422="3/3",$O422*参照データ!$F$2,IF(AH422="2/3",$O422*参照データ!$F$3,IF(AH422="1/3",$O422*参照データ!$F$4,IF(AH422="対象外",0))))</f>
        <v>0</v>
      </c>
      <c r="BI422" s="199" t="b">
        <f>IF(AI422="3/3",$O422*参照データ!$F$2,IF(AI422="2/3",$O422*参照データ!$F$3,IF(AI422="1/3",$O422*参照データ!$F$4,IF(AI422="対象外",0))))</f>
        <v>0</v>
      </c>
      <c r="BJ422" s="199" t="b">
        <f>IF(AJ422="3/3",$O422*参照データ!$F$2,IF(AJ422="2/3",$O422*参照データ!$F$3,IF(AJ422="1/3",$O422*参照データ!$F$4,IF(AJ422="対象外",0))))</f>
        <v>0</v>
      </c>
      <c r="BK422" s="199" t="b">
        <f>IF(AK422="3/3",$O422*参照データ!$F$2,IF(AK422="2/3",$O422*参照データ!$F$3,IF(AK422="1/3",$O422*参照データ!$F$4,IF(AK422="対象外",0))))</f>
        <v>0</v>
      </c>
      <c r="BL422" s="199" t="b">
        <f>IF(AL422="3/3",$O422*参照データ!$F$2,IF(AL422="2/3",$O422*参照データ!$F$3,IF(AL422="1/3",$O422*参照データ!$F$4,IF(AL422="対象外",0))))</f>
        <v>0</v>
      </c>
      <c r="BM422" s="199" t="b">
        <f>IF(AM422="3/3",$O422*参照データ!$F$2,IF(AM422="2/3",$O422*参照データ!$F$3,IF(AM422="1/3",$O422*参照データ!$F$4,IF(AM422="対象外",0))))</f>
        <v>0</v>
      </c>
      <c r="BN422" s="199" t="b">
        <f>IF(AN422="3/3",$O422*参照データ!$F$2,IF(AN422="2/3",$O422*参照データ!$F$3,IF(AN422="1/3",$O422*参照データ!$F$4,IF(AN422="対象外",0))))</f>
        <v>0</v>
      </c>
      <c r="BO422" s="199" t="b">
        <f>IF(AO422="3/3",$O422*参照データ!$F$2,IF(AO422="2/3",$O422*参照データ!$F$3,IF(AO422="1/3",$O422*参照データ!$F$4,IF(AO422="対象外",0))))</f>
        <v>0</v>
      </c>
      <c r="BP422" s="199" t="b">
        <f>IF(AP422="3/3",$O422*参照データ!$F$2,IF(AP422="2/3",$O422*参照データ!$F$3,IF(AP422="1/3",$O422*参照データ!$F$4,IF(AP422="対象外",0))))</f>
        <v>0</v>
      </c>
      <c r="BQ422" s="199" t="b">
        <f>IF(AQ422="3/3",$O422*参照データ!$F$2,IF(AQ422="2/3",$O422*参照データ!$F$3,IF(AQ422="1/3",$O422*参照データ!$F$4,IF(AQ422="対象外",0))))</f>
        <v>0</v>
      </c>
      <c r="BR422" s="199" t="b">
        <f>IF(AR422="3/3",$O422*参照データ!$F$2,IF(AR422="2/3",$O422*参照データ!$F$3,IF(AR422="1/3",$O422*参照データ!$F$4,IF(AR422="対象外",0))))</f>
        <v>0</v>
      </c>
      <c r="BS422" s="199">
        <f t="shared" si="211"/>
        <v>0</v>
      </c>
      <c r="BT422" s="206"/>
      <c r="BU422" s="60"/>
      <c r="BV422" s="60"/>
      <c r="BW422" s="60"/>
      <c r="BX422" s="60"/>
      <c r="BY422" s="60"/>
      <c r="BZ422" s="245"/>
      <c r="CA422" s="247"/>
      <c r="CB422" s="60"/>
      <c r="CC422" s="60"/>
      <c r="CD422" s="60"/>
      <c r="CE422" s="60"/>
      <c r="CF422" s="61"/>
      <c r="CG422" s="233">
        <f t="shared" si="212"/>
        <v>0</v>
      </c>
      <c r="CH422" s="235">
        <f t="shared" si="197"/>
        <v>0</v>
      </c>
      <c r="CI422" s="225">
        <f t="shared" si="198"/>
        <v>0</v>
      </c>
      <c r="CJ422" s="234">
        <f t="shared" si="199"/>
        <v>2</v>
      </c>
      <c r="CN422" s="54"/>
    </row>
    <row r="423" spans="1:92">
      <c r="A423" s="63">
        <v>399</v>
      </c>
      <c r="B423" s="553"/>
      <c r="C423" s="554"/>
      <c r="D423" s="553"/>
      <c r="E423" s="554"/>
      <c r="F423" s="116"/>
      <c r="G423" s="147"/>
      <c r="H423" s="117"/>
      <c r="I423" s="58"/>
      <c r="J423" s="553"/>
      <c r="K423" s="554"/>
      <c r="L423" s="110">
        <v>0</v>
      </c>
      <c r="M423" s="111">
        <f>IF(F423="昼間",参照データ!$B$2,IF(F423="夜間等",参照データ!$B$3,IF(F423="通信",参照データ!$B$4,0)))</f>
        <v>0</v>
      </c>
      <c r="N423" s="112">
        <f t="shared" si="200"/>
        <v>0</v>
      </c>
      <c r="O423" s="151">
        <f t="shared" si="201"/>
        <v>0</v>
      </c>
      <c r="P423" s="110"/>
      <c r="Q423" s="113">
        <v>0</v>
      </c>
      <c r="R423" s="114">
        <f>IF(F423="昼間",参照データ!$C$2,IF(F423="夜間等",参照データ!$C$3,IF(F423="通信",参照データ!$C$4,0)))</f>
        <v>0</v>
      </c>
      <c r="S423" s="112">
        <f t="shared" si="202"/>
        <v>0</v>
      </c>
      <c r="T423" s="58"/>
      <c r="U423" s="53">
        <f t="shared" si="203"/>
        <v>0</v>
      </c>
      <c r="V423" s="241">
        <f t="shared" si="204"/>
        <v>0</v>
      </c>
      <c r="W423" s="53">
        <f t="shared" si="205"/>
        <v>0</v>
      </c>
      <c r="X423" s="183">
        <f t="shared" si="206"/>
        <v>0</v>
      </c>
      <c r="Y423" s="158" t="str">
        <f t="shared" si="187"/>
        <v>0</v>
      </c>
      <c r="Z423" s="138">
        <f t="shared" si="207"/>
        <v>0</v>
      </c>
      <c r="AA423" s="524">
        <f t="shared" si="188"/>
        <v>0</v>
      </c>
      <c r="AB423" s="525"/>
      <c r="AC423" s="359">
        <f t="shared" si="189"/>
        <v>0</v>
      </c>
      <c r="AD423" s="359">
        <f t="shared" si="190"/>
        <v>0</v>
      </c>
      <c r="AE423" s="165"/>
      <c r="AF423" s="59"/>
      <c r="AG423" s="252"/>
      <c r="AH423" s="253"/>
      <c r="AI423" s="253"/>
      <c r="AJ423" s="253"/>
      <c r="AK423" s="253"/>
      <c r="AL423" s="254"/>
      <c r="AM423" s="255"/>
      <c r="AN423" s="253"/>
      <c r="AO423" s="253"/>
      <c r="AP423" s="253"/>
      <c r="AQ423" s="253"/>
      <c r="AR423" s="253"/>
      <c r="AS423" s="238">
        <f t="shared" si="191"/>
        <v>0</v>
      </c>
      <c r="AT423" s="238">
        <f t="shared" si="192"/>
        <v>0</v>
      </c>
      <c r="AU423" s="238">
        <f t="shared" si="193"/>
        <v>0</v>
      </c>
      <c r="AV423" s="238">
        <f t="shared" si="194"/>
        <v>0</v>
      </c>
      <c r="AW423" s="238">
        <f t="shared" si="195"/>
        <v>0</v>
      </c>
      <c r="AX423" s="238">
        <f t="shared" si="196"/>
        <v>0</v>
      </c>
      <c r="AY423" s="214">
        <f t="shared" si="186"/>
        <v>0</v>
      </c>
      <c r="AZ423" s="214">
        <f t="shared" si="186"/>
        <v>0</v>
      </c>
      <c r="BA423" s="214">
        <f t="shared" si="186"/>
        <v>0</v>
      </c>
      <c r="BB423" s="194">
        <f t="shared" si="208"/>
        <v>0</v>
      </c>
      <c r="BC423" s="195">
        <f t="shared" si="209"/>
        <v>0</v>
      </c>
      <c r="BD423" s="196">
        <f t="shared" si="210"/>
        <v>0</v>
      </c>
      <c r="BE423" s="197">
        <f t="shared" si="213"/>
        <v>0</v>
      </c>
      <c r="BF423" s="198" t="b">
        <f>IF($AE423="3/3",$S423*参照データ!$F$2,IF($AE423="2/3",$S423*参照データ!$F$3,IF($AE423="1/3",$S423*参照データ!$F$4)))</f>
        <v>0</v>
      </c>
      <c r="BG423" s="199" t="b">
        <f>IF(AG423="3/3",$O423*参照データ!$F$2,IF(AG423="2/3",$O423*参照データ!$F$3,IF(AG423="1/3",$O423*参照データ!$F$4,IF(AG423="対象外",0))))</f>
        <v>0</v>
      </c>
      <c r="BH423" s="199" t="b">
        <f>IF(AH423="3/3",$O423*参照データ!$F$2,IF(AH423="2/3",$O423*参照データ!$F$3,IF(AH423="1/3",$O423*参照データ!$F$4,IF(AH423="対象外",0))))</f>
        <v>0</v>
      </c>
      <c r="BI423" s="199" t="b">
        <f>IF(AI423="3/3",$O423*参照データ!$F$2,IF(AI423="2/3",$O423*参照データ!$F$3,IF(AI423="1/3",$O423*参照データ!$F$4,IF(AI423="対象外",0))))</f>
        <v>0</v>
      </c>
      <c r="BJ423" s="199" t="b">
        <f>IF(AJ423="3/3",$O423*参照データ!$F$2,IF(AJ423="2/3",$O423*参照データ!$F$3,IF(AJ423="1/3",$O423*参照データ!$F$4,IF(AJ423="対象外",0))))</f>
        <v>0</v>
      </c>
      <c r="BK423" s="199" t="b">
        <f>IF(AK423="3/3",$O423*参照データ!$F$2,IF(AK423="2/3",$O423*参照データ!$F$3,IF(AK423="1/3",$O423*参照データ!$F$4,IF(AK423="対象外",0))))</f>
        <v>0</v>
      </c>
      <c r="BL423" s="199" t="b">
        <f>IF(AL423="3/3",$O423*参照データ!$F$2,IF(AL423="2/3",$O423*参照データ!$F$3,IF(AL423="1/3",$O423*参照データ!$F$4,IF(AL423="対象外",0))))</f>
        <v>0</v>
      </c>
      <c r="BM423" s="199" t="b">
        <f>IF(AM423="3/3",$O423*参照データ!$F$2,IF(AM423="2/3",$O423*参照データ!$F$3,IF(AM423="1/3",$O423*参照データ!$F$4,IF(AM423="対象外",0))))</f>
        <v>0</v>
      </c>
      <c r="BN423" s="199" t="b">
        <f>IF(AN423="3/3",$O423*参照データ!$F$2,IF(AN423="2/3",$O423*参照データ!$F$3,IF(AN423="1/3",$O423*参照データ!$F$4,IF(AN423="対象外",0))))</f>
        <v>0</v>
      </c>
      <c r="BO423" s="199" t="b">
        <f>IF(AO423="3/3",$O423*参照データ!$F$2,IF(AO423="2/3",$O423*参照データ!$F$3,IF(AO423="1/3",$O423*参照データ!$F$4,IF(AO423="対象外",0))))</f>
        <v>0</v>
      </c>
      <c r="BP423" s="199" t="b">
        <f>IF(AP423="3/3",$O423*参照データ!$F$2,IF(AP423="2/3",$O423*参照データ!$F$3,IF(AP423="1/3",$O423*参照データ!$F$4,IF(AP423="対象外",0))))</f>
        <v>0</v>
      </c>
      <c r="BQ423" s="199" t="b">
        <f>IF(AQ423="3/3",$O423*参照データ!$F$2,IF(AQ423="2/3",$O423*参照データ!$F$3,IF(AQ423="1/3",$O423*参照データ!$F$4,IF(AQ423="対象外",0))))</f>
        <v>0</v>
      </c>
      <c r="BR423" s="199" t="b">
        <f>IF(AR423="3/3",$O423*参照データ!$F$2,IF(AR423="2/3",$O423*参照データ!$F$3,IF(AR423="1/3",$O423*参照データ!$F$4,IF(AR423="対象外",0))))</f>
        <v>0</v>
      </c>
      <c r="BS423" s="199">
        <f t="shared" si="211"/>
        <v>0</v>
      </c>
      <c r="BT423" s="207"/>
      <c r="BU423" s="60"/>
      <c r="BV423" s="60"/>
      <c r="BW423" s="60"/>
      <c r="BX423" s="60"/>
      <c r="BY423" s="60"/>
      <c r="BZ423" s="245"/>
      <c r="CA423" s="247"/>
      <c r="CB423" s="60"/>
      <c r="CC423" s="60"/>
      <c r="CD423" s="60"/>
      <c r="CE423" s="60"/>
      <c r="CF423" s="61"/>
      <c r="CG423" s="233">
        <f t="shared" si="212"/>
        <v>0</v>
      </c>
      <c r="CH423" s="235">
        <f t="shared" si="197"/>
        <v>0</v>
      </c>
      <c r="CI423" s="225">
        <f t="shared" si="198"/>
        <v>0</v>
      </c>
      <c r="CJ423" s="234">
        <f t="shared" si="199"/>
        <v>2</v>
      </c>
      <c r="CN423" s="54"/>
    </row>
    <row r="424" spans="1:92">
      <c r="A424" s="63">
        <v>400</v>
      </c>
      <c r="B424" s="518"/>
      <c r="C424" s="519"/>
      <c r="D424" s="520"/>
      <c r="E424" s="521"/>
      <c r="F424" s="362"/>
      <c r="G424" s="58"/>
      <c r="H424" s="248"/>
      <c r="I424" s="58"/>
      <c r="J424" s="555"/>
      <c r="K424" s="555"/>
      <c r="L424" s="149">
        <v>0</v>
      </c>
      <c r="M424" s="150">
        <f>IF(F424="昼間",参照データ!$B$2,IF(F424="夜間等",参照データ!$B$3,IF(F424="通信",参照データ!$B$4,0)))</f>
        <v>0</v>
      </c>
      <c r="N424" s="151">
        <f t="shared" si="200"/>
        <v>0</v>
      </c>
      <c r="O424" s="151">
        <f t="shared" si="201"/>
        <v>0</v>
      </c>
      <c r="P424" s="149"/>
      <c r="Q424" s="155">
        <v>0</v>
      </c>
      <c r="R424" s="154">
        <f>IF(F424="昼間",参照データ!$C$2,IF(F424="夜間等",参照データ!$C$3,IF(F424="通信",参照データ!$C$4,0)))</f>
        <v>0</v>
      </c>
      <c r="S424" s="151">
        <f t="shared" si="202"/>
        <v>0</v>
      </c>
      <c r="T424" s="58"/>
      <c r="U424" s="137">
        <f t="shared" si="203"/>
        <v>0</v>
      </c>
      <c r="V424" s="241">
        <f t="shared" si="204"/>
        <v>0</v>
      </c>
      <c r="W424" s="137">
        <f t="shared" si="205"/>
        <v>0</v>
      </c>
      <c r="X424" s="138">
        <f t="shared" si="206"/>
        <v>0</v>
      </c>
      <c r="Y424" s="137" t="str">
        <f t="shared" si="187"/>
        <v>0</v>
      </c>
      <c r="Z424" s="138">
        <f t="shared" si="207"/>
        <v>0</v>
      </c>
      <c r="AA424" s="524">
        <f t="shared" si="188"/>
        <v>0</v>
      </c>
      <c r="AB424" s="525"/>
      <c r="AC424" s="359">
        <f t="shared" si="189"/>
        <v>0</v>
      </c>
      <c r="AD424" s="359">
        <f t="shared" si="190"/>
        <v>0</v>
      </c>
      <c r="AE424" s="165"/>
      <c r="AF424" s="139"/>
      <c r="AG424" s="252"/>
      <c r="AH424" s="253"/>
      <c r="AI424" s="253"/>
      <c r="AJ424" s="253"/>
      <c r="AK424" s="253"/>
      <c r="AL424" s="254"/>
      <c r="AM424" s="255"/>
      <c r="AN424" s="253"/>
      <c r="AO424" s="253"/>
      <c r="AP424" s="253"/>
      <c r="AQ424" s="253"/>
      <c r="AR424" s="253"/>
      <c r="AS424" s="238">
        <f t="shared" si="191"/>
        <v>0</v>
      </c>
      <c r="AT424" s="238">
        <f t="shared" si="192"/>
        <v>0</v>
      </c>
      <c r="AU424" s="238">
        <f t="shared" si="193"/>
        <v>0</v>
      </c>
      <c r="AV424" s="238">
        <f t="shared" si="194"/>
        <v>0</v>
      </c>
      <c r="AW424" s="238">
        <f t="shared" si="195"/>
        <v>0</v>
      </c>
      <c r="AX424" s="238">
        <f t="shared" si="196"/>
        <v>0</v>
      </c>
      <c r="AY424" s="214">
        <f t="shared" si="186"/>
        <v>0</v>
      </c>
      <c r="AZ424" s="214">
        <f t="shared" si="186"/>
        <v>0</v>
      </c>
      <c r="BA424" s="214">
        <f t="shared" si="186"/>
        <v>0</v>
      </c>
      <c r="BB424" s="210">
        <f t="shared" si="208"/>
        <v>0</v>
      </c>
      <c r="BC424" s="200">
        <f t="shared" si="209"/>
        <v>0</v>
      </c>
      <c r="BD424" s="200">
        <f t="shared" si="210"/>
        <v>0</v>
      </c>
      <c r="BE424" s="200">
        <f t="shared" si="213"/>
        <v>0</v>
      </c>
      <c r="BF424" s="201" t="b">
        <f>IF($AE424="3/3",$S424*参照データ!$F$2,IF($AE424="2/3",$S424*参照データ!$F$3,IF($AE424="1/3",$S424*参照データ!$F$4)))</f>
        <v>0</v>
      </c>
      <c r="BG424" s="202" t="b">
        <f>IF(AG424="3/3",$O424*参照データ!$F$2,IF(AG424="2/3",$O424*参照データ!$F$3,IF(AG424="1/3",$O424*参照データ!$F$4,IF(AG424="対象外",0))))</f>
        <v>0</v>
      </c>
      <c r="BH424" s="202" t="b">
        <f>IF(AH424="3/3",$O424*参照データ!$F$2,IF(AH424="2/3",$O424*参照データ!$F$3,IF(AH424="1/3",$O424*参照データ!$F$4,IF(AH424="対象外",0))))</f>
        <v>0</v>
      </c>
      <c r="BI424" s="202" t="b">
        <f>IF(AI424="3/3",$O424*参照データ!$F$2,IF(AI424="2/3",$O424*参照データ!$F$3,IF(AI424="1/3",$O424*参照データ!$F$4,IF(AI424="対象外",0))))</f>
        <v>0</v>
      </c>
      <c r="BJ424" s="202" t="b">
        <f>IF(AJ424="3/3",$O424*参照データ!$F$2,IF(AJ424="2/3",$O424*参照データ!$F$3,IF(AJ424="1/3",$O424*参照データ!$F$4,IF(AJ424="対象外",0))))</f>
        <v>0</v>
      </c>
      <c r="BK424" s="202" t="b">
        <f>IF(AK424="3/3",$O424*参照データ!$F$2,IF(AK424="2/3",$O424*参照データ!$F$3,IF(AK424="1/3",$O424*参照データ!$F$4,IF(AK424="対象外",0))))</f>
        <v>0</v>
      </c>
      <c r="BL424" s="202" t="b">
        <f>IF(AL424="3/3",$O424*参照データ!$F$2,IF(AL424="2/3",$O424*参照データ!$F$3,IF(AL424="1/3",$O424*参照データ!$F$4,IF(AL424="対象外",0))))</f>
        <v>0</v>
      </c>
      <c r="BM424" s="202" t="b">
        <f>IF(AM424="3/3",$O424*参照データ!$F$2,IF(AM424="2/3",$O424*参照データ!$F$3,IF(AM424="1/3",$O424*参照データ!$F$4,IF(AM424="対象外",0))))</f>
        <v>0</v>
      </c>
      <c r="BN424" s="202" t="b">
        <f>IF(AN424="3/3",$O424*参照データ!$F$2,IF(AN424="2/3",$O424*参照データ!$F$3,IF(AN424="1/3",$O424*参照データ!$F$4,IF(AN424="対象外",0))))</f>
        <v>0</v>
      </c>
      <c r="BO424" s="202" t="b">
        <f>IF(AO424="3/3",$O424*参照データ!$F$2,IF(AO424="2/3",$O424*参照データ!$F$3,IF(AO424="1/3",$O424*参照データ!$F$4,IF(AO424="対象外",0))))</f>
        <v>0</v>
      </c>
      <c r="BP424" s="202" t="b">
        <f>IF(AP424="3/3",$O424*参照データ!$F$2,IF(AP424="2/3",$O424*参照データ!$F$3,IF(AP424="1/3",$O424*参照データ!$F$4,IF(AP424="対象外",0))))</f>
        <v>0</v>
      </c>
      <c r="BQ424" s="202" t="b">
        <f>IF(AQ424="3/3",$O424*参照データ!$F$2,IF(AQ424="2/3",$O424*参照データ!$F$3,IF(AQ424="1/3",$O424*参照データ!$F$4,IF(AQ424="対象外",0))))</f>
        <v>0</v>
      </c>
      <c r="BR424" s="202" t="b">
        <f>IF(AR424="3/3",$O424*参照データ!$F$2,IF(AR424="2/3",$O424*参照データ!$F$3,IF(AR424="1/3",$O424*参照データ!$F$4,IF(AR424="対象外",0))))</f>
        <v>0</v>
      </c>
      <c r="BS424" s="202">
        <f t="shared" si="211"/>
        <v>0</v>
      </c>
      <c r="BT424" s="208"/>
      <c r="BU424" s="140"/>
      <c r="BV424" s="140"/>
      <c r="BW424" s="140"/>
      <c r="BX424" s="140"/>
      <c r="BY424" s="140"/>
      <c r="BZ424" s="246"/>
      <c r="CA424" s="251"/>
      <c r="CB424" s="140"/>
      <c r="CC424" s="140"/>
      <c r="CD424" s="140"/>
      <c r="CE424" s="140"/>
      <c r="CF424" s="140"/>
      <c r="CG424" s="233">
        <f t="shared" si="212"/>
        <v>0</v>
      </c>
      <c r="CH424" s="235">
        <f t="shared" si="197"/>
        <v>0</v>
      </c>
      <c r="CI424" s="225">
        <f t="shared" si="198"/>
        <v>0</v>
      </c>
      <c r="CJ424" s="234">
        <f t="shared" si="199"/>
        <v>2</v>
      </c>
      <c r="CN424" s="54"/>
    </row>
    <row r="425" spans="1:92">
      <c r="A425" s="63">
        <v>401</v>
      </c>
      <c r="B425" s="553"/>
      <c r="C425" s="554"/>
      <c r="D425" s="553"/>
      <c r="E425" s="554"/>
      <c r="F425" s="116"/>
      <c r="G425" s="147"/>
      <c r="H425" s="117"/>
      <c r="I425" s="58"/>
      <c r="J425" s="553"/>
      <c r="K425" s="554"/>
      <c r="L425" s="110">
        <v>0</v>
      </c>
      <c r="M425" s="111">
        <f>IF(F425="昼間",参照データ!$B$2,IF(F425="夜間等",参照データ!$B$3,IF(F425="通信",参照データ!$B$4,0)))</f>
        <v>0</v>
      </c>
      <c r="N425" s="112">
        <f t="shared" si="200"/>
        <v>0</v>
      </c>
      <c r="O425" s="151">
        <f t="shared" si="201"/>
        <v>0</v>
      </c>
      <c r="P425" s="110"/>
      <c r="Q425" s="113">
        <v>0</v>
      </c>
      <c r="R425" s="114">
        <f>IF(F425="昼間",参照データ!$C$2,IF(F425="夜間等",参照データ!$C$3,IF(F425="通信",参照データ!$C$4,0)))</f>
        <v>0</v>
      </c>
      <c r="S425" s="112">
        <f t="shared" si="202"/>
        <v>0</v>
      </c>
      <c r="T425" s="58"/>
      <c r="U425" s="53">
        <f t="shared" si="203"/>
        <v>0</v>
      </c>
      <c r="V425" s="241">
        <f t="shared" si="204"/>
        <v>0</v>
      </c>
      <c r="W425" s="53">
        <f t="shared" si="205"/>
        <v>0</v>
      </c>
      <c r="X425" s="183">
        <f t="shared" si="206"/>
        <v>0</v>
      </c>
      <c r="Y425" s="158" t="str">
        <f t="shared" si="187"/>
        <v>0</v>
      </c>
      <c r="Z425" s="138">
        <f t="shared" si="207"/>
        <v>0</v>
      </c>
      <c r="AA425" s="524">
        <f t="shared" si="188"/>
        <v>0</v>
      </c>
      <c r="AB425" s="525"/>
      <c r="AC425" s="359">
        <f t="shared" si="189"/>
        <v>0</v>
      </c>
      <c r="AD425" s="359">
        <f t="shared" si="190"/>
        <v>0</v>
      </c>
      <c r="AE425" s="166"/>
      <c r="AF425" s="59"/>
      <c r="AG425" s="252"/>
      <c r="AH425" s="253"/>
      <c r="AI425" s="253"/>
      <c r="AJ425" s="253"/>
      <c r="AK425" s="253"/>
      <c r="AL425" s="254"/>
      <c r="AM425" s="255"/>
      <c r="AN425" s="253"/>
      <c r="AO425" s="253"/>
      <c r="AP425" s="253"/>
      <c r="AQ425" s="253"/>
      <c r="AR425" s="253"/>
      <c r="AS425" s="238">
        <f t="shared" si="191"/>
        <v>0</v>
      </c>
      <c r="AT425" s="238">
        <f t="shared" si="192"/>
        <v>0</v>
      </c>
      <c r="AU425" s="238">
        <f t="shared" si="193"/>
        <v>0</v>
      </c>
      <c r="AV425" s="238">
        <f t="shared" si="194"/>
        <v>0</v>
      </c>
      <c r="AW425" s="238">
        <f t="shared" si="195"/>
        <v>0</v>
      </c>
      <c r="AX425" s="238">
        <f t="shared" si="196"/>
        <v>0</v>
      </c>
      <c r="AY425" s="214">
        <f t="shared" si="186"/>
        <v>0</v>
      </c>
      <c r="AZ425" s="214">
        <f t="shared" si="186"/>
        <v>0</v>
      </c>
      <c r="BA425" s="214">
        <f t="shared" si="186"/>
        <v>0</v>
      </c>
      <c r="BB425" s="194">
        <f t="shared" si="208"/>
        <v>0</v>
      </c>
      <c r="BC425" s="195">
        <f t="shared" si="209"/>
        <v>0</v>
      </c>
      <c r="BD425" s="196">
        <f t="shared" si="210"/>
        <v>0</v>
      </c>
      <c r="BE425" s="197">
        <f t="shared" si="213"/>
        <v>0</v>
      </c>
      <c r="BF425" s="198" t="b">
        <f>IF($AE425="3/3",$S425*参照データ!$F$2,IF($AE425="2/3",$S425*参照データ!$F$3,IF($AE425="1/3",$S425*参照データ!$F$4)))</f>
        <v>0</v>
      </c>
      <c r="BG425" s="199" t="b">
        <f>IF(AG425="3/3",$O425*参照データ!$F$2,IF(AG425="2/3",$O425*参照データ!$F$3,IF(AG425="1/3",$O425*参照データ!$F$4,IF(AG425="対象外",0))))</f>
        <v>0</v>
      </c>
      <c r="BH425" s="199" t="b">
        <f>IF(AH425="3/3",$O425*参照データ!$F$2,IF(AH425="2/3",$O425*参照データ!$F$3,IF(AH425="1/3",$O425*参照データ!$F$4,IF(AH425="対象外",0))))</f>
        <v>0</v>
      </c>
      <c r="BI425" s="199" t="b">
        <f>IF(AI425="3/3",$O425*参照データ!$F$2,IF(AI425="2/3",$O425*参照データ!$F$3,IF(AI425="1/3",$O425*参照データ!$F$4,IF(AI425="対象外",0))))</f>
        <v>0</v>
      </c>
      <c r="BJ425" s="199" t="b">
        <f>IF(AJ425="3/3",$O425*参照データ!$F$2,IF(AJ425="2/3",$O425*参照データ!$F$3,IF(AJ425="1/3",$O425*参照データ!$F$4,IF(AJ425="対象外",0))))</f>
        <v>0</v>
      </c>
      <c r="BK425" s="199" t="b">
        <f>IF(AK425="3/3",$O425*参照データ!$F$2,IF(AK425="2/3",$O425*参照データ!$F$3,IF(AK425="1/3",$O425*参照データ!$F$4,IF(AK425="対象外",0))))</f>
        <v>0</v>
      </c>
      <c r="BL425" s="199" t="b">
        <f>IF(AL425="3/3",$O425*参照データ!$F$2,IF(AL425="2/3",$O425*参照データ!$F$3,IF(AL425="1/3",$O425*参照データ!$F$4,IF(AL425="対象外",0))))</f>
        <v>0</v>
      </c>
      <c r="BM425" s="199" t="b">
        <f>IF(AM425="3/3",$O425*参照データ!$F$2,IF(AM425="2/3",$O425*参照データ!$F$3,IF(AM425="1/3",$O425*参照データ!$F$4,IF(AM425="対象外",0))))</f>
        <v>0</v>
      </c>
      <c r="BN425" s="199" t="b">
        <f>IF(AN425="3/3",$O425*参照データ!$F$2,IF(AN425="2/3",$O425*参照データ!$F$3,IF(AN425="1/3",$O425*参照データ!$F$4,IF(AN425="対象外",0))))</f>
        <v>0</v>
      </c>
      <c r="BO425" s="199" t="b">
        <f>IF(AO425="3/3",$O425*参照データ!$F$2,IF(AO425="2/3",$O425*参照データ!$F$3,IF(AO425="1/3",$O425*参照データ!$F$4,IF(AO425="対象外",0))))</f>
        <v>0</v>
      </c>
      <c r="BP425" s="199" t="b">
        <f>IF(AP425="3/3",$O425*参照データ!$F$2,IF(AP425="2/3",$O425*参照データ!$F$3,IF(AP425="1/3",$O425*参照データ!$F$4,IF(AP425="対象外",0))))</f>
        <v>0</v>
      </c>
      <c r="BQ425" s="199" t="b">
        <f>IF(AQ425="3/3",$O425*参照データ!$F$2,IF(AQ425="2/3",$O425*参照データ!$F$3,IF(AQ425="1/3",$O425*参照データ!$F$4,IF(AQ425="対象外",0))))</f>
        <v>0</v>
      </c>
      <c r="BR425" s="199" t="b">
        <f>IF(AR425="3/3",$O425*参照データ!$F$2,IF(AR425="2/3",$O425*参照データ!$F$3,IF(AR425="1/3",$O425*参照データ!$F$4,IF(AR425="対象外",0))))</f>
        <v>0</v>
      </c>
      <c r="BS425" s="199">
        <f t="shared" si="211"/>
        <v>0</v>
      </c>
      <c r="BT425" s="206"/>
      <c r="BU425" s="60"/>
      <c r="BV425" s="60"/>
      <c r="BW425" s="60"/>
      <c r="BX425" s="60"/>
      <c r="BY425" s="60"/>
      <c r="BZ425" s="245"/>
      <c r="CA425" s="247"/>
      <c r="CB425" s="60"/>
      <c r="CC425" s="60"/>
      <c r="CD425" s="60"/>
      <c r="CE425" s="60"/>
      <c r="CF425" s="61"/>
      <c r="CG425" s="233">
        <f t="shared" si="212"/>
        <v>0</v>
      </c>
      <c r="CH425" s="235">
        <f t="shared" si="197"/>
        <v>0</v>
      </c>
      <c r="CI425" s="225">
        <f t="shared" si="198"/>
        <v>0</v>
      </c>
      <c r="CJ425" s="234">
        <f t="shared" si="199"/>
        <v>2</v>
      </c>
      <c r="CN425" s="54"/>
    </row>
    <row r="426" spans="1:92">
      <c r="A426" s="63">
        <v>402</v>
      </c>
      <c r="B426" s="553"/>
      <c r="C426" s="554"/>
      <c r="D426" s="553"/>
      <c r="E426" s="554"/>
      <c r="F426" s="116"/>
      <c r="G426" s="147"/>
      <c r="H426" s="117"/>
      <c r="I426" s="58"/>
      <c r="J426" s="553"/>
      <c r="K426" s="554"/>
      <c r="L426" s="110">
        <v>0</v>
      </c>
      <c r="M426" s="111">
        <f>IF(F426="昼間",参照データ!$B$2,IF(F426="夜間等",参照データ!$B$3,IF(F426="通信",参照データ!$B$4,0)))</f>
        <v>0</v>
      </c>
      <c r="N426" s="112">
        <f t="shared" si="200"/>
        <v>0</v>
      </c>
      <c r="O426" s="151">
        <f t="shared" si="201"/>
        <v>0</v>
      </c>
      <c r="P426" s="110"/>
      <c r="Q426" s="113">
        <v>0</v>
      </c>
      <c r="R426" s="114">
        <f>IF(F426="昼間",参照データ!$C$2,IF(F426="夜間等",参照データ!$C$3,IF(F426="通信",参照データ!$C$4,0)))</f>
        <v>0</v>
      </c>
      <c r="S426" s="112">
        <f t="shared" si="202"/>
        <v>0</v>
      </c>
      <c r="T426" s="58"/>
      <c r="U426" s="53">
        <f t="shared" si="203"/>
        <v>0</v>
      </c>
      <c r="V426" s="241">
        <f t="shared" si="204"/>
        <v>0</v>
      </c>
      <c r="W426" s="53">
        <f t="shared" si="205"/>
        <v>0</v>
      </c>
      <c r="X426" s="183">
        <f t="shared" si="206"/>
        <v>0</v>
      </c>
      <c r="Y426" s="158" t="str">
        <f t="shared" si="187"/>
        <v>0</v>
      </c>
      <c r="Z426" s="138">
        <f t="shared" si="207"/>
        <v>0</v>
      </c>
      <c r="AA426" s="524">
        <f t="shared" si="188"/>
        <v>0</v>
      </c>
      <c r="AB426" s="525"/>
      <c r="AC426" s="359">
        <f t="shared" si="189"/>
        <v>0</v>
      </c>
      <c r="AD426" s="359">
        <f t="shared" si="190"/>
        <v>0</v>
      </c>
      <c r="AE426" s="166"/>
      <c r="AF426" s="59"/>
      <c r="AG426" s="252"/>
      <c r="AH426" s="253"/>
      <c r="AI426" s="253"/>
      <c r="AJ426" s="253"/>
      <c r="AK426" s="253"/>
      <c r="AL426" s="254"/>
      <c r="AM426" s="255"/>
      <c r="AN426" s="253"/>
      <c r="AO426" s="253"/>
      <c r="AP426" s="253"/>
      <c r="AQ426" s="253"/>
      <c r="AR426" s="253"/>
      <c r="AS426" s="238">
        <f t="shared" si="191"/>
        <v>0</v>
      </c>
      <c r="AT426" s="238">
        <f t="shared" si="192"/>
        <v>0</v>
      </c>
      <c r="AU426" s="238">
        <f t="shared" si="193"/>
        <v>0</v>
      </c>
      <c r="AV426" s="238">
        <f t="shared" si="194"/>
        <v>0</v>
      </c>
      <c r="AW426" s="238">
        <f t="shared" si="195"/>
        <v>0</v>
      </c>
      <c r="AX426" s="238">
        <f t="shared" si="196"/>
        <v>0</v>
      </c>
      <c r="AY426" s="214">
        <f t="shared" ref="AY426:BA489" si="214">IF((COUNTIF(AS426,"1")&gt;0)+COUNTIF(AV426,"1")&gt;0,1,0)</f>
        <v>0</v>
      </c>
      <c r="AZ426" s="214">
        <f t="shared" si="214"/>
        <v>0</v>
      </c>
      <c r="BA426" s="214">
        <f t="shared" si="214"/>
        <v>0</v>
      </c>
      <c r="BB426" s="194">
        <f t="shared" si="208"/>
        <v>0</v>
      </c>
      <c r="BC426" s="195">
        <f t="shared" si="209"/>
        <v>0</v>
      </c>
      <c r="BD426" s="196">
        <f t="shared" si="210"/>
        <v>0</v>
      </c>
      <c r="BE426" s="197">
        <f t="shared" si="213"/>
        <v>0</v>
      </c>
      <c r="BF426" s="198" t="b">
        <f>IF($AE426="3/3",$S426*参照データ!$F$2,IF($AE426="2/3",$S426*参照データ!$F$3,IF($AE426="1/3",$S426*参照データ!$F$4)))</f>
        <v>0</v>
      </c>
      <c r="BG426" s="199" t="b">
        <f>IF(AG426="3/3",$O426*参照データ!$F$2,IF(AG426="2/3",$O426*参照データ!$F$3,IF(AG426="1/3",$O426*参照データ!$F$4,IF(AG426="対象外",0))))</f>
        <v>0</v>
      </c>
      <c r="BH426" s="199" t="b">
        <f>IF(AH426="3/3",$O426*参照データ!$F$2,IF(AH426="2/3",$O426*参照データ!$F$3,IF(AH426="1/3",$O426*参照データ!$F$4,IF(AH426="対象外",0))))</f>
        <v>0</v>
      </c>
      <c r="BI426" s="199" t="b">
        <f>IF(AI426="3/3",$O426*参照データ!$F$2,IF(AI426="2/3",$O426*参照データ!$F$3,IF(AI426="1/3",$O426*参照データ!$F$4,IF(AI426="対象外",0))))</f>
        <v>0</v>
      </c>
      <c r="BJ426" s="199" t="b">
        <f>IF(AJ426="3/3",$O426*参照データ!$F$2,IF(AJ426="2/3",$O426*参照データ!$F$3,IF(AJ426="1/3",$O426*参照データ!$F$4,IF(AJ426="対象外",0))))</f>
        <v>0</v>
      </c>
      <c r="BK426" s="199" t="b">
        <f>IF(AK426="3/3",$O426*参照データ!$F$2,IF(AK426="2/3",$O426*参照データ!$F$3,IF(AK426="1/3",$O426*参照データ!$F$4,IF(AK426="対象外",0))))</f>
        <v>0</v>
      </c>
      <c r="BL426" s="199" t="b">
        <f>IF(AL426="3/3",$O426*参照データ!$F$2,IF(AL426="2/3",$O426*参照データ!$F$3,IF(AL426="1/3",$O426*参照データ!$F$4,IF(AL426="対象外",0))))</f>
        <v>0</v>
      </c>
      <c r="BM426" s="199" t="b">
        <f>IF(AM426="3/3",$O426*参照データ!$F$2,IF(AM426="2/3",$O426*参照データ!$F$3,IF(AM426="1/3",$O426*参照データ!$F$4,IF(AM426="対象外",0))))</f>
        <v>0</v>
      </c>
      <c r="BN426" s="199" t="b">
        <f>IF(AN426="3/3",$O426*参照データ!$F$2,IF(AN426="2/3",$O426*参照データ!$F$3,IF(AN426="1/3",$O426*参照データ!$F$4,IF(AN426="対象外",0))))</f>
        <v>0</v>
      </c>
      <c r="BO426" s="199" t="b">
        <f>IF(AO426="3/3",$O426*参照データ!$F$2,IF(AO426="2/3",$O426*参照データ!$F$3,IF(AO426="1/3",$O426*参照データ!$F$4,IF(AO426="対象外",0))))</f>
        <v>0</v>
      </c>
      <c r="BP426" s="199" t="b">
        <f>IF(AP426="3/3",$O426*参照データ!$F$2,IF(AP426="2/3",$O426*参照データ!$F$3,IF(AP426="1/3",$O426*参照データ!$F$4,IF(AP426="対象外",0))))</f>
        <v>0</v>
      </c>
      <c r="BQ426" s="199" t="b">
        <f>IF(AQ426="3/3",$O426*参照データ!$F$2,IF(AQ426="2/3",$O426*参照データ!$F$3,IF(AQ426="1/3",$O426*参照データ!$F$4,IF(AQ426="対象外",0))))</f>
        <v>0</v>
      </c>
      <c r="BR426" s="199" t="b">
        <f>IF(AR426="3/3",$O426*参照データ!$F$2,IF(AR426="2/3",$O426*参照データ!$F$3,IF(AR426="1/3",$O426*参照データ!$F$4,IF(AR426="対象外",0))))</f>
        <v>0</v>
      </c>
      <c r="BS426" s="199">
        <f t="shared" si="211"/>
        <v>0</v>
      </c>
      <c r="BT426" s="206"/>
      <c r="BU426" s="60"/>
      <c r="BV426" s="60"/>
      <c r="BW426" s="60"/>
      <c r="BX426" s="60"/>
      <c r="BY426" s="60"/>
      <c r="BZ426" s="245"/>
      <c r="CA426" s="247"/>
      <c r="CB426" s="60"/>
      <c r="CC426" s="60"/>
      <c r="CD426" s="60"/>
      <c r="CE426" s="60"/>
      <c r="CF426" s="61"/>
      <c r="CG426" s="233">
        <f t="shared" si="212"/>
        <v>0</v>
      </c>
      <c r="CH426" s="235">
        <f t="shared" si="197"/>
        <v>0</v>
      </c>
      <c r="CI426" s="225">
        <f t="shared" si="198"/>
        <v>0</v>
      </c>
      <c r="CJ426" s="234">
        <f t="shared" si="199"/>
        <v>2</v>
      </c>
      <c r="CN426" s="54"/>
    </row>
    <row r="427" spans="1:92">
      <c r="A427" s="63">
        <v>403</v>
      </c>
      <c r="B427" s="553"/>
      <c r="C427" s="554"/>
      <c r="D427" s="553"/>
      <c r="E427" s="554"/>
      <c r="F427" s="116"/>
      <c r="G427" s="147"/>
      <c r="H427" s="117"/>
      <c r="I427" s="58"/>
      <c r="J427" s="553"/>
      <c r="K427" s="554"/>
      <c r="L427" s="110">
        <v>0</v>
      </c>
      <c r="M427" s="111">
        <f>IF(F427="昼間",参照データ!$B$2,IF(F427="夜間等",参照データ!$B$3,IF(F427="通信",参照データ!$B$4,0)))</f>
        <v>0</v>
      </c>
      <c r="N427" s="112">
        <f t="shared" si="200"/>
        <v>0</v>
      </c>
      <c r="O427" s="151">
        <f t="shared" si="201"/>
        <v>0</v>
      </c>
      <c r="P427" s="110"/>
      <c r="Q427" s="113">
        <v>0</v>
      </c>
      <c r="R427" s="114">
        <f>IF(F427="昼間",参照データ!$C$2,IF(F427="夜間等",参照データ!$C$3,IF(F427="通信",参照データ!$C$4,0)))</f>
        <v>0</v>
      </c>
      <c r="S427" s="112">
        <f t="shared" si="202"/>
        <v>0</v>
      </c>
      <c r="T427" s="58"/>
      <c r="U427" s="53">
        <f t="shared" si="203"/>
        <v>0</v>
      </c>
      <c r="V427" s="241">
        <f t="shared" si="204"/>
        <v>0</v>
      </c>
      <c r="W427" s="53">
        <f t="shared" si="205"/>
        <v>0</v>
      </c>
      <c r="X427" s="183">
        <f t="shared" si="206"/>
        <v>0</v>
      </c>
      <c r="Y427" s="158" t="str">
        <f t="shared" si="187"/>
        <v>0</v>
      </c>
      <c r="Z427" s="138">
        <f t="shared" si="207"/>
        <v>0</v>
      </c>
      <c r="AA427" s="524">
        <f t="shared" si="188"/>
        <v>0</v>
      </c>
      <c r="AB427" s="525"/>
      <c r="AC427" s="359">
        <f t="shared" si="189"/>
        <v>0</v>
      </c>
      <c r="AD427" s="359">
        <f t="shared" si="190"/>
        <v>0</v>
      </c>
      <c r="AE427" s="165"/>
      <c r="AF427" s="59"/>
      <c r="AG427" s="252"/>
      <c r="AH427" s="253"/>
      <c r="AI427" s="253"/>
      <c r="AJ427" s="253"/>
      <c r="AK427" s="253"/>
      <c r="AL427" s="254"/>
      <c r="AM427" s="255"/>
      <c r="AN427" s="253"/>
      <c r="AO427" s="253"/>
      <c r="AP427" s="253"/>
      <c r="AQ427" s="253"/>
      <c r="AR427" s="253"/>
      <c r="AS427" s="238">
        <f t="shared" si="191"/>
        <v>0</v>
      </c>
      <c r="AT427" s="238">
        <f t="shared" si="192"/>
        <v>0</v>
      </c>
      <c r="AU427" s="238">
        <f t="shared" si="193"/>
        <v>0</v>
      </c>
      <c r="AV427" s="238">
        <f t="shared" si="194"/>
        <v>0</v>
      </c>
      <c r="AW427" s="238">
        <f t="shared" si="195"/>
        <v>0</v>
      </c>
      <c r="AX427" s="238">
        <f t="shared" si="196"/>
        <v>0</v>
      </c>
      <c r="AY427" s="214">
        <f t="shared" si="214"/>
        <v>0</v>
      </c>
      <c r="AZ427" s="214">
        <f t="shared" si="214"/>
        <v>0</v>
      </c>
      <c r="BA427" s="214">
        <f t="shared" si="214"/>
        <v>0</v>
      </c>
      <c r="BB427" s="194">
        <f t="shared" si="208"/>
        <v>0</v>
      </c>
      <c r="BC427" s="195">
        <f t="shared" si="209"/>
        <v>0</v>
      </c>
      <c r="BD427" s="196">
        <f t="shared" si="210"/>
        <v>0</v>
      </c>
      <c r="BE427" s="197">
        <f t="shared" si="213"/>
        <v>0</v>
      </c>
      <c r="BF427" s="198" t="b">
        <f>IF($AE427="3/3",$S427*参照データ!$F$2,IF($AE427="2/3",$S427*参照データ!$F$3,IF($AE427="1/3",$S427*参照データ!$F$4)))</f>
        <v>0</v>
      </c>
      <c r="BG427" s="199" t="b">
        <f>IF(AG427="3/3",$O427*参照データ!$F$2,IF(AG427="2/3",$O427*参照データ!$F$3,IF(AG427="1/3",$O427*参照データ!$F$4,IF(AG427="対象外",0))))</f>
        <v>0</v>
      </c>
      <c r="BH427" s="199" t="b">
        <f>IF(AH427="3/3",$O427*参照データ!$F$2,IF(AH427="2/3",$O427*参照データ!$F$3,IF(AH427="1/3",$O427*参照データ!$F$4,IF(AH427="対象外",0))))</f>
        <v>0</v>
      </c>
      <c r="BI427" s="199" t="b">
        <f>IF(AI427="3/3",$O427*参照データ!$F$2,IF(AI427="2/3",$O427*参照データ!$F$3,IF(AI427="1/3",$O427*参照データ!$F$4,IF(AI427="対象外",0))))</f>
        <v>0</v>
      </c>
      <c r="BJ427" s="199" t="b">
        <f>IF(AJ427="3/3",$O427*参照データ!$F$2,IF(AJ427="2/3",$O427*参照データ!$F$3,IF(AJ427="1/3",$O427*参照データ!$F$4,IF(AJ427="対象外",0))))</f>
        <v>0</v>
      </c>
      <c r="BK427" s="199" t="b">
        <f>IF(AK427="3/3",$O427*参照データ!$F$2,IF(AK427="2/3",$O427*参照データ!$F$3,IF(AK427="1/3",$O427*参照データ!$F$4,IF(AK427="対象外",0))))</f>
        <v>0</v>
      </c>
      <c r="BL427" s="199" t="b">
        <f>IF(AL427="3/3",$O427*参照データ!$F$2,IF(AL427="2/3",$O427*参照データ!$F$3,IF(AL427="1/3",$O427*参照データ!$F$4,IF(AL427="対象外",0))))</f>
        <v>0</v>
      </c>
      <c r="BM427" s="199" t="b">
        <f>IF(AM427="3/3",$O427*参照データ!$F$2,IF(AM427="2/3",$O427*参照データ!$F$3,IF(AM427="1/3",$O427*参照データ!$F$4,IF(AM427="対象外",0))))</f>
        <v>0</v>
      </c>
      <c r="BN427" s="199" t="b">
        <f>IF(AN427="3/3",$O427*参照データ!$F$2,IF(AN427="2/3",$O427*参照データ!$F$3,IF(AN427="1/3",$O427*参照データ!$F$4,IF(AN427="対象外",0))))</f>
        <v>0</v>
      </c>
      <c r="BO427" s="199" t="b">
        <f>IF(AO427="3/3",$O427*参照データ!$F$2,IF(AO427="2/3",$O427*参照データ!$F$3,IF(AO427="1/3",$O427*参照データ!$F$4,IF(AO427="対象外",0))))</f>
        <v>0</v>
      </c>
      <c r="BP427" s="199" t="b">
        <f>IF(AP427="3/3",$O427*参照データ!$F$2,IF(AP427="2/3",$O427*参照データ!$F$3,IF(AP427="1/3",$O427*参照データ!$F$4,IF(AP427="対象外",0))))</f>
        <v>0</v>
      </c>
      <c r="BQ427" s="199" t="b">
        <f>IF(AQ427="3/3",$O427*参照データ!$F$2,IF(AQ427="2/3",$O427*参照データ!$F$3,IF(AQ427="1/3",$O427*参照データ!$F$4,IF(AQ427="対象外",0))))</f>
        <v>0</v>
      </c>
      <c r="BR427" s="199" t="b">
        <f>IF(AR427="3/3",$O427*参照データ!$F$2,IF(AR427="2/3",$O427*参照データ!$F$3,IF(AR427="1/3",$O427*参照データ!$F$4,IF(AR427="対象外",0))))</f>
        <v>0</v>
      </c>
      <c r="BS427" s="199">
        <f t="shared" si="211"/>
        <v>0</v>
      </c>
      <c r="BT427" s="207"/>
      <c r="BU427" s="60"/>
      <c r="BV427" s="60"/>
      <c r="BW427" s="60"/>
      <c r="BX427" s="60"/>
      <c r="BY427" s="60"/>
      <c r="BZ427" s="245"/>
      <c r="CA427" s="247"/>
      <c r="CB427" s="60"/>
      <c r="CC427" s="60"/>
      <c r="CD427" s="60"/>
      <c r="CE427" s="60"/>
      <c r="CF427" s="61"/>
      <c r="CG427" s="233">
        <f t="shared" si="212"/>
        <v>0</v>
      </c>
      <c r="CH427" s="235">
        <f t="shared" si="197"/>
        <v>0</v>
      </c>
      <c r="CI427" s="225">
        <f t="shared" si="198"/>
        <v>0</v>
      </c>
      <c r="CJ427" s="234">
        <f t="shared" si="199"/>
        <v>2</v>
      </c>
      <c r="CN427" s="54"/>
    </row>
    <row r="428" spans="1:92">
      <c r="A428" s="63">
        <v>404</v>
      </c>
      <c r="B428" s="518"/>
      <c r="C428" s="519"/>
      <c r="D428" s="520"/>
      <c r="E428" s="521"/>
      <c r="F428" s="362"/>
      <c r="G428" s="58"/>
      <c r="H428" s="248"/>
      <c r="I428" s="58"/>
      <c r="J428" s="555"/>
      <c r="K428" s="555"/>
      <c r="L428" s="149">
        <v>0</v>
      </c>
      <c r="M428" s="150">
        <f>IF(F428="昼間",参照データ!$B$2,IF(F428="夜間等",参照データ!$B$3,IF(F428="通信",参照データ!$B$4,0)))</f>
        <v>0</v>
      </c>
      <c r="N428" s="151">
        <f t="shared" si="200"/>
        <v>0</v>
      </c>
      <c r="O428" s="151">
        <f t="shared" si="201"/>
        <v>0</v>
      </c>
      <c r="P428" s="149"/>
      <c r="Q428" s="155">
        <v>0</v>
      </c>
      <c r="R428" s="154">
        <f>IF(F428="昼間",参照データ!$C$2,IF(F428="夜間等",参照データ!$C$3,IF(F428="通信",参照データ!$C$4,0)))</f>
        <v>0</v>
      </c>
      <c r="S428" s="151">
        <f t="shared" si="202"/>
        <v>0</v>
      </c>
      <c r="T428" s="58"/>
      <c r="U428" s="137">
        <f t="shared" si="203"/>
        <v>0</v>
      </c>
      <c r="V428" s="241">
        <f t="shared" si="204"/>
        <v>0</v>
      </c>
      <c r="W428" s="137">
        <f t="shared" si="205"/>
        <v>0</v>
      </c>
      <c r="X428" s="138">
        <f t="shared" si="206"/>
        <v>0</v>
      </c>
      <c r="Y428" s="137" t="str">
        <f t="shared" si="187"/>
        <v>0</v>
      </c>
      <c r="Z428" s="138">
        <f t="shared" si="207"/>
        <v>0</v>
      </c>
      <c r="AA428" s="524">
        <f t="shared" si="188"/>
        <v>0</v>
      </c>
      <c r="AB428" s="525"/>
      <c r="AC428" s="359">
        <f t="shared" si="189"/>
        <v>0</v>
      </c>
      <c r="AD428" s="359">
        <f t="shared" si="190"/>
        <v>0</v>
      </c>
      <c r="AE428" s="165"/>
      <c r="AF428" s="139"/>
      <c r="AG428" s="252"/>
      <c r="AH428" s="253"/>
      <c r="AI428" s="253"/>
      <c r="AJ428" s="253"/>
      <c r="AK428" s="253"/>
      <c r="AL428" s="254"/>
      <c r="AM428" s="255"/>
      <c r="AN428" s="253"/>
      <c r="AO428" s="253"/>
      <c r="AP428" s="253"/>
      <c r="AQ428" s="253"/>
      <c r="AR428" s="253"/>
      <c r="AS428" s="238">
        <f t="shared" si="191"/>
        <v>0</v>
      </c>
      <c r="AT428" s="238">
        <f t="shared" si="192"/>
        <v>0</v>
      </c>
      <c r="AU428" s="238">
        <f t="shared" si="193"/>
        <v>0</v>
      </c>
      <c r="AV428" s="238">
        <f t="shared" si="194"/>
        <v>0</v>
      </c>
      <c r="AW428" s="238">
        <f t="shared" si="195"/>
        <v>0</v>
      </c>
      <c r="AX428" s="238">
        <f t="shared" si="196"/>
        <v>0</v>
      </c>
      <c r="AY428" s="214">
        <f t="shared" si="214"/>
        <v>0</v>
      </c>
      <c r="AZ428" s="214">
        <f t="shared" si="214"/>
        <v>0</v>
      </c>
      <c r="BA428" s="214">
        <f t="shared" si="214"/>
        <v>0</v>
      </c>
      <c r="BB428" s="210">
        <f t="shared" si="208"/>
        <v>0</v>
      </c>
      <c r="BC428" s="200">
        <f t="shared" si="209"/>
        <v>0</v>
      </c>
      <c r="BD428" s="200">
        <f t="shared" si="210"/>
        <v>0</v>
      </c>
      <c r="BE428" s="200">
        <f t="shared" si="213"/>
        <v>0</v>
      </c>
      <c r="BF428" s="201" t="b">
        <f>IF($AE428="3/3",$S428*参照データ!$F$2,IF($AE428="2/3",$S428*参照データ!$F$3,IF($AE428="1/3",$S428*参照データ!$F$4)))</f>
        <v>0</v>
      </c>
      <c r="BG428" s="202" t="b">
        <f>IF(AG428="3/3",$O428*参照データ!$F$2,IF(AG428="2/3",$O428*参照データ!$F$3,IF(AG428="1/3",$O428*参照データ!$F$4,IF(AG428="対象外",0))))</f>
        <v>0</v>
      </c>
      <c r="BH428" s="202" t="b">
        <f>IF(AH428="3/3",$O428*参照データ!$F$2,IF(AH428="2/3",$O428*参照データ!$F$3,IF(AH428="1/3",$O428*参照データ!$F$4,IF(AH428="対象外",0))))</f>
        <v>0</v>
      </c>
      <c r="BI428" s="202" t="b">
        <f>IF(AI428="3/3",$O428*参照データ!$F$2,IF(AI428="2/3",$O428*参照データ!$F$3,IF(AI428="1/3",$O428*参照データ!$F$4,IF(AI428="対象外",0))))</f>
        <v>0</v>
      </c>
      <c r="BJ428" s="202" t="b">
        <f>IF(AJ428="3/3",$O428*参照データ!$F$2,IF(AJ428="2/3",$O428*参照データ!$F$3,IF(AJ428="1/3",$O428*参照データ!$F$4,IF(AJ428="対象外",0))))</f>
        <v>0</v>
      </c>
      <c r="BK428" s="202" t="b">
        <f>IF(AK428="3/3",$O428*参照データ!$F$2,IF(AK428="2/3",$O428*参照データ!$F$3,IF(AK428="1/3",$O428*参照データ!$F$4,IF(AK428="対象外",0))))</f>
        <v>0</v>
      </c>
      <c r="BL428" s="202" t="b">
        <f>IF(AL428="3/3",$O428*参照データ!$F$2,IF(AL428="2/3",$O428*参照データ!$F$3,IF(AL428="1/3",$O428*参照データ!$F$4,IF(AL428="対象外",0))))</f>
        <v>0</v>
      </c>
      <c r="BM428" s="202" t="b">
        <f>IF(AM428="3/3",$O428*参照データ!$F$2,IF(AM428="2/3",$O428*参照データ!$F$3,IF(AM428="1/3",$O428*参照データ!$F$4,IF(AM428="対象外",0))))</f>
        <v>0</v>
      </c>
      <c r="BN428" s="202" t="b">
        <f>IF(AN428="3/3",$O428*参照データ!$F$2,IF(AN428="2/3",$O428*参照データ!$F$3,IF(AN428="1/3",$O428*参照データ!$F$4,IF(AN428="対象外",0))))</f>
        <v>0</v>
      </c>
      <c r="BO428" s="202" t="b">
        <f>IF(AO428="3/3",$O428*参照データ!$F$2,IF(AO428="2/3",$O428*参照データ!$F$3,IF(AO428="1/3",$O428*参照データ!$F$4,IF(AO428="対象外",0))))</f>
        <v>0</v>
      </c>
      <c r="BP428" s="202" t="b">
        <f>IF(AP428="3/3",$O428*参照データ!$F$2,IF(AP428="2/3",$O428*参照データ!$F$3,IF(AP428="1/3",$O428*参照データ!$F$4,IF(AP428="対象外",0))))</f>
        <v>0</v>
      </c>
      <c r="BQ428" s="202" t="b">
        <f>IF(AQ428="3/3",$O428*参照データ!$F$2,IF(AQ428="2/3",$O428*参照データ!$F$3,IF(AQ428="1/3",$O428*参照データ!$F$4,IF(AQ428="対象外",0))))</f>
        <v>0</v>
      </c>
      <c r="BR428" s="202" t="b">
        <f>IF(AR428="3/3",$O428*参照データ!$F$2,IF(AR428="2/3",$O428*参照データ!$F$3,IF(AR428="1/3",$O428*参照データ!$F$4,IF(AR428="対象外",0))))</f>
        <v>0</v>
      </c>
      <c r="BS428" s="202">
        <f t="shared" si="211"/>
        <v>0</v>
      </c>
      <c r="BT428" s="208"/>
      <c r="BU428" s="140"/>
      <c r="BV428" s="140"/>
      <c r="BW428" s="140"/>
      <c r="BX428" s="140"/>
      <c r="BY428" s="140"/>
      <c r="BZ428" s="246"/>
      <c r="CA428" s="251"/>
      <c r="CB428" s="140"/>
      <c r="CC428" s="140"/>
      <c r="CD428" s="140"/>
      <c r="CE428" s="140"/>
      <c r="CF428" s="140"/>
      <c r="CG428" s="233">
        <f t="shared" si="212"/>
        <v>0</v>
      </c>
      <c r="CH428" s="235">
        <f t="shared" si="197"/>
        <v>0</v>
      </c>
      <c r="CI428" s="225">
        <f t="shared" si="198"/>
        <v>0</v>
      </c>
      <c r="CJ428" s="234">
        <f t="shared" si="199"/>
        <v>2</v>
      </c>
      <c r="CN428" s="54"/>
    </row>
    <row r="429" spans="1:92">
      <c r="A429" s="63">
        <v>405</v>
      </c>
      <c r="B429" s="553"/>
      <c r="C429" s="554"/>
      <c r="D429" s="553"/>
      <c r="E429" s="554"/>
      <c r="F429" s="116"/>
      <c r="G429" s="147"/>
      <c r="H429" s="117"/>
      <c r="I429" s="58"/>
      <c r="J429" s="553"/>
      <c r="K429" s="554"/>
      <c r="L429" s="110">
        <v>0</v>
      </c>
      <c r="M429" s="111">
        <f>IF(F429="昼間",参照データ!$B$2,IF(F429="夜間等",参照データ!$B$3,IF(F429="通信",参照データ!$B$4,0)))</f>
        <v>0</v>
      </c>
      <c r="N429" s="112">
        <f t="shared" si="200"/>
        <v>0</v>
      </c>
      <c r="O429" s="151">
        <f t="shared" si="201"/>
        <v>0</v>
      </c>
      <c r="P429" s="110"/>
      <c r="Q429" s="113">
        <v>0</v>
      </c>
      <c r="R429" s="114">
        <f>IF(F429="昼間",参照データ!$C$2,IF(F429="夜間等",参照データ!$C$3,IF(F429="通信",参照データ!$C$4,0)))</f>
        <v>0</v>
      </c>
      <c r="S429" s="112">
        <f t="shared" si="202"/>
        <v>0</v>
      </c>
      <c r="T429" s="58"/>
      <c r="U429" s="53">
        <f t="shared" si="203"/>
        <v>0</v>
      </c>
      <c r="V429" s="241">
        <f t="shared" si="204"/>
        <v>0</v>
      </c>
      <c r="W429" s="53">
        <f t="shared" si="205"/>
        <v>0</v>
      </c>
      <c r="X429" s="183">
        <f t="shared" si="206"/>
        <v>0</v>
      </c>
      <c r="Y429" s="158" t="str">
        <f t="shared" si="187"/>
        <v>0</v>
      </c>
      <c r="Z429" s="138">
        <f t="shared" si="207"/>
        <v>0</v>
      </c>
      <c r="AA429" s="524">
        <f t="shared" si="188"/>
        <v>0</v>
      </c>
      <c r="AB429" s="525"/>
      <c r="AC429" s="359">
        <f t="shared" si="189"/>
        <v>0</v>
      </c>
      <c r="AD429" s="359">
        <f t="shared" si="190"/>
        <v>0</v>
      </c>
      <c r="AE429" s="166"/>
      <c r="AF429" s="59"/>
      <c r="AG429" s="252"/>
      <c r="AH429" s="253"/>
      <c r="AI429" s="253"/>
      <c r="AJ429" s="253"/>
      <c r="AK429" s="253"/>
      <c r="AL429" s="254"/>
      <c r="AM429" s="255"/>
      <c r="AN429" s="253"/>
      <c r="AO429" s="253"/>
      <c r="AP429" s="253"/>
      <c r="AQ429" s="253"/>
      <c r="AR429" s="253"/>
      <c r="AS429" s="238">
        <f t="shared" si="191"/>
        <v>0</v>
      </c>
      <c r="AT429" s="238">
        <f t="shared" si="192"/>
        <v>0</v>
      </c>
      <c r="AU429" s="238">
        <f t="shared" si="193"/>
        <v>0</v>
      </c>
      <c r="AV429" s="238">
        <f t="shared" si="194"/>
        <v>0</v>
      </c>
      <c r="AW429" s="238">
        <f t="shared" si="195"/>
        <v>0</v>
      </c>
      <c r="AX429" s="238">
        <f t="shared" si="196"/>
        <v>0</v>
      </c>
      <c r="AY429" s="214">
        <f t="shared" si="214"/>
        <v>0</v>
      </c>
      <c r="AZ429" s="214">
        <f t="shared" si="214"/>
        <v>0</v>
      </c>
      <c r="BA429" s="214">
        <f t="shared" si="214"/>
        <v>0</v>
      </c>
      <c r="BB429" s="194">
        <f t="shared" si="208"/>
        <v>0</v>
      </c>
      <c r="BC429" s="195">
        <f t="shared" si="209"/>
        <v>0</v>
      </c>
      <c r="BD429" s="196">
        <f t="shared" si="210"/>
        <v>0</v>
      </c>
      <c r="BE429" s="197">
        <f t="shared" si="213"/>
        <v>0</v>
      </c>
      <c r="BF429" s="198" t="b">
        <f>IF($AE429="3/3",$S429*参照データ!$F$2,IF($AE429="2/3",$S429*参照データ!$F$3,IF($AE429="1/3",$S429*参照データ!$F$4)))</f>
        <v>0</v>
      </c>
      <c r="BG429" s="199" t="b">
        <f>IF(AG429="3/3",$O429*参照データ!$F$2,IF(AG429="2/3",$O429*参照データ!$F$3,IF(AG429="1/3",$O429*参照データ!$F$4,IF(AG429="対象外",0))))</f>
        <v>0</v>
      </c>
      <c r="BH429" s="199" t="b">
        <f>IF(AH429="3/3",$O429*参照データ!$F$2,IF(AH429="2/3",$O429*参照データ!$F$3,IF(AH429="1/3",$O429*参照データ!$F$4,IF(AH429="対象外",0))))</f>
        <v>0</v>
      </c>
      <c r="BI429" s="199" t="b">
        <f>IF(AI429="3/3",$O429*参照データ!$F$2,IF(AI429="2/3",$O429*参照データ!$F$3,IF(AI429="1/3",$O429*参照データ!$F$4,IF(AI429="対象外",0))))</f>
        <v>0</v>
      </c>
      <c r="BJ429" s="199" t="b">
        <f>IF(AJ429="3/3",$O429*参照データ!$F$2,IF(AJ429="2/3",$O429*参照データ!$F$3,IF(AJ429="1/3",$O429*参照データ!$F$4,IF(AJ429="対象外",0))))</f>
        <v>0</v>
      </c>
      <c r="BK429" s="199" t="b">
        <f>IF(AK429="3/3",$O429*参照データ!$F$2,IF(AK429="2/3",$O429*参照データ!$F$3,IF(AK429="1/3",$O429*参照データ!$F$4,IF(AK429="対象外",0))))</f>
        <v>0</v>
      </c>
      <c r="BL429" s="199" t="b">
        <f>IF(AL429="3/3",$O429*参照データ!$F$2,IF(AL429="2/3",$O429*参照データ!$F$3,IF(AL429="1/3",$O429*参照データ!$F$4,IF(AL429="対象外",0))))</f>
        <v>0</v>
      </c>
      <c r="BM429" s="199" t="b">
        <f>IF(AM429="3/3",$O429*参照データ!$F$2,IF(AM429="2/3",$O429*参照データ!$F$3,IF(AM429="1/3",$O429*参照データ!$F$4,IF(AM429="対象外",0))))</f>
        <v>0</v>
      </c>
      <c r="BN429" s="199" t="b">
        <f>IF(AN429="3/3",$O429*参照データ!$F$2,IF(AN429="2/3",$O429*参照データ!$F$3,IF(AN429="1/3",$O429*参照データ!$F$4,IF(AN429="対象外",0))))</f>
        <v>0</v>
      </c>
      <c r="BO429" s="199" t="b">
        <f>IF(AO429="3/3",$O429*参照データ!$F$2,IF(AO429="2/3",$O429*参照データ!$F$3,IF(AO429="1/3",$O429*参照データ!$F$4,IF(AO429="対象外",0))))</f>
        <v>0</v>
      </c>
      <c r="BP429" s="199" t="b">
        <f>IF(AP429="3/3",$O429*参照データ!$F$2,IF(AP429="2/3",$O429*参照データ!$F$3,IF(AP429="1/3",$O429*参照データ!$F$4,IF(AP429="対象外",0))))</f>
        <v>0</v>
      </c>
      <c r="BQ429" s="199" t="b">
        <f>IF(AQ429="3/3",$O429*参照データ!$F$2,IF(AQ429="2/3",$O429*参照データ!$F$3,IF(AQ429="1/3",$O429*参照データ!$F$4,IF(AQ429="対象外",0))))</f>
        <v>0</v>
      </c>
      <c r="BR429" s="199" t="b">
        <f>IF(AR429="3/3",$O429*参照データ!$F$2,IF(AR429="2/3",$O429*参照データ!$F$3,IF(AR429="1/3",$O429*参照データ!$F$4,IF(AR429="対象外",0))))</f>
        <v>0</v>
      </c>
      <c r="BS429" s="199">
        <f t="shared" si="211"/>
        <v>0</v>
      </c>
      <c r="BT429" s="206"/>
      <c r="BU429" s="60"/>
      <c r="BV429" s="60"/>
      <c r="BW429" s="60"/>
      <c r="BX429" s="60"/>
      <c r="BY429" s="60"/>
      <c r="BZ429" s="245"/>
      <c r="CA429" s="247"/>
      <c r="CB429" s="60"/>
      <c r="CC429" s="60"/>
      <c r="CD429" s="60"/>
      <c r="CE429" s="60"/>
      <c r="CF429" s="61"/>
      <c r="CG429" s="233">
        <f t="shared" si="212"/>
        <v>0</v>
      </c>
      <c r="CH429" s="235">
        <f t="shared" si="197"/>
        <v>0</v>
      </c>
      <c r="CI429" s="225">
        <f t="shared" si="198"/>
        <v>0</v>
      </c>
      <c r="CJ429" s="234">
        <f t="shared" si="199"/>
        <v>2</v>
      </c>
      <c r="CN429" s="54"/>
    </row>
    <row r="430" spans="1:92">
      <c r="A430" s="63">
        <v>406</v>
      </c>
      <c r="B430" s="553"/>
      <c r="C430" s="554"/>
      <c r="D430" s="553"/>
      <c r="E430" s="554"/>
      <c r="F430" s="116"/>
      <c r="G430" s="147"/>
      <c r="H430" s="117"/>
      <c r="I430" s="58"/>
      <c r="J430" s="553"/>
      <c r="K430" s="554"/>
      <c r="L430" s="110">
        <v>0</v>
      </c>
      <c r="M430" s="111">
        <f>IF(F430="昼間",参照データ!$B$2,IF(F430="夜間等",参照データ!$B$3,IF(F430="通信",参照データ!$B$4,0)))</f>
        <v>0</v>
      </c>
      <c r="N430" s="112">
        <f t="shared" si="200"/>
        <v>0</v>
      </c>
      <c r="O430" s="151">
        <f t="shared" si="201"/>
        <v>0</v>
      </c>
      <c r="P430" s="110"/>
      <c r="Q430" s="113">
        <v>0</v>
      </c>
      <c r="R430" s="114">
        <f>IF(F430="昼間",参照データ!$C$2,IF(F430="夜間等",参照データ!$C$3,IF(F430="通信",参照データ!$C$4,0)))</f>
        <v>0</v>
      </c>
      <c r="S430" s="112">
        <f t="shared" si="202"/>
        <v>0</v>
      </c>
      <c r="T430" s="58"/>
      <c r="U430" s="53">
        <f t="shared" si="203"/>
        <v>0</v>
      </c>
      <c r="V430" s="241">
        <f t="shared" si="204"/>
        <v>0</v>
      </c>
      <c r="W430" s="53">
        <f t="shared" si="205"/>
        <v>0</v>
      </c>
      <c r="X430" s="183">
        <f t="shared" si="206"/>
        <v>0</v>
      </c>
      <c r="Y430" s="158" t="str">
        <f t="shared" si="187"/>
        <v>0</v>
      </c>
      <c r="Z430" s="138">
        <f t="shared" si="207"/>
        <v>0</v>
      </c>
      <c r="AA430" s="524">
        <f t="shared" si="188"/>
        <v>0</v>
      </c>
      <c r="AB430" s="525"/>
      <c r="AC430" s="359">
        <f t="shared" si="189"/>
        <v>0</v>
      </c>
      <c r="AD430" s="359">
        <f t="shared" si="190"/>
        <v>0</v>
      </c>
      <c r="AE430" s="166"/>
      <c r="AF430" s="59"/>
      <c r="AG430" s="252"/>
      <c r="AH430" s="253"/>
      <c r="AI430" s="253"/>
      <c r="AJ430" s="253"/>
      <c r="AK430" s="253"/>
      <c r="AL430" s="254"/>
      <c r="AM430" s="255"/>
      <c r="AN430" s="253"/>
      <c r="AO430" s="253"/>
      <c r="AP430" s="253"/>
      <c r="AQ430" s="253"/>
      <c r="AR430" s="253"/>
      <c r="AS430" s="238">
        <f t="shared" si="191"/>
        <v>0</v>
      </c>
      <c r="AT430" s="238">
        <f t="shared" si="192"/>
        <v>0</v>
      </c>
      <c r="AU430" s="238">
        <f t="shared" si="193"/>
        <v>0</v>
      </c>
      <c r="AV430" s="238">
        <f t="shared" si="194"/>
        <v>0</v>
      </c>
      <c r="AW430" s="238">
        <f t="shared" si="195"/>
        <v>0</v>
      </c>
      <c r="AX430" s="238">
        <f t="shared" si="196"/>
        <v>0</v>
      </c>
      <c r="AY430" s="214">
        <f t="shared" si="214"/>
        <v>0</v>
      </c>
      <c r="AZ430" s="214">
        <f t="shared" si="214"/>
        <v>0</v>
      </c>
      <c r="BA430" s="214">
        <f t="shared" si="214"/>
        <v>0</v>
      </c>
      <c r="BB430" s="194">
        <f t="shared" si="208"/>
        <v>0</v>
      </c>
      <c r="BC430" s="195">
        <f t="shared" si="209"/>
        <v>0</v>
      </c>
      <c r="BD430" s="196">
        <f t="shared" si="210"/>
        <v>0</v>
      </c>
      <c r="BE430" s="197">
        <f t="shared" si="213"/>
        <v>0</v>
      </c>
      <c r="BF430" s="198" t="b">
        <f>IF($AE430="3/3",$S430*参照データ!$F$2,IF($AE430="2/3",$S430*参照データ!$F$3,IF($AE430="1/3",$S430*参照データ!$F$4)))</f>
        <v>0</v>
      </c>
      <c r="BG430" s="199" t="b">
        <f>IF(AG430="3/3",$O430*参照データ!$F$2,IF(AG430="2/3",$O430*参照データ!$F$3,IF(AG430="1/3",$O430*参照データ!$F$4,IF(AG430="対象外",0))))</f>
        <v>0</v>
      </c>
      <c r="BH430" s="199" t="b">
        <f>IF(AH430="3/3",$O430*参照データ!$F$2,IF(AH430="2/3",$O430*参照データ!$F$3,IF(AH430="1/3",$O430*参照データ!$F$4,IF(AH430="対象外",0))))</f>
        <v>0</v>
      </c>
      <c r="BI430" s="199" t="b">
        <f>IF(AI430="3/3",$O430*参照データ!$F$2,IF(AI430="2/3",$O430*参照データ!$F$3,IF(AI430="1/3",$O430*参照データ!$F$4,IF(AI430="対象外",0))))</f>
        <v>0</v>
      </c>
      <c r="BJ430" s="199" t="b">
        <f>IF(AJ430="3/3",$O430*参照データ!$F$2,IF(AJ430="2/3",$O430*参照データ!$F$3,IF(AJ430="1/3",$O430*参照データ!$F$4,IF(AJ430="対象外",0))))</f>
        <v>0</v>
      </c>
      <c r="BK430" s="199" t="b">
        <f>IF(AK430="3/3",$O430*参照データ!$F$2,IF(AK430="2/3",$O430*参照データ!$F$3,IF(AK430="1/3",$O430*参照データ!$F$4,IF(AK430="対象外",0))))</f>
        <v>0</v>
      </c>
      <c r="BL430" s="199" t="b">
        <f>IF(AL430="3/3",$O430*参照データ!$F$2,IF(AL430="2/3",$O430*参照データ!$F$3,IF(AL430="1/3",$O430*参照データ!$F$4,IF(AL430="対象外",0))))</f>
        <v>0</v>
      </c>
      <c r="BM430" s="199" t="b">
        <f>IF(AM430="3/3",$O430*参照データ!$F$2,IF(AM430="2/3",$O430*参照データ!$F$3,IF(AM430="1/3",$O430*参照データ!$F$4,IF(AM430="対象外",0))))</f>
        <v>0</v>
      </c>
      <c r="BN430" s="199" t="b">
        <f>IF(AN430="3/3",$O430*参照データ!$F$2,IF(AN430="2/3",$O430*参照データ!$F$3,IF(AN430="1/3",$O430*参照データ!$F$4,IF(AN430="対象外",0))))</f>
        <v>0</v>
      </c>
      <c r="BO430" s="199" t="b">
        <f>IF(AO430="3/3",$O430*参照データ!$F$2,IF(AO430="2/3",$O430*参照データ!$F$3,IF(AO430="1/3",$O430*参照データ!$F$4,IF(AO430="対象外",0))))</f>
        <v>0</v>
      </c>
      <c r="BP430" s="199" t="b">
        <f>IF(AP430="3/3",$O430*参照データ!$F$2,IF(AP430="2/3",$O430*参照データ!$F$3,IF(AP430="1/3",$O430*参照データ!$F$4,IF(AP430="対象外",0))))</f>
        <v>0</v>
      </c>
      <c r="BQ430" s="199" t="b">
        <f>IF(AQ430="3/3",$O430*参照データ!$F$2,IF(AQ430="2/3",$O430*参照データ!$F$3,IF(AQ430="1/3",$O430*参照データ!$F$4,IF(AQ430="対象外",0))))</f>
        <v>0</v>
      </c>
      <c r="BR430" s="199" t="b">
        <f>IF(AR430="3/3",$O430*参照データ!$F$2,IF(AR430="2/3",$O430*参照データ!$F$3,IF(AR430="1/3",$O430*参照データ!$F$4,IF(AR430="対象外",0))))</f>
        <v>0</v>
      </c>
      <c r="BS430" s="199">
        <f t="shared" si="211"/>
        <v>0</v>
      </c>
      <c r="BT430" s="206"/>
      <c r="BU430" s="60"/>
      <c r="BV430" s="60"/>
      <c r="BW430" s="60"/>
      <c r="BX430" s="60"/>
      <c r="BY430" s="60"/>
      <c r="BZ430" s="245"/>
      <c r="CA430" s="247"/>
      <c r="CB430" s="60"/>
      <c r="CC430" s="60"/>
      <c r="CD430" s="60"/>
      <c r="CE430" s="60"/>
      <c r="CF430" s="61"/>
      <c r="CG430" s="233">
        <f t="shared" si="212"/>
        <v>0</v>
      </c>
      <c r="CH430" s="235">
        <f t="shared" si="197"/>
        <v>0</v>
      </c>
      <c r="CI430" s="225">
        <f t="shared" si="198"/>
        <v>0</v>
      </c>
      <c r="CJ430" s="234">
        <f t="shared" si="199"/>
        <v>2</v>
      </c>
      <c r="CN430" s="54"/>
    </row>
    <row r="431" spans="1:92">
      <c r="A431" s="63">
        <v>407</v>
      </c>
      <c r="B431" s="553"/>
      <c r="C431" s="554"/>
      <c r="D431" s="553"/>
      <c r="E431" s="554"/>
      <c r="F431" s="116"/>
      <c r="G431" s="147"/>
      <c r="H431" s="117"/>
      <c r="I431" s="58"/>
      <c r="J431" s="553"/>
      <c r="K431" s="554"/>
      <c r="L431" s="110">
        <v>0</v>
      </c>
      <c r="M431" s="111">
        <f>IF(F431="昼間",参照データ!$B$2,IF(F431="夜間等",参照データ!$B$3,IF(F431="通信",参照データ!$B$4,0)))</f>
        <v>0</v>
      </c>
      <c r="N431" s="112">
        <f t="shared" si="200"/>
        <v>0</v>
      </c>
      <c r="O431" s="151">
        <f t="shared" si="201"/>
        <v>0</v>
      </c>
      <c r="P431" s="110"/>
      <c r="Q431" s="113">
        <v>0</v>
      </c>
      <c r="R431" s="114">
        <f>IF(F431="昼間",参照データ!$C$2,IF(F431="夜間等",参照データ!$C$3,IF(F431="通信",参照データ!$C$4,0)))</f>
        <v>0</v>
      </c>
      <c r="S431" s="112">
        <f t="shared" si="202"/>
        <v>0</v>
      </c>
      <c r="T431" s="58"/>
      <c r="U431" s="53">
        <f t="shared" si="203"/>
        <v>0</v>
      </c>
      <c r="V431" s="241">
        <f t="shared" si="204"/>
        <v>0</v>
      </c>
      <c r="W431" s="53">
        <f t="shared" si="205"/>
        <v>0</v>
      </c>
      <c r="X431" s="183">
        <f t="shared" si="206"/>
        <v>0</v>
      </c>
      <c r="Y431" s="158" t="str">
        <f t="shared" si="187"/>
        <v>0</v>
      </c>
      <c r="Z431" s="138">
        <f t="shared" si="207"/>
        <v>0</v>
      </c>
      <c r="AA431" s="524">
        <f t="shared" si="188"/>
        <v>0</v>
      </c>
      <c r="AB431" s="525"/>
      <c r="AC431" s="359">
        <f t="shared" si="189"/>
        <v>0</v>
      </c>
      <c r="AD431" s="359">
        <f t="shared" si="190"/>
        <v>0</v>
      </c>
      <c r="AE431" s="165"/>
      <c r="AF431" s="59"/>
      <c r="AG431" s="252"/>
      <c r="AH431" s="253"/>
      <c r="AI431" s="253"/>
      <c r="AJ431" s="253"/>
      <c r="AK431" s="253"/>
      <c r="AL431" s="254"/>
      <c r="AM431" s="255"/>
      <c r="AN431" s="253"/>
      <c r="AO431" s="253"/>
      <c r="AP431" s="253"/>
      <c r="AQ431" s="253"/>
      <c r="AR431" s="253"/>
      <c r="AS431" s="238">
        <f t="shared" si="191"/>
        <v>0</v>
      </c>
      <c r="AT431" s="238">
        <f t="shared" si="192"/>
        <v>0</v>
      </c>
      <c r="AU431" s="238">
        <f t="shared" si="193"/>
        <v>0</v>
      </c>
      <c r="AV431" s="238">
        <f t="shared" si="194"/>
        <v>0</v>
      </c>
      <c r="AW431" s="238">
        <f t="shared" si="195"/>
        <v>0</v>
      </c>
      <c r="AX431" s="238">
        <f t="shared" si="196"/>
        <v>0</v>
      </c>
      <c r="AY431" s="214">
        <f t="shared" si="214"/>
        <v>0</v>
      </c>
      <c r="AZ431" s="214">
        <f t="shared" si="214"/>
        <v>0</v>
      </c>
      <c r="BA431" s="214">
        <f t="shared" si="214"/>
        <v>0</v>
      </c>
      <c r="BB431" s="194">
        <f t="shared" si="208"/>
        <v>0</v>
      </c>
      <c r="BC431" s="195">
        <f t="shared" si="209"/>
        <v>0</v>
      </c>
      <c r="BD431" s="196">
        <f t="shared" si="210"/>
        <v>0</v>
      </c>
      <c r="BE431" s="197">
        <f t="shared" si="213"/>
        <v>0</v>
      </c>
      <c r="BF431" s="198" t="b">
        <f>IF($AE431="3/3",$S431*参照データ!$F$2,IF($AE431="2/3",$S431*参照データ!$F$3,IF($AE431="1/3",$S431*参照データ!$F$4)))</f>
        <v>0</v>
      </c>
      <c r="BG431" s="199" t="b">
        <f>IF(AG431="3/3",$O431*参照データ!$F$2,IF(AG431="2/3",$O431*参照データ!$F$3,IF(AG431="1/3",$O431*参照データ!$F$4,IF(AG431="対象外",0))))</f>
        <v>0</v>
      </c>
      <c r="BH431" s="199" t="b">
        <f>IF(AH431="3/3",$O431*参照データ!$F$2,IF(AH431="2/3",$O431*参照データ!$F$3,IF(AH431="1/3",$O431*参照データ!$F$4,IF(AH431="対象外",0))))</f>
        <v>0</v>
      </c>
      <c r="BI431" s="199" t="b">
        <f>IF(AI431="3/3",$O431*参照データ!$F$2,IF(AI431="2/3",$O431*参照データ!$F$3,IF(AI431="1/3",$O431*参照データ!$F$4,IF(AI431="対象外",0))))</f>
        <v>0</v>
      </c>
      <c r="BJ431" s="199" t="b">
        <f>IF(AJ431="3/3",$O431*参照データ!$F$2,IF(AJ431="2/3",$O431*参照データ!$F$3,IF(AJ431="1/3",$O431*参照データ!$F$4,IF(AJ431="対象外",0))))</f>
        <v>0</v>
      </c>
      <c r="BK431" s="199" t="b">
        <f>IF(AK431="3/3",$O431*参照データ!$F$2,IF(AK431="2/3",$O431*参照データ!$F$3,IF(AK431="1/3",$O431*参照データ!$F$4,IF(AK431="対象外",0))))</f>
        <v>0</v>
      </c>
      <c r="BL431" s="199" t="b">
        <f>IF(AL431="3/3",$O431*参照データ!$F$2,IF(AL431="2/3",$O431*参照データ!$F$3,IF(AL431="1/3",$O431*参照データ!$F$4,IF(AL431="対象外",0))))</f>
        <v>0</v>
      </c>
      <c r="BM431" s="199" t="b">
        <f>IF(AM431="3/3",$O431*参照データ!$F$2,IF(AM431="2/3",$O431*参照データ!$F$3,IF(AM431="1/3",$O431*参照データ!$F$4,IF(AM431="対象外",0))))</f>
        <v>0</v>
      </c>
      <c r="BN431" s="199" t="b">
        <f>IF(AN431="3/3",$O431*参照データ!$F$2,IF(AN431="2/3",$O431*参照データ!$F$3,IF(AN431="1/3",$O431*参照データ!$F$4,IF(AN431="対象外",0))))</f>
        <v>0</v>
      </c>
      <c r="BO431" s="199" t="b">
        <f>IF(AO431="3/3",$O431*参照データ!$F$2,IF(AO431="2/3",$O431*参照データ!$F$3,IF(AO431="1/3",$O431*参照データ!$F$4,IF(AO431="対象外",0))))</f>
        <v>0</v>
      </c>
      <c r="BP431" s="199" t="b">
        <f>IF(AP431="3/3",$O431*参照データ!$F$2,IF(AP431="2/3",$O431*参照データ!$F$3,IF(AP431="1/3",$O431*参照データ!$F$4,IF(AP431="対象外",0))))</f>
        <v>0</v>
      </c>
      <c r="BQ431" s="199" t="b">
        <f>IF(AQ431="3/3",$O431*参照データ!$F$2,IF(AQ431="2/3",$O431*参照データ!$F$3,IF(AQ431="1/3",$O431*参照データ!$F$4,IF(AQ431="対象外",0))))</f>
        <v>0</v>
      </c>
      <c r="BR431" s="199" t="b">
        <f>IF(AR431="3/3",$O431*参照データ!$F$2,IF(AR431="2/3",$O431*参照データ!$F$3,IF(AR431="1/3",$O431*参照データ!$F$4,IF(AR431="対象外",0))))</f>
        <v>0</v>
      </c>
      <c r="BS431" s="199">
        <f t="shared" si="211"/>
        <v>0</v>
      </c>
      <c r="BT431" s="207"/>
      <c r="BU431" s="60"/>
      <c r="BV431" s="60"/>
      <c r="BW431" s="60"/>
      <c r="BX431" s="60"/>
      <c r="BY431" s="60"/>
      <c r="BZ431" s="245"/>
      <c r="CA431" s="247"/>
      <c r="CB431" s="60"/>
      <c r="CC431" s="60"/>
      <c r="CD431" s="60"/>
      <c r="CE431" s="60"/>
      <c r="CF431" s="61"/>
      <c r="CG431" s="233">
        <f t="shared" si="212"/>
        <v>0</v>
      </c>
      <c r="CH431" s="235">
        <f t="shared" si="197"/>
        <v>0</v>
      </c>
      <c r="CI431" s="225">
        <f t="shared" si="198"/>
        <v>0</v>
      </c>
      <c r="CJ431" s="234">
        <f t="shared" si="199"/>
        <v>2</v>
      </c>
      <c r="CN431" s="54"/>
    </row>
    <row r="432" spans="1:92">
      <c r="A432" s="63">
        <v>408</v>
      </c>
      <c r="B432" s="518"/>
      <c r="C432" s="519"/>
      <c r="D432" s="520"/>
      <c r="E432" s="521"/>
      <c r="F432" s="362"/>
      <c r="G432" s="58"/>
      <c r="H432" s="248"/>
      <c r="I432" s="58"/>
      <c r="J432" s="555"/>
      <c r="K432" s="555"/>
      <c r="L432" s="149">
        <v>0</v>
      </c>
      <c r="M432" s="150">
        <f>IF(F432="昼間",参照データ!$B$2,IF(F432="夜間等",参照データ!$B$3,IF(F432="通信",参照データ!$B$4,0)))</f>
        <v>0</v>
      </c>
      <c r="N432" s="151">
        <f t="shared" si="200"/>
        <v>0</v>
      </c>
      <c r="O432" s="151">
        <f t="shared" si="201"/>
        <v>0</v>
      </c>
      <c r="P432" s="149"/>
      <c r="Q432" s="155">
        <v>0</v>
      </c>
      <c r="R432" s="154">
        <f>IF(F432="昼間",参照データ!$C$2,IF(F432="夜間等",参照データ!$C$3,IF(F432="通信",参照データ!$C$4,0)))</f>
        <v>0</v>
      </c>
      <c r="S432" s="151">
        <f t="shared" si="202"/>
        <v>0</v>
      </c>
      <c r="T432" s="58"/>
      <c r="U432" s="137">
        <f t="shared" si="203"/>
        <v>0</v>
      </c>
      <c r="V432" s="241">
        <f t="shared" si="204"/>
        <v>0</v>
      </c>
      <c r="W432" s="137">
        <f t="shared" si="205"/>
        <v>0</v>
      </c>
      <c r="X432" s="138">
        <f t="shared" si="206"/>
        <v>0</v>
      </c>
      <c r="Y432" s="137" t="str">
        <f t="shared" si="187"/>
        <v>0</v>
      </c>
      <c r="Z432" s="138">
        <f t="shared" si="207"/>
        <v>0</v>
      </c>
      <c r="AA432" s="524">
        <f t="shared" si="188"/>
        <v>0</v>
      </c>
      <c r="AB432" s="525"/>
      <c r="AC432" s="359">
        <f t="shared" si="189"/>
        <v>0</v>
      </c>
      <c r="AD432" s="359">
        <f t="shared" si="190"/>
        <v>0</v>
      </c>
      <c r="AE432" s="165"/>
      <c r="AF432" s="139"/>
      <c r="AG432" s="252"/>
      <c r="AH432" s="253"/>
      <c r="AI432" s="253"/>
      <c r="AJ432" s="253"/>
      <c r="AK432" s="253"/>
      <c r="AL432" s="254"/>
      <c r="AM432" s="255"/>
      <c r="AN432" s="253"/>
      <c r="AO432" s="253"/>
      <c r="AP432" s="253"/>
      <c r="AQ432" s="253"/>
      <c r="AR432" s="253"/>
      <c r="AS432" s="238">
        <f t="shared" si="191"/>
        <v>0</v>
      </c>
      <c r="AT432" s="238">
        <f t="shared" si="192"/>
        <v>0</v>
      </c>
      <c r="AU432" s="238">
        <f t="shared" si="193"/>
        <v>0</v>
      </c>
      <c r="AV432" s="238">
        <f t="shared" si="194"/>
        <v>0</v>
      </c>
      <c r="AW432" s="238">
        <f t="shared" si="195"/>
        <v>0</v>
      </c>
      <c r="AX432" s="238">
        <f t="shared" si="196"/>
        <v>0</v>
      </c>
      <c r="AY432" s="214">
        <f t="shared" si="214"/>
        <v>0</v>
      </c>
      <c r="AZ432" s="214">
        <f t="shared" si="214"/>
        <v>0</v>
      </c>
      <c r="BA432" s="214">
        <f t="shared" si="214"/>
        <v>0</v>
      </c>
      <c r="BB432" s="210">
        <f t="shared" si="208"/>
        <v>0</v>
      </c>
      <c r="BC432" s="200">
        <f t="shared" si="209"/>
        <v>0</v>
      </c>
      <c r="BD432" s="200">
        <f t="shared" si="210"/>
        <v>0</v>
      </c>
      <c r="BE432" s="200">
        <f t="shared" si="213"/>
        <v>0</v>
      </c>
      <c r="BF432" s="201" t="b">
        <f>IF($AE432="3/3",$S432*参照データ!$F$2,IF($AE432="2/3",$S432*参照データ!$F$3,IF($AE432="1/3",$S432*参照データ!$F$4)))</f>
        <v>0</v>
      </c>
      <c r="BG432" s="202" t="b">
        <f>IF(AG432="3/3",$O432*参照データ!$F$2,IF(AG432="2/3",$O432*参照データ!$F$3,IF(AG432="1/3",$O432*参照データ!$F$4,IF(AG432="対象外",0))))</f>
        <v>0</v>
      </c>
      <c r="BH432" s="202" t="b">
        <f>IF(AH432="3/3",$O432*参照データ!$F$2,IF(AH432="2/3",$O432*参照データ!$F$3,IF(AH432="1/3",$O432*参照データ!$F$4,IF(AH432="対象外",0))))</f>
        <v>0</v>
      </c>
      <c r="BI432" s="202" t="b">
        <f>IF(AI432="3/3",$O432*参照データ!$F$2,IF(AI432="2/3",$O432*参照データ!$F$3,IF(AI432="1/3",$O432*参照データ!$F$4,IF(AI432="対象外",0))))</f>
        <v>0</v>
      </c>
      <c r="BJ432" s="202" t="b">
        <f>IF(AJ432="3/3",$O432*参照データ!$F$2,IF(AJ432="2/3",$O432*参照データ!$F$3,IF(AJ432="1/3",$O432*参照データ!$F$4,IF(AJ432="対象外",0))))</f>
        <v>0</v>
      </c>
      <c r="BK432" s="202" t="b">
        <f>IF(AK432="3/3",$O432*参照データ!$F$2,IF(AK432="2/3",$O432*参照データ!$F$3,IF(AK432="1/3",$O432*参照データ!$F$4,IF(AK432="対象外",0))))</f>
        <v>0</v>
      </c>
      <c r="BL432" s="202" t="b">
        <f>IF(AL432="3/3",$O432*参照データ!$F$2,IF(AL432="2/3",$O432*参照データ!$F$3,IF(AL432="1/3",$O432*参照データ!$F$4,IF(AL432="対象外",0))))</f>
        <v>0</v>
      </c>
      <c r="BM432" s="202" t="b">
        <f>IF(AM432="3/3",$O432*参照データ!$F$2,IF(AM432="2/3",$O432*参照データ!$F$3,IF(AM432="1/3",$O432*参照データ!$F$4,IF(AM432="対象外",0))))</f>
        <v>0</v>
      </c>
      <c r="BN432" s="202" t="b">
        <f>IF(AN432="3/3",$O432*参照データ!$F$2,IF(AN432="2/3",$O432*参照データ!$F$3,IF(AN432="1/3",$O432*参照データ!$F$4,IF(AN432="対象外",0))))</f>
        <v>0</v>
      </c>
      <c r="BO432" s="202" t="b">
        <f>IF(AO432="3/3",$O432*参照データ!$F$2,IF(AO432="2/3",$O432*参照データ!$F$3,IF(AO432="1/3",$O432*参照データ!$F$4,IF(AO432="対象外",0))))</f>
        <v>0</v>
      </c>
      <c r="BP432" s="202" t="b">
        <f>IF(AP432="3/3",$O432*参照データ!$F$2,IF(AP432="2/3",$O432*参照データ!$F$3,IF(AP432="1/3",$O432*参照データ!$F$4,IF(AP432="対象外",0))))</f>
        <v>0</v>
      </c>
      <c r="BQ432" s="202" t="b">
        <f>IF(AQ432="3/3",$O432*参照データ!$F$2,IF(AQ432="2/3",$O432*参照データ!$F$3,IF(AQ432="1/3",$O432*参照データ!$F$4,IF(AQ432="対象外",0))))</f>
        <v>0</v>
      </c>
      <c r="BR432" s="202" t="b">
        <f>IF(AR432="3/3",$O432*参照データ!$F$2,IF(AR432="2/3",$O432*参照データ!$F$3,IF(AR432="1/3",$O432*参照データ!$F$4,IF(AR432="対象外",0))))</f>
        <v>0</v>
      </c>
      <c r="BS432" s="202">
        <f t="shared" si="211"/>
        <v>0</v>
      </c>
      <c r="BT432" s="208"/>
      <c r="BU432" s="140"/>
      <c r="BV432" s="140"/>
      <c r="BW432" s="140"/>
      <c r="BX432" s="140"/>
      <c r="BY432" s="140"/>
      <c r="BZ432" s="246"/>
      <c r="CA432" s="251"/>
      <c r="CB432" s="140"/>
      <c r="CC432" s="140"/>
      <c r="CD432" s="140"/>
      <c r="CE432" s="140"/>
      <c r="CF432" s="140"/>
      <c r="CG432" s="233">
        <f t="shared" si="212"/>
        <v>0</v>
      </c>
      <c r="CH432" s="235">
        <f t="shared" si="197"/>
        <v>0</v>
      </c>
      <c r="CI432" s="225">
        <f t="shared" si="198"/>
        <v>0</v>
      </c>
      <c r="CJ432" s="234">
        <f t="shared" si="199"/>
        <v>2</v>
      </c>
      <c r="CN432" s="54"/>
    </row>
    <row r="433" spans="1:92">
      <c r="A433" s="63">
        <v>409</v>
      </c>
      <c r="B433" s="553"/>
      <c r="C433" s="554"/>
      <c r="D433" s="553"/>
      <c r="E433" s="554"/>
      <c r="F433" s="116"/>
      <c r="G433" s="147"/>
      <c r="H433" s="117"/>
      <c r="I433" s="58"/>
      <c r="J433" s="553"/>
      <c r="K433" s="554"/>
      <c r="L433" s="110">
        <v>0</v>
      </c>
      <c r="M433" s="111">
        <f>IF(F433="昼間",参照データ!$B$2,IF(F433="夜間等",参照データ!$B$3,IF(F433="通信",参照データ!$B$4,0)))</f>
        <v>0</v>
      </c>
      <c r="N433" s="112">
        <f t="shared" si="200"/>
        <v>0</v>
      </c>
      <c r="O433" s="151">
        <f t="shared" si="201"/>
        <v>0</v>
      </c>
      <c r="P433" s="110"/>
      <c r="Q433" s="113">
        <v>0</v>
      </c>
      <c r="R433" s="114">
        <f>IF(F433="昼間",参照データ!$C$2,IF(F433="夜間等",参照データ!$C$3,IF(F433="通信",参照データ!$C$4,0)))</f>
        <v>0</v>
      </c>
      <c r="S433" s="112">
        <f t="shared" si="202"/>
        <v>0</v>
      </c>
      <c r="T433" s="58"/>
      <c r="U433" s="53">
        <f t="shared" si="203"/>
        <v>0</v>
      </c>
      <c r="V433" s="241">
        <f t="shared" si="204"/>
        <v>0</v>
      </c>
      <c r="W433" s="53">
        <f t="shared" si="205"/>
        <v>0</v>
      </c>
      <c r="X433" s="183">
        <f t="shared" si="206"/>
        <v>0</v>
      </c>
      <c r="Y433" s="158" t="str">
        <f t="shared" si="187"/>
        <v>0</v>
      </c>
      <c r="Z433" s="138">
        <f t="shared" si="207"/>
        <v>0</v>
      </c>
      <c r="AA433" s="524">
        <f t="shared" si="188"/>
        <v>0</v>
      </c>
      <c r="AB433" s="525"/>
      <c r="AC433" s="359">
        <f t="shared" si="189"/>
        <v>0</v>
      </c>
      <c r="AD433" s="359">
        <f t="shared" si="190"/>
        <v>0</v>
      </c>
      <c r="AE433" s="166"/>
      <c r="AF433" s="59"/>
      <c r="AG433" s="252"/>
      <c r="AH433" s="253"/>
      <c r="AI433" s="253"/>
      <c r="AJ433" s="253"/>
      <c r="AK433" s="253"/>
      <c r="AL433" s="254"/>
      <c r="AM433" s="255"/>
      <c r="AN433" s="253"/>
      <c r="AO433" s="253"/>
      <c r="AP433" s="253"/>
      <c r="AQ433" s="253"/>
      <c r="AR433" s="253"/>
      <c r="AS433" s="238">
        <f t="shared" si="191"/>
        <v>0</v>
      </c>
      <c r="AT433" s="238">
        <f t="shared" si="192"/>
        <v>0</v>
      </c>
      <c r="AU433" s="238">
        <f t="shared" si="193"/>
        <v>0</v>
      </c>
      <c r="AV433" s="238">
        <f t="shared" si="194"/>
        <v>0</v>
      </c>
      <c r="AW433" s="238">
        <f t="shared" si="195"/>
        <v>0</v>
      </c>
      <c r="AX433" s="238">
        <f t="shared" si="196"/>
        <v>0</v>
      </c>
      <c r="AY433" s="214">
        <f t="shared" si="214"/>
        <v>0</v>
      </c>
      <c r="AZ433" s="214">
        <f t="shared" si="214"/>
        <v>0</v>
      </c>
      <c r="BA433" s="214">
        <f t="shared" si="214"/>
        <v>0</v>
      </c>
      <c r="BB433" s="194">
        <f t="shared" si="208"/>
        <v>0</v>
      </c>
      <c r="BC433" s="195">
        <f t="shared" si="209"/>
        <v>0</v>
      </c>
      <c r="BD433" s="196">
        <f t="shared" si="210"/>
        <v>0</v>
      </c>
      <c r="BE433" s="197">
        <f t="shared" si="213"/>
        <v>0</v>
      </c>
      <c r="BF433" s="198" t="b">
        <f>IF($AE433="3/3",$S433*参照データ!$F$2,IF($AE433="2/3",$S433*参照データ!$F$3,IF($AE433="1/3",$S433*参照データ!$F$4)))</f>
        <v>0</v>
      </c>
      <c r="BG433" s="199" t="b">
        <f>IF(AG433="3/3",$O433*参照データ!$F$2,IF(AG433="2/3",$O433*参照データ!$F$3,IF(AG433="1/3",$O433*参照データ!$F$4,IF(AG433="対象外",0))))</f>
        <v>0</v>
      </c>
      <c r="BH433" s="199" t="b">
        <f>IF(AH433="3/3",$O433*参照データ!$F$2,IF(AH433="2/3",$O433*参照データ!$F$3,IF(AH433="1/3",$O433*参照データ!$F$4,IF(AH433="対象外",0))))</f>
        <v>0</v>
      </c>
      <c r="BI433" s="199" t="b">
        <f>IF(AI433="3/3",$O433*参照データ!$F$2,IF(AI433="2/3",$O433*参照データ!$F$3,IF(AI433="1/3",$O433*参照データ!$F$4,IF(AI433="対象外",0))))</f>
        <v>0</v>
      </c>
      <c r="BJ433" s="199" t="b">
        <f>IF(AJ433="3/3",$O433*参照データ!$F$2,IF(AJ433="2/3",$O433*参照データ!$F$3,IF(AJ433="1/3",$O433*参照データ!$F$4,IF(AJ433="対象外",0))))</f>
        <v>0</v>
      </c>
      <c r="BK433" s="199" t="b">
        <f>IF(AK433="3/3",$O433*参照データ!$F$2,IF(AK433="2/3",$O433*参照データ!$F$3,IF(AK433="1/3",$O433*参照データ!$F$4,IF(AK433="対象外",0))))</f>
        <v>0</v>
      </c>
      <c r="BL433" s="199" t="b">
        <f>IF(AL433="3/3",$O433*参照データ!$F$2,IF(AL433="2/3",$O433*参照データ!$F$3,IF(AL433="1/3",$O433*参照データ!$F$4,IF(AL433="対象外",0))))</f>
        <v>0</v>
      </c>
      <c r="BM433" s="199" t="b">
        <f>IF(AM433="3/3",$O433*参照データ!$F$2,IF(AM433="2/3",$O433*参照データ!$F$3,IF(AM433="1/3",$O433*参照データ!$F$4,IF(AM433="対象外",0))))</f>
        <v>0</v>
      </c>
      <c r="BN433" s="199" t="b">
        <f>IF(AN433="3/3",$O433*参照データ!$F$2,IF(AN433="2/3",$O433*参照データ!$F$3,IF(AN433="1/3",$O433*参照データ!$F$4,IF(AN433="対象外",0))))</f>
        <v>0</v>
      </c>
      <c r="BO433" s="199" t="b">
        <f>IF(AO433="3/3",$O433*参照データ!$F$2,IF(AO433="2/3",$O433*参照データ!$F$3,IF(AO433="1/3",$O433*参照データ!$F$4,IF(AO433="対象外",0))))</f>
        <v>0</v>
      </c>
      <c r="BP433" s="199" t="b">
        <f>IF(AP433="3/3",$O433*参照データ!$F$2,IF(AP433="2/3",$O433*参照データ!$F$3,IF(AP433="1/3",$O433*参照データ!$F$4,IF(AP433="対象外",0))))</f>
        <v>0</v>
      </c>
      <c r="BQ433" s="199" t="b">
        <f>IF(AQ433="3/3",$O433*参照データ!$F$2,IF(AQ433="2/3",$O433*参照データ!$F$3,IF(AQ433="1/3",$O433*参照データ!$F$4,IF(AQ433="対象外",0))))</f>
        <v>0</v>
      </c>
      <c r="BR433" s="199" t="b">
        <f>IF(AR433="3/3",$O433*参照データ!$F$2,IF(AR433="2/3",$O433*参照データ!$F$3,IF(AR433="1/3",$O433*参照データ!$F$4,IF(AR433="対象外",0))))</f>
        <v>0</v>
      </c>
      <c r="BS433" s="199">
        <f t="shared" si="211"/>
        <v>0</v>
      </c>
      <c r="BT433" s="206"/>
      <c r="BU433" s="60"/>
      <c r="BV433" s="60"/>
      <c r="BW433" s="60"/>
      <c r="BX433" s="60"/>
      <c r="BY433" s="60"/>
      <c r="BZ433" s="245"/>
      <c r="CA433" s="247"/>
      <c r="CB433" s="60"/>
      <c r="CC433" s="60"/>
      <c r="CD433" s="60"/>
      <c r="CE433" s="60"/>
      <c r="CF433" s="61"/>
      <c r="CG433" s="233">
        <f t="shared" si="212"/>
        <v>0</v>
      </c>
      <c r="CH433" s="235">
        <f t="shared" si="197"/>
        <v>0</v>
      </c>
      <c r="CI433" s="225">
        <f t="shared" si="198"/>
        <v>0</v>
      </c>
      <c r="CJ433" s="234">
        <f t="shared" si="199"/>
        <v>2</v>
      </c>
      <c r="CN433" s="54"/>
    </row>
    <row r="434" spans="1:92">
      <c r="A434" s="63">
        <v>410</v>
      </c>
      <c r="B434" s="553"/>
      <c r="C434" s="554"/>
      <c r="D434" s="553"/>
      <c r="E434" s="554"/>
      <c r="F434" s="116"/>
      <c r="G434" s="147"/>
      <c r="H434" s="117"/>
      <c r="I434" s="58"/>
      <c r="J434" s="553"/>
      <c r="K434" s="554"/>
      <c r="L434" s="110">
        <v>0</v>
      </c>
      <c r="M434" s="111">
        <f>IF(F434="昼間",参照データ!$B$2,IF(F434="夜間等",参照データ!$B$3,IF(F434="通信",参照データ!$B$4,0)))</f>
        <v>0</v>
      </c>
      <c r="N434" s="112">
        <f t="shared" si="200"/>
        <v>0</v>
      </c>
      <c r="O434" s="151">
        <f t="shared" si="201"/>
        <v>0</v>
      </c>
      <c r="P434" s="110"/>
      <c r="Q434" s="113">
        <v>0</v>
      </c>
      <c r="R434" s="114">
        <f>IF(F434="昼間",参照データ!$C$2,IF(F434="夜間等",参照データ!$C$3,IF(F434="通信",参照データ!$C$4,0)))</f>
        <v>0</v>
      </c>
      <c r="S434" s="112">
        <f t="shared" si="202"/>
        <v>0</v>
      </c>
      <c r="T434" s="58"/>
      <c r="U434" s="53">
        <f t="shared" si="203"/>
        <v>0</v>
      </c>
      <c r="V434" s="241">
        <f t="shared" si="204"/>
        <v>0</v>
      </c>
      <c r="W434" s="53">
        <f t="shared" si="205"/>
        <v>0</v>
      </c>
      <c r="X434" s="183">
        <f t="shared" si="206"/>
        <v>0</v>
      </c>
      <c r="Y434" s="158" t="str">
        <f t="shared" si="187"/>
        <v>0</v>
      </c>
      <c r="Z434" s="138">
        <f t="shared" si="207"/>
        <v>0</v>
      </c>
      <c r="AA434" s="524">
        <f t="shared" si="188"/>
        <v>0</v>
      </c>
      <c r="AB434" s="525"/>
      <c r="AC434" s="359">
        <f t="shared" si="189"/>
        <v>0</v>
      </c>
      <c r="AD434" s="359">
        <f t="shared" si="190"/>
        <v>0</v>
      </c>
      <c r="AE434" s="166"/>
      <c r="AF434" s="59"/>
      <c r="AG434" s="252"/>
      <c r="AH434" s="253"/>
      <c r="AI434" s="253"/>
      <c r="AJ434" s="253"/>
      <c r="AK434" s="253"/>
      <c r="AL434" s="254"/>
      <c r="AM434" s="255"/>
      <c r="AN434" s="253"/>
      <c r="AO434" s="253"/>
      <c r="AP434" s="253"/>
      <c r="AQ434" s="253"/>
      <c r="AR434" s="253"/>
      <c r="AS434" s="238">
        <f t="shared" si="191"/>
        <v>0</v>
      </c>
      <c r="AT434" s="238">
        <f t="shared" si="192"/>
        <v>0</v>
      </c>
      <c r="AU434" s="238">
        <f t="shared" si="193"/>
        <v>0</v>
      </c>
      <c r="AV434" s="238">
        <f t="shared" si="194"/>
        <v>0</v>
      </c>
      <c r="AW434" s="238">
        <f t="shared" si="195"/>
        <v>0</v>
      </c>
      <c r="AX434" s="238">
        <f t="shared" si="196"/>
        <v>0</v>
      </c>
      <c r="AY434" s="214">
        <f t="shared" si="214"/>
        <v>0</v>
      </c>
      <c r="AZ434" s="214">
        <f t="shared" si="214"/>
        <v>0</v>
      </c>
      <c r="BA434" s="214">
        <f t="shared" si="214"/>
        <v>0</v>
      </c>
      <c r="BB434" s="194">
        <f t="shared" si="208"/>
        <v>0</v>
      </c>
      <c r="BC434" s="195">
        <f t="shared" si="209"/>
        <v>0</v>
      </c>
      <c r="BD434" s="196">
        <f t="shared" si="210"/>
        <v>0</v>
      </c>
      <c r="BE434" s="197">
        <f t="shared" si="213"/>
        <v>0</v>
      </c>
      <c r="BF434" s="198" t="b">
        <f>IF($AE434="3/3",$S434*参照データ!$F$2,IF($AE434="2/3",$S434*参照データ!$F$3,IF($AE434="1/3",$S434*参照データ!$F$4)))</f>
        <v>0</v>
      </c>
      <c r="BG434" s="199" t="b">
        <f>IF(AG434="3/3",$O434*参照データ!$F$2,IF(AG434="2/3",$O434*参照データ!$F$3,IF(AG434="1/3",$O434*参照データ!$F$4,IF(AG434="対象外",0))))</f>
        <v>0</v>
      </c>
      <c r="BH434" s="199" t="b">
        <f>IF(AH434="3/3",$O434*参照データ!$F$2,IF(AH434="2/3",$O434*参照データ!$F$3,IF(AH434="1/3",$O434*参照データ!$F$4,IF(AH434="対象外",0))))</f>
        <v>0</v>
      </c>
      <c r="BI434" s="199" t="b">
        <f>IF(AI434="3/3",$O434*参照データ!$F$2,IF(AI434="2/3",$O434*参照データ!$F$3,IF(AI434="1/3",$O434*参照データ!$F$4,IF(AI434="対象外",0))))</f>
        <v>0</v>
      </c>
      <c r="BJ434" s="199" t="b">
        <f>IF(AJ434="3/3",$O434*参照データ!$F$2,IF(AJ434="2/3",$O434*参照データ!$F$3,IF(AJ434="1/3",$O434*参照データ!$F$4,IF(AJ434="対象外",0))))</f>
        <v>0</v>
      </c>
      <c r="BK434" s="199" t="b">
        <f>IF(AK434="3/3",$O434*参照データ!$F$2,IF(AK434="2/3",$O434*参照データ!$F$3,IF(AK434="1/3",$O434*参照データ!$F$4,IF(AK434="対象外",0))))</f>
        <v>0</v>
      </c>
      <c r="BL434" s="199" t="b">
        <f>IF(AL434="3/3",$O434*参照データ!$F$2,IF(AL434="2/3",$O434*参照データ!$F$3,IF(AL434="1/3",$O434*参照データ!$F$4,IF(AL434="対象外",0))))</f>
        <v>0</v>
      </c>
      <c r="BM434" s="199" t="b">
        <f>IF(AM434="3/3",$O434*参照データ!$F$2,IF(AM434="2/3",$O434*参照データ!$F$3,IF(AM434="1/3",$O434*参照データ!$F$4,IF(AM434="対象外",0))))</f>
        <v>0</v>
      </c>
      <c r="BN434" s="199" t="b">
        <f>IF(AN434="3/3",$O434*参照データ!$F$2,IF(AN434="2/3",$O434*参照データ!$F$3,IF(AN434="1/3",$O434*参照データ!$F$4,IF(AN434="対象外",0))))</f>
        <v>0</v>
      </c>
      <c r="BO434" s="199" t="b">
        <f>IF(AO434="3/3",$O434*参照データ!$F$2,IF(AO434="2/3",$O434*参照データ!$F$3,IF(AO434="1/3",$O434*参照データ!$F$4,IF(AO434="対象外",0))))</f>
        <v>0</v>
      </c>
      <c r="BP434" s="199" t="b">
        <f>IF(AP434="3/3",$O434*参照データ!$F$2,IF(AP434="2/3",$O434*参照データ!$F$3,IF(AP434="1/3",$O434*参照データ!$F$4,IF(AP434="対象外",0))))</f>
        <v>0</v>
      </c>
      <c r="BQ434" s="199" t="b">
        <f>IF(AQ434="3/3",$O434*参照データ!$F$2,IF(AQ434="2/3",$O434*参照データ!$F$3,IF(AQ434="1/3",$O434*参照データ!$F$4,IF(AQ434="対象外",0))))</f>
        <v>0</v>
      </c>
      <c r="BR434" s="199" t="b">
        <f>IF(AR434="3/3",$O434*参照データ!$F$2,IF(AR434="2/3",$O434*参照データ!$F$3,IF(AR434="1/3",$O434*参照データ!$F$4,IF(AR434="対象外",0))))</f>
        <v>0</v>
      </c>
      <c r="BS434" s="199">
        <f t="shared" si="211"/>
        <v>0</v>
      </c>
      <c r="BT434" s="206"/>
      <c r="BU434" s="60"/>
      <c r="BV434" s="60"/>
      <c r="BW434" s="60"/>
      <c r="BX434" s="60"/>
      <c r="BY434" s="60"/>
      <c r="BZ434" s="245"/>
      <c r="CA434" s="247"/>
      <c r="CB434" s="60"/>
      <c r="CC434" s="60"/>
      <c r="CD434" s="60"/>
      <c r="CE434" s="60"/>
      <c r="CF434" s="61"/>
      <c r="CG434" s="233">
        <f t="shared" si="212"/>
        <v>0</v>
      </c>
      <c r="CH434" s="235">
        <f t="shared" si="197"/>
        <v>0</v>
      </c>
      <c r="CI434" s="225">
        <f t="shared" si="198"/>
        <v>0</v>
      </c>
      <c r="CJ434" s="234">
        <f t="shared" si="199"/>
        <v>2</v>
      </c>
      <c r="CN434" s="54"/>
    </row>
    <row r="435" spans="1:92">
      <c r="A435" s="63">
        <v>411</v>
      </c>
      <c r="B435" s="553"/>
      <c r="C435" s="554"/>
      <c r="D435" s="553"/>
      <c r="E435" s="554"/>
      <c r="F435" s="116"/>
      <c r="G435" s="147"/>
      <c r="H435" s="117"/>
      <c r="I435" s="58"/>
      <c r="J435" s="553"/>
      <c r="K435" s="554"/>
      <c r="L435" s="110">
        <v>0</v>
      </c>
      <c r="M435" s="111">
        <f>IF(F435="昼間",参照データ!$B$2,IF(F435="夜間等",参照データ!$B$3,IF(F435="通信",参照データ!$B$4,0)))</f>
        <v>0</v>
      </c>
      <c r="N435" s="112">
        <f t="shared" si="200"/>
        <v>0</v>
      </c>
      <c r="O435" s="151">
        <f t="shared" si="201"/>
        <v>0</v>
      </c>
      <c r="P435" s="110"/>
      <c r="Q435" s="113">
        <v>0</v>
      </c>
      <c r="R435" s="114">
        <f>IF(F435="昼間",参照データ!$C$2,IF(F435="夜間等",参照データ!$C$3,IF(F435="通信",参照データ!$C$4,0)))</f>
        <v>0</v>
      </c>
      <c r="S435" s="112">
        <f t="shared" si="202"/>
        <v>0</v>
      </c>
      <c r="T435" s="58"/>
      <c r="U435" s="53">
        <f t="shared" si="203"/>
        <v>0</v>
      </c>
      <c r="V435" s="241">
        <f t="shared" si="204"/>
        <v>0</v>
      </c>
      <c r="W435" s="53">
        <f t="shared" si="205"/>
        <v>0</v>
      </c>
      <c r="X435" s="183">
        <f t="shared" si="206"/>
        <v>0</v>
      </c>
      <c r="Y435" s="158" t="str">
        <f t="shared" si="187"/>
        <v>0</v>
      </c>
      <c r="Z435" s="138">
        <f t="shared" si="207"/>
        <v>0</v>
      </c>
      <c r="AA435" s="524">
        <f t="shared" si="188"/>
        <v>0</v>
      </c>
      <c r="AB435" s="525"/>
      <c r="AC435" s="359">
        <f t="shared" si="189"/>
        <v>0</v>
      </c>
      <c r="AD435" s="359">
        <f t="shared" si="190"/>
        <v>0</v>
      </c>
      <c r="AE435" s="165"/>
      <c r="AF435" s="59"/>
      <c r="AG435" s="252"/>
      <c r="AH435" s="253"/>
      <c r="AI435" s="253"/>
      <c r="AJ435" s="253"/>
      <c r="AK435" s="253"/>
      <c r="AL435" s="254"/>
      <c r="AM435" s="255"/>
      <c r="AN435" s="253"/>
      <c r="AO435" s="253"/>
      <c r="AP435" s="253"/>
      <c r="AQ435" s="253"/>
      <c r="AR435" s="253"/>
      <c r="AS435" s="238">
        <f t="shared" si="191"/>
        <v>0</v>
      </c>
      <c r="AT435" s="238">
        <f t="shared" si="192"/>
        <v>0</v>
      </c>
      <c r="AU435" s="238">
        <f t="shared" si="193"/>
        <v>0</v>
      </c>
      <c r="AV435" s="238">
        <f t="shared" si="194"/>
        <v>0</v>
      </c>
      <c r="AW435" s="238">
        <f t="shared" si="195"/>
        <v>0</v>
      </c>
      <c r="AX435" s="238">
        <f t="shared" si="196"/>
        <v>0</v>
      </c>
      <c r="AY435" s="214">
        <f t="shared" si="214"/>
        <v>0</v>
      </c>
      <c r="AZ435" s="214">
        <f t="shared" si="214"/>
        <v>0</v>
      </c>
      <c r="BA435" s="214">
        <f t="shared" si="214"/>
        <v>0</v>
      </c>
      <c r="BB435" s="194">
        <f t="shared" si="208"/>
        <v>0</v>
      </c>
      <c r="BC435" s="195">
        <f t="shared" si="209"/>
        <v>0</v>
      </c>
      <c r="BD435" s="196">
        <f t="shared" si="210"/>
        <v>0</v>
      </c>
      <c r="BE435" s="197">
        <f t="shared" si="213"/>
        <v>0</v>
      </c>
      <c r="BF435" s="198" t="b">
        <f>IF($AE435="3/3",$S435*参照データ!$F$2,IF($AE435="2/3",$S435*参照データ!$F$3,IF($AE435="1/3",$S435*参照データ!$F$4)))</f>
        <v>0</v>
      </c>
      <c r="BG435" s="199" t="b">
        <f>IF(AG435="3/3",$O435*参照データ!$F$2,IF(AG435="2/3",$O435*参照データ!$F$3,IF(AG435="1/3",$O435*参照データ!$F$4,IF(AG435="対象外",0))))</f>
        <v>0</v>
      </c>
      <c r="BH435" s="199" t="b">
        <f>IF(AH435="3/3",$O435*参照データ!$F$2,IF(AH435="2/3",$O435*参照データ!$F$3,IF(AH435="1/3",$O435*参照データ!$F$4,IF(AH435="対象外",0))))</f>
        <v>0</v>
      </c>
      <c r="BI435" s="199" t="b">
        <f>IF(AI435="3/3",$O435*参照データ!$F$2,IF(AI435="2/3",$O435*参照データ!$F$3,IF(AI435="1/3",$O435*参照データ!$F$4,IF(AI435="対象外",0))))</f>
        <v>0</v>
      </c>
      <c r="BJ435" s="199" t="b">
        <f>IF(AJ435="3/3",$O435*参照データ!$F$2,IF(AJ435="2/3",$O435*参照データ!$F$3,IF(AJ435="1/3",$O435*参照データ!$F$4,IF(AJ435="対象外",0))))</f>
        <v>0</v>
      </c>
      <c r="BK435" s="199" t="b">
        <f>IF(AK435="3/3",$O435*参照データ!$F$2,IF(AK435="2/3",$O435*参照データ!$F$3,IF(AK435="1/3",$O435*参照データ!$F$4,IF(AK435="対象外",0))))</f>
        <v>0</v>
      </c>
      <c r="BL435" s="199" t="b">
        <f>IF(AL435="3/3",$O435*参照データ!$F$2,IF(AL435="2/3",$O435*参照データ!$F$3,IF(AL435="1/3",$O435*参照データ!$F$4,IF(AL435="対象外",0))))</f>
        <v>0</v>
      </c>
      <c r="BM435" s="199" t="b">
        <f>IF(AM435="3/3",$O435*参照データ!$F$2,IF(AM435="2/3",$O435*参照データ!$F$3,IF(AM435="1/3",$O435*参照データ!$F$4,IF(AM435="対象外",0))))</f>
        <v>0</v>
      </c>
      <c r="BN435" s="199" t="b">
        <f>IF(AN435="3/3",$O435*参照データ!$F$2,IF(AN435="2/3",$O435*参照データ!$F$3,IF(AN435="1/3",$O435*参照データ!$F$4,IF(AN435="対象外",0))))</f>
        <v>0</v>
      </c>
      <c r="BO435" s="199" t="b">
        <f>IF(AO435="3/3",$O435*参照データ!$F$2,IF(AO435="2/3",$O435*参照データ!$F$3,IF(AO435="1/3",$O435*参照データ!$F$4,IF(AO435="対象外",0))))</f>
        <v>0</v>
      </c>
      <c r="BP435" s="199" t="b">
        <f>IF(AP435="3/3",$O435*参照データ!$F$2,IF(AP435="2/3",$O435*参照データ!$F$3,IF(AP435="1/3",$O435*参照データ!$F$4,IF(AP435="対象外",0))))</f>
        <v>0</v>
      </c>
      <c r="BQ435" s="199" t="b">
        <f>IF(AQ435="3/3",$O435*参照データ!$F$2,IF(AQ435="2/3",$O435*参照データ!$F$3,IF(AQ435="1/3",$O435*参照データ!$F$4,IF(AQ435="対象外",0))))</f>
        <v>0</v>
      </c>
      <c r="BR435" s="199" t="b">
        <f>IF(AR435="3/3",$O435*参照データ!$F$2,IF(AR435="2/3",$O435*参照データ!$F$3,IF(AR435="1/3",$O435*参照データ!$F$4,IF(AR435="対象外",0))))</f>
        <v>0</v>
      </c>
      <c r="BS435" s="199">
        <f t="shared" si="211"/>
        <v>0</v>
      </c>
      <c r="BT435" s="207"/>
      <c r="BU435" s="60"/>
      <c r="BV435" s="60"/>
      <c r="BW435" s="60"/>
      <c r="BX435" s="60"/>
      <c r="BY435" s="60"/>
      <c r="BZ435" s="245"/>
      <c r="CA435" s="247"/>
      <c r="CB435" s="60"/>
      <c r="CC435" s="60"/>
      <c r="CD435" s="60"/>
      <c r="CE435" s="60"/>
      <c r="CF435" s="61"/>
      <c r="CG435" s="233">
        <f t="shared" si="212"/>
        <v>0</v>
      </c>
      <c r="CH435" s="235">
        <f t="shared" si="197"/>
        <v>0</v>
      </c>
      <c r="CI435" s="225">
        <f t="shared" si="198"/>
        <v>0</v>
      </c>
      <c r="CJ435" s="234">
        <f t="shared" si="199"/>
        <v>2</v>
      </c>
      <c r="CN435" s="54"/>
    </row>
    <row r="436" spans="1:92">
      <c r="A436" s="63">
        <v>412</v>
      </c>
      <c r="B436" s="518"/>
      <c r="C436" s="519"/>
      <c r="D436" s="520"/>
      <c r="E436" s="521"/>
      <c r="F436" s="362"/>
      <c r="G436" s="58"/>
      <c r="H436" s="248"/>
      <c r="I436" s="58"/>
      <c r="J436" s="555"/>
      <c r="K436" s="555"/>
      <c r="L436" s="149">
        <v>0</v>
      </c>
      <c r="M436" s="150">
        <f>IF(F436="昼間",参照データ!$B$2,IF(F436="夜間等",参照データ!$B$3,IF(F436="通信",参照データ!$B$4,0)))</f>
        <v>0</v>
      </c>
      <c r="N436" s="151">
        <f t="shared" si="200"/>
        <v>0</v>
      </c>
      <c r="O436" s="151">
        <f t="shared" si="201"/>
        <v>0</v>
      </c>
      <c r="P436" s="149"/>
      <c r="Q436" s="155">
        <v>0</v>
      </c>
      <c r="R436" s="154">
        <f>IF(F436="昼間",参照データ!$C$2,IF(F436="夜間等",参照データ!$C$3,IF(F436="通信",参照データ!$C$4,0)))</f>
        <v>0</v>
      </c>
      <c r="S436" s="151">
        <f t="shared" si="202"/>
        <v>0</v>
      </c>
      <c r="T436" s="58"/>
      <c r="U436" s="137">
        <f t="shared" si="203"/>
        <v>0</v>
      </c>
      <c r="V436" s="241">
        <f t="shared" si="204"/>
        <v>0</v>
      </c>
      <c r="W436" s="137">
        <f t="shared" si="205"/>
        <v>0</v>
      </c>
      <c r="X436" s="138">
        <f t="shared" si="206"/>
        <v>0</v>
      </c>
      <c r="Y436" s="137" t="str">
        <f t="shared" si="187"/>
        <v>0</v>
      </c>
      <c r="Z436" s="138">
        <f t="shared" si="207"/>
        <v>0</v>
      </c>
      <c r="AA436" s="524">
        <f t="shared" si="188"/>
        <v>0</v>
      </c>
      <c r="AB436" s="525"/>
      <c r="AC436" s="359">
        <f t="shared" si="189"/>
        <v>0</v>
      </c>
      <c r="AD436" s="359">
        <f t="shared" si="190"/>
        <v>0</v>
      </c>
      <c r="AE436" s="165"/>
      <c r="AF436" s="139"/>
      <c r="AG436" s="252"/>
      <c r="AH436" s="253"/>
      <c r="AI436" s="253"/>
      <c r="AJ436" s="253"/>
      <c r="AK436" s="253"/>
      <c r="AL436" s="254"/>
      <c r="AM436" s="255"/>
      <c r="AN436" s="253"/>
      <c r="AO436" s="253"/>
      <c r="AP436" s="253"/>
      <c r="AQ436" s="253"/>
      <c r="AR436" s="253"/>
      <c r="AS436" s="238">
        <f t="shared" si="191"/>
        <v>0</v>
      </c>
      <c r="AT436" s="238">
        <f t="shared" si="192"/>
        <v>0</v>
      </c>
      <c r="AU436" s="238">
        <f t="shared" si="193"/>
        <v>0</v>
      </c>
      <c r="AV436" s="238">
        <f t="shared" si="194"/>
        <v>0</v>
      </c>
      <c r="AW436" s="238">
        <f t="shared" si="195"/>
        <v>0</v>
      </c>
      <c r="AX436" s="238">
        <f t="shared" si="196"/>
        <v>0</v>
      </c>
      <c r="AY436" s="214">
        <f t="shared" si="214"/>
        <v>0</v>
      </c>
      <c r="AZ436" s="214">
        <f t="shared" si="214"/>
        <v>0</v>
      </c>
      <c r="BA436" s="214">
        <f t="shared" si="214"/>
        <v>0</v>
      </c>
      <c r="BB436" s="210">
        <f t="shared" si="208"/>
        <v>0</v>
      </c>
      <c r="BC436" s="200">
        <f t="shared" si="209"/>
        <v>0</v>
      </c>
      <c r="BD436" s="200">
        <f t="shared" si="210"/>
        <v>0</v>
      </c>
      <c r="BE436" s="200">
        <f t="shared" si="213"/>
        <v>0</v>
      </c>
      <c r="BF436" s="201" t="b">
        <f>IF($AE436="3/3",$S436*参照データ!$F$2,IF($AE436="2/3",$S436*参照データ!$F$3,IF($AE436="1/3",$S436*参照データ!$F$4)))</f>
        <v>0</v>
      </c>
      <c r="BG436" s="202" t="b">
        <f>IF(AG436="3/3",$O436*参照データ!$F$2,IF(AG436="2/3",$O436*参照データ!$F$3,IF(AG436="1/3",$O436*参照データ!$F$4,IF(AG436="対象外",0))))</f>
        <v>0</v>
      </c>
      <c r="BH436" s="202" t="b">
        <f>IF(AH436="3/3",$O436*参照データ!$F$2,IF(AH436="2/3",$O436*参照データ!$F$3,IF(AH436="1/3",$O436*参照データ!$F$4,IF(AH436="対象外",0))))</f>
        <v>0</v>
      </c>
      <c r="BI436" s="202" t="b">
        <f>IF(AI436="3/3",$O436*参照データ!$F$2,IF(AI436="2/3",$O436*参照データ!$F$3,IF(AI436="1/3",$O436*参照データ!$F$4,IF(AI436="対象外",0))))</f>
        <v>0</v>
      </c>
      <c r="BJ436" s="202" t="b">
        <f>IF(AJ436="3/3",$O436*参照データ!$F$2,IF(AJ436="2/3",$O436*参照データ!$F$3,IF(AJ436="1/3",$O436*参照データ!$F$4,IF(AJ436="対象外",0))))</f>
        <v>0</v>
      </c>
      <c r="BK436" s="202" t="b">
        <f>IF(AK436="3/3",$O436*参照データ!$F$2,IF(AK436="2/3",$O436*参照データ!$F$3,IF(AK436="1/3",$O436*参照データ!$F$4,IF(AK436="対象外",0))))</f>
        <v>0</v>
      </c>
      <c r="BL436" s="202" t="b">
        <f>IF(AL436="3/3",$O436*参照データ!$F$2,IF(AL436="2/3",$O436*参照データ!$F$3,IF(AL436="1/3",$O436*参照データ!$F$4,IF(AL436="対象外",0))))</f>
        <v>0</v>
      </c>
      <c r="BM436" s="202" t="b">
        <f>IF(AM436="3/3",$O436*参照データ!$F$2,IF(AM436="2/3",$O436*参照データ!$F$3,IF(AM436="1/3",$O436*参照データ!$F$4,IF(AM436="対象外",0))))</f>
        <v>0</v>
      </c>
      <c r="BN436" s="202" t="b">
        <f>IF(AN436="3/3",$O436*参照データ!$F$2,IF(AN436="2/3",$O436*参照データ!$F$3,IF(AN436="1/3",$O436*参照データ!$F$4,IF(AN436="対象外",0))))</f>
        <v>0</v>
      </c>
      <c r="BO436" s="202" t="b">
        <f>IF(AO436="3/3",$O436*参照データ!$F$2,IF(AO436="2/3",$O436*参照データ!$F$3,IF(AO436="1/3",$O436*参照データ!$F$4,IF(AO436="対象外",0))))</f>
        <v>0</v>
      </c>
      <c r="BP436" s="202" t="b">
        <f>IF(AP436="3/3",$O436*参照データ!$F$2,IF(AP436="2/3",$O436*参照データ!$F$3,IF(AP436="1/3",$O436*参照データ!$F$4,IF(AP436="対象外",0))))</f>
        <v>0</v>
      </c>
      <c r="BQ436" s="202" t="b">
        <f>IF(AQ436="3/3",$O436*参照データ!$F$2,IF(AQ436="2/3",$O436*参照データ!$F$3,IF(AQ436="1/3",$O436*参照データ!$F$4,IF(AQ436="対象外",0))))</f>
        <v>0</v>
      </c>
      <c r="BR436" s="202" t="b">
        <f>IF(AR436="3/3",$O436*参照データ!$F$2,IF(AR436="2/3",$O436*参照データ!$F$3,IF(AR436="1/3",$O436*参照データ!$F$4,IF(AR436="対象外",0))))</f>
        <v>0</v>
      </c>
      <c r="BS436" s="202">
        <f t="shared" si="211"/>
        <v>0</v>
      </c>
      <c r="BT436" s="208"/>
      <c r="BU436" s="140"/>
      <c r="BV436" s="140"/>
      <c r="BW436" s="140"/>
      <c r="BX436" s="140"/>
      <c r="BY436" s="140"/>
      <c r="BZ436" s="246"/>
      <c r="CA436" s="251"/>
      <c r="CB436" s="140"/>
      <c r="CC436" s="140"/>
      <c r="CD436" s="140"/>
      <c r="CE436" s="140"/>
      <c r="CF436" s="140"/>
      <c r="CG436" s="233">
        <f t="shared" si="212"/>
        <v>0</v>
      </c>
      <c r="CH436" s="235">
        <f t="shared" si="197"/>
        <v>0</v>
      </c>
      <c r="CI436" s="225">
        <f t="shared" si="198"/>
        <v>0</v>
      </c>
      <c r="CJ436" s="234">
        <f t="shared" si="199"/>
        <v>2</v>
      </c>
      <c r="CN436" s="54"/>
    </row>
    <row r="437" spans="1:92">
      <c r="A437" s="63">
        <v>413</v>
      </c>
      <c r="B437" s="553"/>
      <c r="C437" s="554"/>
      <c r="D437" s="553"/>
      <c r="E437" s="554"/>
      <c r="F437" s="116"/>
      <c r="G437" s="147"/>
      <c r="H437" s="117"/>
      <c r="I437" s="58"/>
      <c r="J437" s="553"/>
      <c r="K437" s="554"/>
      <c r="L437" s="110">
        <v>0</v>
      </c>
      <c r="M437" s="111">
        <f>IF(F437="昼間",参照データ!$B$2,IF(F437="夜間等",参照データ!$B$3,IF(F437="通信",参照データ!$B$4,0)))</f>
        <v>0</v>
      </c>
      <c r="N437" s="112">
        <f t="shared" si="200"/>
        <v>0</v>
      </c>
      <c r="O437" s="151">
        <f t="shared" si="201"/>
        <v>0</v>
      </c>
      <c r="P437" s="110"/>
      <c r="Q437" s="113">
        <v>0</v>
      </c>
      <c r="R437" s="114">
        <f>IF(F437="昼間",参照データ!$C$2,IF(F437="夜間等",参照データ!$C$3,IF(F437="通信",参照データ!$C$4,0)))</f>
        <v>0</v>
      </c>
      <c r="S437" s="112">
        <f t="shared" si="202"/>
        <v>0</v>
      </c>
      <c r="T437" s="58"/>
      <c r="U437" s="53">
        <f t="shared" si="203"/>
        <v>0</v>
      </c>
      <c r="V437" s="241">
        <f t="shared" si="204"/>
        <v>0</v>
      </c>
      <c r="W437" s="53">
        <f t="shared" si="205"/>
        <v>0</v>
      </c>
      <c r="X437" s="183">
        <f t="shared" si="206"/>
        <v>0</v>
      </c>
      <c r="Y437" s="158" t="str">
        <f t="shared" si="187"/>
        <v>0</v>
      </c>
      <c r="Z437" s="138">
        <f t="shared" si="207"/>
        <v>0</v>
      </c>
      <c r="AA437" s="524">
        <f t="shared" si="188"/>
        <v>0</v>
      </c>
      <c r="AB437" s="525"/>
      <c r="AC437" s="359">
        <f t="shared" si="189"/>
        <v>0</v>
      </c>
      <c r="AD437" s="359">
        <f t="shared" si="190"/>
        <v>0</v>
      </c>
      <c r="AE437" s="166"/>
      <c r="AF437" s="59"/>
      <c r="AG437" s="252"/>
      <c r="AH437" s="253"/>
      <c r="AI437" s="253"/>
      <c r="AJ437" s="253"/>
      <c r="AK437" s="253"/>
      <c r="AL437" s="254"/>
      <c r="AM437" s="255"/>
      <c r="AN437" s="253"/>
      <c r="AO437" s="253"/>
      <c r="AP437" s="253"/>
      <c r="AQ437" s="253"/>
      <c r="AR437" s="253"/>
      <c r="AS437" s="238">
        <f t="shared" si="191"/>
        <v>0</v>
      </c>
      <c r="AT437" s="238">
        <f t="shared" si="192"/>
        <v>0</v>
      </c>
      <c r="AU437" s="238">
        <f t="shared" si="193"/>
        <v>0</v>
      </c>
      <c r="AV437" s="238">
        <f t="shared" si="194"/>
        <v>0</v>
      </c>
      <c r="AW437" s="238">
        <f t="shared" si="195"/>
        <v>0</v>
      </c>
      <c r="AX437" s="238">
        <f t="shared" si="196"/>
        <v>0</v>
      </c>
      <c r="AY437" s="214">
        <f t="shared" si="214"/>
        <v>0</v>
      </c>
      <c r="AZ437" s="214">
        <f t="shared" si="214"/>
        <v>0</v>
      </c>
      <c r="BA437" s="214">
        <f t="shared" si="214"/>
        <v>0</v>
      </c>
      <c r="BB437" s="194">
        <f t="shared" si="208"/>
        <v>0</v>
      </c>
      <c r="BC437" s="195">
        <f t="shared" si="209"/>
        <v>0</v>
      </c>
      <c r="BD437" s="196">
        <f t="shared" si="210"/>
        <v>0</v>
      </c>
      <c r="BE437" s="197">
        <f t="shared" si="213"/>
        <v>0</v>
      </c>
      <c r="BF437" s="198" t="b">
        <f>IF($AE437="3/3",$S437*参照データ!$F$2,IF($AE437="2/3",$S437*参照データ!$F$3,IF($AE437="1/3",$S437*参照データ!$F$4)))</f>
        <v>0</v>
      </c>
      <c r="BG437" s="199" t="b">
        <f>IF(AG437="3/3",$O437*参照データ!$F$2,IF(AG437="2/3",$O437*参照データ!$F$3,IF(AG437="1/3",$O437*参照データ!$F$4,IF(AG437="対象外",0))))</f>
        <v>0</v>
      </c>
      <c r="BH437" s="199" t="b">
        <f>IF(AH437="3/3",$O437*参照データ!$F$2,IF(AH437="2/3",$O437*参照データ!$F$3,IF(AH437="1/3",$O437*参照データ!$F$4,IF(AH437="対象外",0))))</f>
        <v>0</v>
      </c>
      <c r="BI437" s="199" t="b">
        <f>IF(AI437="3/3",$O437*参照データ!$F$2,IF(AI437="2/3",$O437*参照データ!$F$3,IF(AI437="1/3",$O437*参照データ!$F$4,IF(AI437="対象外",0))))</f>
        <v>0</v>
      </c>
      <c r="BJ437" s="199" t="b">
        <f>IF(AJ437="3/3",$O437*参照データ!$F$2,IF(AJ437="2/3",$O437*参照データ!$F$3,IF(AJ437="1/3",$O437*参照データ!$F$4,IF(AJ437="対象外",0))))</f>
        <v>0</v>
      </c>
      <c r="BK437" s="199" t="b">
        <f>IF(AK437="3/3",$O437*参照データ!$F$2,IF(AK437="2/3",$O437*参照データ!$F$3,IF(AK437="1/3",$O437*参照データ!$F$4,IF(AK437="対象外",0))))</f>
        <v>0</v>
      </c>
      <c r="BL437" s="199" t="b">
        <f>IF(AL437="3/3",$O437*参照データ!$F$2,IF(AL437="2/3",$O437*参照データ!$F$3,IF(AL437="1/3",$O437*参照データ!$F$4,IF(AL437="対象外",0))))</f>
        <v>0</v>
      </c>
      <c r="BM437" s="199" t="b">
        <f>IF(AM437="3/3",$O437*参照データ!$F$2,IF(AM437="2/3",$O437*参照データ!$F$3,IF(AM437="1/3",$O437*参照データ!$F$4,IF(AM437="対象外",0))))</f>
        <v>0</v>
      </c>
      <c r="BN437" s="199" t="b">
        <f>IF(AN437="3/3",$O437*参照データ!$F$2,IF(AN437="2/3",$O437*参照データ!$F$3,IF(AN437="1/3",$O437*参照データ!$F$4,IF(AN437="対象外",0))))</f>
        <v>0</v>
      </c>
      <c r="BO437" s="199" t="b">
        <f>IF(AO437="3/3",$O437*参照データ!$F$2,IF(AO437="2/3",$O437*参照データ!$F$3,IF(AO437="1/3",$O437*参照データ!$F$4,IF(AO437="対象外",0))))</f>
        <v>0</v>
      </c>
      <c r="BP437" s="199" t="b">
        <f>IF(AP437="3/3",$O437*参照データ!$F$2,IF(AP437="2/3",$O437*参照データ!$F$3,IF(AP437="1/3",$O437*参照データ!$F$4,IF(AP437="対象外",0))))</f>
        <v>0</v>
      </c>
      <c r="BQ437" s="199" t="b">
        <f>IF(AQ437="3/3",$O437*参照データ!$F$2,IF(AQ437="2/3",$O437*参照データ!$F$3,IF(AQ437="1/3",$O437*参照データ!$F$4,IF(AQ437="対象外",0))))</f>
        <v>0</v>
      </c>
      <c r="BR437" s="199" t="b">
        <f>IF(AR437="3/3",$O437*参照データ!$F$2,IF(AR437="2/3",$O437*参照データ!$F$3,IF(AR437="1/3",$O437*参照データ!$F$4,IF(AR437="対象外",0))))</f>
        <v>0</v>
      </c>
      <c r="BS437" s="199">
        <f t="shared" si="211"/>
        <v>0</v>
      </c>
      <c r="BT437" s="206"/>
      <c r="BU437" s="60"/>
      <c r="BV437" s="60"/>
      <c r="BW437" s="60"/>
      <c r="BX437" s="60"/>
      <c r="BY437" s="60"/>
      <c r="BZ437" s="245"/>
      <c r="CA437" s="247"/>
      <c r="CB437" s="60"/>
      <c r="CC437" s="60"/>
      <c r="CD437" s="60"/>
      <c r="CE437" s="60"/>
      <c r="CF437" s="61"/>
      <c r="CG437" s="233">
        <f t="shared" si="212"/>
        <v>0</v>
      </c>
      <c r="CH437" s="235">
        <f t="shared" si="197"/>
        <v>0</v>
      </c>
      <c r="CI437" s="225">
        <f t="shared" si="198"/>
        <v>0</v>
      </c>
      <c r="CJ437" s="234">
        <f t="shared" si="199"/>
        <v>2</v>
      </c>
      <c r="CN437" s="54"/>
    </row>
    <row r="438" spans="1:92">
      <c r="A438" s="63">
        <v>414</v>
      </c>
      <c r="B438" s="553"/>
      <c r="C438" s="554"/>
      <c r="D438" s="553"/>
      <c r="E438" s="554"/>
      <c r="F438" s="116"/>
      <c r="G438" s="147"/>
      <c r="H438" s="117"/>
      <c r="I438" s="58"/>
      <c r="J438" s="553"/>
      <c r="K438" s="554"/>
      <c r="L438" s="110">
        <v>0</v>
      </c>
      <c r="M438" s="111">
        <f>IF(F438="昼間",参照データ!$B$2,IF(F438="夜間等",参照データ!$B$3,IF(F438="通信",参照データ!$B$4,0)))</f>
        <v>0</v>
      </c>
      <c r="N438" s="112">
        <f t="shared" si="200"/>
        <v>0</v>
      </c>
      <c r="O438" s="151">
        <f t="shared" si="201"/>
        <v>0</v>
      </c>
      <c r="P438" s="110"/>
      <c r="Q438" s="113">
        <v>0</v>
      </c>
      <c r="R438" s="114">
        <f>IF(F438="昼間",参照データ!$C$2,IF(F438="夜間等",参照データ!$C$3,IF(F438="通信",参照データ!$C$4,0)))</f>
        <v>0</v>
      </c>
      <c r="S438" s="112">
        <f t="shared" si="202"/>
        <v>0</v>
      </c>
      <c r="T438" s="58"/>
      <c r="U438" s="53">
        <f t="shared" si="203"/>
        <v>0</v>
      </c>
      <c r="V438" s="241">
        <f t="shared" si="204"/>
        <v>0</v>
      </c>
      <c r="W438" s="53">
        <f t="shared" si="205"/>
        <v>0</v>
      </c>
      <c r="X438" s="183">
        <f t="shared" si="206"/>
        <v>0</v>
      </c>
      <c r="Y438" s="158" t="str">
        <f t="shared" si="187"/>
        <v>0</v>
      </c>
      <c r="Z438" s="138">
        <f t="shared" si="207"/>
        <v>0</v>
      </c>
      <c r="AA438" s="524">
        <f t="shared" si="188"/>
        <v>0</v>
      </c>
      <c r="AB438" s="525"/>
      <c r="AC438" s="359">
        <f t="shared" si="189"/>
        <v>0</v>
      </c>
      <c r="AD438" s="359">
        <f t="shared" si="190"/>
        <v>0</v>
      </c>
      <c r="AE438" s="166"/>
      <c r="AF438" s="59"/>
      <c r="AG438" s="252"/>
      <c r="AH438" s="253"/>
      <c r="AI438" s="253"/>
      <c r="AJ438" s="253"/>
      <c r="AK438" s="253"/>
      <c r="AL438" s="254"/>
      <c r="AM438" s="255"/>
      <c r="AN438" s="253"/>
      <c r="AO438" s="253"/>
      <c r="AP438" s="253"/>
      <c r="AQ438" s="253"/>
      <c r="AR438" s="253"/>
      <c r="AS438" s="238">
        <f t="shared" si="191"/>
        <v>0</v>
      </c>
      <c r="AT438" s="238">
        <f t="shared" si="192"/>
        <v>0</v>
      </c>
      <c r="AU438" s="238">
        <f t="shared" si="193"/>
        <v>0</v>
      </c>
      <c r="AV438" s="238">
        <f t="shared" si="194"/>
        <v>0</v>
      </c>
      <c r="AW438" s="238">
        <f t="shared" si="195"/>
        <v>0</v>
      </c>
      <c r="AX438" s="238">
        <f t="shared" si="196"/>
        <v>0</v>
      </c>
      <c r="AY438" s="214">
        <f t="shared" si="214"/>
        <v>0</v>
      </c>
      <c r="AZ438" s="214">
        <f t="shared" si="214"/>
        <v>0</v>
      </c>
      <c r="BA438" s="214">
        <f t="shared" si="214"/>
        <v>0</v>
      </c>
      <c r="BB438" s="194">
        <f t="shared" si="208"/>
        <v>0</v>
      </c>
      <c r="BC438" s="195">
        <f t="shared" si="209"/>
        <v>0</v>
      </c>
      <c r="BD438" s="196">
        <f t="shared" si="210"/>
        <v>0</v>
      </c>
      <c r="BE438" s="197">
        <f t="shared" si="213"/>
        <v>0</v>
      </c>
      <c r="BF438" s="198" t="b">
        <f>IF($AE438="3/3",$S438*参照データ!$F$2,IF($AE438="2/3",$S438*参照データ!$F$3,IF($AE438="1/3",$S438*参照データ!$F$4)))</f>
        <v>0</v>
      </c>
      <c r="BG438" s="199" t="b">
        <f>IF(AG438="3/3",$O438*参照データ!$F$2,IF(AG438="2/3",$O438*参照データ!$F$3,IF(AG438="1/3",$O438*参照データ!$F$4,IF(AG438="対象外",0))))</f>
        <v>0</v>
      </c>
      <c r="BH438" s="199" t="b">
        <f>IF(AH438="3/3",$O438*参照データ!$F$2,IF(AH438="2/3",$O438*参照データ!$F$3,IF(AH438="1/3",$O438*参照データ!$F$4,IF(AH438="対象外",0))))</f>
        <v>0</v>
      </c>
      <c r="BI438" s="199" t="b">
        <f>IF(AI438="3/3",$O438*参照データ!$F$2,IF(AI438="2/3",$O438*参照データ!$F$3,IF(AI438="1/3",$O438*参照データ!$F$4,IF(AI438="対象外",0))))</f>
        <v>0</v>
      </c>
      <c r="BJ438" s="199" t="b">
        <f>IF(AJ438="3/3",$O438*参照データ!$F$2,IF(AJ438="2/3",$O438*参照データ!$F$3,IF(AJ438="1/3",$O438*参照データ!$F$4,IF(AJ438="対象外",0))))</f>
        <v>0</v>
      </c>
      <c r="BK438" s="199" t="b">
        <f>IF(AK438="3/3",$O438*参照データ!$F$2,IF(AK438="2/3",$O438*参照データ!$F$3,IF(AK438="1/3",$O438*参照データ!$F$4,IF(AK438="対象外",0))))</f>
        <v>0</v>
      </c>
      <c r="BL438" s="199" t="b">
        <f>IF(AL438="3/3",$O438*参照データ!$F$2,IF(AL438="2/3",$O438*参照データ!$F$3,IF(AL438="1/3",$O438*参照データ!$F$4,IF(AL438="対象外",0))))</f>
        <v>0</v>
      </c>
      <c r="BM438" s="199" t="b">
        <f>IF(AM438="3/3",$O438*参照データ!$F$2,IF(AM438="2/3",$O438*参照データ!$F$3,IF(AM438="1/3",$O438*参照データ!$F$4,IF(AM438="対象外",0))))</f>
        <v>0</v>
      </c>
      <c r="BN438" s="199" t="b">
        <f>IF(AN438="3/3",$O438*参照データ!$F$2,IF(AN438="2/3",$O438*参照データ!$F$3,IF(AN438="1/3",$O438*参照データ!$F$4,IF(AN438="対象外",0))))</f>
        <v>0</v>
      </c>
      <c r="BO438" s="199" t="b">
        <f>IF(AO438="3/3",$O438*参照データ!$F$2,IF(AO438="2/3",$O438*参照データ!$F$3,IF(AO438="1/3",$O438*参照データ!$F$4,IF(AO438="対象外",0))))</f>
        <v>0</v>
      </c>
      <c r="BP438" s="199" t="b">
        <f>IF(AP438="3/3",$O438*参照データ!$F$2,IF(AP438="2/3",$O438*参照データ!$F$3,IF(AP438="1/3",$O438*参照データ!$F$4,IF(AP438="対象外",0))))</f>
        <v>0</v>
      </c>
      <c r="BQ438" s="199" t="b">
        <f>IF(AQ438="3/3",$O438*参照データ!$F$2,IF(AQ438="2/3",$O438*参照データ!$F$3,IF(AQ438="1/3",$O438*参照データ!$F$4,IF(AQ438="対象外",0))))</f>
        <v>0</v>
      </c>
      <c r="BR438" s="199" t="b">
        <f>IF(AR438="3/3",$O438*参照データ!$F$2,IF(AR438="2/3",$O438*参照データ!$F$3,IF(AR438="1/3",$O438*参照データ!$F$4,IF(AR438="対象外",0))))</f>
        <v>0</v>
      </c>
      <c r="BS438" s="199">
        <f t="shared" si="211"/>
        <v>0</v>
      </c>
      <c r="BT438" s="206"/>
      <c r="BU438" s="60"/>
      <c r="BV438" s="60"/>
      <c r="BW438" s="60"/>
      <c r="BX438" s="60"/>
      <c r="BY438" s="60"/>
      <c r="BZ438" s="245"/>
      <c r="CA438" s="247"/>
      <c r="CB438" s="60"/>
      <c r="CC438" s="60"/>
      <c r="CD438" s="60"/>
      <c r="CE438" s="60"/>
      <c r="CF438" s="61"/>
      <c r="CG438" s="233">
        <f t="shared" si="212"/>
        <v>0</v>
      </c>
      <c r="CH438" s="235">
        <f t="shared" si="197"/>
        <v>0</v>
      </c>
      <c r="CI438" s="225">
        <f t="shared" si="198"/>
        <v>0</v>
      </c>
      <c r="CJ438" s="234">
        <f t="shared" si="199"/>
        <v>2</v>
      </c>
      <c r="CN438" s="54"/>
    </row>
    <row r="439" spans="1:92">
      <c r="A439" s="63">
        <v>415</v>
      </c>
      <c r="B439" s="553"/>
      <c r="C439" s="554"/>
      <c r="D439" s="553"/>
      <c r="E439" s="554"/>
      <c r="F439" s="116"/>
      <c r="G439" s="147"/>
      <c r="H439" s="117"/>
      <c r="I439" s="58"/>
      <c r="J439" s="553"/>
      <c r="K439" s="554"/>
      <c r="L439" s="110">
        <v>0</v>
      </c>
      <c r="M439" s="111">
        <f>IF(F439="昼間",参照データ!$B$2,IF(F439="夜間等",参照データ!$B$3,IF(F439="通信",参照データ!$B$4,0)))</f>
        <v>0</v>
      </c>
      <c r="N439" s="112">
        <f t="shared" si="200"/>
        <v>0</v>
      </c>
      <c r="O439" s="151">
        <f t="shared" si="201"/>
        <v>0</v>
      </c>
      <c r="P439" s="110"/>
      <c r="Q439" s="113">
        <v>0</v>
      </c>
      <c r="R439" s="114">
        <f>IF(F439="昼間",参照データ!$C$2,IF(F439="夜間等",参照データ!$C$3,IF(F439="通信",参照データ!$C$4,0)))</f>
        <v>0</v>
      </c>
      <c r="S439" s="112">
        <f t="shared" si="202"/>
        <v>0</v>
      </c>
      <c r="T439" s="58"/>
      <c r="U439" s="53">
        <f t="shared" si="203"/>
        <v>0</v>
      </c>
      <c r="V439" s="241">
        <f t="shared" si="204"/>
        <v>0</v>
      </c>
      <c r="W439" s="53">
        <f t="shared" si="205"/>
        <v>0</v>
      </c>
      <c r="X439" s="183">
        <f t="shared" si="206"/>
        <v>0</v>
      </c>
      <c r="Y439" s="158" t="str">
        <f t="shared" si="187"/>
        <v>0</v>
      </c>
      <c r="Z439" s="138">
        <f t="shared" si="207"/>
        <v>0</v>
      </c>
      <c r="AA439" s="524">
        <f t="shared" si="188"/>
        <v>0</v>
      </c>
      <c r="AB439" s="525"/>
      <c r="AC439" s="359">
        <f t="shared" si="189"/>
        <v>0</v>
      </c>
      <c r="AD439" s="359">
        <f t="shared" si="190"/>
        <v>0</v>
      </c>
      <c r="AE439" s="165"/>
      <c r="AF439" s="59"/>
      <c r="AG439" s="252"/>
      <c r="AH439" s="253"/>
      <c r="AI439" s="253"/>
      <c r="AJ439" s="253"/>
      <c r="AK439" s="253"/>
      <c r="AL439" s="254"/>
      <c r="AM439" s="255"/>
      <c r="AN439" s="253"/>
      <c r="AO439" s="253"/>
      <c r="AP439" s="253"/>
      <c r="AQ439" s="253"/>
      <c r="AR439" s="253"/>
      <c r="AS439" s="238">
        <f t="shared" si="191"/>
        <v>0</v>
      </c>
      <c r="AT439" s="238">
        <f t="shared" si="192"/>
        <v>0</v>
      </c>
      <c r="AU439" s="238">
        <f t="shared" si="193"/>
        <v>0</v>
      </c>
      <c r="AV439" s="238">
        <f t="shared" si="194"/>
        <v>0</v>
      </c>
      <c r="AW439" s="238">
        <f t="shared" si="195"/>
        <v>0</v>
      </c>
      <c r="AX439" s="238">
        <f t="shared" si="196"/>
        <v>0</v>
      </c>
      <c r="AY439" s="214">
        <f t="shared" si="214"/>
        <v>0</v>
      </c>
      <c r="AZ439" s="214">
        <f t="shared" si="214"/>
        <v>0</v>
      </c>
      <c r="BA439" s="214">
        <f t="shared" si="214"/>
        <v>0</v>
      </c>
      <c r="BB439" s="194">
        <f t="shared" si="208"/>
        <v>0</v>
      </c>
      <c r="BC439" s="195">
        <f t="shared" si="209"/>
        <v>0</v>
      </c>
      <c r="BD439" s="196">
        <f t="shared" si="210"/>
        <v>0</v>
      </c>
      <c r="BE439" s="197">
        <f t="shared" si="213"/>
        <v>0</v>
      </c>
      <c r="BF439" s="198" t="b">
        <f>IF($AE439="3/3",$S439*参照データ!$F$2,IF($AE439="2/3",$S439*参照データ!$F$3,IF($AE439="1/3",$S439*参照データ!$F$4)))</f>
        <v>0</v>
      </c>
      <c r="BG439" s="199" t="b">
        <f>IF(AG439="3/3",$O439*参照データ!$F$2,IF(AG439="2/3",$O439*参照データ!$F$3,IF(AG439="1/3",$O439*参照データ!$F$4,IF(AG439="対象外",0))))</f>
        <v>0</v>
      </c>
      <c r="BH439" s="199" t="b">
        <f>IF(AH439="3/3",$O439*参照データ!$F$2,IF(AH439="2/3",$O439*参照データ!$F$3,IF(AH439="1/3",$O439*参照データ!$F$4,IF(AH439="対象外",0))))</f>
        <v>0</v>
      </c>
      <c r="BI439" s="199" t="b">
        <f>IF(AI439="3/3",$O439*参照データ!$F$2,IF(AI439="2/3",$O439*参照データ!$F$3,IF(AI439="1/3",$O439*参照データ!$F$4,IF(AI439="対象外",0))))</f>
        <v>0</v>
      </c>
      <c r="BJ439" s="199" t="b">
        <f>IF(AJ439="3/3",$O439*参照データ!$F$2,IF(AJ439="2/3",$O439*参照データ!$F$3,IF(AJ439="1/3",$O439*参照データ!$F$4,IF(AJ439="対象外",0))))</f>
        <v>0</v>
      </c>
      <c r="BK439" s="199" t="b">
        <f>IF(AK439="3/3",$O439*参照データ!$F$2,IF(AK439="2/3",$O439*参照データ!$F$3,IF(AK439="1/3",$O439*参照データ!$F$4,IF(AK439="対象外",0))))</f>
        <v>0</v>
      </c>
      <c r="BL439" s="199" t="b">
        <f>IF(AL439="3/3",$O439*参照データ!$F$2,IF(AL439="2/3",$O439*参照データ!$F$3,IF(AL439="1/3",$O439*参照データ!$F$4,IF(AL439="対象外",0))))</f>
        <v>0</v>
      </c>
      <c r="BM439" s="199" t="b">
        <f>IF(AM439="3/3",$O439*参照データ!$F$2,IF(AM439="2/3",$O439*参照データ!$F$3,IF(AM439="1/3",$O439*参照データ!$F$4,IF(AM439="対象外",0))))</f>
        <v>0</v>
      </c>
      <c r="BN439" s="199" t="b">
        <f>IF(AN439="3/3",$O439*参照データ!$F$2,IF(AN439="2/3",$O439*参照データ!$F$3,IF(AN439="1/3",$O439*参照データ!$F$4,IF(AN439="対象外",0))))</f>
        <v>0</v>
      </c>
      <c r="BO439" s="199" t="b">
        <f>IF(AO439="3/3",$O439*参照データ!$F$2,IF(AO439="2/3",$O439*参照データ!$F$3,IF(AO439="1/3",$O439*参照データ!$F$4,IF(AO439="対象外",0))))</f>
        <v>0</v>
      </c>
      <c r="BP439" s="199" t="b">
        <f>IF(AP439="3/3",$O439*参照データ!$F$2,IF(AP439="2/3",$O439*参照データ!$F$3,IF(AP439="1/3",$O439*参照データ!$F$4,IF(AP439="対象外",0))))</f>
        <v>0</v>
      </c>
      <c r="BQ439" s="199" t="b">
        <f>IF(AQ439="3/3",$O439*参照データ!$F$2,IF(AQ439="2/3",$O439*参照データ!$F$3,IF(AQ439="1/3",$O439*参照データ!$F$4,IF(AQ439="対象外",0))))</f>
        <v>0</v>
      </c>
      <c r="BR439" s="199" t="b">
        <f>IF(AR439="3/3",$O439*参照データ!$F$2,IF(AR439="2/3",$O439*参照データ!$F$3,IF(AR439="1/3",$O439*参照データ!$F$4,IF(AR439="対象外",0))))</f>
        <v>0</v>
      </c>
      <c r="BS439" s="199">
        <f t="shared" si="211"/>
        <v>0</v>
      </c>
      <c r="BT439" s="207"/>
      <c r="BU439" s="60"/>
      <c r="BV439" s="60"/>
      <c r="BW439" s="60"/>
      <c r="BX439" s="60"/>
      <c r="BY439" s="60"/>
      <c r="BZ439" s="245"/>
      <c r="CA439" s="247"/>
      <c r="CB439" s="60"/>
      <c r="CC439" s="60"/>
      <c r="CD439" s="60"/>
      <c r="CE439" s="60"/>
      <c r="CF439" s="61"/>
      <c r="CG439" s="233">
        <f t="shared" si="212"/>
        <v>0</v>
      </c>
      <c r="CH439" s="235">
        <f t="shared" si="197"/>
        <v>0</v>
      </c>
      <c r="CI439" s="225">
        <f t="shared" si="198"/>
        <v>0</v>
      </c>
      <c r="CJ439" s="234">
        <f t="shared" si="199"/>
        <v>2</v>
      </c>
      <c r="CN439" s="54"/>
    </row>
    <row r="440" spans="1:92">
      <c r="A440" s="63">
        <v>416</v>
      </c>
      <c r="B440" s="518"/>
      <c r="C440" s="519"/>
      <c r="D440" s="520"/>
      <c r="E440" s="521"/>
      <c r="F440" s="362"/>
      <c r="G440" s="58"/>
      <c r="H440" s="248"/>
      <c r="I440" s="58"/>
      <c r="J440" s="555"/>
      <c r="K440" s="555"/>
      <c r="L440" s="149">
        <v>0</v>
      </c>
      <c r="M440" s="150">
        <f>IF(F440="昼間",参照データ!$B$2,IF(F440="夜間等",参照データ!$B$3,IF(F440="通信",参照データ!$B$4,0)))</f>
        <v>0</v>
      </c>
      <c r="N440" s="151">
        <f t="shared" si="200"/>
        <v>0</v>
      </c>
      <c r="O440" s="151">
        <f t="shared" si="201"/>
        <v>0</v>
      </c>
      <c r="P440" s="149"/>
      <c r="Q440" s="155">
        <v>0</v>
      </c>
      <c r="R440" s="154">
        <f>IF(F440="昼間",参照データ!$C$2,IF(F440="夜間等",参照データ!$C$3,IF(F440="通信",参照データ!$C$4,0)))</f>
        <v>0</v>
      </c>
      <c r="S440" s="151">
        <f t="shared" si="202"/>
        <v>0</v>
      </c>
      <c r="T440" s="58"/>
      <c r="U440" s="137">
        <f t="shared" si="203"/>
        <v>0</v>
      </c>
      <c r="V440" s="241">
        <f t="shared" si="204"/>
        <v>0</v>
      </c>
      <c r="W440" s="137">
        <f t="shared" si="205"/>
        <v>0</v>
      </c>
      <c r="X440" s="138">
        <f t="shared" si="206"/>
        <v>0</v>
      </c>
      <c r="Y440" s="137" t="str">
        <f t="shared" si="187"/>
        <v>0</v>
      </c>
      <c r="Z440" s="138">
        <f t="shared" si="207"/>
        <v>0</v>
      </c>
      <c r="AA440" s="524">
        <f t="shared" si="188"/>
        <v>0</v>
      </c>
      <c r="AB440" s="525"/>
      <c r="AC440" s="359">
        <f t="shared" si="189"/>
        <v>0</v>
      </c>
      <c r="AD440" s="359">
        <f t="shared" si="190"/>
        <v>0</v>
      </c>
      <c r="AE440" s="165"/>
      <c r="AF440" s="139"/>
      <c r="AG440" s="252"/>
      <c r="AH440" s="253"/>
      <c r="AI440" s="253"/>
      <c r="AJ440" s="253"/>
      <c r="AK440" s="253"/>
      <c r="AL440" s="254"/>
      <c r="AM440" s="255"/>
      <c r="AN440" s="253"/>
      <c r="AO440" s="253"/>
      <c r="AP440" s="253"/>
      <c r="AQ440" s="253"/>
      <c r="AR440" s="253"/>
      <c r="AS440" s="238">
        <f t="shared" si="191"/>
        <v>0</v>
      </c>
      <c r="AT440" s="238">
        <f t="shared" si="192"/>
        <v>0</v>
      </c>
      <c r="AU440" s="238">
        <f t="shared" si="193"/>
        <v>0</v>
      </c>
      <c r="AV440" s="238">
        <f t="shared" si="194"/>
        <v>0</v>
      </c>
      <c r="AW440" s="238">
        <f t="shared" si="195"/>
        <v>0</v>
      </c>
      <c r="AX440" s="238">
        <f t="shared" si="196"/>
        <v>0</v>
      </c>
      <c r="AY440" s="214">
        <f t="shared" si="214"/>
        <v>0</v>
      </c>
      <c r="AZ440" s="214">
        <f t="shared" si="214"/>
        <v>0</v>
      </c>
      <c r="BA440" s="214">
        <f t="shared" si="214"/>
        <v>0</v>
      </c>
      <c r="BB440" s="210">
        <f t="shared" si="208"/>
        <v>0</v>
      </c>
      <c r="BC440" s="200">
        <f t="shared" si="209"/>
        <v>0</v>
      </c>
      <c r="BD440" s="200">
        <f t="shared" si="210"/>
        <v>0</v>
      </c>
      <c r="BE440" s="200">
        <f t="shared" si="213"/>
        <v>0</v>
      </c>
      <c r="BF440" s="201" t="b">
        <f>IF($AE440="3/3",$S440*参照データ!$F$2,IF($AE440="2/3",$S440*参照データ!$F$3,IF($AE440="1/3",$S440*参照データ!$F$4)))</f>
        <v>0</v>
      </c>
      <c r="BG440" s="202" t="b">
        <f>IF(AG440="3/3",$O440*参照データ!$F$2,IF(AG440="2/3",$O440*参照データ!$F$3,IF(AG440="1/3",$O440*参照データ!$F$4,IF(AG440="対象外",0))))</f>
        <v>0</v>
      </c>
      <c r="BH440" s="202" t="b">
        <f>IF(AH440="3/3",$O440*参照データ!$F$2,IF(AH440="2/3",$O440*参照データ!$F$3,IF(AH440="1/3",$O440*参照データ!$F$4,IF(AH440="対象外",0))))</f>
        <v>0</v>
      </c>
      <c r="BI440" s="202" t="b">
        <f>IF(AI440="3/3",$O440*参照データ!$F$2,IF(AI440="2/3",$O440*参照データ!$F$3,IF(AI440="1/3",$O440*参照データ!$F$4,IF(AI440="対象外",0))))</f>
        <v>0</v>
      </c>
      <c r="BJ440" s="202" t="b">
        <f>IF(AJ440="3/3",$O440*参照データ!$F$2,IF(AJ440="2/3",$O440*参照データ!$F$3,IF(AJ440="1/3",$O440*参照データ!$F$4,IF(AJ440="対象外",0))))</f>
        <v>0</v>
      </c>
      <c r="BK440" s="202" t="b">
        <f>IF(AK440="3/3",$O440*参照データ!$F$2,IF(AK440="2/3",$O440*参照データ!$F$3,IF(AK440="1/3",$O440*参照データ!$F$4,IF(AK440="対象外",0))))</f>
        <v>0</v>
      </c>
      <c r="BL440" s="202" t="b">
        <f>IF(AL440="3/3",$O440*参照データ!$F$2,IF(AL440="2/3",$O440*参照データ!$F$3,IF(AL440="1/3",$O440*参照データ!$F$4,IF(AL440="対象外",0))))</f>
        <v>0</v>
      </c>
      <c r="BM440" s="202" t="b">
        <f>IF(AM440="3/3",$O440*参照データ!$F$2,IF(AM440="2/3",$O440*参照データ!$F$3,IF(AM440="1/3",$O440*参照データ!$F$4,IF(AM440="対象外",0))))</f>
        <v>0</v>
      </c>
      <c r="BN440" s="202" t="b">
        <f>IF(AN440="3/3",$O440*参照データ!$F$2,IF(AN440="2/3",$O440*参照データ!$F$3,IF(AN440="1/3",$O440*参照データ!$F$4,IF(AN440="対象外",0))))</f>
        <v>0</v>
      </c>
      <c r="BO440" s="202" t="b">
        <f>IF(AO440="3/3",$O440*参照データ!$F$2,IF(AO440="2/3",$O440*参照データ!$F$3,IF(AO440="1/3",$O440*参照データ!$F$4,IF(AO440="対象外",0))))</f>
        <v>0</v>
      </c>
      <c r="BP440" s="202" t="b">
        <f>IF(AP440="3/3",$O440*参照データ!$F$2,IF(AP440="2/3",$O440*参照データ!$F$3,IF(AP440="1/3",$O440*参照データ!$F$4,IF(AP440="対象外",0))))</f>
        <v>0</v>
      </c>
      <c r="BQ440" s="202" t="b">
        <f>IF(AQ440="3/3",$O440*参照データ!$F$2,IF(AQ440="2/3",$O440*参照データ!$F$3,IF(AQ440="1/3",$O440*参照データ!$F$4,IF(AQ440="対象外",0))))</f>
        <v>0</v>
      </c>
      <c r="BR440" s="202" t="b">
        <f>IF(AR440="3/3",$O440*参照データ!$F$2,IF(AR440="2/3",$O440*参照データ!$F$3,IF(AR440="1/3",$O440*参照データ!$F$4,IF(AR440="対象外",0))))</f>
        <v>0</v>
      </c>
      <c r="BS440" s="202">
        <f t="shared" si="211"/>
        <v>0</v>
      </c>
      <c r="BT440" s="208"/>
      <c r="BU440" s="140"/>
      <c r="BV440" s="140"/>
      <c r="BW440" s="140"/>
      <c r="BX440" s="140"/>
      <c r="BY440" s="140"/>
      <c r="BZ440" s="246"/>
      <c r="CA440" s="251"/>
      <c r="CB440" s="140"/>
      <c r="CC440" s="140"/>
      <c r="CD440" s="140"/>
      <c r="CE440" s="140"/>
      <c r="CF440" s="140"/>
      <c r="CG440" s="233">
        <f t="shared" si="212"/>
        <v>0</v>
      </c>
      <c r="CH440" s="235">
        <f t="shared" si="197"/>
        <v>0</v>
      </c>
      <c r="CI440" s="225">
        <f t="shared" si="198"/>
        <v>0</v>
      </c>
      <c r="CJ440" s="234">
        <f t="shared" si="199"/>
        <v>2</v>
      </c>
      <c r="CN440" s="54"/>
    </row>
    <row r="441" spans="1:92">
      <c r="A441" s="63">
        <v>417</v>
      </c>
      <c r="B441" s="553"/>
      <c r="C441" s="554"/>
      <c r="D441" s="553"/>
      <c r="E441" s="554"/>
      <c r="F441" s="116"/>
      <c r="G441" s="147"/>
      <c r="H441" s="117"/>
      <c r="I441" s="58"/>
      <c r="J441" s="553"/>
      <c r="K441" s="554"/>
      <c r="L441" s="110">
        <v>0</v>
      </c>
      <c r="M441" s="111">
        <f>IF(F441="昼間",参照データ!$B$2,IF(F441="夜間等",参照データ!$B$3,IF(F441="通信",参照データ!$B$4,0)))</f>
        <v>0</v>
      </c>
      <c r="N441" s="112">
        <f t="shared" si="200"/>
        <v>0</v>
      </c>
      <c r="O441" s="151">
        <f t="shared" si="201"/>
        <v>0</v>
      </c>
      <c r="P441" s="110"/>
      <c r="Q441" s="113">
        <v>0</v>
      </c>
      <c r="R441" s="114">
        <f>IF(F441="昼間",参照データ!$C$2,IF(F441="夜間等",参照データ!$C$3,IF(F441="通信",参照データ!$C$4,0)))</f>
        <v>0</v>
      </c>
      <c r="S441" s="112">
        <f t="shared" si="202"/>
        <v>0</v>
      </c>
      <c r="T441" s="58"/>
      <c r="U441" s="53">
        <f t="shared" si="203"/>
        <v>0</v>
      </c>
      <c r="V441" s="241">
        <f t="shared" si="204"/>
        <v>0</v>
      </c>
      <c r="W441" s="53">
        <f t="shared" si="205"/>
        <v>0</v>
      </c>
      <c r="X441" s="183">
        <f t="shared" si="206"/>
        <v>0</v>
      </c>
      <c r="Y441" s="158" t="str">
        <f t="shared" si="187"/>
        <v>0</v>
      </c>
      <c r="Z441" s="138">
        <f t="shared" si="207"/>
        <v>0</v>
      </c>
      <c r="AA441" s="524">
        <f t="shared" si="188"/>
        <v>0</v>
      </c>
      <c r="AB441" s="525"/>
      <c r="AC441" s="359">
        <f t="shared" si="189"/>
        <v>0</v>
      </c>
      <c r="AD441" s="359">
        <f t="shared" si="190"/>
        <v>0</v>
      </c>
      <c r="AE441" s="166"/>
      <c r="AF441" s="59"/>
      <c r="AG441" s="252"/>
      <c r="AH441" s="253"/>
      <c r="AI441" s="253"/>
      <c r="AJ441" s="253"/>
      <c r="AK441" s="253"/>
      <c r="AL441" s="254"/>
      <c r="AM441" s="255"/>
      <c r="AN441" s="253"/>
      <c r="AO441" s="253"/>
      <c r="AP441" s="253"/>
      <c r="AQ441" s="253"/>
      <c r="AR441" s="253"/>
      <c r="AS441" s="238">
        <f t="shared" si="191"/>
        <v>0</v>
      </c>
      <c r="AT441" s="238">
        <f t="shared" si="192"/>
        <v>0</v>
      </c>
      <c r="AU441" s="238">
        <f t="shared" si="193"/>
        <v>0</v>
      </c>
      <c r="AV441" s="238">
        <f t="shared" si="194"/>
        <v>0</v>
      </c>
      <c r="AW441" s="238">
        <f t="shared" si="195"/>
        <v>0</v>
      </c>
      <c r="AX441" s="238">
        <f t="shared" si="196"/>
        <v>0</v>
      </c>
      <c r="AY441" s="214">
        <f t="shared" si="214"/>
        <v>0</v>
      </c>
      <c r="AZ441" s="214">
        <f t="shared" si="214"/>
        <v>0</v>
      </c>
      <c r="BA441" s="214">
        <f t="shared" si="214"/>
        <v>0</v>
      </c>
      <c r="BB441" s="194">
        <f t="shared" si="208"/>
        <v>0</v>
      </c>
      <c r="BC441" s="195">
        <f t="shared" si="209"/>
        <v>0</v>
      </c>
      <c r="BD441" s="196">
        <f t="shared" si="210"/>
        <v>0</v>
      </c>
      <c r="BE441" s="197">
        <f t="shared" si="213"/>
        <v>0</v>
      </c>
      <c r="BF441" s="198" t="b">
        <f>IF($AE441="3/3",$S441*参照データ!$F$2,IF($AE441="2/3",$S441*参照データ!$F$3,IF($AE441="1/3",$S441*参照データ!$F$4)))</f>
        <v>0</v>
      </c>
      <c r="BG441" s="199" t="b">
        <f>IF(AG441="3/3",$O441*参照データ!$F$2,IF(AG441="2/3",$O441*参照データ!$F$3,IF(AG441="1/3",$O441*参照データ!$F$4,IF(AG441="対象外",0))))</f>
        <v>0</v>
      </c>
      <c r="BH441" s="199" t="b">
        <f>IF(AH441="3/3",$O441*参照データ!$F$2,IF(AH441="2/3",$O441*参照データ!$F$3,IF(AH441="1/3",$O441*参照データ!$F$4,IF(AH441="対象外",0))))</f>
        <v>0</v>
      </c>
      <c r="BI441" s="199" t="b">
        <f>IF(AI441="3/3",$O441*参照データ!$F$2,IF(AI441="2/3",$O441*参照データ!$F$3,IF(AI441="1/3",$O441*参照データ!$F$4,IF(AI441="対象外",0))))</f>
        <v>0</v>
      </c>
      <c r="BJ441" s="199" t="b">
        <f>IF(AJ441="3/3",$O441*参照データ!$F$2,IF(AJ441="2/3",$O441*参照データ!$F$3,IF(AJ441="1/3",$O441*参照データ!$F$4,IF(AJ441="対象外",0))))</f>
        <v>0</v>
      </c>
      <c r="BK441" s="199" t="b">
        <f>IF(AK441="3/3",$O441*参照データ!$F$2,IF(AK441="2/3",$O441*参照データ!$F$3,IF(AK441="1/3",$O441*参照データ!$F$4,IF(AK441="対象外",0))))</f>
        <v>0</v>
      </c>
      <c r="BL441" s="199" t="b">
        <f>IF(AL441="3/3",$O441*参照データ!$F$2,IF(AL441="2/3",$O441*参照データ!$F$3,IF(AL441="1/3",$O441*参照データ!$F$4,IF(AL441="対象外",0))))</f>
        <v>0</v>
      </c>
      <c r="BM441" s="199" t="b">
        <f>IF(AM441="3/3",$O441*参照データ!$F$2,IF(AM441="2/3",$O441*参照データ!$F$3,IF(AM441="1/3",$O441*参照データ!$F$4,IF(AM441="対象外",0))))</f>
        <v>0</v>
      </c>
      <c r="BN441" s="199" t="b">
        <f>IF(AN441="3/3",$O441*参照データ!$F$2,IF(AN441="2/3",$O441*参照データ!$F$3,IF(AN441="1/3",$O441*参照データ!$F$4,IF(AN441="対象外",0))))</f>
        <v>0</v>
      </c>
      <c r="BO441" s="199" t="b">
        <f>IF(AO441="3/3",$O441*参照データ!$F$2,IF(AO441="2/3",$O441*参照データ!$F$3,IF(AO441="1/3",$O441*参照データ!$F$4,IF(AO441="対象外",0))))</f>
        <v>0</v>
      </c>
      <c r="BP441" s="199" t="b">
        <f>IF(AP441="3/3",$O441*参照データ!$F$2,IF(AP441="2/3",$O441*参照データ!$F$3,IF(AP441="1/3",$O441*参照データ!$F$4,IF(AP441="対象外",0))))</f>
        <v>0</v>
      </c>
      <c r="BQ441" s="199" t="b">
        <f>IF(AQ441="3/3",$O441*参照データ!$F$2,IF(AQ441="2/3",$O441*参照データ!$F$3,IF(AQ441="1/3",$O441*参照データ!$F$4,IF(AQ441="対象外",0))))</f>
        <v>0</v>
      </c>
      <c r="BR441" s="199" t="b">
        <f>IF(AR441="3/3",$O441*参照データ!$F$2,IF(AR441="2/3",$O441*参照データ!$F$3,IF(AR441="1/3",$O441*参照データ!$F$4,IF(AR441="対象外",0))))</f>
        <v>0</v>
      </c>
      <c r="BS441" s="199">
        <f t="shared" si="211"/>
        <v>0</v>
      </c>
      <c r="BT441" s="206"/>
      <c r="BU441" s="60"/>
      <c r="BV441" s="60"/>
      <c r="BW441" s="60"/>
      <c r="BX441" s="60"/>
      <c r="BY441" s="60"/>
      <c r="BZ441" s="245"/>
      <c r="CA441" s="247"/>
      <c r="CB441" s="60"/>
      <c r="CC441" s="60"/>
      <c r="CD441" s="60"/>
      <c r="CE441" s="60"/>
      <c r="CF441" s="61"/>
      <c r="CG441" s="233">
        <f t="shared" si="212"/>
        <v>0</v>
      </c>
      <c r="CH441" s="235">
        <f t="shared" si="197"/>
        <v>0</v>
      </c>
      <c r="CI441" s="225">
        <f t="shared" si="198"/>
        <v>0</v>
      </c>
      <c r="CJ441" s="234">
        <f t="shared" si="199"/>
        <v>2</v>
      </c>
      <c r="CN441" s="54"/>
    </row>
    <row r="442" spans="1:92">
      <c r="A442" s="63">
        <v>418</v>
      </c>
      <c r="B442" s="553"/>
      <c r="C442" s="554"/>
      <c r="D442" s="553"/>
      <c r="E442" s="554"/>
      <c r="F442" s="116"/>
      <c r="G442" s="147"/>
      <c r="H442" s="117"/>
      <c r="I442" s="58"/>
      <c r="J442" s="553"/>
      <c r="K442" s="554"/>
      <c r="L442" s="110">
        <v>0</v>
      </c>
      <c r="M442" s="111">
        <f>IF(F442="昼間",参照データ!$B$2,IF(F442="夜間等",参照データ!$B$3,IF(F442="通信",参照データ!$B$4,0)))</f>
        <v>0</v>
      </c>
      <c r="N442" s="112">
        <f t="shared" si="200"/>
        <v>0</v>
      </c>
      <c r="O442" s="151">
        <f t="shared" si="201"/>
        <v>0</v>
      </c>
      <c r="P442" s="110"/>
      <c r="Q442" s="113">
        <v>0</v>
      </c>
      <c r="R442" s="114">
        <f>IF(F442="昼間",参照データ!$C$2,IF(F442="夜間等",参照データ!$C$3,IF(F442="通信",参照データ!$C$4,0)))</f>
        <v>0</v>
      </c>
      <c r="S442" s="112">
        <f t="shared" si="202"/>
        <v>0</v>
      </c>
      <c r="T442" s="58"/>
      <c r="U442" s="53">
        <f t="shared" si="203"/>
        <v>0</v>
      </c>
      <c r="V442" s="241">
        <f t="shared" si="204"/>
        <v>0</v>
      </c>
      <c r="W442" s="53">
        <f t="shared" si="205"/>
        <v>0</v>
      </c>
      <c r="X442" s="183">
        <f t="shared" si="206"/>
        <v>0</v>
      </c>
      <c r="Y442" s="158" t="str">
        <f t="shared" si="187"/>
        <v>0</v>
      </c>
      <c r="Z442" s="138">
        <f t="shared" si="207"/>
        <v>0</v>
      </c>
      <c r="AA442" s="524">
        <f t="shared" si="188"/>
        <v>0</v>
      </c>
      <c r="AB442" s="525"/>
      <c r="AC442" s="359">
        <f t="shared" si="189"/>
        <v>0</v>
      </c>
      <c r="AD442" s="359">
        <f t="shared" si="190"/>
        <v>0</v>
      </c>
      <c r="AE442" s="166"/>
      <c r="AF442" s="59"/>
      <c r="AG442" s="252"/>
      <c r="AH442" s="253"/>
      <c r="AI442" s="253"/>
      <c r="AJ442" s="253"/>
      <c r="AK442" s="253"/>
      <c r="AL442" s="254"/>
      <c r="AM442" s="255"/>
      <c r="AN442" s="253"/>
      <c r="AO442" s="253"/>
      <c r="AP442" s="253"/>
      <c r="AQ442" s="253"/>
      <c r="AR442" s="253"/>
      <c r="AS442" s="238">
        <f t="shared" si="191"/>
        <v>0</v>
      </c>
      <c r="AT442" s="238">
        <f t="shared" si="192"/>
        <v>0</v>
      </c>
      <c r="AU442" s="238">
        <f t="shared" si="193"/>
        <v>0</v>
      </c>
      <c r="AV442" s="238">
        <f t="shared" si="194"/>
        <v>0</v>
      </c>
      <c r="AW442" s="238">
        <f t="shared" si="195"/>
        <v>0</v>
      </c>
      <c r="AX442" s="238">
        <f t="shared" si="196"/>
        <v>0</v>
      </c>
      <c r="AY442" s="214">
        <f t="shared" si="214"/>
        <v>0</v>
      </c>
      <c r="AZ442" s="214">
        <f t="shared" si="214"/>
        <v>0</v>
      </c>
      <c r="BA442" s="214">
        <f t="shared" si="214"/>
        <v>0</v>
      </c>
      <c r="BB442" s="194">
        <f t="shared" si="208"/>
        <v>0</v>
      </c>
      <c r="BC442" s="195">
        <f t="shared" si="209"/>
        <v>0</v>
      </c>
      <c r="BD442" s="196">
        <f t="shared" si="210"/>
        <v>0</v>
      </c>
      <c r="BE442" s="197">
        <f t="shared" si="213"/>
        <v>0</v>
      </c>
      <c r="BF442" s="198" t="b">
        <f>IF($AE442="3/3",$S442*参照データ!$F$2,IF($AE442="2/3",$S442*参照データ!$F$3,IF($AE442="1/3",$S442*参照データ!$F$4)))</f>
        <v>0</v>
      </c>
      <c r="BG442" s="199" t="b">
        <f>IF(AG442="3/3",$O442*参照データ!$F$2,IF(AG442="2/3",$O442*参照データ!$F$3,IF(AG442="1/3",$O442*参照データ!$F$4,IF(AG442="対象外",0))))</f>
        <v>0</v>
      </c>
      <c r="BH442" s="199" t="b">
        <f>IF(AH442="3/3",$O442*参照データ!$F$2,IF(AH442="2/3",$O442*参照データ!$F$3,IF(AH442="1/3",$O442*参照データ!$F$4,IF(AH442="対象外",0))))</f>
        <v>0</v>
      </c>
      <c r="BI442" s="199" t="b">
        <f>IF(AI442="3/3",$O442*参照データ!$F$2,IF(AI442="2/3",$O442*参照データ!$F$3,IF(AI442="1/3",$O442*参照データ!$F$4,IF(AI442="対象外",0))))</f>
        <v>0</v>
      </c>
      <c r="BJ442" s="199" t="b">
        <f>IF(AJ442="3/3",$O442*参照データ!$F$2,IF(AJ442="2/3",$O442*参照データ!$F$3,IF(AJ442="1/3",$O442*参照データ!$F$4,IF(AJ442="対象外",0))))</f>
        <v>0</v>
      </c>
      <c r="BK442" s="199" t="b">
        <f>IF(AK442="3/3",$O442*参照データ!$F$2,IF(AK442="2/3",$O442*参照データ!$F$3,IF(AK442="1/3",$O442*参照データ!$F$4,IF(AK442="対象外",0))))</f>
        <v>0</v>
      </c>
      <c r="BL442" s="199" t="b">
        <f>IF(AL442="3/3",$O442*参照データ!$F$2,IF(AL442="2/3",$O442*参照データ!$F$3,IF(AL442="1/3",$O442*参照データ!$F$4,IF(AL442="対象外",0))))</f>
        <v>0</v>
      </c>
      <c r="BM442" s="199" t="b">
        <f>IF(AM442="3/3",$O442*参照データ!$F$2,IF(AM442="2/3",$O442*参照データ!$F$3,IF(AM442="1/3",$O442*参照データ!$F$4,IF(AM442="対象外",0))))</f>
        <v>0</v>
      </c>
      <c r="BN442" s="199" t="b">
        <f>IF(AN442="3/3",$O442*参照データ!$F$2,IF(AN442="2/3",$O442*参照データ!$F$3,IF(AN442="1/3",$O442*参照データ!$F$4,IF(AN442="対象外",0))))</f>
        <v>0</v>
      </c>
      <c r="BO442" s="199" t="b">
        <f>IF(AO442="3/3",$O442*参照データ!$F$2,IF(AO442="2/3",$O442*参照データ!$F$3,IF(AO442="1/3",$O442*参照データ!$F$4,IF(AO442="対象外",0))))</f>
        <v>0</v>
      </c>
      <c r="BP442" s="199" t="b">
        <f>IF(AP442="3/3",$O442*参照データ!$F$2,IF(AP442="2/3",$O442*参照データ!$F$3,IF(AP442="1/3",$O442*参照データ!$F$4,IF(AP442="対象外",0))))</f>
        <v>0</v>
      </c>
      <c r="BQ442" s="199" t="b">
        <f>IF(AQ442="3/3",$O442*参照データ!$F$2,IF(AQ442="2/3",$O442*参照データ!$F$3,IF(AQ442="1/3",$O442*参照データ!$F$4,IF(AQ442="対象外",0))))</f>
        <v>0</v>
      </c>
      <c r="BR442" s="199" t="b">
        <f>IF(AR442="3/3",$O442*参照データ!$F$2,IF(AR442="2/3",$O442*参照データ!$F$3,IF(AR442="1/3",$O442*参照データ!$F$4,IF(AR442="対象外",0))))</f>
        <v>0</v>
      </c>
      <c r="BS442" s="199">
        <f t="shared" si="211"/>
        <v>0</v>
      </c>
      <c r="BT442" s="206"/>
      <c r="BU442" s="60"/>
      <c r="BV442" s="60"/>
      <c r="BW442" s="60"/>
      <c r="BX442" s="60"/>
      <c r="BY442" s="60"/>
      <c r="BZ442" s="245"/>
      <c r="CA442" s="247"/>
      <c r="CB442" s="60"/>
      <c r="CC442" s="60"/>
      <c r="CD442" s="60"/>
      <c r="CE442" s="60"/>
      <c r="CF442" s="61"/>
      <c r="CG442" s="233">
        <f t="shared" si="212"/>
        <v>0</v>
      </c>
      <c r="CH442" s="235">
        <f t="shared" si="197"/>
        <v>0</v>
      </c>
      <c r="CI442" s="225">
        <f t="shared" si="198"/>
        <v>0</v>
      </c>
      <c r="CJ442" s="234">
        <f t="shared" si="199"/>
        <v>2</v>
      </c>
      <c r="CN442" s="54"/>
    </row>
    <row r="443" spans="1:92">
      <c r="A443" s="63">
        <v>419</v>
      </c>
      <c r="B443" s="553"/>
      <c r="C443" s="554"/>
      <c r="D443" s="553"/>
      <c r="E443" s="554"/>
      <c r="F443" s="116"/>
      <c r="G443" s="147"/>
      <c r="H443" s="117"/>
      <c r="I443" s="58"/>
      <c r="J443" s="553"/>
      <c r="K443" s="554"/>
      <c r="L443" s="110">
        <v>0</v>
      </c>
      <c r="M443" s="111">
        <f>IF(F443="昼間",参照データ!$B$2,IF(F443="夜間等",参照データ!$B$3,IF(F443="通信",参照データ!$B$4,0)))</f>
        <v>0</v>
      </c>
      <c r="N443" s="112">
        <f t="shared" si="200"/>
        <v>0</v>
      </c>
      <c r="O443" s="151">
        <f t="shared" si="201"/>
        <v>0</v>
      </c>
      <c r="P443" s="110"/>
      <c r="Q443" s="113">
        <v>0</v>
      </c>
      <c r="R443" s="114">
        <f>IF(F443="昼間",参照データ!$C$2,IF(F443="夜間等",参照データ!$C$3,IF(F443="通信",参照データ!$C$4,0)))</f>
        <v>0</v>
      </c>
      <c r="S443" s="112">
        <f t="shared" si="202"/>
        <v>0</v>
      </c>
      <c r="T443" s="58"/>
      <c r="U443" s="53">
        <f t="shared" si="203"/>
        <v>0</v>
      </c>
      <c r="V443" s="241">
        <f t="shared" si="204"/>
        <v>0</v>
      </c>
      <c r="W443" s="53">
        <f t="shared" si="205"/>
        <v>0</v>
      </c>
      <c r="X443" s="183">
        <f t="shared" si="206"/>
        <v>0</v>
      </c>
      <c r="Y443" s="158" t="str">
        <f t="shared" si="187"/>
        <v>0</v>
      </c>
      <c r="Z443" s="138">
        <f t="shared" si="207"/>
        <v>0</v>
      </c>
      <c r="AA443" s="524">
        <f t="shared" si="188"/>
        <v>0</v>
      </c>
      <c r="AB443" s="525"/>
      <c r="AC443" s="359">
        <f t="shared" si="189"/>
        <v>0</v>
      </c>
      <c r="AD443" s="359">
        <f t="shared" si="190"/>
        <v>0</v>
      </c>
      <c r="AE443" s="165"/>
      <c r="AF443" s="59"/>
      <c r="AG443" s="252"/>
      <c r="AH443" s="253"/>
      <c r="AI443" s="253"/>
      <c r="AJ443" s="253"/>
      <c r="AK443" s="253"/>
      <c r="AL443" s="254"/>
      <c r="AM443" s="255"/>
      <c r="AN443" s="253"/>
      <c r="AO443" s="253"/>
      <c r="AP443" s="253"/>
      <c r="AQ443" s="253"/>
      <c r="AR443" s="253"/>
      <c r="AS443" s="238">
        <f t="shared" si="191"/>
        <v>0</v>
      </c>
      <c r="AT443" s="238">
        <f t="shared" si="192"/>
        <v>0</v>
      </c>
      <c r="AU443" s="238">
        <f t="shared" si="193"/>
        <v>0</v>
      </c>
      <c r="AV443" s="238">
        <f t="shared" si="194"/>
        <v>0</v>
      </c>
      <c r="AW443" s="238">
        <f t="shared" si="195"/>
        <v>0</v>
      </c>
      <c r="AX443" s="238">
        <f t="shared" si="196"/>
        <v>0</v>
      </c>
      <c r="AY443" s="214">
        <f t="shared" si="214"/>
        <v>0</v>
      </c>
      <c r="AZ443" s="214">
        <f t="shared" si="214"/>
        <v>0</v>
      </c>
      <c r="BA443" s="214">
        <f t="shared" si="214"/>
        <v>0</v>
      </c>
      <c r="BB443" s="194">
        <f t="shared" si="208"/>
        <v>0</v>
      </c>
      <c r="BC443" s="195">
        <f t="shared" si="209"/>
        <v>0</v>
      </c>
      <c r="BD443" s="196">
        <f t="shared" si="210"/>
        <v>0</v>
      </c>
      <c r="BE443" s="197">
        <f t="shared" si="213"/>
        <v>0</v>
      </c>
      <c r="BF443" s="198" t="b">
        <f>IF($AE443="3/3",$S443*参照データ!$F$2,IF($AE443="2/3",$S443*参照データ!$F$3,IF($AE443="1/3",$S443*参照データ!$F$4)))</f>
        <v>0</v>
      </c>
      <c r="BG443" s="199" t="b">
        <f>IF(AG443="3/3",$O443*参照データ!$F$2,IF(AG443="2/3",$O443*参照データ!$F$3,IF(AG443="1/3",$O443*参照データ!$F$4,IF(AG443="対象外",0))))</f>
        <v>0</v>
      </c>
      <c r="BH443" s="199" t="b">
        <f>IF(AH443="3/3",$O443*参照データ!$F$2,IF(AH443="2/3",$O443*参照データ!$F$3,IF(AH443="1/3",$O443*参照データ!$F$4,IF(AH443="対象外",0))))</f>
        <v>0</v>
      </c>
      <c r="BI443" s="199" t="b">
        <f>IF(AI443="3/3",$O443*参照データ!$F$2,IF(AI443="2/3",$O443*参照データ!$F$3,IF(AI443="1/3",$O443*参照データ!$F$4,IF(AI443="対象外",0))))</f>
        <v>0</v>
      </c>
      <c r="BJ443" s="199" t="b">
        <f>IF(AJ443="3/3",$O443*参照データ!$F$2,IF(AJ443="2/3",$O443*参照データ!$F$3,IF(AJ443="1/3",$O443*参照データ!$F$4,IF(AJ443="対象外",0))))</f>
        <v>0</v>
      </c>
      <c r="BK443" s="199" t="b">
        <f>IF(AK443="3/3",$O443*参照データ!$F$2,IF(AK443="2/3",$O443*参照データ!$F$3,IF(AK443="1/3",$O443*参照データ!$F$4,IF(AK443="対象外",0))))</f>
        <v>0</v>
      </c>
      <c r="BL443" s="199" t="b">
        <f>IF(AL443="3/3",$O443*参照データ!$F$2,IF(AL443="2/3",$O443*参照データ!$F$3,IF(AL443="1/3",$O443*参照データ!$F$4,IF(AL443="対象外",0))))</f>
        <v>0</v>
      </c>
      <c r="BM443" s="199" t="b">
        <f>IF(AM443="3/3",$O443*参照データ!$F$2,IF(AM443="2/3",$O443*参照データ!$F$3,IF(AM443="1/3",$O443*参照データ!$F$4,IF(AM443="対象外",0))))</f>
        <v>0</v>
      </c>
      <c r="BN443" s="199" t="b">
        <f>IF(AN443="3/3",$O443*参照データ!$F$2,IF(AN443="2/3",$O443*参照データ!$F$3,IF(AN443="1/3",$O443*参照データ!$F$4,IF(AN443="対象外",0))))</f>
        <v>0</v>
      </c>
      <c r="BO443" s="199" t="b">
        <f>IF(AO443="3/3",$O443*参照データ!$F$2,IF(AO443="2/3",$O443*参照データ!$F$3,IF(AO443="1/3",$O443*参照データ!$F$4,IF(AO443="対象外",0))))</f>
        <v>0</v>
      </c>
      <c r="BP443" s="199" t="b">
        <f>IF(AP443="3/3",$O443*参照データ!$F$2,IF(AP443="2/3",$O443*参照データ!$F$3,IF(AP443="1/3",$O443*参照データ!$F$4,IF(AP443="対象外",0))))</f>
        <v>0</v>
      </c>
      <c r="BQ443" s="199" t="b">
        <f>IF(AQ443="3/3",$O443*参照データ!$F$2,IF(AQ443="2/3",$O443*参照データ!$F$3,IF(AQ443="1/3",$O443*参照データ!$F$4,IF(AQ443="対象外",0))))</f>
        <v>0</v>
      </c>
      <c r="BR443" s="199" t="b">
        <f>IF(AR443="3/3",$O443*参照データ!$F$2,IF(AR443="2/3",$O443*参照データ!$F$3,IF(AR443="1/3",$O443*参照データ!$F$4,IF(AR443="対象外",0))))</f>
        <v>0</v>
      </c>
      <c r="BS443" s="199">
        <f t="shared" si="211"/>
        <v>0</v>
      </c>
      <c r="BT443" s="207"/>
      <c r="BU443" s="60"/>
      <c r="BV443" s="60"/>
      <c r="BW443" s="60"/>
      <c r="BX443" s="60"/>
      <c r="BY443" s="60"/>
      <c r="BZ443" s="245"/>
      <c r="CA443" s="247"/>
      <c r="CB443" s="60"/>
      <c r="CC443" s="60"/>
      <c r="CD443" s="60"/>
      <c r="CE443" s="60"/>
      <c r="CF443" s="61"/>
      <c r="CG443" s="233">
        <f t="shared" si="212"/>
        <v>0</v>
      </c>
      <c r="CH443" s="235">
        <f t="shared" si="197"/>
        <v>0</v>
      </c>
      <c r="CI443" s="225">
        <f t="shared" si="198"/>
        <v>0</v>
      </c>
      <c r="CJ443" s="234">
        <f t="shared" si="199"/>
        <v>2</v>
      </c>
      <c r="CN443" s="54"/>
    </row>
    <row r="444" spans="1:92">
      <c r="A444" s="63">
        <v>420</v>
      </c>
      <c r="B444" s="518"/>
      <c r="C444" s="519"/>
      <c r="D444" s="520"/>
      <c r="E444" s="521"/>
      <c r="F444" s="362"/>
      <c r="G444" s="58"/>
      <c r="H444" s="248"/>
      <c r="I444" s="58"/>
      <c r="J444" s="555"/>
      <c r="K444" s="555"/>
      <c r="L444" s="149">
        <v>0</v>
      </c>
      <c r="M444" s="150">
        <f>IF(F444="昼間",参照データ!$B$2,IF(F444="夜間等",参照データ!$B$3,IF(F444="通信",参照データ!$B$4,0)))</f>
        <v>0</v>
      </c>
      <c r="N444" s="151">
        <f t="shared" si="200"/>
        <v>0</v>
      </c>
      <c r="O444" s="151">
        <f t="shared" si="201"/>
        <v>0</v>
      </c>
      <c r="P444" s="149"/>
      <c r="Q444" s="155">
        <v>0</v>
      </c>
      <c r="R444" s="154">
        <f>IF(F444="昼間",参照データ!$C$2,IF(F444="夜間等",参照データ!$C$3,IF(F444="通信",参照データ!$C$4,0)))</f>
        <v>0</v>
      </c>
      <c r="S444" s="151">
        <f t="shared" si="202"/>
        <v>0</v>
      </c>
      <c r="T444" s="58"/>
      <c r="U444" s="137">
        <f t="shared" si="203"/>
        <v>0</v>
      </c>
      <c r="V444" s="241">
        <f t="shared" si="204"/>
        <v>0</v>
      </c>
      <c r="W444" s="137">
        <f t="shared" si="205"/>
        <v>0</v>
      </c>
      <c r="X444" s="138">
        <f t="shared" si="206"/>
        <v>0</v>
      </c>
      <c r="Y444" s="137" t="str">
        <f t="shared" si="187"/>
        <v>0</v>
      </c>
      <c r="Z444" s="138">
        <f t="shared" si="207"/>
        <v>0</v>
      </c>
      <c r="AA444" s="524">
        <f t="shared" si="188"/>
        <v>0</v>
      </c>
      <c r="AB444" s="525"/>
      <c r="AC444" s="359">
        <f t="shared" si="189"/>
        <v>0</v>
      </c>
      <c r="AD444" s="359">
        <f t="shared" si="190"/>
        <v>0</v>
      </c>
      <c r="AE444" s="165"/>
      <c r="AF444" s="139"/>
      <c r="AG444" s="252"/>
      <c r="AH444" s="253"/>
      <c r="AI444" s="253"/>
      <c r="AJ444" s="253"/>
      <c r="AK444" s="253"/>
      <c r="AL444" s="254"/>
      <c r="AM444" s="255"/>
      <c r="AN444" s="253"/>
      <c r="AO444" s="253"/>
      <c r="AP444" s="253"/>
      <c r="AQ444" s="253"/>
      <c r="AR444" s="253"/>
      <c r="AS444" s="238">
        <f t="shared" si="191"/>
        <v>0</v>
      </c>
      <c r="AT444" s="238">
        <f t="shared" si="192"/>
        <v>0</v>
      </c>
      <c r="AU444" s="238">
        <f t="shared" si="193"/>
        <v>0</v>
      </c>
      <c r="AV444" s="238">
        <f t="shared" si="194"/>
        <v>0</v>
      </c>
      <c r="AW444" s="238">
        <f t="shared" si="195"/>
        <v>0</v>
      </c>
      <c r="AX444" s="238">
        <f t="shared" si="196"/>
        <v>0</v>
      </c>
      <c r="AY444" s="214">
        <f t="shared" si="214"/>
        <v>0</v>
      </c>
      <c r="AZ444" s="214">
        <f t="shared" si="214"/>
        <v>0</v>
      </c>
      <c r="BA444" s="214">
        <f t="shared" si="214"/>
        <v>0</v>
      </c>
      <c r="BB444" s="210">
        <f t="shared" si="208"/>
        <v>0</v>
      </c>
      <c r="BC444" s="200">
        <f t="shared" si="209"/>
        <v>0</v>
      </c>
      <c r="BD444" s="200">
        <f t="shared" si="210"/>
        <v>0</v>
      </c>
      <c r="BE444" s="200">
        <f t="shared" si="213"/>
        <v>0</v>
      </c>
      <c r="BF444" s="201" t="b">
        <f>IF($AE444="3/3",$S444*参照データ!$F$2,IF($AE444="2/3",$S444*参照データ!$F$3,IF($AE444="1/3",$S444*参照データ!$F$4)))</f>
        <v>0</v>
      </c>
      <c r="BG444" s="202" t="b">
        <f>IF(AG444="3/3",$O444*参照データ!$F$2,IF(AG444="2/3",$O444*参照データ!$F$3,IF(AG444="1/3",$O444*参照データ!$F$4,IF(AG444="対象外",0))))</f>
        <v>0</v>
      </c>
      <c r="BH444" s="202" t="b">
        <f>IF(AH444="3/3",$O444*参照データ!$F$2,IF(AH444="2/3",$O444*参照データ!$F$3,IF(AH444="1/3",$O444*参照データ!$F$4,IF(AH444="対象外",0))))</f>
        <v>0</v>
      </c>
      <c r="BI444" s="202" t="b">
        <f>IF(AI444="3/3",$O444*参照データ!$F$2,IF(AI444="2/3",$O444*参照データ!$F$3,IF(AI444="1/3",$O444*参照データ!$F$4,IF(AI444="対象外",0))))</f>
        <v>0</v>
      </c>
      <c r="BJ444" s="202" t="b">
        <f>IF(AJ444="3/3",$O444*参照データ!$F$2,IF(AJ444="2/3",$O444*参照データ!$F$3,IF(AJ444="1/3",$O444*参照データ!$F$4,IF(AJ444="対象外",0))))</f>
        <v>0</v>
      </c>
      <c r="BK444" s="202" t="b">
        <f>IF(AK444="3/3",$O444*参照データ!$F$2,IF(AK444="2/3",$O444*参照データ!$F$3,IF(AK444="1/3",$O444*参照データ!$F$4,IF(AK444="対象外",0))))</f>
        <v>0</v>
      </c>
      <c r="BL444" s="202" t="b">
        <f>IF(AL444="3/3",$O444*参照データ!$F$2,IF(AL444="2/3",$O444*参照データ!$F$3,IF(AL444="1/3",$O444*参照データ!$F$4,IF(AL444="対象外",0))))</f>
        <v>0</v>
      </c>
      <c r="BM444" s="202" t="b">
        <f>IF(AM444="3/3",$O444*参照データ!$F$2,IF(AM444="2/3",$O444*参照データ!$F$3,IF(AM444="1/3",$O444*参照データ!$F$4,IF(AM444="対象外",0))))</f>
        <v>0</v>
      </c>
      <c r="BN444" s="202" t="b">
        <f>IF(AN444="3/3",$O444*参照データ!$F$2,IF(AN444="2/3",$O444*参照データ!$F$3,IF(AN444="1/3",$O444*参照データ!$F$4,IF(AN444="対象外",0))))</f>
        <v>0</v>
      </c>
      <c r="BO444" s="202" t="b">
        <f>IF(AO444="3/3",$O444*参照データ!$F$2,IF(AO444="2/3",$O444*参照データ!$F$3,IF(AO444="1/3",$O444*参照データ!$F$4,IF(AO444="対象外",0))))</f>
        <v>0</v>
      </c>
      <c r="BP444" s="202" t="b">
        <f>IF(AP444="3/3",$O444*参照データ!$F$2,IF(AP444="2/3",$O444*参照データ!$F$3,IF(AP444="1/3",$O444*参照データ!$F$4,IF(AP444="対象外",0))))</f>
        <v>0</v>
      </c>
      <c r="BQ444" s="202" t="b">
        <f>IF(AQ444="3/3",$O444*参照データ!$F$2,IF(AQ444="2/3",$O444*参照データ!$F$3,IF(AQ444="1/3",$O444*参照データ!$F$4,IF(AQ444="対象外",0))))</f>
        <v>0</v>
      </c>
      <c r="BR444" s="202" t="b">
        <f>IF(AR444="3/3",$O444*参照データ!$F$2,IF(AR444="2/3",$O444*参照データ!$F$3,IF(AR444="1/3",$O444*参照データ!$F$4,IF(AR444="対象外",0))))</f>
        <v>0</v>
      </c>
      <c r="BS444" s="202">
        <f t="shared" si="211"/>
        <v>0</v>
      </c>
      <c r="BT444" s="208"/>
      <c r="BU444" s="140"/>
      <c r="BV444" s="140"/>
      <c r="BW444" s="140"/>
      <c r="BX444" s="140"/>
      <c r="BY444" s="140"/>
      <c r="BZ444" s="246"/>
      <c r="CA444" s="251"/>
      <c r="CB444" s="140"/>
      <c r="CC444" s="140"/>
      <c r="CD444" s="140"/>
      <c r="CE444" s="140"/>
      <c r="CF444" s="140"/>
      <c r="CG444" s="233">
        <f t="shared" si="212"/>
        <v>0</v>
      </c>
      <c r="CH444" s="235">
        <f t="shared" si="197"/>
        <v>0</v>
      </c>
      <c r="CI444" s="225">
        <f t="shared" si="198"/>
        <v>0</v>
      </c>
      <c r="CJ444" s="234">
        <f t="shared" si="199"/>
        <v>2</v>
      </c>
      <c r="CN444" s="54"/>
    </row>
    <row r="445" spans="1:92">
      <c r="A445" s="63">
        <v>421</v>
      </c>
      <c r="B445" s="553"/>
      <c r="C445" s="554"/>
      <c r="D445" s="553"/>
      <c r="E445" s="554"/>
      <c r="F445" s="116"/>
      <c r="G445" s="147"/>
      <c r="H445" s="117"/>
      <c r="I445" s="58"/>
      <c r="J445" s="553"/>
      <c r="K445" s="554"/>
      <c r="L445" s="110">
        <v>0</v>
      </c>
      <c r="M445" s="111">
        <f>IF(F445="昼間",参照データ!$B$2,IF(F445="夜間等",参照データ!$B$3,IF(F445="通信",参照データ!$B$4,0)))</f>
        <v>0</v>
      </c>
      <c r="N445" s="112">
        <f t="shared" si="200"/>
        <v>0</v>
      </c>
      <c r="O445" s="151">
        <f t="shared" si="201"/>
        <v>0</v>
      </c>
      <c r="P445" s="110"/>
      <c r="Q445" s="113">
        <v>0</v>
      </c>
      <c r="R445" s="114">
        <f>IF(F445="昼間",参照データ!$C$2,IF(F445="夜間等",参照データ!$C$3,IF(F445="通信",参照データ!$C$4,0)))</f>
        <v>0</v>
      </c>
      <c r="S445" s="112">
        <f t="shared" si="202"/>
        <v>0</v>
      </c>
      <c r="T445" s="58"/>
      <c r="U445" s="53">
        <f t="shared" si="203"/>
        <v>0</v>
      </c>
      <c r="V445" s="241">
        <f t="shared" si="204"/>
        <v>0</v>
      </c>
      <c r="W445" s="53">
        <f t="shared" si="205"/>
        <v>0</v>
      </c>
      <c r="X445" s="183">
        <f t="shared" si="206"/>
        <v>0</v>
      </c>
      <c r="Y445" s="158" t="str">
        <f t="shared" si="187"/>
        <v>0</v>
      </c>
      <c r="Z445" s="138">
        <f t="shared" si="207"/>
        <v>0</v>
      </c>
      <c r="AA445" s="524">
        <f t="shared" si="188"/>
        <v>0</v>
      </c>
      <c r="AB445" s="525"/>
      <c r="AC445" s="359">
        <f t="shared" si="189"/>
        <v>0</v>
      </c>
      <c r="AD445" s="359">
        <f t="shared" si="190"/>
        <v>0</v>
      </c>
      <c r="AE445" s="166"/>
      <c r="AF445" s="59"/>
      <c r="AG445" s="252"/>
      <c r="AH445" s="253"/>
      <c r="AI445" s="253"/>
      <c r="AJ445" s="253"/>
      <c r="AK445" s="253"/>
      <c r="AL445" s="254"/>
      <c r="AM445" s="255"/>
      <c r="AN445" s="253"/>
      <c r="AO445" s="253"/>
      <c r="AP445" s="253"/>
      <c r="AQ445" s="253"/>
      <c r="AR445" s="253"/>
      <c r="AS445" s="238">
        <f t="shared" si="191"/>
        <v>0</v>
      </c>
      <c r="AT445" s="238">
        <f t="shared" si="192"/>
        <v>0</v>
      </c>
      <c r="AU445" s="238">
        <f t="shared" si="193"/>
        <v>0</v>
      </c>
      <c r="AV445" s="238">
        <f t="shared" si="194"/>
        <v>0</v>
      </c>
      <c r="AW445" s="238">
        <f t="shared" si="195"/>
        <v>0</v>
      </c>
      <c r="AX445" s="238">
        <f t="shared" si="196"/>
        <v>0</v>
      </c>
      <c r="AY445" s="214">
        <f t="shared" si="214"/>
        <v>0</v>
      </c>
      <c r="AZ445" s="214">
        <f t="shared" si="214"/>
        <v>0</v>
      </c>
      <c r="BA445" s="214">
        <f t="shared" si="214"/>
        <v>0</v>
      </c>
      <c r="BB445" s="194">
        <f t="shared" si="208"/>
        <v>0</v>
      </c>
      <c r="BC445" s="195">
        <f t="shared" si="209"/>
        <v>0</v>
      </c>
      <c r="BD445" s="196">
        <f t="shared" si="210"/>
        <v>0</v>
      </c>
      <c r="BE445" s="197">
        <f t="shared" si="213"/>
        <v>0</v>
      </c>
      <c r="BF445" s="198" t="b">
        <f>IF($AE445="3/3",$S445*参照データ!$F$2,IF($AE445="2/3",$S445*参照データ!$F$3,IF($AE445="1/3",$S445*参照データ!$F$4)))</f>
        <v>0</v>
      </c>
      <c r="BG445" s="199" t="b">
        <f>IF(AG445="3/3",$O445*参照データ!$F$2,IF(AG445="2/3",$O445*参照データ!$F$3,IF(AG445="1/3",$O445*参照データ!$F$4,IF(AG445="対象外",0))))</f>
        <v>0</v>
      </c>
      <c r="BH445" s="199" t="b">
        <f>IF(AH445="3/3",$O445*参照データ!$F$2,IF(AH445="2/3",$O445*参照データ!$F$3,IF(AH445="1/3",$O445*参照データ!$F$4,IF(AH445="対象外",0))))</f>
        <v>0</v>
      </c>
      <c r="BI445" s="199" t="b">
        <f>IF(AI445="3/3",$O445*参照データ!$F$2,IF(AI445="2/3",$O445*参照データ!$F$3,IF(AI445="1/3",$O445*参照データ!$F$4,IF(AI445="対象外",0))))</f>
        <v>0</v>
      </c>
      <c r="BJ445" s="199" t="b">
        <f>IF(AJ445="3/3",$O445*参照データ!$F$2,IF(AJ445="2/3",$O445*参照データ!$F$3,IF(AJ445="1/3",$O445*参照データ!$F$4,IF(AJ445="対象外",0))))</f>
        <v>0</v>
      </c>
      <c r="BK445" s="199" t="b">
        <f>IF(AK445="3/3",$O445*参照データ!$F$2,IF(AK445="2/3",$O445*参照データ!$F$3,IF(AK445="1/3",$O445*参照データ!$F$4,IF(AK445="対象外",0))))</f>
        <v>0</v>
      </c>
      <c r="BL445" s="199" t="b">
        <f>IF(AL445="3/3",$O445*参照データ!$F$2,IF(AL445="2/3",$O445*参照データ!$F$3,IF(AL445="1/3",$O445*参照データ!$F$4,IF(AL445="対象外",0))))</f>
        <v>0</v>
      </c>
      <c r="BM445" s="199" t="b">
        <f>IF(AM445="3/3",$O445*参照データ!$F$2,IF(AM445="2/3",$O445*参照データ!$F$3,IF(AM445="1/3",$O445*参照データ!$F$4,IF(AM445="対象外",0))))</f>
        <v>0</v>
      </c>
      <c r="BN445" s="199" t="b">
        <f>IF(AN445="3/3",$O445*参照データ!$F$2,IF(AN445="2/3",$O445*参照データ!$F$3,IF(AN445="1/3",$O445*参照データ!$F$4,IF(AN445="対象外",0))))</f>
        <v>0</v>
      </c>
      <c r="BO445" s="199" t="b">
        <f>IF(AO445="3/3",$O445*参照データ!$F$2,IF(AO445="2/3",$O445*参照データ!$F$3,IF(AO445="1/3",$O445*参照データ!$F$4,IF(AO445="対象外",0))))</f>
        <v>0</v>
      </c>
      <c r="BP445" s="199" t="b">
        <f>IF(AP445="3/3",$O445*参照データ!$F$2,IF(AP445="2/3",$O445*参照データ!$F$3,IF(AP445="1/3",$O445*参照データ!$F$4,IF(AP445="対象外",0))))</f>
        <v>0</v>
      </c>
      <c r="BQ445" s="199" t="b">
        <f>IF(AQ445="3/3",$O445*参照データ!$F$2,IF(AQ445="2/3",$O445*参照データ!$F$3,IF(AQ445="1/3",$O445*参照データ!$F$4,IF(AQ445="対象外",0))))</f>
        <v>0</v>
      </c>
      <c r="BR445" s="199" t="b">
        <f>IF(AR445="3/3",$O445*参照データ!$F$2,IF(AR445="2/3",$O445*参照データ!$F$3,IF(AR445="1/3",$O445*参照データ!$F$4,IF(AR445="対象外",0))))</f>
        <v>0</v>
      </c>
      <c r="BS445" s="199">
        <f t="shared" si="211"/>
        <v>0</v>
      </c>
      <c r="BT445" s="206"/>
      <c r="BU445" s="60"/>
      <c r="BV445" s="60"/>
      <c r="BW445" s="60"/>
      <c r="BX445" s="60"/>
      <c r="BY445" s="60"/>
      <c r="BZ445" s="245"/>
      <c r="CA445" s="247"/>
      <c r="CB445" s="60"/>
      <c r="CC445" s="60"/>
      <c r="CD445" s="60"/>
      <c r="CE445" s="60"/>
      <c r="CF445" s="61"/>
      <c r="CG445" s="233">
        <f t="shared" si="212"/>
        <v>0</v>
      </c>
      <c r="CH445" s="235">
        <f t="shared" si="197"/>
        <v>0</v>
      </c>
      <c r="CI445" s="225">
        <f t="shared" si="198"/>
        <v>0</v>
      </c>
      <c r="CJ445" s="234">
        <f t="shared" si="199"/>
        <v>2</v>
      </c>
      <c r="CN445" s="54"/>
    </row>
    <row r="446" spans="1:92">
      <c r="A446" s="63">
        <v>422</v>
      </c>
      <c r="B446" s="553"/>
      <c r="C446" s="554"/>
      <c r="D446" s="553"/>
      <c r="E446" s="554"/>
      <c r="F446" s="116"/>
      <c r="G446" s="147"/>
      <c r="H446" s="117"/>
      <c r="I446" s="58"/>
      <c r="J446" s="553"/>
      <c r="K446" s="554"/>
      <c r="L446" s="110">
        <v>0</v>
      </c>
      <c r="M446" s="111">
        <f>IF(F446="昼間",参照データ!$B$2,IF(F446="夜間等",参照データ!$B$3,IF(F446="通信",参照データ!$B$4,0)))</f>
        <v>0</v>
      </c>
      <c r="N446" s="112">
        <f t="shared" si="200"/>
        <v>0</v>
      </c>
      <c r="O446" s="151">
        <f t="shared" si="201"/>
        <v>0</v>
      </c>
      <c r="P446" s="110"/>
      <c r="Q446" s="113">
        <v>0</v>
      </c>
      <c r="R446" s="114">
        <f>IF(F446="昼間",参照データ!$C$2,IF(F446="夜間等",参照データ!$C$3,IF(F446="通信",参照データ!$C$4,0)))</f>
        <v>0</v>
      </c>
      <c r="S446" s="112">
        <f t="shared" si="202"/>
        <v>0</v>
      </c>
      <c r="T446" s="58"/>
      <c r="U446" s="53">
        <f t="shared" si="203"/>
        <v>0</v>
      </c>
      <c r="V446" s="241">
        <f t="shared" si="204"/>
        <v>0</v>
      </c>
      <c r="W446" s="53">
        <f t="shared" si="205"/>
        <v>0</v>
      </c>
      <c r="X446" s="183">
        <f t="shared" si="206"/>
        <v>0</v>
      </c>
      <c r="Y446" s="158" t="str">
        <f t="shared" si="187"/>
        <v>0</v>
      </c>
      <c r="Z446" s="138">
        <f t="shared" si="207"/>
        <v>0</v>
      </c>
      <c r="AA446" s="524">
        <f t="shared" si="188"/>
        <v>0</v>
      </c>
      <c r="AB446" s="525"/>
      <c r="AC446" s="359">
        <f t="shared" si="189"/>
        <v>0</v>
      </c>
      <c r="AD446" s="359">
        <f t="shared" si="190"/>
        <v>0</v>
      </c>
      <c r="AE446" s="166"/>
      <c r="AF446" s="59"/>
      <c r="AG446" s="252"/>
      <c r="AH446" s="253"/>
      <c r="AI446" s="253"/>
      <c r="AJ446" s="253"/>
      <c r="AK446" s="253"/>
      <c r="AL446" s="254"/>
      <c r="AM446" s="255"/>
      <c r="AN446" s="253"/>
      <c r="AO446" s="253"/>
      <c r="AP446" s="253"/>
      <c r="AQ446" s="253"/>
      <c r="AR446" s="253"/>
      <c r="AS446" s="238">
        <f t="shared" si="191"/>
        <v>0</v>
      </c>
      <c r="AT446" s="238">
        <f t="shared" si="192"/>
        <v>0</v>
      </c>
      <c r="AU446" s="238">
        <f t="shared" si="193"/>
        <v>0</v>
      </c>
      <c r="AV446" s="238">
        <f t="shared" si="194"/>
        <v>0</v>
      </c>
      <c r="AW446" s="238">
        <f t="shared" si="195"/>
        <v>0</v>
      </c>
      <c r="AX446" s="238">
        <f t="shared" si="196"/>
        <v>0</v>
      </c>
      <c r="AY446" s="214">
        <f t="shared" si="214"/>
        <v>0</v>
      </c>
      <c r="AZ446" s="214">
        <f t="shared" si="214"/>
        <v>0</v>
      </c>
      <c r="BA446" s="214">
        <f t="shared" si="214"/>
        <v>0</v>
      </c>
      <c r="BB446" s="194">
        <f t="shared" si="208"/>
        <v>0</v>
      </c>
      <c r="BC446" s="195">
        <f t="shared" si="209"/>
        <v>0</v>
      </c>
      <c r="BD446" s="196">
        <f t="shared" si="210"/>
        <v>0</v>
      </c>
      <c r="BE446" s="197">
        <f t="shared" si="213"/>
        <v>0</v>
      </c>
      <c r="BF446" s="198" t="b">
        <f>IF($AE446="3/3",$S446*参照データ!$F$2,IF($AE446="2/3",$S446*参照データ!$F$3,IF($AE446="1/3",$S446*参照データ!$F$4)))</f>
        <v>0</v>
      </c>
      <c r="BG446" s="199" t="b">
        <f>IF(AG446="3/3",$O446*参照データ!$F$2,IF(AG446="2/3",$O446*参照データ!$F$3,IF(AG446="1/3",$O446*参照データ!$F$4,IF(AG446="対象外",0))))</f>
        <v>0</v>
      </c>
      <c r="BH446" s="199" t="b">
        <f>IF(AH446="3/3",$O446*参照データ!$F$2,IF(AH446="2/3",$O446*参照データ!$F$3,IF(AH446="1/3",$O446*参照データ!$F$4,IF(AH446="対象外",0))))</f>
        <v>0</v>
      </c>
      <c r="BI446" s="199" t="b">
        <f>IF(AI446="3/3",$O446*参照データ!$F$2,IF(AI446="2/3",$O446*参照データ!$F$3,IF(AI446="1/3",$O446*参照データ!$F$4,IF(AI446="対象外",0))))</f>
        <v>0</v>
      </c>
      <c r="BJ446" s="199" t="b">
        <f>IF(AJ446="3/3",$O446*参照データ!$F$2,IF(AJ446="2/3",$O446*参照データ!$F$3,IF(AJ446="1/3",$O446*参照データ!$F$4,IF(AJ446="対象外",0))))</f>
        <v>0</v>
      </c>
      <c r="BK446" s="199" t="b">
        <f>IF(AK446="3/3",$O446*参照データ!$F$2,IF(AK446="2/3",$O446*参照データ!$F$3,IF(AK446="1/3",$O446*参照データ!$F$4,IF(AK446="対象外",0))))</f>
        <v>0</v>
      </c>
      <c r="BL446" s="199" t="b">
        <f>IF(AL446="3/3",$O446*参照データ!$F$2,IF(AL446="2/3",$O446*参照データ!$F$3,IF(AL446="1/3",$O446*参照データ!$F$4,IF(AL446="対象外",0))))</f>
        <v>0</v>
      </c>
      <c r="BM446" s="199" t="b">
        <f>IF(AM446="3/3",$O446*参照データ!$F$2,IF(AM446="2/3",$O446*参照データ!$F$3,IF(AM446="1/3",$O446*参照データ!$F$4,IF(AM446="対象外",0))))</f>
        <v>0</v>
      </c>
      <c r="BN446" s="199" t="b">
        <f>IF(AN446="3/3",$O446*参照データ!$F$2,IF(AN446="2/3",$O446*参照データ!$F$3,IF(AN446="1/3",$O446*参照データ!$F$4,IF(AN446="対象外",0))))</f>
        <v>0</v>
      </c>
      <c r="BO446" s="199" t="b">
        <f>IF(AO446="3/3",$O446*参照データ!$F$2,IF(AO446="2/3",$O446*参照データ!$F$3,IF(AO446="1/3",$O446*参照データ!$F$4,IF(AO446="対象外",0))))</f>
        <v>0</v>
      </c>
      <c r="BP446" s="199" t="b">
        <f>IF(AP446="3/3",$O446*参照データ!$F$2,IF(AP446="2/3",$O446*参照データ!$F$3,IF(AP446="1/3",$O446*参照データ!$F$4,IF(AP446="対象外",0))))</f>
        <v>0</v>
      </c>
      <c r="BQ446" s="199" t="b">
        <f>IF(AQ446="3/3",$O446*参照データ!$F$2,IF(AQ446="2/3",$O446*参照データ!$F$3,IF(AQ446="1/3",$O446*参照データ!$F$4,IF(AQ446="対象外",0))))</f>
        <v>0</v>
      </c>
      <c r="BR446" s="199" t="b">
        <f>IF(AR446="3/3",$O446*参照データ!$F$2,IF(AR446="2/3",$O446*参照データ!$F$3,IF(AR446="1/3",$O446*参照データ!$F$4,IF(AR446="対象外",0))))</f>
        <v>0</v>
      </c>
      <c r="BS446" s="199">
        <f t="shared" si="211"/>
        <v>0</v>
      </c>
      <c r="BT446" s="206"/>
      <c r="BU446" s="60"/>
      <c r="BV446" s="60"/>
      <c r="BW446" s="60"/>
      <c r="BX446" s="60"/>
      <c r="BY446" s="60"/>
      <c r="BZ446" s="245"/>
      <c r="CA446" s="247"/>
      <c r="CB446" s="60"/>
      <c r="CC446" s="60"/>
      <c r="CD446" s="60"/>
      <c r="CE446" s="60"/>
      <c r="CF446" s="61"/>
      <c r="CG446" s="233">
        <f t="shared" si="212"/>
        <v>0</v>
      </c>
      <c r="CH446" s="235">
        <f t="shared" si="197"/>
        <v>0</v>
      </c>
      <c r="CI446" s="225">
        <f t="shared" si="198"/>
        <v>0</v>
      </c>
      <c r="CJ446" s="234">
        <f t="shared" si="199"/>
        <v>2</v>
      </c>
      <c r="CN446" s="54"/>
    </row>
    <row r="447" spans="1:92">
      <c r="A447" s="63">
        <v>423</v>
      </c>
      <c r="B447" s="553"/>
      <c r="C447" s="554"/>
      <c r="D447" s="553"/>
      <c r="E447" s="554"/>
      <c r="F447" s="116"/>
      <c r="G447" s="147"/>
      <c r="H447" s="117"/>
      <c r="I447" s="58"/>
      <c r="J447" s="553"/>
      <c r="K447" s="554"/>
      <c r="L447" s="110">
        <v>0</v>
      </c>
      <c r="M447" s="111">
        <f>IF(F447="昼間",参照データ!$B$2,IF(F447="夜間等",参照データ!$B$3,IF(F447="通信",参照データ!$B$4,0)))</f>
        <v>0</v>
      </c>
      <c r="N447" s="112">
        <f t="shared" si="200"/>
        <v>0</v>
      </c>
      <c r="O447" s="151">
        <f t="shared" si="201"/>
        <v>0</v>
      </c>
      <c r="P447" s="110"/>
      <c r="Q447" s="113">
        <v>0</v>
      </c>
      <c r="R447" s="114">
        <f>IF(F447="昼間",参照データ!$C$2,IF(F447="夜間等",参照データ!$C$3,IF(F447="通信",参照データ!$C$4,0)))</f>
        <v>0</v>
      </c>
      <c r="S447" s="112">
        <f t="shared" si="202"/>
        <v>0</v>
      </c>
      <c r="T447" s="58"/>
      <c r="U447" s="53">
        <f t="shared" si="203"/>
        <v>0</v>
      </c>
      <c r="V447" s="241">
        <f t="shared" si="204"/>
        <v>0</v>
      </c>
      <c r="W447" s="53">
        <f t="shared" si="205"/>
        <v>0</v>
      </c>
      <c r="X447" s="183">
        <f t="shared" si="206"/>
        <v>0</v>
      </c>
      <c r="Y447" s="158" t="str">
        <f t="shared" si="187"/>
        <v>0</v>
      </c>
      <c r="Z447" s="138">
        <f t="shared" si="207"/>
        <v>0</v>
      </c>
      <c r="AA447" s="524">
        <f t="shared" si="188"/>
        <v>0</v>
      </c>
      <c r="AB447" s="525"/>
      <c r="AC447" s="359">
        <f t="shared" si="189"/>
        <v>0</v>
      </c>
      <c r="AD447" s="359">
        <f t="shared" si="190"/>
        <v>0</v>
      </c>
      <c r="AE447" s="165"/>
      <c r="AF447" s="59"/>
      <c r="AG447" s="252"/>
      <c r="AH447" s="253"/>
      <c r="AI447" s="253"/>
      <c r="AJ447" s="253"/>
      <c r="AK447" s="253"/>
      <c r="AL447" s="254"/>
      <c r="AM447" s="255"/>
      <c r="AN447" s="253"/>
      <c r="AO447" s="253"/>
      <c r="AP447" s="253"/>
      <c r="AQ447" s="253"/>
      <c r="AR447" s="253"/>
      <c r="AS447" s="238">
        <f t="shared" si="191"/>
        <v>0</v>
      </c>
      <c r="AT447" s="238">
        <f t="shared" si="192"/>
        <v>0</v>
      </c>
      <c r="AU447" s="238">
        <f t="shared" si="193"/>
        <v>0</v>
      </c>
      <c r="AV447" s="238">
        <f t="shared" si="194"/>
        <v>0</v>
      </c>
      <c r="AW447" s="238">
        <f t="shared" si="195"/>
        <v>0</v>
      </c>
      <c r="AX447" s="238">
        <f t="shared" si="196"/>
        <v>0</v>
      </c>
      <c r="AY447" s="214">
        <f t="shared" si="214"/>
        <v>0</v>
      </c>
      <c r="AZ447" s="214">
        <f t="shared" si="214"/>
        <v>0</v>
      </c>
      <c r="BA447" s="214">
        <f t="shared" si="214"/>
        <v>0</v>
      </c>
      <c r="BB447" s="194">
        <f t="shared" si="208"/>
        <v>0</v>
      </c>
      <c r="BC447" s="195">
        <f t="shared" si="209"/>
        <v>0</v>
      </c>
      <c r="BD447" s="196">
        <f t="shared" si="210"/>
        <v>0</v>
      </c>
      <c r="BE447" s="197">
        <f t="shared" si="213"/>
        <v>0</v>
      </c>
      <c r="BF447" s="198" t="b">
        <f>IF($AE447="3/3",$S447*参照データ!$F$2,IF($AE447="2/3",$S447*参照データ!$F$3,IF($AE447="1/3",$S447*参照データ!$F$4)))</f>
        <v>0</v>
      </c>
      <c r="BG447" s="199" t="b">
        <f>IF(AG447="3/3",$O447*参照データ!$F$2,IF(AG447="2/3",$O447*参照データ!$F$3,IF(AG447="1/3",$O447*参照データ!$F$4,IF(AG447="対象外",0))))</f>
        <v>0</v>
      </c>
      <c r="BH447" s="199" t="b">
        <f>IF(AH447="3/3",$O447*参照データ!$F$2,IF(AH447="2/3",$O447*参照データ!$F$3,IF(AH447="1/3",$O447*参照データ!$F$4,IF(AH447="対象外",0))))</f>
        <v>0</v>
      </c>
      <c r="BI447" s="199" t="b">
        <f>IF(AI447="3/3",$O447*参照データ!$F$2,IF(AI447="2/3",$O447*参照データ!$F$3,IF(AI447="1/3",$O447*参照データ!$F$4,IF(AI447="対象外",0))))</f>
        <v>0</v>
      </c>
      <c r="BJ447" s="199" t="b">
        <f>IF(AJ447="3/3",$O447*参照データ!$F$2,IF(AJ447="2/3",$O447*参照データ!$F$3,IF(AJ447="1/3",$O447*参照データ!$F$4,IF(AJ447="対象外",0))))</f>
        <v>0</v>
      </c>
      <c r="BK447" s="199" t="b">
        <f>IF(AK447="3/3",$O447*参照データ!$F$2,IF(AK447="2/3",$O447*参照データ!$F$3,IF(AK447="1/3",$O447*参照データ!$F$4,IF(AK447="対象外",0))))</f>
        <v>0</v>
      </c>
      <c r="BL447" s="199" t="b">
        <f>IF(AL447="3/3",$O447*参照データ!$F$2,IF(AL447="2/3",$O447*参照データ!$F$3,IF(AL447="1/3",$O447*参照データ!$F$4,IF(AL447="対象外",0))))</f>
        <v>0</v>
      </c>
      <c r="BM447" s="199" t="b">
        <f>IF(AM447="3/3",$O447*参照データ!$F$2,IF(AM447="2/3",$O447*参照データ!$F$3,IF(AM447="1/3",$O447*参照データ!$F$4,IF(AM447="対象外",0))))</f>
        <v>0</v>
      </c>
      <c r="BN447" s="199" t="b">
        <f>IF(AN447="3/3",$O447*参照データ!$F$2,IF(AN447="2/3",$O447*参照データ!$F$3,IF(AN447="1/3",$O447*参照データ!$F$4,IF(AN447="対象外",0))))</f>
        <v>0</v>
      </c>
      <c r="BO447" s="199" t="b">
        <f>IF(AO447="3/3",$O447*参照データ!$F$2,IF(AO447="2/3",$O447*参照データ!$F$3,IF(AO447="1/3",$O447*参照データ!$F$4,IF(AO447="対象外",0))))</f>
        <v>0</v>
      </c>
      <c r="BP447" s="199" t="b">
        <f>IF(AP447="3/3",$O447*参照データ!$F$2,IF(AP447="2/3",$O447*参照データ!$F$3,IF(AP447="1/3",$O447*参照データ!$F$4,IF(AP447="対象外",0))))</f>
        <v>0</v>
      </c>
      <c r="BQ447" s="199" t="b">
        <f>IF(AQ447="3/3",$O447*参照データ!$F$2,IF(AQ447="2/3",$O447*参照データ!$F$3,IF(AQ447="1/3",$O447*参照データ!$F$4,IF(AQ447="対象外",0))))</f>
        <v>0</v>
      </c>
      <c r="BR447" s="199" t="b">
        <f>IF(AR447="3/3",$O447*参照データ!$F$2,IF(AR447="2/3",$O447*参照データ!$F$3,IF(AR447="1/3",$O447*参照データ!$F$4,IF(AR447="対象外",0))))</f>
        <v>0</v>
      </c>
      <c r="BS447" s="199">
        <f t="shared" si="211"/>
        <v>0</v>
      </c>
      <c r="BT447" s="207"/>
      <c r="BU447" s="60"/>
      <c r="BV447" s="60"/>
      <c r="BW447" s="60"/>
      <c r="BX447" s="60"/>
      <c r="BY447" s="60"/>
      <c r="BZ447" s="245"/>
      <c r="CA447" s="247"/>
      <c r="CB447" s="60"/>
      <c r="CC447" s="60"/>
      <c r="CD447" s="60"/>
      <c r="CE447" s="60"/>
      <c r="CF447" s="61"/>
      <c r="CG447" s="233">
        <f t="shared" si="212"/>
        <v>0</v>
      </c>
      <c r="CH447" s="235">
        <f t="shared" si="197"/>
        <v>0</v>
      </c>
      <c r="CI447" s="225">
        <f t="shared" si="198"/>
        <v>0</v>
      </c>
      <c r="CJ447" s="234">
        <f t="shared" si="199"/>
        <v>2</v>
      </c>
      <c r="CN447" s="54"/>
    </row>
    <row r="448" spans="1:92">
      <c r="A448" s="63">
        <v>424</v>
      </c>
      <c r="B448" s="518"/>
      <c r="C448" s="519"/>
      <c r="D448" s="520"/>
      <c r="E448" s="521"/>
      <c r="F448" s="362"/>
      <c r="G448" s="58"/>
      <c r="H448" s="248"/>
      <c r="I448" s="58"/>
      <c r="J448" s="555"/>
      <c r="K448" s="555"/>
      <c r="L448" s="149">
        <v>0</v>
      </c>
      <c r="M448" s="150">
        <f>IF(F448="昼間",参照データ!$B$2,IF(F448="夜間等",参照データ!$B$3,IF(F448="通信",参照データ!$B$4,0)))</f>
        <v>0</v>
      </c>
      <c r="N448" s="151">
        <f t="shared" si="200"/>
        <v>0</v>
      </c>
      <c r="O448" s="151">
        <f t="shared" si="201"/>
        <v>0</v>
      </c>
      <c r="P448" s="149"/>
      <c r="Q448" s="155">
        <v>0</v>
      </c>
      <c r="R448" s="154">
        <f>IF(F448="昼間",参照データ!$C$2,IF(F448="夜間等",参照データ!$C$3,IF(F448="通信",参照データ!$C$4,0)))</f>
        <v>0</v>
      </c>
      <c r="S448" s="151">
        <f t="shared" si="202"/>
        <v>0</v>
      </c>
      <c r="T448" s="58"/>
      <c r="U448" s="137">
        <f t="shared" si="203"/>
        <v>0</v>
      </c>
      <c r="V448" s="241">
        <f t="shared" si="204"/>
        <v>0</v>
      </c>
      <c r="W448" s="137">
        <f t="shared" si="205"/>
        <v>0</v>
      </c>
      <c r="X448" s="138">
        <f t="shared" si="206"/>
        <v>0</v>
      </c>
      <c r="Y448" s="137" t="str">
        <f t="shared" si="187"/>
        <v>0</v>
      </c>
      <c r="Z448" s="138">
        <f t="shared" si="207"/>
        <v>0</v>
      </c>
      <c r="AA448" s="524">
        <f t="shared" si="188"/>
        <v>0</v>
      </c>
      <c r="AB448" s="525"/>
      <c r="AC448" s="359">
        <f t="shared" si="189"/>
        <v>0</v>
      </c>
      <c r="AD448" s="359">
        <f t="shared" si="190"/>
        <v>0</v>
      </c>
      <c r="AE448" s="165"/>
      <c r="AF448" s="139"/>
      <c r="AG448" s="252"/>
      <c r="AH448" s="253"/>
      <c r="AI448" s="253"/>
      <c r="AJ448" s="253"/>
      <c r="AK448" s="253"/>
      <c r="AL448" s="254"/>
      <c r="AM448" s="255"/>
      <c r="AN448" s="253"/>
      <c r="AO448" s="253"/>
      <c r="AP448" s="253"/>
      <c r="AQ448" s="253"/>
      <c r="AR448" s="253"/>
      <c r="AS448" s="238">
        <f t="shared" si="191"/>
        <v>0</v>
      </c>
      <c r="AT448" s="238">
        <f t="shared" si="192"/>
        <v>0</v>
      </c>
      <c r="AU448" s="238">
        <f t="shared" si="193"/>
        <v>0</v>
      </c>
      <c r="AV448" s="238">
        <f t="shared" si="194"/>
        <v>0</v>
      </c>
      <c r="AW448" s="238">
        <f t="shared" si="195"/>
        <v>0</v>
      </c>
      <c r="AX448" s="238">
        <f t="shared" si="196"/>
        <v>0</v>
      </c>
      <c r="AY448" s="214">
        <f t="shared" si="214"/>
        <v>0</v>
      </c>
      <c r="AZ448" s="214">
        <f t="shared" si="214"/>
        <v>0</v>
      </c>
      <c r="BA448" s="214">
        <f t="shared" si="214"/>
        <v>0</v>
      </c>
      <c r="BB448" s="210">
        <f t="shared" si="208"/>
        <v>0</v>
      </c>
      <c r="BC448" s="200">
        <f t="shared" si="209"/>
        <v>0</v>
      </c>
      <c r="BD448" s="200">
        <f t="shared" si="210"/>
        <v>0</v>
      </c>
      <c r="BE448" s="200">
        <f t="shared" si="213"/>
        <v>0</v>
      </c>
      <c r="BF448" s="201" t="b">
        <f>IF($AE448="3/3",$S448*参照データ!$F$2,IF($AE448="2/3",$S448*参照データ!$F$3,IF($AE448="1/3",$S448*参照データ!$F$4)))</f>
        <v>0</v>
      </c>
      <c r="BG448" s="202" t="b">
        <f>IF(AG448="3/3",$O448*参照データ!$F$2,IF(AG448="2/3",$O448*参照データ!$F$3,IF(AG448="1/3",$O448*参照データ!$F$4,IF(AG448="対象外",0))))</f>
        <v>0</v>
      </c>
      <c r="BH448" s="202" t="b">
        <f>IF(AH448="3/3",$O448*参照データ!$F$2,IF(AH448="2/3",$O448*参照データ!$F$3,IF(AH448="1/3",$O448*参照データ!$F$4,IF(AH448="対象外",0))))</f>
        <v>0</v>
      </c>
      <c r="BI448" s="202" t="b">
        <f>IF(AI448="3/3",$O448*参照データ!$F$2,IF(AI448="2/3",$O448*参照データ!$F$3,IF(AI448="1/3",$O448*参照データ!$F$4,IF(AI448="対象外",0))))</f>
        <v>0</v>
      </c>
      <c r="BJ448" s="202" t="b">
        <f>IF(AJ448="3/3",$O448*参照データ!$F$2,IF(AJ448="2/3",$O448*参照データ!$F$3,IF(AJ448="1/3",$O448*参照データ!$F$4,IF(AJ448="対象外",0))))</f>
        <v>0</v>
      </c>
      <c r="BK448" s="202" t="b">
        <f>IF(AK448="3/3",$O448*参照データ!$F$2,IF(AK448="2/3",$O448*参照データ!$F$3,IF(AK448="1/3",$O448*参照データ!$F$4,IF(AK448="対象外",0))))</f>
        <v>0</v>
      </c>
      <c r="BL448" s="202" t="b">
        <f>IF(AL448="3/3",$O448*参照データ!$F$2,IF(AL448="2/3",$O448*参照データ!$F$3,IF(AL448="1/3",$O448*参照データ!$F$4,IF(AL448="対象外",0))))</f>
        <v>0</v>
      </c>
      <c r="BM448" s="202" t="b">
        <f>IF(AM448="3/3",$O448*参照データ!$F$2,IF(AM448="2/3",$O448*参照データ!$F$3,IF(AM448="1/3",$O448*参照データ!$F$4,IF(AM448="対象外",0))))</f>
        <v>0</v>
      </c>
      <c r="BN448" s="202" t="b">
        <f>IF(AN448="3/3",$O448*参照データ!$F$2,IF(AN448="2/3",$O448*参照データ!$F$3,IF(AN448="1/3",$O448*参照データ!$F$4,IF(AN448="対象外",0))))</f>
        <v>0</v>
      </c>
      <c r="BO448" s="202" t="b">
        <f>IF(AO448="3/3",$O448*参照データ!$F$2,IF(AO448="2/3",$O448*参照データ!$F$3,IF(AO448="1/3",$O448*参照データ!$F$4,IF(AO448="対象外",0))))</f>
        <v>0</v>
      </c>
      <c r="BP448" s="202" t="b">
        <f>IF(AP448="3/3",$O448*参照データ!$F$2,IF(AP448="2/3",$O448*参照データ!$F$3,IF(AP448="1/3",$O448*参照データ!$F$4,IF(AP448="対象外",0))))</f>
        <v>0</v>
      </c>
      <c r="BQ448" s="202" t="b">
        <f>IF(AQ448="3/3",$O448*参照データ!$F$2,IF(AQ448="2/3",$O448*参照データ!$F$3,IF(AQ448="1/3",$O448*参照データ!$F$4,IF(AQ448="対象外",0))))</f>
        <v>0</v>
      </c>
      <c r="BR448" s="202" t="b">
        <f>IF(AR448="3/3",$O448*参照データ!$F$2,IF(AR448="2/3",$O448*参照データ!$F$3,IF(AR448="1/3",$O448*参照データ!$F$4,IF(AR448="対象外",0))))</f>
        <v>0</v>
      </c>
      <c r="BS448" s="202">
        <f t="shared" si="211"/>
        <v>0</v>
      </c>
      <c r="BT448" s="208"/>
      <c r="BU448" s="140"/>
      <c r="BV448" s="140"/>
      <c r="BW448" s="140"/>
      <c r="BX448" s="140"/>
      <c r="BY448" s="140"/>
      <c r="BZ448" s="246"/>
      <c r="CA448" s="251"/>
      <c r="CB448" s="140"/>
      <c r="CC448" s="140"/>
      <c r="CD448" s="140"/>
      <c r="CE448" s="140"/>
      <c r="CF448" s="140"/>
      <c r="CG448" s="233">
        <f t="shared" si="212"/>
        <v>0</v>
      </c>
      <c r="CH448" s="235">
        <f t="shared" si="197"/>
        <v>0</v>
      </c>
      <c r="CI448" s="225">
        <f t="shared" si="198"/>
        <v>0</v>
      </c>
      <c r="CJ448" s="234">
        <f t="shared" si="199"/>
        <v>2</v>
      </c>
      <c r="CN448" s="54"/>
    </row>
    <row r="449" spans="1:92">
      <c r="A449" s="63">
        <v>425</v>
      </c>
      <c r="B449" s="553"/>
      <c r="C449" s="554"/>
      <c r="D449" s="553"/>
      <c r="E449" s="554"/>
      <c r="F449" s="116"/>
      <c r="G449" s="147"/>
      <c r="H449" s="117"/>
      <c r="I449" s="58"/>
      <c r="J449" s="553"/>
      <c r="K449" s="554"/>
      <c r="L449" s="110">
        <v>0</v>
      </c>
      <c r="M449" s="111">
        <f>IF(F449="昼間",参照データ!$B$2,IF(F449="夜間等",参照データ!$B$3,IF(F449="通信",参照データ!$B$4,0)))</f>
        <v>0</v>
      </c>
      <c r="N449" s="112">
        <f t="shared" si="200"/>
        <v>0</v>
      </c>
      <c r="O449" s="151">
        <f t="shared" si="201"/>
        <v>0</v>
      </c>
      <c r="P449" s="110"/>
      <c r="Q449" s="113">
        <v>0</v>
      </c>
      <c r="R449" s="114">
        <f>IF(F449="昼間",参照データ!$C$2,IF(F449="夜間等",参照データ!$C$3,IF(F449="通信",参照データ!$C$4,0)))</f>
        <v>0</v>
      </c>
      <c r="S449" s="112">
        <f t="shared" si="202"/>
        <v>0</v>
      </c>
      <c r="T449" s="58"/>
      <c r="U449" s="53">
        <f t="shared" si="203"/>
        <v>0</v>
      </c>
      <c r="V449" s="241">
        <f t="shared" si="204"/>
        <v>0</v>
      </c>
      <c r="W449" s="53">
        <f t="shared" si="205"/>
        <v>0</v>
      </c>
      <c r="X449" s="183">
        <f t="shared" si="206"/>
        <v>0</v>
      </c>
      <c r="Y449" s="158" t="str">
        <f t="shared" si="187"/>
        <v>0</v>
      </c>
      <c r="Z449" s="138">
        <f t="shared" si="207"/>
        <v>0</v>
      </c>
      <c r="AA449" s="524">
        <f t="shared" si="188"/>
        <v>0</v>
      </c>
      <c r="AB449" s="525"/>
      <c r="AC449" s="359">
        <f t="shared" si="189"/>
        <v>0</v>
      </c>
      <c r="AD449" s="359">
        <f t="shared" si="190"/>
        <v>0</v>
      </c>
      <c r="AE449" s="166"/>
      <c r="AF449" s="59"/>
      <c r="AG449" s="252"/>
      <c r="AH449" s="253"/>
      <c r="AI449" s="253"/>
      <c r="AJ449" s="253"/>
      <c r="AK449" s="253"/>
      <c r="AL449" s="254"/>
      <c r="AM449" s="255"/>
      <c r="AN449" s="253"/>
      <c r="AO449" s="253"/>
      <c r="AP449" s="253"/>
      <c r="AQ449" s="253"/>
      <c r="AR449" s="253"/>
      <c r="AS449" s="238">
        <f t="shared" si="191"/>
        <v>0</v>
      </c>
      <c r="AT449" s="238">
        <f t="shared" si="192"/>
        <v>0</v>
      </c>
      <c r="AU449" s="238">
        <f t="shared" si="193"/>
        <v>0</v>
      </c>
      <c r="AV449" s="238">
        <f t="shared" si="194"/>
        <v>0</v>
      </c>
      <c r="AW449" s="238">
        <f t="shared" si="195"/>
        <v>0</v>
      </c>
      <c r="AX449" s="238">
        <f t="shared" si="196"/>
        <v>0</v>
      </c>
      <c r="AY449" s="214">
        <f t="shared" si="214"/>
        <v>0</v>
      </c>
      <c r="AZ449" s="214">
        <f t="shared" si="214"/>
        <v>0</v>
      </c>
      <c r="BA449" s="214">
        <f t="shared" si="214"/>
        <v>0</v>
      </c>
      <c r="BB449" s="194">
        <f t="shared" si="208"/>
        <v>0</v>
      </c>
      <c r="BC449" s="195">
        <f t="shared" si="209"/>
        <v>0</v>
      </c>
      <c r="BD449" s="196">
        <f t="shared" si="210"/>
        <v>0</v>
      </c>
      <c r="BE449" s="197">
        <f t="shared" si="213"/>
        <v>0</v>
      </c>
      <c r="BF449" s="198" t="b">
        <f>IF($AE449="3/3",$S449*参照データ!$F$2,IF($AE449="2/3",$S449*参照データ!$F$3,IF($AE449="1/3",$S449*参照データ!$F$4)))</f>
        <v>0</v>
      </c>
      <c r="BG449" s="199" t="b">
        <f>IF(AG449="3/3",$O449*参照データ!$F$2,IF(AG449="2/3",$O449*参照データ!$F$3,IF(AG449="1/3",$O449*参照データ!$F$4,IF(AG449="対象外",0))))</f>
        <v>0</v>
      </c>
      <c r="BH449" s="199" t="b">
        <f>IF(AH449="3/3",$O449*参照データ!$F$2,IF(AH449="2/3",$O449*参照データ!$F$3,IF(AH449="1/3",$O449*参照データ!$F$4,IF(AH449="対象外",0))))</f>
        <v>0</v>
      </c>
      <c r="BI449" s="199" t="b">
        <f>IF(AI449="3/3",$O449*参照データ!$F$2,IF(AI449="2/3",$O449*参照データ!$F$3,IF(AI449="1/3",$O449*参照データ!$F$4,IF(AI449="対象外",0))))</f>
        <v>0</v>
      </c>
      <c r="BJ449" s="199" t="b">
        <f>IF(AJ449="3/3",$O449*参照データ!$F$2,IF(AJ449="2/3",$O449*参照データ!$F$3,IF(AJ449="1/3",$O449*参照データ!$F$4,IF(AJ449="対象外",0))))</f>
        <v>0</v>
      </c>
      <c r="BK449" s="199" t="b">
        <f>IF(AK449="3/3",$O449*参照データ!$F$2,IF(AK449="2/3",$O449*参照データ!$F$3,IF(AK449="1/3",$O449*参照データ!$F$4,IF(AK449="対象外",0))))</f>
        <v>0</v>
      </c>
      <c r="BL449" s="199" t="b">
        <f>IF(AL449="3/3",$O449*参照データ!$F$2,IF(AL449="2/3",$O449*参照データ!$F$3,IF(AL449="1/3",$O449*参照データ!$F$4,IF(AL449="対象外",0))))</f>
        <v>0</v>
      </c>
      <c r="BM449" s="199" t="b">
        <f>IF(AM449="3/3",$O449*参照データ!$F$2,IF(AM449="2/3",$O449*参照データ!$F$3,IF(AM449="1/3",$O449*参照データ!$F$4,IF(AM449="対象外",0))))</f>
        <v>0</v>
      </c>
      <c r="BN449" s="199" t="b">
        <f>IF(AN449="3/3",$O449*参照データ!$F$2,IF(AN449="2/3",$O449*参照データ!$F$3,IF(AN449="1/3",$O449*参照データ!$F$4,IF(AN449="対象外",0))))</f>
        <v>0</v>
      </c>
      <c r="BO449" s="199" t="b">
        <f>IF(AO449="3/3",$O449*参照データ!$F$2,IF(AO449="2/3",$O449*参照データ!$F$3,IF(AO449="1/3",$O449*参照データ!$F$4,IF(AO449="対象外",0))))</f>
        <v>0</v>
      </c>
      <c r="BP449" s="199" t="b">
        <f>IF(AP449="3/3",$O449*参照データ!$F$2,IF(AP449="2/3",$O449*参照データ!$F$3,IF(AP449="1/3",$O449*参照データ!$F$4,IF(AP449="対象外",0))))</f>
        <v>0</v>
      </c>
      <c r="BQ449" s="199" t="b">
        <f>IF(AQ449="3/3",$O449*参照データ!$F$2,IF(AQ449="2/3",$O449*参照データ!$F$3,IF(AQ449="1/3",$O449*参照データ!$F$4,IF(AQ449="対象外",0))))</f>
        <v>0</v>
      </c>
      <c r="BR449" s="199" t="b">
        <f>IF(AR449="3/3",$O449*参照データ!$F$2,IF(AR449="2/3",$O449*参照データ!$F$3,IF(AR449="1/3",$O449*参照データ!$F$4,IF(AR449="対象外",0))))</f>
        <v>0</v>
      </c>
      <c r="BS449" s="199">
        <f t="shared" si="211"/>
        <v>0</v>
      </c>
      <c r="BT449" s="206"/>
      <c r="BU449" s="60"/>
      <c r="BV449" s="60"/>
      <c r="BW449" s="60"/>
      <c r="BX449" s="60"/>
      <c r="BY449" s="60"/>
      <c r="BZ449" s="245"/>
      <c r="CA449" s="247"/>
      <c r="CB449" s="60"/>
      <c r="CC449" s="60"/>
      <c r="CD449" s="60"/>
      <c r="CE449" s="60"/>
      <c r="CF449" s="61"/>
      <c r="CG449" s="233">
        <f t="shared" si="212"/>
        <v>0</v>
      </c>
      <c r="CH449" s="235">
        <f t="shared" si="197"/>
        <v>0</v>
      </c>
      <c r="CI449" s="225">
        <f t="shared" si="198"/>
        <v>0</v>
      </c>
      <c r="CJ449" s="234">
        <f t="shared" si="199"/>
        <v>2</v>
      </c>
      <c r="CN449" s="54"/>
    </row>
    <row r="450" spans="1:92">
      <c r="A450" s="63">
        <v>426</v>
      </c>
      <c r="B450" s="553"/>
      <c r="C450" s="554"/>
      <c r="D450" s="553"/>
      <c r="E450" s="554"/>
      <c r="F450" s="116"/>
      <c r="G450" s="147"/>
      <c r="H450" s="117"/>
      <c r="I450" s="58"/>
      <c r="J450" s="553"/>
      <c r="K450" s="554"/>
      <c r="L450" s="110">
        <v>0</v>
      </c>
      <c r="M450" s="111">
        <f>IF(F450="昼間",参照データ!$B$2,IF(F450="夜間等",参照データ!$B$3,IF(F450="通信",参照データ!$B$4,0)))</f>
        <v>0</v>
      </c>
      <c r="N450" s="112">
        <f t="shared" si="200"/>
        <v>0</v>
      </c>
      <c r="O450" s="151">
        <f t="shared" si="201"/>
        <v>0</v>
      </c>
      <c r="P450" s="110"/>
      <c r="Q450" s="113">
        <v>0</v>
      </c>
      <c r="R450" s="114">
        <f>IF(F450="昼間",参照データ!$C$2,IF(F450="夜間等",参照データ!$C$3,IF(F450="通信",参照データ!$C$4,0)))</f>
        <v>0</v>
      </c>
      <c r="S450" s="112">
        <f t="shared" si="202"/>
        <v>0</v>
      </c>
      <c r="T450" s="58"/>
      <c r="U450" s="53">
        <f t="shared" si="203"/>
        <v>0</v>
      </c>
      <c r="V450" s="241">
        <f t="shared" si="204"/>
        <v>0</v>
      </c>
      <c r="W450" s="53">
        <f t="shared" si="205"/>
        <v>0</v>
      </c>
      <c r="X450" s="183">
        <f t="shared" si="206"/>
        <v>0</v>
      </c>
      <c r="Y450" s="158" t="str">
        <f t="shared" si="187"/>
        <v>0</v>
      </c>
      <c r="Z450" s="138">
        <f t="shared" si="207"/>
        <v>0</v>
      </c>
      <c r="AA450" s="524">
        <f t="shared" si="188"/>
        <v>0</v>
      </c>
      <c r="AB450" s="525"/>
      <c r="AC450" s="359">
        <f t="shared" si="189"/>
        <v>0</v>
      </c>
      <c r="AD450" s="359">
        <f t="shared" si="190"/>
        <v>0</v>
      </c>
      <c r="AE450" s="166"/>
      <c r="AF450" s="59"/>
      <c r="AG450" s="252"/>
      <c r="AH450" s="253"/>
      <c r="AI450" s="253"/>
      <c r="AJ450" s="253"/>
      <c r="AK450" s="253"/>
      <c r="AL450" s="254"/>
      <c r="AM450" s="255"/>
      <c r="AN450" s="253"/>
      <c r="AO450" s="253"/>
      <c r="AP450" s="253"/>
      <c r="AQ450" s="253"/>
      <c r="AR450" s="253"/>
      <c r="AS450" s="238">
        <f t="shared" si="191"/>
        <v>0</v>
      </c>
      <c r="AT450" s="238">
        <f t="shared" si="192"/>
        <v>0</v>
      </c>
      <c r="AU450" s="238">
        <f t="shared" si="193"/>
        <v>0</v>
      </c>
      <c r="AV450" s="238">
        <f t="shared" si="194"/>
        <v>0</v>
      </c>
      <c r="AW450" s="238">
        <f t="shared" si="195"/>
        <v>0</v>
      </c>
      <c r="AX450" s="238">
        <f t="shared" si="196"/>
        <v>0</v>
      </c>
      <c r="AY450" s="214">
        <f t="shared" si="214"/>
        <v>0</v>
      </c>
      <c r="AZ450" s="214">
        <f t="shared" si="214"/>
        <v>0</v>
      </c>
      <c r="BA450" s="214">
        <f t="shared" si="214"/>
        <v>0</v>
      </c>
      <c r="BB450" s="194">
        <f t="shared" si="208"/>
        <v>0</v>
      </c>
      <c r="BC450" s="195">
        <f t="shared" si="209"/>
        <v>0</v>
      </c>
      <c r="BD450" s="196">
        <f t="shared" si="210"/>
        <v>0</v>
      </c>
      <c r="BE450" s="197">
        <f t="shared" si="213"/>
        <v>0</v>
      </c>
      <c r="BF450" s="198" t="b">
        <f>IF($AE450="3/3",$S450*参照データ!$F$2,IF($AE450="2/3",$S450*参照データ!$F$3,IF($AE450="1/3",$S450*参照データ!$F$4)))</f>
        <v>0</v>
      </c>
      <c r="BG450" s="199" t="b">
        <f>IF(AG450="3/3",$O450*参照データ!$F$2,IF(AG450="2/3",$O450*参照データ!$F$3,IF(AG450="1/3",$O450*参照データ!$F$4,IF(AG450="対象外",0))))</f>
        <v>0</v>
      </c>
      <c r="BH450" s="199" t="b">
        <f>IF(AH450="3/3",$O450*参照データ!$F$2,IF(AH450="2/3",$O450*参照データ!$F$3,IF(AH450="1/3",$O450*参照データ!$F$4,IF(AH450="対象外",0))))</f>
        <v>0</v>
      </c>
      <c r="BI450" s="199" t="b">
        <f>IF(AI450="3/3",$O450*参照データ!$F$2,IF(AI450="2/3",$O450*参照データ!$F$3,IF(AI450="1/3",$O450*参照データ!$F$4,IF(AI450="対象外",0))))</f>
        <v>0</v>
      </c>
      <c r="BJ450" s="199" t="b">
        <f>IF(AJ450="3/3",$O450*参照データ!$F$2,IF(AJ450="2/3",$O450*参照データ!$F$3,IF(AJ450="1/3",$O450*参照データ!$F$4,IF(AJ450="対象外",0))))</f>
        <v>0</v>
      </c>
      <c r="BK450" s="199" t="b">
        <f>IF(AK450="3/3",$O450*参照データ!$F$2,IF(AK450="2/3",$O450*参照データ!$F$3,IF(AK450="1/3",$O450*参照データ!$F$4,IF(AK450="対象外",0))))</f>
        <v>0</v>
      </c>
      <c r="BL450" s="199" t="b">
        <f>IF(AL450="3/3",$O450*参照データ!$F$2,IF(AL450="2/3",$O450*参照データ!$F$3,IF(AL450="1/3",$O450*参照データ!$F$4,IF(AL450="対象外",0))))</f>
        <v>0</v>
      </c>
      <c r="BM450" s="199" t="b">
        <f>IF(AM450="3/3",$O450*参照データ!$F$2,IF(AM450="2/3",$O450*参照データ!$F$3,IF(AM450="1/3",$O450*参照データ!$F$4,IF(AM450="対象外",0))))</f>
        <v>0</v>
      </c>
      <c r="BN450" s="199" t="b">
        <f>IF(AN450="3/3",$O450*参照データ!$F$2,IF(AN450="2/3",$O450*参照データ!$F$3,IF(AN450="1/3",$O450*参照データ!$F$4,IF(AN450="対象外",0))))</f>
        <v>0</v>
      </c>
      <c r="BO450" s="199" t="b">
        <f>IF(AO450="3/3",$O450*参照データ!$F$2,IF(AO450="2/3",$O450*参照データ!$F$3,IF(AO450="1/3",$O450*参照データ!$F$4,IF(AO450="対象外",0))))</f>
        <v>0</v>
      </c>
      <c r="BP450" s="199" t="b">
        <f>IF(AP450="3/3",$O450*参照データ!$F$2,IF(AP450="2/3",$O450*参照データ!$F$3,IF(AP450="1/3",$O450*参照データ!$F$4,IF(AP450="対象外",0))))</f>
        <v>0</v>
      </c>
      <c r="BQ450" s="199" t="b">
        <f>IF(AQ450="3/3",$O450*参照データ!$F$2,IF(AQ450="2/3",$O450*参照データ!$F$3,IF(AQ450="1/3",$O450*参照データ!$F$4,IF(AQ450="対象外",0))))</f>
        <v>0</v>
      </c>
      <c r="BR450" s="199" t="b">
        <f>IF(AR450="3/3",$O450*参照データ!$F$2,IF(AR450="2/3",$O450*参照データ!$F$3,IF(AR450="1/3",$O450*参照データ!$F$4,IF(AR450="対象外",0))))</f>
        <v>0</v>
      </c>
      <c r="BS450" s="199">
        <f t="shared" si="211"/>
        <v>0</v>
      </c>
      <c r="BT450" s="206"/>
      <c r="BU450" s="60"/>
      <c r="BV450" s="60"/>
      <c r="BW450" s="60"/>
      <c r="BX450" s="60"/>
      <c r="BY450" s="60"/>
      <c r="BZ450" s="245"/>
      <c r="CA450" s="247"/>
      <c r="CB450" s="60"/>
      <c r="CC450" s="60"/>
      <c r="CD450" s="60"/>
      <c r="CE450" s="60"/>
      <c r="CF450" s="61"/>
      <c r="CG450" s="233">
        <f t="shared" si="212"/>
        <v>0</v>
      </c>
      <c r="CH450" s="235">
        <f t="shared" si="197"/>
        <v>0</v>
      </c>
      <c r="CI450" s="225">
        <f t="shared" si="198"/>
        <v>0</v>
      </c>
      <c r="CJ450" s="234">
        <f t="shared" si="199"/>
        <v>2</v>
      </c>
      <c r="CN450" s="54"/>
    </row>
    <row r="451" spans="1:92">
      <c r="A451" s="63">
        <v>427</v>
      </c>
      <c r="B451" s="553"/>
      <c r="C451" s="554"/>
      <c r="D451" s="553"/>
      <c r="E451" s="554"/>
      <c r="F451" s="116"/>
      <c r="G451" s="147"/>
      <c r="H451" s="117"/>
      <c r="I451" s="58"/>
      <c r="J451" s="553"/>
      <c r="K451" s="554"/>
      <c r="L451" s="110">
        <v>0</v>
      </c>
      <c r="M451" s="111">
        <f>IF(F451="昼間",参照データ!$B$2,IF(F451="夜間等",参照データ!$B$3,IF(F451="通信",参照データ!$B$4,0)))</f>
        <v>0</v>
      </c>
      <c r="N451" s="112">
        <f t="shared" si="200"/>
        <v>0</v>
      </c>
      <c r="O451" s="151">
        <f t="shared" si="201"/>
        <v>0</v>
      </c>
      <c r="P451" s="110"/>
      <c r="Q451" s="113">
        <v>0</v>
      </c>
      <c r="R451" s="114">
        <f>IF(F451="昼間",参照データ!$C$2,IF(F451="夜間等",参照データ!$C$3,IF(F451="通信",参照データ!$C$4,0)))</f>
        <v>0</v>
      </c>
      <c r="S451" s="112">
        <f t="shared" si="202"/>
        <v>0</v>
      </c>
      <c r="T451" s="58"/>
      <c r="U451" s="53">
        <f t="shared" si="203"/>
        <v>0</v>
      </c>
      <c r="V451" s="241">
        <f t="shared" si="204"/>
        <v>0</v>
      </c>
      <c r="W451" s="53">
        <f t="shared" si="205"/>
        <v>0</v>
      </c>
      <c r="X451" s="183">
        <f t="shared" si="206"/>
        <v>0</v>
      </c>
      <c r="Y451" s="158" t="str">
        <f t="shared" si="187"/>
        <v>0</v>
      </c>
      <c r="Z451" s="138">
        <f t="shared" si="207"/>
        <v>0</v>
      </c>
      <c r="AA451" s="524">
        <f t="shared" si="188"/>
        <v>0</v>
      </c>
      <c r="AB451" s="525"/>
      <c r="AC451" s="359">
        <f t="shared" si="189"/>
        <v>0</v>
      </c>
      <c r="AD451" s="359">
        <f t="shared" si="190"/>
        <v>0</v>
      </c>
      <c r="AE451" s="165"/>
      <c r="AF451" s="59"/>
      <c r="AG451" s="252"/>
      <c r="AH451" s="253"/>
      <c r="AI451" s="253"/>
      <c r="AJ451" s="253"/>
      <c r="AK451" s="253"/>
      <c r="AL451" s="254"/>
      <c r="AM451" s="255"/>
      <c r="AN451" s="253"/>
      <c r="AO451" s="253"/>
      <c r="AP451" s="253"/>
      <c r="AQ451" s="253"/>
      <c r="AR451" s="253"/>
      <c r="AS451" s="238">
        <f t="shared" si="191"/>
        <v>0</v>
      </c>
      <c r="AT451" s="238">
        <f t="shared" si="192"/>
        <v>0</v>
      </c>
      <c r="AU451" s="238">
        <f t="shared" si="193"/>
        <v>0</v>
      </c>
      <c r="AV451" s="238">
        <f t="shared" si="194"/>
        <v>0</v>
      </c>
      <c r="AW451" s="238">
        <f t="shared" si="195"/>
        <v>0</v>
      </c>
      <c r="AX451" s="238">
        <f t="shared" si="196"/>
        <v>0</v>
      </c>
      <c r="AY451" s="214">
        <f t="shared" si="214"/>
        <v>0</v>
      </c>
      <c r="AZ451" s="214">
        <f t="shared" si="214"/>
        <v>0</v>
      </c>
      <c r="BA451" s="214">
        <f t="shared" si="214"/>
        <v>0</v>
      </c>
      <c r="BB451" s="194">
        <f t="shared" si="208"/>
        <v>0</v>
      </c>
      <c r="BC451" s="195">
        <f t="shared" si="209"/>
        <v>0</v>
      </c>
      <c r="BD451" s="196">
        <f t="shared" si="210"/>
        <v>0</v>
      </c>
      <c r="BE451" s="197">
        <f t="shared" si="213"/>
        <v>0</v>
      </c>
      <c r="BF451" s="198" t="b">
        <f>IF($AE451="3/3",$S451*参照データ!$F$2,IF($AE451="2/3",$S451*参照データ!$F$3,IF($AE451="1/3",$S451*参照データ!$F$4)))</f>
        <v>0</v>
      </c>
      <c r="BG451" s="199" t="b">
        <f>IF(AG451="3/3",$O451*参照データ!$F$2,IF(AG451="2/3",$O451*参照データ!$F$3,IF(AG451="1/3",$O451*参照データ!$F$4,IF(AG451="対象外",0))))</f>
        <v>0</v>
      </c>
      <c r="BH451" s="199" t="b">
        <f>IF(AH451="3/3",$O451*参照データ!$F$2,IF(AH451="2/3",$O451*参照データ!$F$3,IF(AH451="1/3",$O451*参照データ!$F$4,IF(AH451="対象外",0))))</f>
        <v>0</v>
      </c>
      <c r="BI451" s="199" t="b">
        <f>IF(AI451="3/3",$O451*参照データ!$F$2,IF(AI451="2/3",$O451*参照データ!$F$3,IF(AI451="1/3",$O451*参照データ!$F$4,IF(AI451="対象外",0))))</f>
        <v>0</v>
      </c>
      <c r="BJ451" s="199" t="b">
        <f>IF(AJ451="3/3",$O451*参照データ!$F$2,IF(AJ451="2/3",$O451*参照データ!$F$3,IF(AJ451="1/3",$O451*参照データ!$F$4,IF(AJ451="対象外",0))))</f>
        <v>0</v>
      </c>
      <c r="BK451" s="199" t="b">
        <f>IF(AK451="3/3",$O451*参照データ!$F$2,IF(AK451="2/3",$O451*参照データ!$F$3,IF(AK451="1/3",$O451*参照データ!$F$4,IF(AK451="対象外",0))))</f>
        <v>0</v>
      </c>
      <c r="BL451" s="199" t="b">
        <f>IF(AL451="3/3",$O451*参照データ!$F$2,IF(AL451="2/3",$O451*参照データ!$F$3,IF(AL451="1/3",$O451*参照データ!$F$4,IF(AL451="対象外",0))))</f>
        <v>0</v>
      </c>
      <c r="BM451" s="199" t="b">
        <f>IF(AM451="3/3",$O451*参照データ!$F$2,IF(AM451="2/3",$O451*参照データ!$F$3,IF(AM451="1/3",$O451*参照データ!$F$4,IF(AM451="対象外",0))))</f>
        <v>0</v>
      </c>
      <c r="BN451" s="199" t="b">
        <f>IF(AN451="3/3",$O451*参照データ!$F$2,IF(AN451="2/3",$O451*参照データ!$F$3,IF(AN451="1/3",$O451*参照データ!$F$4,IF(AN451="対象外",0))))</f>
        <v>0</v>
      </c>
      <c r="BO451" s="199" t="b">
        <f>IF(AO451="3/3",$O451*参照データ!$F$2,IF(AO451="2/3",$O451*参照データ!$F$3,IF(AO451="1/3",$O451*参照データ!$F$4,IF(AO451="対象外",0))))</f>
        <v>0</v>
      </c>
      <c r="BP451" s="199" t="b">
        <f>IF(AP451="3/3",$O451*参照データ!$F$2,IF(AP451="2/3",$O451*参照データ!$F$3,IF(AP451="1/3",$O451*参照データ!$F$4,IF(AP451="対象外",0))))</f>
        <v>0</v>
      </c>
      <c r="BQ451" s="199" t="b">
        <f>IF(AQ451="3/3",$O451*参照データ!$F$2,IF(AQ451="2/3",$O451*参照データ!$F$3,IF(AQ451="1/3",$O451*参照データ!$F$4,IF(AQ451="対象外",0))))</f>
        <v>0</v>
      </c>
      <c r="BR451" s="199" t="b">
        <f>IF(AR451="3/3",$O451*参照データ!$F$2,IF(AR451="2/3",$O451*参照データ!$F$3,IF(AR451="1/3",$O451*参照データ!$F$4,IF(AR451="対象外",0))))</f>
        <v>0</v>
      </c>
      <c r="BS451" s="199">
        <f t="shared" si="211"/>
        <v>0</v>
      </c>
      <c r="BT451" s="207"/>
      <c r="BU451" s="60"/>
      <c r="BV451" s="60"/>
      <c r="BW451" s="60"/>
      <c r="BX451" s="60"/>
      <c r="BY451" s="60"/>
      <c r="BZ451" s="245"/>
      <c r="CA451" s="247"/>
      <c r="CB451" s="60"/>
      <c r="CC451" s="60"/>
      <c r="CD451" s="60"/>
      <c r="CE451" s="60"/>
      <c r="CF451" s="61"/>
      <c r="CG451" s="233">
        <f t="shared" si="212"/>
        <v>0</v>
      </c>
      <c r="CH451" s="235">
        <f t="shared" si="197"/>
        <v>0</v>
      </c>
      <c r="CI451" s="225">
        <f t="shared" si="198"/>
        <v>0</v>
      </c>
      <c r="CJ451" s="234">
        <f t="shared" si="199"/>
        <v>2</v>
      </c>
      <c r="CN451" s="54"/>
    </row>
    <row r="452" spans="1:92">
      <c r="A452" s="63">
        <v>428</v>
      </c>
      <c r="B452" s="518"/>
      <c r="C452" s="519"/>
      <c r="D452" s="520"/>
      <c r="E452" s="521"/>
      <c r="F452" s="362"/>
      <c r="G452" s="58"/>
      <c r="H452" s="248"/>
      <c r="I452" s="58"/>
      <c r="J452" s="555"/>
      <c r="K452" s="555"/>
      <c r="L452" s="149">
        <v>0</v>
      </c>
      <c r="M452" s="150">
        <f>IF(F452="昼間",参照データ!$B$2,IF(F452="夜間等",参照データ!$B$3,IF(F452="通信",参照データ!$B$4,0)))</f>
        <v>0</v>
      </c>
      <c r="N452" s="151">
        <f t="shared" si="200"/>
        <v>0</v>
      </c>
      <c r="O452" s="151">
        <f t="shared" si="201"/>
        <v>0</v>
      </c>
      <c r="P452" s="149"/>
      <c r="Q452" s="155">
        <v>0</v>
      </c>
      <c r="R452" s="154">
        <f>IF(F452="昼間",参照データ!$C$2,IF(F452="夜間等",参照データ!$C$3,IF(F452="通信",参照データ!$C$4,0)))</f>
        <v>0</v>
      </c>
      <c r="S452" s="151">
        <f t="shared" si="202"/>
        <v>0</v>
      </c>
      <c r="T452" s="58"/>
      <c r="U452" s="137">
        <f t="shared" si="203"/>
        <v>0</v>
      </c>
      <c r="V452" s="241">
        <f t="shared" si="204"/>
        <v>0</v>
      </c>
      <c r="W452" s="137">
        <f t="shared" si="205"/>
        <v>0</v>
      </c>
      <c r="X452" s="138">
        <f t="shared" si="206"/>
        <v>0</v>
      </c>
      <c r="Y452" s="137" t="str">
        <f t="shared" si="187"/>
        <v>0</v>
      </c>
      <c r="Z452" s="138">
        <f t="shared" si="207"/>
        <v>0</v>
      </c>
      <c r="AA452" s="524">
        <f t="shared" si="188"/>
        <v>0</v>
      </c>
      <c r="AB452" s="525"/>
      <c r="AC452" s="359">
        <f t="shared" si="189"/>
        <v>0</v>
      </c>
      <c r="AD452" s="359">
        <f t="shared" si="190"/>
        <v>0</v>
      </c>
      <c r="AE452" s="165"/>
      <c r="AF452" s="139"/>
      <c r="AG452" s="252"/>
      <c r="AH452" s="253"/>
      <c r="AI452" s="253"/>
      <c r="AJ452" s="253"/>
      <c r="AK452" s="253"/>
      <c r="AL452" s="254"/>
      <c r="AM452" s="255"/>
      <c r="AN452" s="253"/>
      <c r="AO452" s="253"/>
      <c r="AP452" s="253"/>
      <c r="AQ452" s="253"/>
      <c r="AR452" s="253"/>
      <c r="AS452" s="238">
        <f t="shared" si="191"/>
        <v>0</v>
      </c>
      <c r="AT452" s="238">
        <f t="shared" si="192"/>
        <v>0</v>
      </c>
      <c r="AU452" s="238">
        <f t="shared" si="193"/>
        <v>0</v>
      </c>
      <c r="AV452" s="238">
        <f t="shared" si="194"/>
        <v>0</v>
      </c>
      <c r="AW452" s="238">
        <f t="shared" si="195"/>
        <v>0</v>
      </c>
      <c r="AX452" s="238">
        <f t="shared" si="196"/>
        <v>0</v>
      </c>
      <c r="AY452" s="214">
        <f t="shared" si="214"/>
        <v>0</v>
      </c>
      <c r="AZ452" s="214">
        <f t="shared" si="214"/>
        <v>0</v>
      </c>
      <c r="BA452" s="214">
        <f t="shared" si="214"/>
        <v>0</v>
      </c>
      <c r="BB452" s="210">
        <f t="shared" si="208"/>
        <v>0</v>
      </c>
      <c r="BC452" s="200">
        <f t="shared" si="209"/>
        <v>0</v>
      </c>
      <c r="BD452" s="200">
        <f t="shared" si="210"/>
        <v>0</v>
      </c>
      <c r="BE452" s="200">
        <f t="shared" si="213"/>
        <v>0</v>
      </c>
      <c r="BF452" s="201" t="b">
        <f>IF($AE452="3/3",$S452*参照データ!$F$2,IF($AE452="2/3",$S452*参照データ!$F$3,IF($AE452="1/3",$S452*参照データ!$F$4)))</f>
        <v>0</v>
      </c>
      <c r="BG452" s="202" t="b">
        <f>IF(AG452="3/3",$O452*参照データ!$F$2,IF(AG452="2/3",$O452*参照データ!$F$3,IF(AG452="1/3",$O452*参照データ!$F$4,IF(AG452="対象外",0))))</f>
        <v>0</v>
      </c>
      <c r="BH452" s="202" t="b">
        <f>IF(AH452="3/3",$O452*参照データ!$F$2,IF(AH452="2/3",$O452*参照データ!$F$3,IF(AH452="1/3",$O452*参照データ!$F$4,IF(AH452="対象外",0))))</f>
        <v>0</v>
      </c>
      <c r="BI452" s="202" t="b">
        <f>IF(AI452="3/3",$O452*参照データ!$F$2,IF(AI452="2/3",$O452*参照データ!$F$3,IF(AI452="1/3",$O452*参照データ!$F$4,IF(AI452="対象外",0))))</f>
        <v>0</v>
      </c>
      <c r="BJ452" s="202" t="b">
        <f>IF(AJ452="3/3",$O452*参照データ!$F$2,IF(AJ452="2/3",$O452*参照データ!$F$3,IF(AJ452="1/3",$O452*参照データ!$F$4,IF(AJ452="対象外",0))))</f>
        <v>0</v>
      </c>
      <c r="BK452" s="202" t="b">
        <f>IF(AK452="3/3",$O452*参照データ!$F$2,IF(AK452="2/3",$O452*参照データ!$F$3,IF(AK452="1/3",$O452*参照データ!$F$4,IF(AK452="対象外",0))))</f>
        <v>0</v>
      </c>
      <c r="BL452" s="202" t="b">
        <f>IF(AL452="3/3",$O452*参照データ!$F$2,IF(AL452="2/3",$O452*参照データ!$F$3,IF(AL452="1/3",$O452*参照データ!$F$4,IF(AL452="対象外",0))))</f>
        <v>0</v>
      </c>
      <c r="BM452" s="202" t="b">
        <f>IF(AM452="3/3",$O452*参照データ!$F$2,IF(AM452="2/3",$O452*参照データ!$F$3,IF(AM452="1/3",$O452*参照データ!$F$4,IF(AM452="対象外",0))))</f>
        <v>0</v>
      </c>
      <c r="BN452" s="202" t="b">
        <f>IF(AN452="3/3",$O452*参照データ!$F$2,IF(AN452="2/3",$O452*参照データ!$F$3,IF(AN452="1/3",$O452*参照データ!$F$4,IF(AN452="対象外",0))))</f>
        <v>0</v>
      </c>
      <c r="BO452" s="202" t="b">
        <f>IF(AO452="3/3",$O452*参照データ!$F$2,IF(AO452="2/3",$O452*参照データ!$F$3,IF(AO452="1/3",$O452*参照データ!$F$4,IF(AO452="対象外",0))))</f>
        <v>0</v>
      </c>
      <c r="BP452" s="202" t="b">
        <f>IF(AP452="3/3",$O452*参照データ!$F$2,IF(AP452="2/3",$O452*参照データ!$F$3,IF(AP452="1/3",$O452*参照データ!$F$4,IF(AP452="対象外",0))))</f>
        <v>0</v>
      </c>
      <c r="BQ452" s="202" t="b">
        <f>IF(AQ452="3/3",$O452*参照データ!$F$2,IF(AQ452="2/3",$O452*参照データ!$F$3,IF(AQ452="1/3",$O452*参照データ!$F$4,IF(AQ452="対象外",0))))</f>
        <v>0</v>
      </c>
      <c r="BR452" s="202" t="b">
        <f>IF(AR452="3/3",$O452*参照データ!$F$2,IF(AR452="2/3",$O452*参照データ!$F$3,IF(AR452="1/3",$O452*参照データ!$F$4,IF(AR452="対象外",0))))</f>
        <v>0</v>
      </c>
      <c r="BS452" s="202">
        <f t="shared" si="211"/>
        <v>0</v>
      </c>
      <c r="BT452" s="208"/>
      <c r="BU452" s="140"/>
      <c r="BV452" s="140"/>
      <c r="BW452" s="140"/>
      <c r="BX452" s="140"/>
      <c r="BY452" s="140"/>
      <c r="BZ452" s="246"/>
      <c r="CA452" s="251"/>
      <c r="CB452" s="140"/>
      <c r="CC452" s="140"/>
      <c r="CD452" s="140"/>
      <c r="CE452" s="140"/>
      <c r="CF452" s="140"/>
      <c r="CG452" s="233">
        <f t="shared" si="212"/>
        <v>0</v>
      </c>
      <c r="CH452" s="235">
        <f t="shared" si="197"/>
        <v>0</v>
      </c>
      <c r="CI452" s="225">
        <f t="shared" si="198"/>
        <v>0</v>
      </c>
      <c r="CJ452" s="234">
        <f t="shared" si="199"/>
        <v>2</v>
      </c>
      <c r="CN452" s="54"/>
    </row>
    <row r="453" spans="1:92">
      <c r="A453" s="63">
        <v>429</v>
      </c>
      <c r="B453" s="553"/>
      <c r="C453" s="554"/>
      <c r="D453" s="553"/>
      <c r="E453" s="554"/>
      <c r="F453" s="116"/>
      <c r="G453" s="147"/>
      <c r="H453" s="117"/>
      <c r="I453" s="58"/>
      <c r="J453" s="553"/>
      <c r="K453" s="554"/>
      <c r="L453" s="110">
        <v>0</v>
      </c>
      <c r="M453" s="111">
        <f>IF(F453="昼間",参照データ!$B$2,IF(F453="夜間等",参照データ!$B$3,IF(F453="通信",参照データ!$B$4,0)))</f>
        <v>0</v>
      </c>
      <c r="N453" s="112">
        <f t="shared" si="200"/>
        <v>0</v>
      </c>
      <c r="O453" s="151">
        <f t="shared" si="201"/>
        <v>0</v>
      </c>
      <c r="P453" s="110"/>
      <c r="Q453" s="113">
        <v>0</v>
      </c>
      <c r="R453" s="114">
        <f>IF(F453="昼間",参照データ!$C$2,IF(F453="夜間等",参照データ!$C$3,IF(F453="通信",参照データ!$C$4,0)))</f>
        <v>0</v>
      </c>
      <c r="S453" s="112">
        <f t="shared" si="202"/>
        <v>0</v>
      </c>
      <c r="T453" s="58"/>
      <c r="U453" s="53">
        <f t="shared" si="203"/>
        <v>0</v>
      </c>
      <c r="V453" s="241">
        <f t="shared" si="204"/>
        <v>0</v>
      </c>
      <c r="W453" s="53">
        <f t="shared" si="205"/>
        <v>0</v>
      </c>
      <c r="X453" s="183">
        <f t="shared" si="206"/>
        <v>0</v>
      </c>
      <c r="Y453" s="158" t="str">
        <f t="shared" si="187"/>
        <v>0</v>
      </c>
      <c r="Z453" s="138">
        <f t="shared" si="207"/>
        <v>0</v>
      </c>
      <c r="AA453" s="524">
        <f t="shared" si="188"/>
        <v>0</v>
      </c>
      <c r="AB453" s="525"/>
      <c r="AC453" s="359">
        <f t="shared" si="189"/>
        <v>0</v>
      </c>
      <c r="AD453" s="359">
        <f t="shared" si="190"/>
        <v>0</v>
      </c>
      <c r="AE453" s="166"/>
      <c r="AF453" s="59"/>
      <c r="AG453" s="252"/>
      <c r="AH453" s="253"/>
      <c r="AI453" s="253"/>
      <c r="AJ453" s="253"/>
      <c r="AK453" s="253"/>
      <c r="AL453" s="254"/>
      <c r="AM453" s="255"/>
      <c r="AN453" s="253"/>
      <c r="AO453" s="253"/>
      <c r="AP453" s="253"/>
      <c r="AQ453" s="253"/>
      <c r="AR453" s="253"/>
      <c r="AS453" s="238">
        <f t="shared" si="191"/>
        <v>0</v>
      </c>
      <c r="AT453" s="238">
        <f t="shared" si="192"/>
        <v>0</v>
      </c>
      <c r="AU453" s="238">
        <f t="shared" si="193"/>
        <v>0</v>
      </c>
      <c r="AV453" s="238">
        <f t="shared" si="194"/>
        <v>0</v>
      </c>
      <c r="AW453" s="238">
        <f t="shared" si="195"/>
        <v>0</v>
      </c>
      <c r="AX453" s="238">
        <f t="shared" si="196"/>
        <v>0</v>
      </c>
      <c r="AY453" s="214">
        <f t="shared" si="214"/>
        <v>0</v>
      </c>
      <c r="AZ453" s="214">
        <f t="shared" si="214"/>
        <v>0</v>
      </c>
      <c r="BA453" s="214">
        <f t="shared" si="214"/>
        <v>0</v>
      </c>
      <c r="BB453" s="194">
        <f t="shared" si="208"/>
        <v>0</v>
      </c>
      <c r="BC453" s="195">
        <f t="shared" si="209"/>
        <v>0</v>
      </c>
      <c r="BD453" s="196">
        <f t="shared" si="210"/>
        <v>0</v>
      </c>
      <c r="BE453" s="197">
        <f t="shared" si="213"/>
        <v>0</v>
      </c>
      <c r="BF453" s="198" t="b">
        <f>IF($AE453="3/3",$S453*参照データ!$F$2,IF($AE453="2/3",$S453*参照データ!$F$3,IF($AE453="1/3",$S453*参照データ!$F$4)))</f>
        <v>0</v>
      </c>
      <c r="BG453" s="199" t="b">
        <f>IF(AG453="3/3",$O453*参照データ!$F$2,IF(AG453="2/3",$O453*参照データ!$F$3,IF(AG453="1/3",$O453*参照データ!$F$4,IF(AG453="対象外",0))))</f>
        <v>0</v>
      </c>
      <c r="BH453" s="199" t="b">
        <f>IF(AH453="3/3",$O453*参照データ!$F$2,IF(AH453="2/3",$O453*参照データ!$F$3,IF(AH453="1/3",$O453*参照データ!$F$4,IF(AH453="対象外",0))))</f>
        <v>0</v>
      </c>
      <c r="BI453" s="199" t="b">
        <f>IF(AI453="3/3",$O453*参照データ!$F$2,IF(AI453="2/3",$O453*参照データ!$F$3,IF(AI453="1/3",$O453*参照データ!$F$4,IF(AI453="対象外",0))))</f>
        <v>0</v>
      </c>
      <c r="BJ453" s="199" t="b">
        <f>IF(AJ453="3/3",$O453*参照データ!$F$2,IF(AJ453="2/3",$O453*参照データ!$F$3,IF(AJ453="1/3",$O453*参照データ!$F$4,IF(AJ453="対象外",0))))</f>
        <v>0</v>
      </c>
      <c r="BK453" s="199" t="b">
        <f>IF(AK453="3/3",$O453*参照データ!$F$2,IF(AK453="2/3",$O453*参照データ!$F$3,IF(AK453="1/3",$O453*参照データ!$F$4,IF(AK453="対象外",0))))</f>
        <v>0</v>
      </c>
      <c r="BL453" s="199" t="b">
        <f>IF(AL453="3/3",$O453*参照データ!$F$2,IF(AL453="2/3",$O453*参照データ!$F$3,IF(AL453="1/3",$O453*参照データ!$F$4,IF(AL453="対象外",0))))</f>
        <v>0</v>
      </c>
      <c r="BM453" s="199" t="b">
        <f>IF(AM453="3/3",$O453*参照データ!$F$2,IF(AM453="2/3",$O453*参照データ!$F$3,IF(AM453="1/3",$O453*参照データ!$F$4,IF(AM453="対象外",0))))</f>
        <v>0</v>
      </c>
      <c r="BN453" s="199" t="b">
        <f>IF(AN453="3/3",$O453*参照データ!$F$2,IF(AN453="2/3",$O453*参照データ!$F$3,IF(AN453="1/3",$O453*参照データ!$F$4,IF(AN453="対象外",0))))</f>
        <v>0</v>
      </c>
      <c r="BO453" s="199" t="b">
        <f>IF(AO453="3/3",$O453*参照データ!$F$2,IF(AO453="2/3",$O453*参照データ!$F$3,IF(AO453="1/3",$O453*参照データ!$F$4,IF(AO453="対象外",0))))</f>
        <v>0</v>
      </c>
      <c r="BP453" s="199" t="b">
        <f>IF(AP453="3/3",$O453*参照データ!$F$2,IF(AP453="2/3",$O453*参照データ!$F$3,IF(AP453="1/3",$O453*参照データ!$F$4,IF(AP453="対象外",0))))</f>
        <v>0</v>
      </c>
      <c r="BQ453" s="199" t="b">
        <f>IF(AQ453="3/3",$O453*参照データ!$F$2,IF(AQ453="2/3",$O453*参照データ!$F$3,IF(AQ453="1/3",$O453*参照データ!$F$4,IF(AQ453="対象外",0))))</f>
        <v>0</v>
      </c>
      <c r="BR453" s="199" t="b">
        <f>IF(AR453="3/3",$O453*参照データ!$F$2,IF(AR453="2/3",$O453*参照データ!$F$3,IF(AR453="1/3",$O453*参照データ!$F$4,IF(AR453="対象外",0))))</f>
        <v>0</v>
      </c>
      <c r="BS453" s="199">
        <f t="shared" si="211"/>
        <v>0</v>
      </c>
      <c r="BT453" s="206"/>
      <c r="BU453" s="60"/>
      <c r="BV453" s="60"/>
      <c r="BW453" s="60"/>
      <c r="BX453" s="60"/>
      <c r="BY453" s="60"/>
      <c r="BZ453" s="245"/>
      <c r="CA453" s="247"/>
      <c r="CB453" s="60"/>
      <c r="CC453" s="60"/>
      <c r="CD453" s="60"/>
      <c r="CE453" s="60"/>
      <c r="CF453" s="61"/>
      <c r="CG453" s="233">
        <f t="shared" si="212"/>
        <v>0</v>
      </c>
      <c r="CH453" s="235">
        <f t="shared" si="197"/>
        <v>0</v>
      </c>
      <c r="CI453" s="225">
        <f t="shared" si="198"/>
        <v>0</v>
      </c>
      <c r="CJ453" s="234">
        <f t="shared" si="199"/>
        <v>2</v>
      </c>
      <c r="CN453" s="54"/>
    </row>
    <row r="454" spans="1:92">
      <c r="A454" s="63">
        <v>430</v>
      </c>
      <c r="B454" s="553"/>
      <c r="C454" s="554"/>
      <c r="D454" s="553"/>
      <c r="E454" s="554"/>
      <c r="F454" s="116"/>
      <c r="G454" s="147"/>
      <c r="H454" s="117"/>
      <c r="I454" s="58"/>
      <c r="J454" s="553"/>
      <c r="K454" s="554"/>
      <c r="L454" s="110">
        <v>0</v>
      </c>
      <c r="M454" s="111">
        <f>IF(F454="昼間",参照データ!$B$2,IF(F454="夜間等",参照データ!$B$3,IF(F454="通信",参照データ!$B$4,0)))</f>
        <v>0</v>
      </c>
      <c r="N454" s="112">
        <f t="shared" si="200"/>
        <v>0</v>
      </c>
      <c r="O454" s="151">
        <f t="shared" si="201"/>
        <v>0</v>
      </c>
      <c r="P454" s="110"/>
      <c r="Q454" s="113">
        <v>0</v>
      </c>
      <c r="R454" s="114">
        <f>IF(F454="昼間",参照データ!$C$2,IF(F454="夜間等",参照データ!$C$3,IF(F454="通信",参照データ!$C$4,0)))</f>
        <v>0</v>
      </c>
      <c r="S454" s="112">
        <f t="shared" si="202"/>
        <v>0</v>
      </c>
      <c r="T454" s="58"/>
      <c r="U454" s="53">
        <f t="shared" si="203"/>
        <v>0</v>
      </c>
      <c r="V454" s="241">
        <f t="shared" si="204"/>
        <v>0</v>
      </c>
      <c r="W454" s="53">
        <f t="shared" si="205"/>
        <v>0</v>
      </c>
      <c r="X454" s="183">
        <f t="shared" si="206"/>
        <v>0</v>
      </c>
      <c r="Y454" s="158" t="str">
        <f t="shared" si="187"/>
        <v>0</v>
      </c>
      <c r="Z454" s="138">
        <f t="shared" si="207"/>
        <v>0</v>
      </c>
      <c r="AA454" s="524">
        <f t="shared" si="188"/>
        <v>0</v>
      </c>
      <c r="AB454" s="525"/>
      <c r="AC454" s="359">
        <f t="shared" si="189"/>
        <v>0</v>
      </c>
      <c r="AD454" s="359">
        <f t="shared" si="190"/>
        <v>0</v>
      </c>
      <c r="AE454" s="166"/>
      <c r="AF454" s="59"/>
      <c r="AG454" s="252"/>
      <c r="AH454" s="253"/>
      <c r="AI454" s="253"/>
      <c r="AJ454" s="253"/>
      <c r="AK454" s="253"/>
      <c r="AL454" s="254"/>
      <c r="AM454" s="255"/>
      <c r="AN454" s="253"/>
      <c r="AO454" s="253"/>
      <c r="AP454" s="253"/>
      <c r="AQ454" s="253"/>
      <c r="AR454" s="253"/>
      <c r="AS454" s="238">
        <f t="shared" si="191"/>
        <v>0</v>
      </c>
      <c r="AT454" s="238">
        <f t="shared" si="192"/>
        <v>0</v>
      </c>
      <c r="AU454" s="238">
        <f t="shared" si="193"/>
        <v>0</v>
      </c>
      <c r="AV454" s="238">
        <f t="shared" si="194"/>
        <v>0</v>
      </c>
      <c r="AW454" s="238">
        <f t="shared" si="195"/>
        <v>0</v>
      </c>
      <c r="AX454" s="238">
        <f t="shared" si="196"/>
        <v>0</v>
      </c>
      <c r="AY454" s="214">
        <f t="shared" si="214"/>
        <v>0</v>
      </c>
      <c r="AZ454" s="214">
        <f t="shared" si="214"/>
        <v>0</v>
      </c>
      <c r="BA454" s="214">
        <f t="shared" si="214"/>
        <v>0</v>
      </c>
      <c r="BB454" s="194">
        <f t="shared" si="208"/>
        <v>0</v>
      </c>
      <c r="BC454" s="195">
        <f t="shared" si="209"/>
        <v>0</v>
      </c>
      <c r="BD454" s="196">
        <f t="shared" si="210"/>
        <v>0</v>
      </c>
      <c r="BE454" s="197">
        <f t="shared" si="213"/>
        <v>0</v>
      </c>
      <c r="BF454" s="198" t="b">
        <f>IF($AE454="3/3",$S454*参照データ!$F$2,IF($AE454="2/3",$S454*参照データ!$F$3,IF($AE454="1/3",$S454*参照データ!$F$4)))</f>
        <v>0</v>
      </c>
      <c r="BG454" s="199" t="b">
        <f>IF(AG454="3/3",$O454*参照データ!$F$2,IF(AG454="2/3",$O454*参照データ!$F$3,IF(AG454="1/3",$O454*参照データ!$F$4,IF(AG454="対象外",0))))</f>
        <v>0</v>
      </c>
      <c r="BH454" s="199" t="b">
        <f>IF(AH454="3/3",$O454*参照データ!$F$2,IF(AH454="2/3",$O454*参照データ!$F$3,IF(AH454="1/3",$O454*参照データ!$F$4,IF(AH454="対象外",0))))</f>
        <v>0</v>
      </c>
      <c r="BI454" s="199" t="b">
        <f>IF(AI454="3/3",$O454*参照データ!$F$2,IF(AI454="2/3",$O454*参照データ!$F$3,IF(AI454="1/3",$O454*参照データ!$F$4,IF(AI454="対象外",0))))</f>
        <v>0</v>
      </c>
      <c r="BJ454" s="199" t="b">
        <f>IF(AJ454="3/3",$O454*参照データ!$F$2,IF(AJ454="2/3",$O454*参照データ!$F$3,IF(AJ454="1/3",$O454*参照データ!$F$4,IF(AJ454="対象外",0))))</f>
        <v>0</v>
      </c>
      <c r="BK454" s="199" t="b">
        <f>IF(AK454="3/3",$O454*参照データ!$F$2,IF(AK454="2/3",$O454*参照データ!$F$3,IF(AK454="1/3",$O454*参照データ!$F$4,IF(AK454="対象外",0))))</f>
        <v>0</v>
      </c>
      <c r="BL454" s="199" t="b">
        <f>IF(AL454="3/3",$O454*参照データ!$F$2,IF(AL454="2/3",$O454*参照データ!$F$3,IF(AL454="1/3",$O454*参照データ!$F$4,IF(AL454="対象外",0))))</f>
        <v>0</v>
      </c>
      <c r="BM454" s="199" t="b">
        <f>IF(AM454="3/3",$O454*参照データ!$F$2,IF(AM454="2/3",$O454*参照データ!$F$3,IF(AM454="1/3",$O454*参照データ!$F$4,IF(AM454="対象外",0))))</f>
        <v>0</v>
      </c>
      <c r="BN454" s="199" t="b">
        <f>IF(AN454="3/3",$O454*参照データ!$F$2,IF(AN454="2/3",$O454*参照データ!$F$3,IF(AN454="1/3",$O454*参照データ!$F$4,IF(AN454="対象外",0))))</f>
        <v>0</v>
      </c>
      <c r="BO454" s="199" t="b">
        <f>IF(AO454="3/3",$O454*参照データ!$F$2,IF(AO454="2/3",$O454*参照データ!$F$3,IF(AO454="1/3",$O454*参照データ!$F$4,IF(AO454="対象外",0))))</f>
        <v>0</v>
      </c>
      <c r="BP454" s="199" t="b">
        <f>IF(AP454="3/3",$O454*参照データ!$F$2,IF(AP454="2/3",$O454*参照データ!$F$3,IF(AP454="1/3",$O454*参照データ!$F$4,IF(AP454="対象外",0))))</f>
        <v>0</v>
      </c>
      <c r="BQ454" s="199" t="b">
        <f>IF(AQ454="3/3",$O454*参照データ!$F$2,IF(AQ454="2/3",$O454*参照データ!$F$3,IF(AQ454="1/3",$O454*参照データ!$F$4,IF(AQ454="対象外",0))))</f>
        <v>0</v>
      </c>
      <c r="BR454" s="199" t="b">
        <f>IF(AR454="3/3",$O454*参照データ!$F$2,IF(AR454="2/3",$O454*参照データ!$F$3,IF(AR454="1/3",$O454*参照データ!$F$4,IF(AR454="対象外",0))))</f>
        <v>0</v>
      </c>
      <c r="BS454" s="199">
        <f t="shared" si="211"/>
        <v>0</v>
      </c>
      <c r="BT454" s="206"/>
      <c r="BU454" s="60"/>
      <c r="BV454" s="60"/>
      <c r="BW454" s="60"/>
      <c r="BX454" s="60"/>
      <c r="BY454" s="60"/>
      <c r="BZ454" s="245"/>
      <c r="CA454" s="247"/>
      <c r="CB454" s="60"/>
      <c r="CC454" s="60"/>
      <c r="CD454" s="60"/>
      <c r="CE454" s="60"/>
      <c r="CF454" s="61"/>
      <c r="CG454" s="233">
        <f t="shared" si="212"/>
        <v>0</v>
      </c>
      <c r="CH454" s="235">
        <f t="shared" si="197"/>
        <v>0</v>
      </c>
      <c r="CI454" s="225">
        <f t="shared" si="198"/>
        <v>0</v>
      </c>
      <c r="CJ454" s="234">
        <f t="shared" si="199"/>
        <v>2</v>
      </c>
      <c r="CN454" s="54"/>
    </row>
    <row r="455" spans="1:92">
      <c r="A455" s="63">
        <v>431</v>
      </c>
      <c r="B455" s="553"/>
      <c r="C455" s="554"/>
      <c r="D455" s="553"/>
      <c r="E455" s="554"/>
      <c r="F455" s="116"/>
      <c r="G455" s="147"/>
      <c r="H455" s="117"/>
      <c r="I455" s="58"/>
      <c r="J455" s="553"/>
      <c r="K455" s="554"/>
      <c r="L455" s="110">
        <v>0</v>
      </c>
      <c r="M455" s="111">
        <f>IF(F455="昼間",参照データ!$B$2,IF(F455="夜間等",参照データ!$B$3,IF(F455="通信",参照データ!$B$4,0)))</f>
        <v>0</v>
      </c>
      <c r="N455" s="112">
        <f t="shared" si="200"/>
        <v>0</v>
      </c>
      <c r="O455" s="151">
        <f t="shared" si="201"/>
        <v>0</v>
      </c>
      <c r="P455" s="110"/>
      <c r="Q455" s="113">
        <v>0</v>
      </c>
      <c r="R455" s="114">
        <f>IF(F455="昼間",参照データ!$C$2,IF(F455="夜間等",参照データ!$C$3,IF(F455="通信",参照データ!$C$4,0)))</f>
        <v>0</v>
      </c>
      <c r="S455" s="112">
        <f t="shared" si="202"/>
        <v>0</v>
      </c>
      <c r="T455" s="58"/>
      <c r="U455" s="53">
        <f t="shared" si="203"/>
        <v>0</v>
      </c>
      <c r="V455" s="241">
        <f t="shared" si="204"/>
        <v>0</v>
      </c>
      <c r="W455" s="53">
        <f t="shared" si="205"/>
        <v>0</v>
      </c>
      <c r="X455" s="183">
        <f t="shared" si="206"/>
        <v>0</v>
      </c>
      <c r="Y455" s="158" t="str">
        <f t="shared" si="187"/>
        <v>0</v>
      </c>
      <c r="Z455" s="138">
        <f t="shared" si="207"/>
        <v>0</v>
      </c>
      <c r="AA455" s="524">
        <f t="shared" si="188"/>
        <v>0</v>
      </c>
      <c r="AB455" s="525"/>
      <c r="AC455" s="359">
        <f t="shared" si="189"/>
        <v>0</v>
      </c>
      <c r="AD455" s="359">
        <f t="shared" si="190"/>
        <v>0</v>
      </c>
      <c r="AE455" s="165"/>
      <c r="AF455" s="59"/>
      <c r="AG455" s="252"/>
      <c r="AH455" s="253"/>
      <c r="AI455" s="253"/>
      <c r="AJ455" s="253"/>
      <c r="AK455" s="253"/>
      <c r="AL455" s="254"/>
      <c r="AM455" s="255"/>
      <c r="AN455" s="253"/>
      <c r="AO455" s="253"/>
      <c r="AP455" s="253"/>
      <c r="AQ455" s="253"/>
      <c r="AR455" s="253"/>
      <c r="AS455" s="238">
        <f t="shared" si="191"/>
        <v>0</v>
      </c>
      <c r="AT455" s="238">
        <f t="shared" si="192"/>
        <v>0</v>
      </c>
      <c r="AU455" s="238">
        <f t="shared" si="193"/>
        <v>0</v>
      </c>
      <c r="AV455" s="238">
        <f t="shared" si="194"/>
        <v>0</v>
      </c>
      <c r="AW455" s="238">
        <f t="shared" si="195"/>
        <v>0</v>
      </c>
      <c r="AX455" s="238">
        <f t="shared" si="196"/>
        <v>0</v>
      </c>
      <c r="AY455" s="214">
        <f t="shared" si="214"/>
        <v>0</v>
      </c>
      <c r="AZ455" s="214">
        <f t="shared" si="214"/>
        <v>0</v>
      </c>
      <c r="BA455" s="214">
        <f t="shared" si="214"/>
        <v>0</v>
      </c>
      <c r="BB455" s="194">
        <f t="shared" si="208"/>
        <v>0</v>
      </c>
      <c r="BC455" s="195">
        <f t="shared" si="209"/>
        <v>0</v>
      </c>
      <c r="BD455" s="196">
        <f t="shared" si="210"/>
        <v>0</v>
      </c>
      <c r="BE455" s="197">
        <f t="shared" si="213"/>
        <v>0</v>
      </c>
      <c r="BF455" s="198" t="b">
        <f>IF($AE455="3/3",$S455*参照データ!$F$2,IF($AE455="2/3",$S455*参照データ!$F$3,IF($AE455="1/3",$S455*参照データ!$F$4)))</f>
        <v>0</v>
      </c>
      <c r="BG455" s="199" t="b">
        <f>IF(AG455="3/3",$O455*参照データ!$F$2,IF(AG455="2/3",$O455*参照データ!$F$3,IF(AG455="1/3",$O455*参照データ!$F$4,IF(AG455="対象外",0))))</f>
        <v>0</v>
      </c>
      <c r="BH455" s="199" t="b">
        <f>IF(AH455="3/3",$O455*参照データ!$F$2,IF(AH455="2/3",$O455*参照データ!$F$3,IF(AH455="1/3",$O455*参照データ!$F$4,IF(AH455="対象外",0))))</f>
        <v>0</v>
      </c>
      <c r="BI455" s="199" t="b">
        <f>IF(AI455="3/3",$O455*参照データ!$F$2,IF(AI455="2/3",$O455*参照データ!$F$3,IF(AI455="1/3",$O455*参照データ!$F$4,IF(AI455="対象外",0))))</f>
        <v>0</v>
      </c>
      <c r="BJ455" s="199" t="b">
        <f>IF(AJ455="3/3",$O455*参照データ!$F$2,IF(AJ455="2/3",$O455*参照データ!$F$3,IF(AJ455="1/3",$O455*参照データ!$F$4,IF(AJ455="対象外",0))))</f>
        <v>0</v>
      </c>
      <c r="BK455" s="199" t="b">
        <f>IF(AK455="3/3",$O455*参照データ!$F$2,IF(AK455="2/3",$O455*参照データ!$F$3,IF(AK455="1/3",$O455*参照データ!$F$4,IF(AK455="対象外",0))))</f>
        <v>0</v>
      </c>
      <c r="BL455" s="199" t="b">
        <f>IF(AL455="3/3",$O455*参照データ!$F$2,IF(AL455="2/3",$O455*参照データ!$F$3,IF(AL455="1/3",$O455*参照データ!$F$4,IF(AL455="対象外",0))))</f>
        <v>0</v>
      </c>
      <c r="BM455" s="199" t="b">
        <f>IF(AM455="3/3",$O455*参照データ!$F$2,IF(AM455="2/3",$O455*参照データ!$F$3,IF(AM455="1/3",$O455*参照データ!$F$4,IF(AM455="対象外",0))))</f>
        <v>0</v>
      </c>
      <c r="BN455" s="199" t="b">
        <f>IF(AN455="3/3",$O455*参照データ!$F$2,IF(AN455="2/3",$O455*参照データ!$F$3,IF(AN455="1/3",$O455*参照データ!$F$4,IF(AN455="対象外",0))))</f>
        <v>0</v>
      </c>
      <c r="BO455" s="199" t="b">
        <f>IF(AO455="3/3",$O455*参照データ!$F$2,IF(AO455="2/3",$O455*参照データ!$F$3,IF(AO455="1/3",$O455*参照データ!$F$4,IF(AO455="対象外",0))))</f>
        <v>0</v>
      </c>
      <c r="BP455" s="199" t="b">
        <f>IF(AP455="3/3",$O455*参照データ!$F$2,IF(AP455="2/3",$O455*参照データ!$F$3,IF(AP455="1/3",$O455*参照データ!$F$4,IF(AP455="対象外",0))))</f>
        <v>0</v>
      </c>
      <c r="BQ455" s="199" t="b">
        <f>IF(AQ455="3/3",$O455*参照データ!$F$2,IF(AQ455="2/3",$O455*参照データ!$F$3,IF(AQ455="1/3",$O455*参照データ!$F$4,IF(AQ455="対象外",0))))</f>
        <v>0</v>
      </c>
      <c r="BR455" s="199" t="b">
        <f>IF(AR455="3/3",$O455*参照データ!$F$2,IF(AR455="2/3",$O455*参照データ!$F$3,IF(AR455="1/3",$O455*参照データ!$F$4,IF(AR455="対象外",0))))</f>
        <v>0</v>
      </c>
      <c r="BS455" s="199">
        <f t="shared" si="211"/>
        <v>0</v>
      </c>
      <c r="BT455" s="207"/>
      <c r="BU455" s="60"/>
      <c r="BV455" s="60"/>
      <c r="BW455" s="60"/>
      <c r="BX455" s="60"/>
      <c r="BY455" s="60"/>
      <c r="BZ455" s="245"/>
      <c r="CA455" s="247"/>
      <c r="CB455" s="60"/>
      <c r="CC455" s="60"/>
      <c r="CD455" s="60"/>
      <c r="CE455" s="60"/>
      <c r="CF455" s="61"/>
      <c r="CG455" s="233">
        <f t="shared" si="212"/>
        <v>0</v>
      </c>
      <c r="CH455" s="235">
        <f t="shared" si="197"/>
        <v>0</v>
      </c>
      <c r="CI455" s="225">
        <f t="shared" si="198"/>
        <v>0</v>
      </c>
      <c r="CJ455" s="234">
        <f t="shared" si="199"/>
        <v>2</v>
      </c>
      <c r="CN455" s="54"/>
    </row>
    <row r="456" spans="1:92">
      <c r="A456" s="63">
        <v>432</v>
      </c>
      <c r="B456" s="518"/>
      <c r="C456" s="519"/>
      <c r="D456" s="520"/>
      <c r="E456" s="521"/>
      <c r="F456" s="362"/>
      <c r="G456" s="58"/>
      <c r="H456" s="248"/>
      <c r="I456" s="58"/>
      <c r="J456" s="555"/>
      <c r="K456" s="555"/>
      <c r="L456" s="149">
        <v>0</v>
      </c>
      <c r="M456" s="150">
        <f>IF(F456="昼間",参照データ!$B$2,IF(F456="夜間等",参照データ!$B$3,IF(F456="通信",参照データ!$B$4,0)))</f>
        <v>0</v>
      </c>
      <c r="N456" s="151">
        <f t="shared" si="200"/>
        <v>0</v>
      </c>
      <c r="O456" s="151">
        <f t="shared" si="201"/>
        <v>0</v>
      </c>
      <c r="P456" s="149"/>
      <c r="Q456" s="155">
        <v>0</v>
      </c>
      <c r="R456" s="154">
        <f>IF(F456="昼間",参照データ!$C$2,IF(F456="夜間等",参照データ!$C$3,IF(F456="通信",参照データ!$C$4,0)))</f>
        <v>0</v>
      </c>
      <c r="S456" s="151">
        <f t="shared" si="202"/>
        <v>0</v>
      </c>
      <c r="T456" s="58"/>
      <c r="U456" s="137">
        <f t="shared" si="203"/>
        <v>0</v>
      </c>
      <c r="V456" s="241">
        <f t="shared" si="204"/>
        <v>0</v>
      </c>
      <c r="W456" s="137">
        <f t="shared" si="205"/>
        <v>0</v>
      </c>
      <c r="X456" s="138">
        <f t="shared" si="206"/>
        <v>0</v>
      </c>
      <c r="Y456" s="137" t="str">
        <f t="shared" si="187"/>
        <v>0</v>
      </c>
      <c r="Z456" s="138">
        <f t="shared" si="207"/>
        <v>0</v>
      </c>
      <c r="AA456" s="524">
        <f t="shared" si="188"/>
        <v>0</v>
      </c>
      <c r="AB456" s="525"/>
      <c r="AC456" s="359">
        <f t="shared" si="189"/>
        <v>0</v>
      </c>
      <c r="AD456" s="359">
        <f t="shared" si="190"/>
        <v>0</v>
      </c>
      <c r="AE456" s="165"/>
      <c r="AF456" s="139"/>
      <c r="AG456" s="252"/>
      <c r="AH456" s="253"/>
      <c r="AI456" s="253"/>
      <c r="AJ456" s="253"/>
      <c r="AK456" s="253"/>
      <c r="AL456" s="254"/>
      <c r="AM456" s="255"/>
      <c r="AN456" s="253"/>
      <c r="AO456" s="253"/>
      <c r="AP456" s="253"/>
      <c r="AQ456" s="253"/>
      <c r="AR456" s="253"/>
      <c r="AS456" s="238">
        <f t="shared" si="191"/>
        <v>0</v>
      </c>
      <c r="AT456" s="238">
        <f t="shared" si="192"/>
        <v>0</v>
      </c>
      <c r="AU456" s="238">
        <f t="shared" si="193"/>
        <v>0</v>
      </c>
      <c r="AV456" s="238">
        <f t="shared" si="194"/>
        <v>0</v>
      </c>
      <c r="AW456" s="238">
        <f t="shared" si="195"/>
        <v>0</v>
      </c>
      <c r="AX456" s="238">
        <f t="shared" si="196"/>
        <v>0</v>
      </c>
      <c r="AY456" s="214">
        <f t="shared" si="214"/>
        <v>0</v>
      </c>
      <c r="AZ456" s="214">
        <f t="shared" si="214"/>
        <v>0</v>
      </c>
      <c r="BA456" s="214">
        <f t="shared" si="214"/>
        <v>0</v>
      </c>
      <c r="BB456" s="210">
        <f t="shared" si="208"/>
        <v>0</v>
      </c>
      <c r="BC456" s="200">
        <f t="shared" si="209"/>
        <v>0</v>
      </c>
      <c r="BD456" s="200">
        <f t="shared" si="210"/>
        <v>0</v>
      </c>
      <c r="BE456" s="200">
        <f t="shared" si="213"/>
        <v>0</v>
      </c>
      <c r="BF456" s="201" t="b">
        <f>IF($AE456="3/3",$S456*参照データ!$F$2,IF($AE456="2/3",$S456*参照データ!$F$3,IF($AE456="1/3",$S456*参照データ!$F$4)))</f>
        <v>0</v>
      </c>
      <c r="BG456" s="202" t="b">
        <f>IF(AG456="3/3",$O456*参照データ!$F$2,IF(AG456="2/3",$O456*参照データ!$F$3,IF(AG456="1/3",$O456*参照データ!$F$4,IF(AG456="対象外",0))))</f>
        <v>0</v>
      </c>
      <c r="BH456" s="202" t="b">
        <f>IF(AH456="3/3",$O456*参照データ!$F$2,IF(AH456="2/3",$O456*参照データ!$F$3,IF(AH456="1/3",$O456*参照データ!$F$4,IF(AH456="対象外",0))))</f>
        <v>0</v>
      </c>
      <c r="BI456" s="202" t="b">
        <f>IF(AI456="3/3",$O456*参照データ!$F$2,IF(AI456="2/3",$O456*参照データ!$F$3,IF(AI456="1/3",$O456*参照データ!$F$4,IF(AI456="対象外",0))))</f>
        <v>0</v>
      </c>
      <c r="BJ456" s="202" t="b">
        <f>IF(AJ456="3/3",$O456*参照データ!$F$2,IF(AJ456="2/3",$O456*参照データ!$F$3,IF(AJ456="1/3",$O456*参照データ!$F$4,IF(AJ456="対象外",0))))</f>
        <v>0</v>
      </c>
      <c r="BK456" s="202" t="b">
        <f>IF(AK456="3/3",$O456*参照データ!$F$2,IF(AK456="2/3",$O456*参照データ!$F$3,IF(AK456="1/3",$O456*参照データ!$F$4,IF(AK456="対象外",0))))</f>
        <v>0</v>
      </c>
      <c r="BL456" s="202" t="b">
        <f>IF(AL456="3/3",$O456*参照データ!$F$2,IF(AL456="2/3",$O456*参照データ!$F$3,IF(AL456="1/3",$O456*参照データ!$F$4,IF(AL456="対象外",0))))</f>
        <v>0</v>
      </c>
      <c r="BM456" s="202" t="b">
        <f>IF(AM456="3/3",$O456*参照データ!$F$2,IF(AM456="2/3",$O456*参照データ!$F$3,IF(AM456="1/3",$O456*参照データ!$F$4,IF(AM456="対象外",0))))</f>
        <v>0</v>
      </c>
      <c r="BN456" s="202" t="b">
        <f>IF(AN456="3/3",$O456*参照データ!$F$2,IF(AN456="2/3",$O456*参照データ!$F$3,IF(AN456="1/3",$O456*参照データ!$F$4,IF(AN456="対象外",0))))</f>
        <v>0</v>
      </c>
      <c r="BO456" s="202" t="b">
        <f>IF(AO456="3/3",$O456*参照データ!$F$2,IF(AO456="2/3",$O456*参照データ!$F$3,IF(AO456="1/3",$O456*参照データ!$F$4,IF(AO456="対象外",0))))</f>
        <v>0</v>
      </c>
      <c r="BP456" s="202" t="b">
        <f>IF(AP456="3/3",$O456*参照データ!$F$2,IF(AP456="2/3",$O456*参照データ!$F$3,IF(AP456="1/3",$O456*参照データ!$F$4,IF(AP456="対象外",0))))</f>
        <v>0</v>
      </c>
      <c r="BQ456" s="202" t="b">
        <f>IF(AQ456="3/3",$O456*参照データ!$F$2,IF(AQ456="2/3",$O456*参照データ!$F$3,IF(AQ456="1/3",$O456*参照データ!$F$4,IF(AQ456="対象外",0))))</f>
        <v>0</v>
      </c>
      <c r="BR456" s="202" t="b">
        <f>IF(AR456="3/3",$O456*参照データ!$F$2,IF(AR456="2/3",$O456*参照データ!$F$3,IF(AR456="1/3",$O456*参照データ!$F$4,IF(AR456="対象外",0))))</f>
        <v>0</v>
      </c>
      <c r="BS456" s="202">
        <f t="shared" si="211"/>
        <v>0</v>
      </c>
      <c r="BT456" s="208"/>
      <c r="BU456" s="140"/>
      <c r="BV456" s="140"/>
      <c r="BW456" s="140"/>
      <c r="BX456" s="140"/>
      <c r="BY456" s="140"/>
      <c r="BZ456" s="246"/>
      <c r="CA456" s="251"/>
      <c r="CB456" s="140"/>
      <c r="CC456" s="140"/>
      <c r="CD456" s="140"/>
      <c r="CE456" s="140"/>
      <c r="CF456" s="140"/>
      <c r="CG456" s="233">
        <f t="shared" si="212"/>
        <v>0</v>
      </c>
      <c r="CH456" s="235">
        <f t="shared" si="197"/>
        <v>0</v>
      </c>
      <c r="CI456" s="225">
        <f t="shared" si="198"/>
        <v>0</v>
      </c>
      <c r="CJ456" s="234">
        <f t="shared" si="199"/>
        <v>2</v>
      </c>
      <c r="CN456" s="54"/>
    </row>
    <row r="457" spans="1:92">
      <c r="A457" s="63">
        <v>433</v>
      </c>
      <c r="B457" s="553"/>
      <c r="C457" s="554"/>
      <c r="D457" s="553"/>
      <c r="E457" s="554"/>
      <c r="F457" s="116"/>
      <c r="G457" s="147"/>
      <c r="H457" s="117"/>
      <c r="I457" s="58"/>
      <c r="J457" s="553"/>
      <c r="K457" s="554"/>
      <c r="L457" s="110">
        <v>0</v>
      </c>
      <c r="M457" s="111">
        <f>IF(F457="昼間",参照データ!$B$2,IF(F457="夜間等",参照データ!$B$3,IF(F457="通信",参照データ!$B$4,0)))</f>
        <v>0</v>
      </c>
      <c r="N457" s="112">
        <f t="shared" si="200"/>
        <v>0</v>
      </c>
      <c r="O457" s="151">
        <f t="shared" si="201"/>
        <v>0</v>
      </c>
      <c r="P457" s="110"/>
      <c r="Q457" s="113">
        <v>0</v>
      </c>
      <c r="R457" s="114">
        <f>IF(F457="昼間",参照データ!$C$2,IF(F457="夜間等",参照データ!$C$3,IF(F457="通信",参照データ!$C$4,0)))</f>
        <v>0</v>
      </c>
      <c r="S457" s="112">
        <f t="shared" si="202"/>
        <v>0</v>
      </c>
      <c r="T457" s="58"/>
      <c r="U457" s="53">
        <f t="shared" si="203"/>
        <v>0</v>
      </c>
      <c r="V457" s="241">
        <f t="shared" si="204"/>
        <v>0</v>
      </c>
      <c r="W457" s="53">
        <f t="shared" si="205"/>
        <v>0</v>
      </c>
      <c r="X457" s="183">
        <f t="shared" si="206"/>
        <v>0</v>
      </c>
      <c r="Y457" s="158" t="str">
        <f t="shared" si="187"/>
        <v>0</v>
      </c>
      <c r="Z457" s="138">
        <f t="shared" si="207"/>
        <v>0</v>
      </c>
      <c r="AA457" s="524">
        <f t="shared" si="188"/>
        <v>0</v>
      </c>
      <c r="AB457" s="525"/>
      <c r="AC457" s="359">
        <f t="shared" si="189"/>
        <v>0</v>
      </c>
      <c r="AD457" s="359">
        <f t="shared" si="190"/>
        <v>0</v>
      </c>
      <c r="AE457" s="166"/>
      <c r="AF457" s="59"/>
      <c r="AG457" s="252"/>
      <c r="AH457" s="253"/>
      <c r="AI457" s="253"/>
      <c r="AJ457" s="253"/>
      <c r="AK457" s="253"/>
      <c r="AL457" s="254"/>
      <c r="AM457" s="255"/>
      <c r="AN457" s="253"/>
      <c r="AO457" s="253"/>
      <c r="AP457" s="253"/>
      <c r="AQ457" s="253"/>
      <c r="AR457" s="253"/>
      <c r="AS457" s="238">
        <f t="shared" si="191"/>
        <v>0</v>
      </c>
      <c r="AT457" s="238">
        <f t="shared" si="192"/>
        <v>0</v>
      </c>
      <c r="AU457" s="238">
        <f t="shared" si="193"/>
        <v>0</v>
      </c>
      <c r="AV457" s="238">
        <f t="shared" si="194"/>
        <v>0</v>
      </c>
      <c r="AW457" s="238">
        <f t="shared" si="195"/>
        <v>0</v>
      </c>
      <c r="AX457" s="238">
        <f t="shared" si="196"/>
        <v>0</v>
      </c>
      <c r="AY457" s="214">
        <f t="shared" si="214"/>
        <v>0</v>
      </c>
      <c r="AZ457" s="214">
        <f t="shared" si="214"/>
        <v>0</v>
      </c>
      <c r="BA457" s="214">
        <f t="shared" si="214"/>
        <v>0</v>
      </c>
      <c r="BB457" s="194">
        <f t="shared" si="208"/>
        <v>0</v>
      </c>
      <c r="BC457" s="195">
        <f t="shared" si="209"/>
        <v>0</v>
      </c>
      <c r="BD457" s="196">
        <f t="shared" si="210"/>
        <v>0</v>
      </c>
      <c r="BE457" s="197">
        <f t="shared" si="213"/>
        <v>0</v>
      </c>
      <c r="BF457" s="198" t="b">
        <f>IF($AE457="3/3",$S457*参照データ!$F$2,IF($AE457="2/3",$S457*参照データ!$F$3,IF($AE457="1/3",$S457*参照データ!$F$4)))</f>
        <v>0</v>
      </c>
      <c r="BG457" s="199" t="b">
        <f>IF(AG457="3/3",$O457*参照データ!$F$2,IF(AG457="2/3",$O457*参照データ!$F$3,IF(AG457="1/3",$O457*参照データ!$F$4,IF(AG457="対象外",0))))</f>
        <v>0</v>
      </c>
      <c r="BH457" s="199" t="b">
        <f>IF(AH457="3/3",$O457*参照データ!$F$2,IF(AH457="2/3",$O457*参照データ!$F$3,IF(AH457="1/3",$O457*参照データ!$F$4,IF(AH457="対象外",0))))</f>
        <v>0</v>
      </c>
      <c r="BI457" s="199" t="b">
        <f>IF(AI457="3/3",$O457*参照データ!$F$2,IF(AI457="2/3",$O457*参照データ!$F$3,IF(AI457="1/3",$O457*参照データ!$F$4,IF(AI457="対象外",0))))</f>
        <v>0</v>
      </c>
      <c r="BJ457" s="199" t="b">
        <f>IF(AJ457="3/3",$O457*参照データ!$F$2,IF(AJ457="2/3",$O457*参照データ!$F$3,IF(AJ457="1/3",$O457*参照データ!$F$4,IF(AJ457="対象外",0))))</f>
        <v>0</v>
      </c>
      <c r="BK457" s="199" t="b">
        <f>IF(AK457="3/3",$O457*参照データ!$F$2,IF(AK457="2/3",$O457*参照データ!$F$3,IF(AK457="1/3",$O457*参照データ!$F$4,IF(AK457="対象外",0))))</f>
        <v>0</v>
      </c>
      <c r="BL457" s="199" t="b">
        <f>IF(AL457="3/3",$O457*参照データ!$F$2,IF(AL457="2/3",$O457*参照データ!$F$3,IF(AL457="1/3",$O457*参照データ!$F$4,IF(AL457="対象外",0))))</f>
        <v>0</v>
      </c>
      <c r="BM457" s="199" t="b">
        <f>IF(AM457="3/3",$O457*参照データ!$F$2,IF(AM457="2/3",$O457*参照データ!$F$3,IF(AM457="1/3",$O457*参照データ!$F$4,IF(AM457="対象外",0))))</f>
        <v>0</v>
      </c>
      <c r="BN457" s="199" t="b">
        <f>IF(AN457="3/3",$O457*参照データ!$F$2,IF(AN457="2/3",$O457*参照データ!$F$3,IF(AN457="1/3",$O457*参照データ!$F$4,IF(AN457="対象外",0))))</f>
        <v>0</v>
      </c>
      <c r="BO457" s="199" t="b">
        <f>IF(AO457="3/3",$O457*参照データ!$F$2,IF(AO457="2/3",$O457*参照データ!$F$3,IF(AO457="1/3",$O457*参照データ!$F$4,IF(AO457="対象外",0))))</f>
        <v>0</v>
      </c>
      <c r="BP457" s="199" t="b">
        <f>IF(AP457="3/3",$O457*参照データ!$F$2,IF(AP457="2/3",$O457*参照データ!$F$3,IF(AP457="1/3",$O457*参照データ!$F$4,IF(AP457="対象外",0))))</f>
        <v>0</v>
      </c>
      <c r="BQ457" s="199" t="b">
        <f>IF(AQ457="3/3",$O457*参照データ!$F$2,IF(AQ457="2/3",$O457*参照データ!$F$3,IF(AQ457="1/3",$O457*参照データ!$F$4,IF(AQ457="対象外",0))))</f>
        <v>0</v>
      </c>
      <c r="BR457" s="199" t="b">
        <f>IF(AR457="3/3",$O457*参照データ!$F$2,IF(AR457="2/3",$O457*参照データ!$F$3,IF(AR457="1/3",$O457*参照データ!$F$4,IF(AR457="対象外",0))))</f>
        <v>0</v>
      </c>
      <c r="BS457" s="199">
        <f t="shared" si="211"/>
        <v>0</v>
      </c>
      <c r="BT457" s="206"/>
      <c r="BU457" s="60"/>
      <c r="BV457" s="60"/>
      <c r="BW457" s="60"/>
      <c r="BX457" s="60"/>
      <c r="BY457" s="60"/>
      <c r="BZ457" s="245"/>
      <c r="CA457" s="247"/>
      <c r="CB457" s="60"/>
      <c r="CC457" s="60"/>
      <c r="CD457" s="60"/>
      <c r="CE457" s="60"/>
      <c r="CF457" s="61"/>
      <c r="CG457" s="233">
        <f t="shared" si="212"/>
        <v>0</v>
      </c>
      <c r="CH457" s="235">
        <f t="shared" si="197"/>
        <v>0</v>
      </c>
      <c r="CI457" s="225">
        <f t="shared" si="198"/>
        <v>0</v>
      </c>
      <c r="CJ457" s="234">
        <f t="shared" si="199"/>
        <v>2</v>
      </c>
      <c r="CN457" s="54"/>
    </row>
    <row r="458" spans="1:92">
      <c r="A458" s="63">
        <v>434</v>
      </c>
      <c r="B458" s="553"/>
      <c r="C458" s="554"/>
      <c r="D458" s="553"/>
      <c r="E458" s="554"/>
      <c r="F458" s="116"/>
      <c r="G458" s="147"/>
      <c r="H458" s="117"/>
      <c r="I458" s="58"/>
      <c r="J458" s="553"/>
      <c r="K458" s="554"/>
      <c r="L458" s="110">
        <v>0</v>
      </c>
      <c r="M458" s="111">
        <f>IF(F458="昼間",参照データ!$B$2,IF(F458="夜間等",参照データ!$B$3,IF(F458="通信",参照データ!$B$4,0)))</f>
        <v>0</v>
      </c>
      <c r="N458" s="112">
        <f t="shared" si="200"/>
        <v>0</v>
      </c>
      <c r="O458" s="151">
        <f t="shared" si="201"/>
        <v>0</v>
      </c>
      <c r="P458" s="110"/>
      <c r="Q458" s="113">
        <v>0</v>
      </c>
      <c r="R458" s="114">
        <f>IF(F458="昼間",参照データ!$C$2,IF(F458="夜間等",参照データ!$C$3,IF(F458="通信",参照データ!$C$4,0)))</f>
        <v>0</v>
      </c>
      <c r="S458" s="112">
        <f t="shared" si="202"/>
        <v>0</v>
      </c>
      <c r="T458" s="58"/>
      <c r="U458" s="53">
        <f t="shared" si="203"/>
        <v>0</v>
      </c>
      <c r="V458" s="241">
        <f t="shared" si="204"/>
        <v>0</v>
      </c>
      <c r="W458" s="53">
        <f t="shared" si="205"/>
        <v>0</v>
      </c>
      <c r="X458" s="183">
        <f t="shared" si="206"/>
        <v>0</v>
      </c>
      <c r="Y458" s="158" t="str">
        <f t="shared" si="187"/>
        <v>0</v>
      </c>
      <c r="Z458" s="138">
        <f t="shared" si="207"/>
        <v>0</v>
      </c>
      <c r="AA458" s="524">
        <f t="shared" si="188"/>
        <v>0</v>
      </c>
      <c r="AB458" s="525"/>
      <c r="AC458" s="359">
        <f t="shared" si="189"/>
        <v>0</v>
      </c>
      <c r="AD458" s="359">
        <f t="shared" si="190"/>
        <v>0</v>
      </c>
      <c r="AE458" s="166"/>
      <c r="AF458" s="59"/>
      <c r="AG458" s="252"/>
      <c r="AH458" s="253"/>
      <c r="AI458" s="253"/>
      <c r="AJ458" s="253"/>
      <c r="AK458" s="253"/>
      <c r="AL458" s="254"/>
      <c r="AM458" s="255"/>
      <c r="AN458" s="253"/>
      <c r="AO458" s="253"/>
      <c r="AP458" s="253"/>
      <c r="AQ458" s="253"/>
      <c r="AR458" s="253"/>
      <c r="AS458" s="238">
        <f t="shared" si="191"/>
        <v>0</v>
      </c>
      <c r="AT458" s="238">
        <f t="shared" si="192"/>
        <v>0</v>
      </c>
      <c r="AU458" s="238">
        <f t="shared" si="193"/>
        <v>0</v>
      </c>
      <c r="AV458" s="238">
        <f t="shared" si="194"/>
        <v>0</v>
      </c>
      <c r="AW458" s="238">
        <f t="shared" si="195"/>
        <v>0</v>
      </c>
      <c r="AX458" s="238">
        <f t="shared" si="196"/>
        <v>0</v>
      </c>
      <c r="AY458" s="214">
        <f t="shared" si="214"/>
        <v>0</v>
      </c>
      <c r="AZ458" s="214">
        <f t="shared" si="214"/>
        <v>0</v>
      </c>
      <c r="BA458" s="214">
        <f t="shared" si="214"/>
        <v>0</v>
      </c>
      <c r="BB458" s="194">
        <f t="shared" si="208"/>
        <v>0</v>
      </c>
      <c r="BC458" s="195">
        <f t="shared" si="209"/>
        <v>0</v>
      </c>
      <c r="BD458" s="196">
        <f t="shared" si="210"/>
        <v>0</v>
      </c>
      <c r="BE458" s="197">
        <f t="shared" si="213"/>
        <v>0</v>
      </c>
      <c r="BF458" s="198" t="b">
        <f>IF($AE458="3/3",$S458*参照データ!$F$2,IF($AE458="2/3",$S458*参照データ!$F$3,IF($AE458="1/3",$S458*参照データ!$F$4)))</f>
        <v>0</v>
      </c>
      <c r="BG458" s="199" t="b">
        <f>IF(AG458="3/3",$O458*参照データ!$F$2,IF(AG458="2/3",$O458*参照データ!$F$3,IF(AG458="1/3",$O458*参照データ!$F$4,IF(AG458="対象外",0))))</f>
        <v>0</v>
      </c>
      <c r="BH458" s="199" t="b">
        <f>IF(AH458="3/3",$O458*参照データ!$F$2,IF(AH458="2/3",$O458*参照データ!$F$3,IF(AH458="1/3",$O458*参照データ!$F$4,IF(AH458="対象外",0))))</f>
        <v>0</v>
      </c>
      <c r="BI458" s="199" t="b">
        <f>IF(AI458="3/3",$O458*参照データ!$F$2,IF(AI458="2/3",$O458*参照データ!$F$3,IF(AI458="1/3",$O458*参照データ!$F$4,IF(AI458="対象外",0))))</f>
        <v>0</v>
      </c>
      <c r="BJ458" s="199" t="b">
        <f>IF(AJ458="3/3",$O458*参照データ!$F$2,IF(AJ458="2/3",$O458*参照データ!$F$3,IF(AJ458="1/3",$O458*参照データ!$F$4,IF(AJ458="対象外",0))))</f>
        <v>0</v>
      </c>
      <c r="BK458" s="199" t="b">
        <f>IF(AK458="3/3",$O458*参照データ!$F$2,IF(AK458="2/3",$O458*参照データ!$F$3,IF(AK458="1/3",$O458*参照データ!$F$4,IF(AK458="対象外",0))))</f>
        <v>0</v>
      </c>
      <c r="BL458" s="199" t="b">
        <f>IF(AL458="3/3",$O458*参照データ!$F$2,IF(AL458="2/3",$O458*参照データ!$F$3,IF(AL458="1/3",$O458*参照データ!$F$4,IF(AL458="対象外",0))))</f>
        <v>0</v>
      </c>
      <c r="BM458" s="199" t="b">
        <f>IF(AM458="3/3",$O458*参照データ!$F$2,IF(AM458="2/3",$O458*参照データ!$F$3,IF(AM458="1/3",$O458*参照データ!$F$4,IF(AM458="対象外",0))))</f>
        <v>0</v>
      </c>
      <c r="BN458" s="199" t="b">
        <f>IF(AN458="3/3",$O458*参照データ!$F$2,IF(AN458="2/3",$O458*参照データ!$F$3,IF(AN458="1/3",$O458*参照データ!$F$4,IF(AN458="対象外",0))))</f>
        <v>0</v>
      </c>
      <c r="BO458" s="199" t="b">
        <f>IF(AO458="3/3",$O458*参照データ!$F$2,IF(AO458="2/3",$O458*参照データ!$F$3,IF(AO458="1/3",$O458*参照データ!$F$4,IF(AO458="対象外",0))))</f>
        <v>0</v>
      </c>
      <c r="BP458" s="199" t="b">
        <f>IF(AP458="3/3",$O458*参照データ!$F$2,IF(AP458="2/3",$O458*参照データ!$F$3,IF(AP458="1/3",$O458*参照データ!$F$4,IF(AP458="対象外",0))))</f>
        <v>0</v>
      </c>
      <c r="BQ458" s="199" t="b">
        <f>IF(AQ458="3/3",$O458*参照データ!$F$2,IF(AQ458="2/3",$O458*参照データ!$F$3,IF(AQ458="1/3",$O458*参照データ!$F$4,IF(AQ458="対象外",0))))</f>
        <v>0</v>
      </c>
      <c r="BR458" s="199" t="b">
        <f>IF(AR458="3/3",$O458*参照データ!$F$2,IF(AR458="2/3",$O458*参照データ!$F$3,IF(AR458="1/3",$O458*参照データ!$F$4,IF(AR458="対象外",0))))</f>
        <v>0</v>
      </c>
      <c r="BS458" s="199">
        <f t="shared" si="211"/>
        <v>0</v>
      </c>
      <c r="BT458" s="206"/>
      <c r="BU458" s="60"/>
      <c r="BV458" s="60"/>
      <c r="BW458" s="60"/>
      <c r="BX458" s="60"/>
      <c r="BY458" s="60"/>
      <c r="BZ458" s="245"/>
      <c r="CA458" s="247"/>
      <c r="CB458" s="60"/>
      <c r="CC458" s="60"/>
      <c r="CD458" s="60"/>
      <c r="CE458" s="60"/>
      <c r="CF458" s="61"/>
      <c r="CG458" s="233">
        <f t="shared" si="212"/>
        <v>0</v>
      </c>
      <c r="CH458" s="235">
        <f t="shared" si="197"/>
        <v>0</v>
      </c>
      <c r="CI458" s="225">
        <f t="shared" si="198"/>
        <v>0</v>
      </c>
      <c r="CJ458" s="234">
        <f t="shared" si="199"/>
        <v>2</v>
      </c>
      <c r="CN458" s="54"/>
    </row>
    <row r="459" spans="1:92">
      <c r="A459" s="63">
        <v>435</v>
      </c>
      <c r="B459" s="553"/>
      <c r="C459" s="554"/>
      <c r="D459" s="553"/>
      <c r="E459" s="554"/>
      <c r="F459" s="116"/>
      <c r="G459" s="147"/>
      <c r="H459" s="117"/>
      <c r="I459" s="58"/>
      <c r="J459" s="553"/>
      <c r="K459" s="554"/>
      <c r="L459" s="110">
        <v>0</v>
      </c>
      <c r="M459" s="111">
        <f>IF(F459="昼間",参照データ!$B$2,IF(F459="夜間等",参照データ!$B$3,IF(F459="通信",参照データ!$B$4,0)))</f>
        <v>0</v>
      </c>
      <c r="N459" s="112">
        <f t="shared" si="200"/>
        <v>0</v>
      </c>
      <c r="O459" s="151">
        <f t="shared" si="201"/>
        <v>0</v>
      </c>
      <c r="P459" s="110"/>
      <c r="Q459" s="113">
        <v>0</v>
      </c>
      <c r="R459" s="114">
        <f>IF(F459="昼間",参照データ!$C$2,IF(F459="夜間等",参照データ!$C$3,IF(F459="通信",参照データ!$C$4,0)))</f>
        <v>0</v>
      </c>
      <c r="S459" s="112">
        <f t="shared" si="202"/>
        <v>0</v>
      </c>
      <c r="T459" s="58"/>
      <c r="U459" s="53">
        <f t="shared" si="203"/>
        <v>0</v>
      </c>
      <c r="V459" s="241">
        <f t="shared" si="204"/>
        <v>0</v>
      </c>
      <c r="W459" s="53">
        <f t="shared" si="205"/>
        <v>0</v>
      </c>
      <c r="X459" s="183">
        <f t="shared" si="206"/>
        <v>0</v>
      </c>
      <c r="Y459" s="158" t="str">
        <f t="shared" si="187"/>
        <v>0</v>
      </c>
      <c r="Z459" s="138">
        <f t="shared" si="207"/>
        <v>0</v>
      </c>
      <c r="AA459" s="524">
        <f t="shared" si="188"/>
        <v>0</v>
      </c>
      <c r="AB459" s="525"/>
      <c r="AC459" s="359">
        <f t="shared" si="189"/>
        <v>0</v>
      </c>
      <c r="AD459" s="359">
        <f t="shared" si="190"/>
        <v>0</v>
      </c>
      <c r="AE459" s="165"/>
      <c r="AF459" s="59"/>
      <c r="AG459" s="252"/>
      <c r="AH459" s="253"/>
      <c r="AI459" s="253"/>
      <c r="AJ459" s="253"/>
      <c r="AK459" s="253"/>
      <c r="AL459" s="254"/>
      <c r="AM459" s="255"/>
      <c r="AN459" s="253"/>
      <c r="AO459" s="253"/>
      <c r="AP459" s="253"/>
      <c r="AQ459" s="253"/>
      <c r="AR459" s="253"/>
      <c r="AS459" s="238">
        <f t="shared" si="191"/>
        <v>0</v>
      </c>
      <c r="AT459" s="238">
        <f t="shared" si="192"/>
        <v>0</v>
      </c>
      <c r="AU459" s="238">
        <f t="shared" si="193"/>
        <v>0</v>
      </c>
      <c r="AV459" s="238">
        <f t="shared" si="194"/>
        <v>0</v>
      </c>
      <c r="AW459" s="238">
        <f t="shared" si="195"/>
        <v>0</v>
      </c>
      <c r="AX459" s="238">
        <f t="shared" si="196"/>
        <v>0</v>
      </c>
      <c r="AY459" s="214">
        <f t="shared" si="214"/>
        <v>0</v>
      </c>
      <c r="AZ459" s="214">
        <f t="shared" si="214"/>
        <v>0</v>
      </c>
      <c r="BA459" s="214">
        <f t="shared" si="214"/>
        <v>0</v>
      </c>
      <c r="BB459" s="194">
        <f t="shared" si="208"/>
        <v>0</v>
      </c>
      <c r="BC459" s="195">
        <f t="shared" si="209"/>
        <v>0</v>
      </c>
      <c r="BD459" s="196">
        <f t="shared" si="210"/>
        <v>0</v>
      </c>
      <c r="BE459" s="197">
        <f t="shared" si="213"/>
        <v>0</v>
      </c>
      <c r="BF459" s="198" t="b">
        <f>IF($AE459="3/3",$S459*参照データ!$F$2,IF($AE459="2/3",$S459*参照データ!$F$3,IF($AE459="1/3",$S459*参照データ!$F$4)))</f>
        <v>0</v>
      </c>
      <c r="BG459" s="199" t="b">
        <f>IF(AG459="3/3",$O459*参照データ!$F$2,IF(AG459="2/3",$O459*参照データ!$F$3,IF(AG459="1/3",$O459*参照データ!$F$4,IF(AG459="対象外",0))))</f>
        <v>0</v>
      </c>
      <c r="BH459" s="199" t="b">
        <f>IF(AH459="3/3",$O459*参照データ!$F$2,IF(AH459="2/3",$O459*参照データ!$F$3,IF(AH459="1/3",$O459*参照データ!$F$4,IF(AH459="対象外",0))))</f>
        <v>0</v>
      </c>
      <c r="BI459" s="199" t="b">
        <f>IF(AI459="3/3",$O459*参照データ!$F$2,IF(AI459="2/3",$O459*参照データ!$F$3,IF(AI459="1/3",$O459*参照データ!$F$4,IF(AI459="対象外",0))))</f>
        <v>0</v>
      </c>
      <c r="BJ459" s="199" t="b">
        <f>IF(AJ459="3/3",$O459*参照データ!$F$2,IF(AJ459="2/3",$O459*参照データ!$F$3,IF(AJ459="1/3",$O459*参照データ!$F$4,IF(AJ459="対象外",0))))</f>
        <v>0</v>
      </c>
      <c r="BK459" s="199" t="b">
        <f>IF(AK459="3/3",$O459*参照データ!$F$2,IF(AK459="2/3",$O459*参照データ!$F$3,IF(AK459="1/3",$O459*参照データ!$F$4,IF(AK459="対象外",0))))</f>
        <v>0</v>
      </c>
      <c r="BL459" s="199" t="b">
        <f>IF(AL459="3/3",$O459*参照データ!$F$2,IF(AL459="2/3",$O459*参照データ!$F$3,IF(AL459="1/3",$O459*参照データ!$F$4,IF(AL459="対象外",0))))</f>
        <v>0</v>
      </c>
      <c r="BM459" s="199" t="b">
        <f>IF(AM459="3/3",$O459*参照データ!$F$2,IF(AM459="2/3",$O459*参照データ!$F$3,IF(AM459="1/3",$O459*参照データ!$F$4,IF(AM459="対象外",0))))</f>
        <v>0</v>
      </c>
      <c r="BN459" s="199" t="b">
        <f>IF(AN459="3/3",$O459*参照データ!$F$2,IF(AN459="2/3",$O459*参照データ!$F$3,IF(AN459="1/3",$O459*参照データ!$F$4,IF(AN459="対象外",0))))</f>
        <v>0</v>
      </c>
      <c r="BO459" s="199" t="b">
        <f>IF(AO459="3/3",$O459*参照データ!$F$2,IF(AO459="2/3",$O459*参照データ!$F$3,IF(AO459="1/3",$O459*参照データ!$F$4,IF(AO459="対象外",0))))</f>
        <v>0</v>
      </c>
      <c r="BP459" s="199" t="b">
        <f>IF(AP459="3/3",$O459*参照データ!$F$2,IF(AP459="2/3",$O459*参照データ!$F$3,IF(AP459="1/3",$O459*参照データ!$F$4,IF(AP459="対象外",0))))</f>
        <v>0</v>
      </c>
      <c r="BQ459" s="199" t="b">
        <f>IF(AQ459="3/3",$O459*参照データ!$F$2,IF(AQ459="2/3",$O459*参照データ!$F$3,IF(AQ459="1/3",$O459*参照データ!$F$4,IF(AQ459="対象外",0))))</f>
        <v>0</v>
      </c>
      <c r="BR459" s="199" t="b">
        <f>IF(AR459="3/3",$O459*参照データ!$F$2,IF(AR459="2/3",$O459*参照データ!$F$3,IF(AR459="1/3",$O459*参照データ!$F$4,IF(AR459="対象外",0))))</f>
        <v>0</v>
      </c>
      <c r="BS459" s="199">
        <f t="shared" si="211"/>
        <v>0</v>
      </c>
      <c r="BT459" s="207"/>
      <c r="BU459" s="60"/>
      <c r="BV459" s="60"/>
      <c r="BW459" s="60"/>
      <c r="BX459" s="60"/>
      <c r="BY459" s="60"/>
      <c r="BZ459" s="245"/>
      <c r="CA459" s="247"/>
      <c r="CB459" s="60"/>
      <c r="CC459" s="60"/>
      <c r="CD459" s="60"/>
      <c r="CE459" s="60"/>
      <c r="CF459" s="61"/>
      <c r="CG459" s="233">
        <f t="shared" si="212"/>
        <v>0</v>
      </c>
      <c r="CH459" s="235">
        <f t="shared" si="197"/>
        <v>0</v>
      </c>
      <c r="CI459" s="225">
        <f t="shared" si="198"/>
        <v>0</v>
      </c>
      <c r="CJ459" s="234">
        <f t="shared" si="199"/>
        <v>2</v>
      </c>
      <c r="CN459" s="54"/>
    </row>
    <row r="460" spans="1:92">
      <c r="A460" s="63">
        <v>436</v>
      </c>
      <c r="B460" s="518"/>
      <c r="C460" s="519"/>
      <c r="D460" s="520"/>
      <c r="E460" s="521"/>
      <c r="F460" s="362"/>
      <c r="G460" s="58"/>
      <c r="H460" s="248"/>
      <c r="I460" s="58"/>
      <c r="J460" s="555"/>
      <c r="K460" s="555"/>
      <c r="L460" s="149">
        <v>0</v>
      </c>
      <c r="M460" s="150">
        <f>IF(F460="昼間",参照データ!$B$2,IF(F460="夜間等",参照データ!$B$3,IF(F460="通信",参照データ!$B$4,0)))</f>
        <v>0</v>
      </c>
      <c r="N460" s="151">
        <f t="shared" si="200"/>
        <v>0</v>
      </c>
      <c r="O460" s="151">
        <f t="shared" si="201"/>
        <v>0</v>
      </c>
      <c r="P460" s="149"/>
      <c r="Q460" s="155">
        <v>0</v>
      </c>
      <c r="R460" s="154">
        <f>IF(F460="昼間",参照データ!$C$2,IF(F460="夜間等",参照データ!$C$3,IF(F460="通信",参照データ!$C$4,0)))</f>
        <v>0</v>
      </c>
      <c r="S460" s="151">
        <f t="shared" si="202"/>
        <v>0</v>
      </c>
      <c r="T460" s="58"/>
      <c r="U460" s="137">
        <f t="shared" si="203"/>
        <v>0</v>
      </c>
      <c r="V460" s="241">
        <f t="shared" si="204"/>
        <v>0</v>
      </c>
      <c r="W460" s="137">
        <f t="shared" si="205"/>
        <v>0</v>
      </c>
      <c r="X460" s="138">
        <f t="shared" si="206"/>
        <v>0</v>
      </c>
      <c r="Y460" s="137" t="str">
        <f t="shared" si="187"/>
        <v>0</v>
      </c>
      <c r="Z460" s="138">
        <f t="shared" si="207"/>
        <v>0</v>
      </c>
      <c r="AA460" s="524">
        <f t="shared" si="188"/>
        <v>0</v>
      </c>
      <c r="AB460" s="525"/>
      <c r="AC460" s="359">
        <f t="shared" si="189"/>
        <v>0</v>
      </c>
      <c r="AD460" s="359">
        <f t="shared" si="190"/>
        <v>0</v>
      </c>
      <c r="AE460" s="165"/>
      <c r="AF460" s="139"/>
      <c r="AG460" s="252"/>
      <c r="AH460" s="253"/>
      <c r="AI460" s="253"/>
      <c r="AJ460" s="253"/>
      <c r="AK460" s="253"/>
      <c r="AL460" s="254"/>
      <c r="AM460" s="255"/>
      <c r="AN460" s="253"/>
      <c r="AO460" s="253"/>
      <c r="AP460" s="253"/>
      <c r="AQ460" s="253"/>
      <c r="AR460" s="253"/>
      <c r="AS460" s="238">
        <f t="shared" si="191"/>
        <v>0</v>
      </c>
      <c r="AT460" s="238">
        <f t="shared" si="192"/>
        <v>0</v>
      </c>
      <c r="AU460" s="238">
        <f t="shared" si="193"/>
        <v>0</v>
      </c>
      <c r="AV460" s="238">
        <f t="shared" si="194"/>
        <v>0</v>
      </c>
      <c r="AW460" s="238">
        <f t="shared" si="195"/>
        <v>0</v>
      </c>
      <c r="AX460" s="238">
        <f t="shared" si="196"/>
        <v>0</v>
      </c>
      <c r="AY460" s="214">
        <f t="shared" si="214"/>
        <v>0</v>
      </c>
      <c r="AZ460" s="214">
        <f t="shared" si="214"/>
        <v>0</v>
      </c>
      <c r="BA460" s="214">
        <f t="shared" si="214"/>
        <v>0</v>
      </c>
      <c r="BB460" s="210">
        <f t="shared" si="208"/>
        <v>0</v>
      </c>
      <c r="BC460" s="200">
        <f t="shared" si="209"/>
        <v>0</v>
      </c>
      <c r="BD460" s="200">
        <f t="shared" si="210"/>
        <v>0</v>
      </c>
      <c r="BE460" s="200">
        <f t="shared" si="213"/>
        <v>0</v>
      </c>
      <c r="BF460" s="201" t="b">
        <f>IF($AE460="3/3",$S460*参照データ!$F$2,IF($AE460="2/3",$S460*参照データ!$F$3,IF($AE460="1/3",$S460*参照データ!$F$4)))</f>
        <v>0</v>
      </c>
      <c r="BG460" s="202" t="b">
        <f>IF(AG460="3/3",$O460*参照データ!$F$2,IF(AG460="2/3",$O460*参照データ!$F$3,IF(AG460="1/3",$O460*参照データ!$F$4,IF(AG460="対象外",0))))</f>
        <v>0</v>
      </c>
      <c r="BH460" s="202" t="b">
        <f>IF(AH460="3/3",$O460*参照データ!$F$2,IF(AH460="2/3",$O460*参照データ!$F$3,IF(AH460="1/3",$O460*参照データ!$F$4,IF(AH460="対象外",0))))</f>
        <v>0</v>
      </c>
      <c r="BI460" s="202" t="b">
        <f>IF(AI460="3/3",$O460*参照データ!$F$2,IF(AI460="2/3",$O460*参照データ!$F$3,IF(AI460="1/3",$O460*参照データ!$F$4,IF(AI460="対象外",0))))</f>
        <v>0</v>
      </c>
      <c r="BJ460" s="202" t="b">
        <f>IF(AJ460="3/3",$O460*参照データ!$F$2,IF(AJ460="2/3",$O460*参照データ!$F$3,IF(AJ460="1/3",$O460*参照データ!$F$4,IF(AJ460="対象外",0))))</f>
        <v>0</v>
      </c>
      <c r="BK460" s="202" t="b">
        <f>IF(AK460="3/3",$O460*参照データ!$F$2,IF(AK460="2/3",$O460*参照データ!$F$3,IF(AK460="1/3",$O460*参照データ!$F$4,IF(AK460="対象外",0))))</f>
        <v>0</v>
      </c>
      <c r="BL460" s="202" t="b">
        <f>IF(AL460="3/3",$O460*参照データ!$F$2,IF(AL460="2/3",$O460*参照データ!$F$3,IF(AL460="1/3",$O460*参照データ!$F$4,IF(AL460="対象外",0))))</f>
        <v>0</v>
      </c>
      <c r="BM460" s="202" t="b">
        <f>IF(AM460="3/3",$O460*参照データ!$F$2,IF(AM460="2/3",$O460*参照データ!$F$3,IF(AM460="1/3",$O460*参照データ!$F$4,IF(AM460="対象外",0))))</f>
        <v>0</v>
      </c>
      <c r="BN460" s="202" t="b">
        <f>IF(AN460="3/3",$O460*参照データ!$F$2,IF(AN460="2/3",$O460*参照データ!$F$3,IF(AN460="1/3",$O460*参照データ!$F$4,IF(AN460="対象外",0))))</f>
        <v>0</v>
      </c>
      <c r="BO460" s="202" t="b">
        <f>IF(AO460="3/3",$O460*参照データ!$F$2,IF(AO460="2/3",$O460*参照データ!$F$3,IF(AO460="1/3",$O460*参照データ!$F$4,IF(AO460="対象外",0))))</f>
        <v>0</v>
      </c>
      <c r="BP460" s="202" t="b">
        <f>IF(AP460="3/3",$O460*参照データ!$F$2,IF(AP460="2/3",$O460*参照データ!$F$3,IF(AP460="1/3",$O460*参照データ!$F$4,IF(AP460="対象外",0))))</f>
        <v>0</v>
      </c>
      <c r="BQ460" s="202" t="b">
        <f>IF(AQ460="3/3",$O460*参照データ!$F$2,IF(AQ460="2/3",$O460*参照データ!$F$3,IF(AQ460="1/3",$O460*参照データ!$F$4,IF(AQ460="対象外",0))))</f>
        <v>0</v>
      </c>
      <c r="BR460" s="202" t="b">
        <f>IF(AR460="3/3",$O460*参照データ!$F$2,IF(AR460="2/3",$O460*参照データ!$F$3,IF(AR460="1/3",$O460*参照データ!$F$4,IF(AR460="対象外",0))))</f>
        <v>0</v>
      </c>
      <c r="BS460" s="202">
        <f t="shared" si="211"/>
        <v>0</v>
      </c>
      <c r="BT460" s="208"/>
      <c r="BU460" s="140"/>
      <c r="BV460" s="140"/>
      <c r="BW460" s="140"/>
      <c r="BX460" s="140"/>
      <c r="BY460" s="140"/>
      <c r="BZ460" s="246"/>
      <c r="CA460" s="251"/>
      <c r="CB460" s="140"/>
      <c r="CC460" s="140"/>
      <c r="CD460" s="140"/>
      <c r="CE460" s="140"/>
      <c r="CF460" s="140"/>
      <c r="CG460" s="233">
        <f t="shared" si="212"/>
        <v>0</v>
      </c>
      <c r="CH460" s="235">
        <f t="shared" si="197"/>
        <v>0</v>
      </c>
      <c r="CI460" s="225">
        <f t="shared" si="198"/>
        <v>0</v>
      </c>
      <c r="CJ460" s="234">
        <f t="shared" si="199"/>
        <v>2</v>
      </c>
      <c r="CN460" s="54"/>
    </row>
    <row r="461" spans="1:92">
      <c r="A461" s="63">
        <v>437</v>
      </c>
      <c r="B461" s="553"/>
      <c r="C461" s="554"/>
      <c r="D461" s="553"/>
      <c r="E461" s="554"/>
      <c r="F461" s="116"/>
      <c r="G461" s="147"/>
      <c r="H461" s="117"/>
      <c r="I461" s="58"/>
      <c r="J461" s="553"/>
      <c r="K461" s="554"/>
      <c r="L461" s="110">
        <v>0</v>
      </c>
      <c r="M461" s="111">
        <f>IF(F461="昼間",参照データ!$B$2,IF(F461="夜間等",参照データ!$B$3,IF(F461="通信",参照データ!$B$4,0)))</f>
        <v>0</v>
      </c>
      <c r="N461" s="112">
        <f t="shared" si="200"/>
        <v>0</v>
      </c>
      <c r="O461" s="151">
        <f t="shared" si="201"/>
        <v>0</v>
      </c>
      <c r="P461" s="110"/>
      <c r="Q461" s="113">
        <v>0</v>
      </c>
      <c r="R461" s="114">
        <f>IF(F461="昼間",参照データ!$C$2,IF(F461="夜間等",参照データ!$C$3,IF(F461="通信",参照データ!$C$4,0)))</f>
        <v>0</v>
      </c>
      <c r="S461" s="112">
        <f t="shared" si="202"/>
        <v>0</v>
      </c>
      <c r="T461" s="58"/>
      <c r="U461" s="53">
        <f t="shared" si="203"/>
        <v>0</v>
      </c>
      <c r="V461" s="241">
        <f t="shared" si="204"/>
        <v>0</v>
      </c>
      <c r="W461" s="53">
        <f t="shared" si="205"/>
        <v>0</v>
      </c>
      <c r="X461" s="183">
        <f t="shared" si="206"/>
        <v>0</v>
      </c>
      <c r="Y461" s="158" t="str">
        <f t="shared" si="187"/>
        <v>0</v>
      </c>
      <c r="Z461" s="138">
        <f t="shared" si="207"/>
        <v>0</v>
      </c>
      <c r="AA461" s="524">
        <f t="shared" si="188"/>
        <v>0</v>
      </c>
      <c r="AB461" s="525"/>
      <c r="AC461" s="359">
        <f t="shared" si="189"/>
        <v>0</v>
      </c>
      <c r="AD461" s="359">
        <f t="shared" si="190"/>
        <v>0</v>
      </c>
      <c r="AE461" s="166"/>
      <c r="AF461" s="59"/>
      <c r="AG461" s="252"/>
      <c r="AH461" s="253"/>
      <c r="AI461" s="253"/>
      <c r="AJ461" s="253"/>
      <c r="AK461" s="253"/>
      <c r="AL461" s="254"/>
      <c r="AM461" s="255"/>
      <c r="AN461" s="253"/>
      <c r="AO461" s="253"/>
      <c r="AP461" s="253"/>
      <c r="AQ461" s="253"/>
      <c r="AR461" s="253"/>
      <c r="AS461" s="238">
        <f t="shared" si="191"/>
        <v>0</v>
      </c>
      <c r="AT461" s="238">
        <f t="shared" si="192"/>
        <v>0</v>
      </c>
      <c r="AU461" s="238">
        <f t="shared" si="193"/>
        <v>0</v>
      </c>
      <c r="AV461" s="238">
        <f t="shared" si="194"/>
        <v>0</v>
      </c>
      <c r="AW461" s="238">
        <f t="shared" si="195"/>
        <v>0</v>
      </c>
      <c r="AX461" s="238">
        <f t="shared" si="196"/>
        <v>0</v>
      </c>
      <c r="AY461" s="214">
        <f t="shared" si="214"/>
        <v>0</v>
      </c>
      <c r="AZ461" s="214">
        <f t="shared" si="214"/>
        <v>0</v>
      </c>
      <c r="BA461" s="214">
        <f t="shared" si="214"/>
        <v>0</v>
      </c>
      <c r="BB461" s="194">
        <f t="shared" si="208"/>
        <v>0</v>
      </c>
      <c r="BC461" s="195">
        <f t="shared" si="209"/>
        <v>0</v>
      </c>
      <c r="BD461" s="196">
        <f t="shared" si="210"/>
        <v>0</v>
      </c>
      <c r="BE461" s="197">
        <f t="shared" si="213"/>
        <v>0</v>
      </c>
      <c r="BF461" s="198" t="b">
        <f>IF($AE461="3/3",$S461*参照データ!$F$2,IF($AE461="2/3",$S461*参照データ!$F$3,IF($AE461="1/3",$S461*参照データ!$F$4)))</f>
        <v>0</v>
      </c>
      <c r="BG461" s="199" t="b">
        <f>IF(AG461="3/3",$O461*参照データ!$F$2,IF(AG461="2/3",$O461*参照データ!$F$3,IF(AG461="1/3",$O461*参照データ!$F$4,IF(AG461="対象外",0))))</f>
        <v>0</v>
      </c>
      <c r="BH461" s="199" t="b">
        <f>IF(AH461="3/3",$O461*参照データ!$F$2,IF(AH461="2/3",$O461*参照データ!$F$3,IF(AH461="1/3",$O461*参照データ!$F$4,IF(AH461="対象外",0))))</f>
        <v>0</v>
      </c>
      <c r="BI461" s="199" t="b">
        <f>IF(AI461="3/3",$O461*参照データ!$F$2,IF(AI461="2/3",$O461*参照データ!$F$3,IF(AI461="1/3",$O461*参照データ!$F$4,IF(AI461="対象外",0))))</f>
        <v>0</v>
      </c>
      <c r="BJ461" s="199" t="b">
        <f>IF(AJ461="3/3",$O461*参照データ!$F$2,IF(AJ461="2/3",$O461*参照データ!$F$3,IF(AJ461="1/3",$O461*参照データ!$F$4,IF(AJ461="対象外",0))))</f>
        <v>0</v>
      </c>
      <c r="BK461" s="199" t="b">
        <f>IF(AK461="3/3",$O461*参照データ!$F$2,IF(AK461="2/3",$O461*参照データ!$F$3,IF(AK461="1/3",$O461*参照データ!$F$4,IF(AK461="対象外",0))))</f>
        <v>0</v>
      </c>
      <c r="BL461" s="199" t="b">
        <f>IF(AL461="3/3",$O461*参照データ!$F$2,IF(AL461="2/3",$O461*参照データ!$F$3,IF(AL461="1/3",$O461*参照データ!$F$4,IF(AL461="対象外",0))))</f>
        <v>0</v>
      </c>
      <c r="BM461" s="199" t="b">
        <f>IF(AM461="3/3",$O461*参照データ!$F$2,IF(AM461="2/3",$O461*参照データ!$F$3,IF(AM461="1/3",$O461*参照データ!$F$4,IF(AM461="対象外",0))))</f>
        <v>0</v>
      </c>
      <c r="BN461" s="199" t="b">
        <f>IF(AN461="3/3",$O461*参照データ!$F$2,IF(AN461="2/3",$O461*参照データ!$F$3,IF(AN461="1/3",$O461*参照データ!$F$4,IF(AN461="対象外",0))))</f>
        <v>0</v>
      </c>
      <c r="BO461" s="199" t="b">
        <f>IF(AO461="3/3",$O461*参照データ!$F$2,IF(AO461="2/3",$O461*参照データ!$F$3,IF(AO461="1/3",$O461*参照データ!$F$4,IF(AO461="対象外",0))))</f>
        <v>0</v>
      </c>
      <c r="BP461" s="199" t="b">
        <f>IF(AP461="3/3",$O461*参照データ!$F$2,IF(AP461="2/3",$O461*参照データ!$F$3,IF(AP461="1/3",$O461*参照データ!$F$4,IF(AP461="対象外",0))))</f>
        <v>0</v>
      </c>
      <c r="BQ461" s="199" t="b">
        <f>IF(AQ461="3/3",$O461*参照データ!$F$2,IF(AQ461="2/3",$O461*参照データ!$F$3,IF(AQ461="1/3",$O461*参照データ!$F$4,IF(AQ461="対象外",0))))</f>
        <v>0</v>
      </c>
      <c r="BR461" s="199" t="b">
        <f>IF(AR461="3/3",$O461*参照データ!$F$2,IF(AR461="2/3",$O461*参照データ!$F$3,IF(AR461="1/3",$O461*参照データ!$F$4,IF(AR461="対象外",0))))</f>
        <v>0</v>
      </c>
      <c r="BS461" s="199">
        <f t="shared" si="211"/>
        <v>0</v>
      </c>
      <c r="BT461" s="206"/>
      <c r="BU461" s="60"/>
      <c r="BV461" s="60"/>
      <c r="BW461" s="60"/>
      <c r="BX461" s="60"/>
      <c r="BY461" s="60"/>
      <c r="BZ461" s="245"/>
      <c r="CA461" s="247"/>
      <c r="CB461" s="60"/>
      <c r="CC461" s="60"/>
      <c r="CD461" s="60"/>
      <c r="CE461" s="60"/>
      <c r="CF461" s="61"/>
      <c r="CG461" s="233">
        <f t="shared" si="212"/>
        <v>0</v>
      </c>
      <c r="CH461" s="235">
        <f t="shared" si="197"/>
        <v>0</v>
      </c>
      <c r="CI461" s="225">
        <f t="shared" si="198"/>
        <v>0</v>
      </c>
      <c r="CJ461" s="234">
        <f t="shared" si="199"/>
        <v>2</v>
      </c>
      <c r="CN461" s="54"/>
    </row>
    <row r="462" spans="1:92">
      <c r="A462" s="63">
        <v>438</v>
      </c>
      <c r="B462" s="553"/>
      <c r="C462" s="554"/>
      <c r="D462" s="553"/>
      <c r="E462" s="554"/>
      <c r="F462" s="116"/>
      <c r="G462" s="147"/>
      <c r="H462" s="117"/>
      <c r="I462" s="58"/>
      <c r="J462" s="553"/>
      <c r="K462" s="554"/>
      <c r="L462" s="110">
        <v>0</v>
      </c>
      <c r="M462" s="111">
        <f>IF(F462="昼間",参照データ!$B$2,IF(F462="夜間等",参照データ!$B$3,IF(F462="通信",参照データ!$B$4,0)))</f>
        <v>0</v>
      </c>
      <c r="N462" s="112">
        <f t="shared" si="200"/>
        <v>0</v>
      </c>
      <c r="O462" s="151">
        <f t="shared" si="201"/>
        <v>0</v>
      </c>
      <c r="P462" s="110"/>
      <c r="Q462" s="113">
        <v>0</v>
      </c>
      <c r="R462" s="114">
        <f>IF(F462="昼間",参照データ!$C$2,IF(F462="夜間等",参照データ!$C$3,IF(F462="通信",参照データ!$C$4,0)))</f>
        <v>0</v>
      </c>
      <c r="S462" s="112">
        <f t="shared" si="202"/>
        <v>0</v>
      </c>
      <c r="T462" s="58"/>
      <c r="U462" s="53">
        <f t="shared" si="203"/>
        <v>0</v>
      </c>
      <c r="V462" s="241">
        <f t="shared" si="204"/>
        <v>0</v>
      </c>
      <c r="W462" s="53">
        <f t="shared" si="205"/>
        <v>0</v>
      </c>
      <c r="X462" s="183">
        <f t="shared" si="206"/>
        <v>0</v>
      </c>
      <c r="Y462" s="158" t="str">
        <f t="shared" si="187"/>
        <v>0</v>
      </c>
      <c r="Z462" s="138">
        <f t="shared" si="207"/>
        <v>0</v>
      </c>
      <c r="AA462" s="524">
        <f t="shared" si="188"/>
        <v>0</v>
      </c>
      <c r="AB462" s="525"/>
      <c r="AC462" s="359">
        <f t="shared" si="189"/>
        <v>0</v>
      </c>
      <c r="AD462" s="359">
        <f t="shared" si="190"/>
        <v>0</v>
      </c>
      <c r="AE462" s="166"/>
      <c r="AF462" s="59"/>
      <c r="AG462" s="252"/>
      <c r="AH462" s="253"/>
      <c r="AI462" s="253"/>
      <c r="AJ462" s="253"/>
      <c r="AK462" s="253"/>
      <c r="AL462" s="254"/>
      <c r="AM462" s="255"/>
      <c r="AN462" s="253"/>
      <c r="AO462" s="253"/>
      <c r="AP462" s="253"/>
      <c r="AQ462" s="253"/>
      <c r="AR462" s="253"/>
      <c r="AS462" s="238">
        <f t="shared" si="191"/>
        <v>0</v>
      </c>
      <c r="AT462" s="238">
        <f t="shared" si="192"/>
        <v>0</v>
      </c>
      <c r="AU462" s="238">
        <f t="shared" si="193"/>
        <v>0</v>
      </c>
      <c r="AV462" s="238">
        <f t="shared" si="194"/>
        <v>0</v>
      </c>
      <c r="AW462" s="238">
        <f t="shared" si="195"/>
        <v>0</v>
      </c>
      <c r="AX462" s="238">
        <f t="shared" si="196"/>
        <v>0</v>
      </c>
      <c r="AY462" s="214">
        <f t="shared" si="214"/>
        <v>0</v>
      </c>
      <c r="AZ462" s="214">
        <f t="shared" si="214"/>
        <v>0</v>
      </c>
      <c r="BA462" s="214">
        <f t="shared" si="214"/>
        <v>0</v>
      </c>
      <c r="BB462" s="194">
        <f t="shared" si="208"/>
        <v>0</v>
      </c>
      <c r="BC462" s="195">
        <f t="shared" si="209"/>
        <v>0</v>
      </c>
      <c r="BD462" s="196">
        <f t="shared" si="210"/>
        <v>0</v>
      </c>
      <c r="BE462" s="197">
        <f t="shared" si="213"/>
        <v>0</v>
      </c>
      <c r="BF462" s="198" t="b">
        <f>IF($AE462="3/3",$S462*参照データ!$F$2,IF($AE462="2/3",$S462*参照データ!$F$3,IF($AE462="1/3",$S462*参照データ!$F$4)))</f>
        <v>0</v>
      </c>
      <c r="BG462" s="199" t="b">
        <f>IF(AG462="3/3",$O462*参照データ!$F$2,IF(AG462="2/3",$O462*参照データ!$F$3,IF(AG462="1/3",$O462*参照データ!$F$4,IF(AG462="対象外",0))))</f>
        <v>0</v>
      </c>
      <c r="BH462" s="199" t="b">
        <f>IF(AH462="3/3",$O462*参照データ!$F$2,IF(AH462="2/3",$O462*参照データ!$F$3,IF(AH462="1/3",$O462*参照データ!$F$4,IF(AH462="対象外",0))))</f>
        <v>0</v>
      </c>
      <c r="BI462" s="199" t="b">
        <f>IF(AI462="3/3",$O462*参照データ!$F$2,IF(AI462="2/3",$O462*参照データ!$F$3,IF(AI462="1/3",$O462*参照データ!$F$4,IF(AI462="対象外",0))))</f>
        <v>0</v>
      </c>
      <c r="BJ462" s="199" t="b">
        <f>IF(AJ462="3/3",$O462*参照データ!$F$2,IF(AJ462="2/3",$O462*参照データ!$F$3,IF(AJ462="1/3",$O462*参照データ!$F$4,IF(AJ462="対象外",0))))</f>
        <v>0</v>
      </c>
      <c r="BK462" s="199" t="b">
        <f>IF(AK462="3/3",$O462*参照データ!$F$2,IF(AK462="2/3",$O462*参照データ!$F$3,IF(AK462="1/3",$O462*参照データ!$F$4,IF(AK462="対象外",0))))</f>
        <v>0</v>
      </c>
      <c r="BL462" s="199" t="b">
        <f>IF(AL462="3/3",$O462*参照データ!$F$2,IF(AL462="2/3",$O462*参照データ!$F$3,IF(AL462="1/3",$O462*参照データ!$F$4,IF(AL462="対象外",0))))</f>
        <v>0</v>
      </c>
      <c r="BM462" s="199" t="b">
        <f>IF(AM462="3/3",$O462*参照データ!$F$2,IF(AM462="2/3",$O462*参照データ!$F$3,IF(AM462="1/3",$O462*参照データ!$F$4,IF(AM462="対象外",0))))</f>
        <v>0</v>
      </c>
      <c r="BN462" s="199" t="b">
        <f>IF(AN462="3/3",$O462*参照データ!$F$2,IF(AN462="2/3",$O462*参照データ!$F$3,IF(AN462="1/3",$O462*参照データ!$F$4,IF(AN462="対象外",0))))</f>
        <v>0</v>
      </c>
      <c r="BO462" s="199" t="b">
        <f>IF(AO462="3/3",$O462*参照データ!$F$2,IF(AO462="2/3",$O462*参照データ!$F$3,IF(AO462="1/3",$O462*参照データ!$F$4,IF(AO462="対象外",0))))</f>
        <v>0</v>
      </c>
      <c r="BP462" s="199" t="b">
        <f>IF(AP462="3/3",$O462*参照データ!$F$2,IF(AP462="2/3",$O462*参照データ!$F$3,IF(AP462="1/3",$O462*参照データ!$F$4,IF(AP462="対象外",0))))</f>
        <v>0</v>
      </c>
      <c r="BQ462" s="199" t="b">
        <f>IF(AQ462="3/3",$O462*参照データ!$F$2,IF(AQ462="2/3",$O462*参照データ!$F$3,IF(AQ462="1/3",$O462*参照データ!$F$4,IF(AQ462="対象外",0))))</f>
        <v>0</v>
      </c>
      <c r="BR462" s="199" t="b">
        <f>IF(AR462="3/3",$O462*参照データ!$F$2,IF(AR462="2/3",$O462*参照データ!$F$3,IF(AR462="1/3",$O462*参照データ!$F$4,IF(AR462="対象外",0))))</f>
        <v>0</v>
      </c>
      <c r="BS462" s="199">
        <f t="shared" si="211"/>
        <v>0</v>
      </c>
      <c r="BT462" s="206"/>
      <c r="BU462" s="60"/>
      <c r="BV462" s="60"/>
      <c r="BW462" s="60"/>
      <c r="BX462" s="60"/>
      <c r="BY462" s="60"/>
      <c r="BZ462" s="245"/>
      <c r="CA462" s="247"/>
      <c r="CB462" s="60"/>
      <c r="CC462" s="60"/>
      <c r="CD462" s="60"/>
      <c r="CE462" s="60"/>
      <c r="CF462" s="61"/>
      <c r="CG462" s="233">
        <f t="shared" si="212"/>
        <v>0</v>
      </c>
      <c r="CH462" s="235">
        <f t="shared" si="197"/>
        <v>0</v>
      </c>
      <c r="CI462" s="225">
        <f t="shared" si="198"/>
        <v>0</v>
      </c>
      <c r="CJ462" s="234">
        <f t="shared" si="199"/>
        <v>2</v>
      </c>
      <c r="CN462" s="54"/>
    </row>
    <row r="463" spans="1:92">
      <c r="A463" s="63">
        <v>439</v>
      </c>
      <c r="B463" s="553"/>
      <c r="C463" s="554"/>
      <c r="D463" s="553"/>
      <c r="E463" s="554"/>
      <c r="F463" s="116"/>
      <c r="G463" s="147"/>
      <c r="H463" s="117"/>
      <c r="I463" s="58"/>
      <c r="J463" s="553"/>
      <c r="K463" s="554"/>
      <c r="L463" s="110">
        <v>0</v>
      </c>
      <c r="M463" s="111">
        <f>IF(F463="昼間",参照データ!$B$2,IF(F463="夜間等",参照データ!$B$3,IF(F463="通信",参照データ!$B$4,0)))</f>
        <v>0</v>
      </c>
      <c r="N463" s="112">
        <f t="shared" si="200"/>
        <v>0</v>
      </c>
      <c r="O463" s="151">
        <f t="shared" si="201"/>
        <v>0</v>
      </c>
      <c r="P463" s="110"/>
      <c r="Q463" s="113">
        <v>0</v>
      </c>
      <c r="R463" s="114">
        <f>IF(F463="昼間",参照データ!$C$2,IF(F463="夜間等",参照データ!$C$3,IF(F463="通信",参照データ!$C$4,0)))</f>
        <v>0</v>
      </c>
      <c r="S463" s="112">
        <f t="shared" si="202"/>
        <v>0</v>
      </c>
      <c r="T463" s="58"/>
      <c r="U463" s="53">
        <f t="shared" si="203"/>
        <v>0</v>
      </c>
      <c r="V463" s="241">
        <f t="shared" si="204"/>
        <v>0</v>
      </c>
      <c r="W463" s="53">
        <f t="shared" si="205"/>
        <v>0</v>
      </c>
      <c r="X463" s="183">
        <f t="shared" si="206"/>
        <v>0</v>
      </c>
      <c r="Y463" s="158" t="str">
        <f t="shared" si="187"/>
        <v>0</v>
      </c>
      <c r="Z463" s="138">
        <f t="shared" si="207"/>
        <v>0</v>
      </c>
      <c r="AA463" s="524">
        <f t="shared" si="188"/>
        <v>0</v>
      </c>
      <c r="AB463" s="525"/>
      <c r="AC463" s="359">
        <f t="shared" si="189"/>
        <v>0</v>
      </c>
      <c r="AD463" s="359">
        <f t="shared" si="190"/>
        <v>0</v>
      </c>
      <c r="AE463" s="165"/>
      <c r="AF463" s="59"/>
      <c r="AG463" s="252"/>
      <c r="AH463" s="253"/>
      <c r="AI463" s="253"/>
      <c r="AJ463" s="253"/>
      <c r="AK463" s="253"/>
      <c r="AL463" s="254"/>
      <c r="AM463" s="255"/>
      <c r="AN463" s="253"/>
      <c r="AO463" s="253"/>
      <c r="AP463" s="253"/>
      <c r="AQ463" s="253"/>
      <c r="AR463" s="253"/>
      <c r="AS463" s="238">
        <f t="shared" si="191"/>
        <v>0</v>
      </c>
      <c r="AT463" s="238">
        <f t="shared" si="192"/>
        <v>0</v>
      </c>
      <c r="AU463" s="238">
        <f t="shared" si="193"/>
        <v>0</v>
      </c>
      <c r="AV463" s="238">
        <f t="shared" si="194"/>
        <v>0</v>
      </c>
      <c r="AW463" s="238">
        <f t="shared" si="195"/>
        <v>0</v>
      </c>
      <c r="AX463" s="238">
        <f t="shared" si="196"/>
        <v>0</v>
      </c>
      <c r="AY463" s="214">
        <f t="shared" si="214"/>
        <v>0</v>
      </c>
      <c r="AZ463" s="214">
        <f t="shared" si="214"/>
        <v>0</v>
      </c>
      <c r="BA463" s="214">
        <f t="shared" si="214"/>
        <v>0</v>
      </c>
      <c r="BB463" s="194">
        <f t="shared" si="208"/>
        <v>0</v>
      </c>
      <c r="BC463" s="195">
        <f t="shared" si="209"/>
        <v>0</v>
      </c>
      <c r="BD463" s="196">
        <f t="shared" si="210"/>
        <v>0</v>
      </c>
      <c r="BE463" s="197">
        <f t="shared" si="213"/>
        <v>0</v>
      </c>
      <c r="BF463" s="198" t="b">
        <f>IF($AE463="3/3",$S463*参照データ!$F$2,IF($AE463="2/3",$S463*参照データ!$F$3,IF($AE463="1/3",$S463*参照データ!$F$4)))</f>
        <v>0</v>
      </c>
      <c r="BG463" s="199" t="b">
        <f>IF(AG463="3/3",$O463*参照データ!$F$2,IF(AG463="2/3",$O463*参照データ!$F$3,IF(AG463="1/3",$O463*参照データ!$F$4,IF(AG463="対象外",0))))</f>
        <v>0</v>
      </c>
      <c r="BH463" s="199" t="b">
        <f>IF(AH463="3/3",$O463*参照データ!$F$2,IF(AH463="2/3",$O463*参照データ!$F$3,IF(AH463="1/3",$O463*参照データ!$F$4,IF(AH463="対象外",0))))</f>
        <v>0</v>
      </c>
      <c r="BI463" s="199" t="b">
        <f>IF(AI463="3/3",$O463*参照データ!$F$2,IF(AI463="2/3",$O463*参照データ!$F$3,IF(AI463="1/3",$O463*参照データ!$F$4,IF(AI463="対象外",0))))</f>
        <v>0</v>
      </c>
      <c r="BJ463" s="199" t="b">
        <f>IF(AJ463="3/3",$O463*参照データ!$F$2,IF(AJ463="2/3",$O463*参照データ!$F$3,IF(AJ463="1/3",$O463*参照データ!$F$4,IF(AJ463="対象外",0))))</f>
        <v>0</v>
      </c>
      <c r="BK463" s="199" t="b">
        <f>IF(AK463="3/3",$O463*参照データ!$F$2,IF(AK463="2/3",$O463*参照データ!$F$3,IF(AK463="1/3",$O463*参照データ!$F$4,IF(AK463="対象外",0))))</f>
        <v>0</v>
      </c>
      <c r="BL463" s="199" t="b">
        <f>IF(AL463="3/3",$O463*参照データ!$F$2,IF(AL463="2/3",$O463*参照データ!$F$3,IF(AL463="1/3",$O463*参照データ!$F$4,IF(AL463="対象外",0))))</f>
        <v>0</v>
      </c>
      <c r="BM463" s="199" t="b">
        <f>IF(AM463="3/3",$O463*参照データ!$F$2,IF(AM463="2/3",$O463*参照データ!$F$3,IF(AM463="1/3",$O463*参照データ!$F$4,IF(AM463="対象外",0))))</f>
        <v>0</v>
      </c>
      <c r="BN463" s="199" t="b">
        <f>IF(AN463="3/3",$O463*参照データ!$F$2,IF(AN463="2/3",$O463*参照データ!$F$3,IF(AN463="1/3",$O463*参照データ!$F$4,IF(AN463="対象外",0))))</f>
        <v>0</v>
      </c>
      <c r="BO463" s="199" t="b">
        <f>IF(AO463="3/3",$O463*参照データ!$F$2,IF(AO463="2/3",$O463*参照データ!$F$3,IF(AO463="1/3",$O463*参照データ!$F$4,IF(AO463="対象外",0))))</f>
        <v>0</v>
      </c>
      <c r="BP463" s="199" t="b">
        <f>IF(AP463="3/3",$O463*参照データ!$F$2,IF(AP463="2/3",$O463*参照データ!$F$3,IF(AP463="1/3",$O463*参照データ!$F$4,IF(AP463="対象外",0))))</f>
        <v>0</v>
      </c>
      <c r="BQ463" s="199" t="b">
        <f>IF(AQ463="3/3",$O463*参照データ!$F$2,IF(AQ463="2/3",$O463*参照データ!$F$3,IF(AQ463="1/3",$O463*参照データ!$F$4,IF(AQ463="対象外",0))))</f>
        <v>0</v>
      </c>
      <c r="BR463" s="199" t="b">
        <f>IF(AR463="3/3",$O463*参照データ!$F$2,IF(AR463="2/3",$O463*参照データ!$F$3,IF(AR463="1/3",$O463*参照データ!$F$4,IF(AR463="対象外",0))))</f>
        <v>0</v>
      </c>
      <c r="BS463" s="199">
        <f t="shared" si="211"/>
        <v>0</v>
      </c>
      <c r="BT463" s="207"/>
      <c r="BU463" s="60"/>
      <c r="BV463" s="60"/>
      <c r="BW463" s="60"/>
      <c r="BX463" s="60"/>
      <c r="BY463" s="60"/>
      <c r="BZ463" s="245"/>
      <c r="CA463" s="247"/>
      <c r="CB463" s="60"/>
      <c r="CC463" s="60"/>
      <c r="CD463" s="60"/>
      <c r="CE463" s="60"/>
      <c r="CF463" s="61"/>
      <c r="CG463" s="233">
        <f t="shared" si="212"/>
        <v>0</v>
      </c>
      <c r="CH463" s="235">
        <f t="shared" si="197"/>
        <v>0</v>
      </c>
      <c r="CI463" s="225">
        <f t="shared" si="198"/>
        <v>0</v>
      </c>
      <c r="CJ463" s="234">
        <f t="shared" si="199"/>
        <v>2</v>
      </c>
      <c r="CN463" s="54"/>
    </row>
    <row r="464" spans="1:92">
      <c r="A464" s="63">
        <v>440</v>
      </c>
      <c r="B464" s="518"/>
      <c r="C464" s="519"/>
      <c r="D464" s="520"/>
      <c r="E464" s="521"/>
      <c r="F464" s="362"/>
      <c r="G464" s="58"/>
      <c r="H464" s="248"/>
      <c r="I464" s="58"/>
      <c r="J464" s="555"/>
      <c r="K464" s="555"/>
      <c r="L464" s="149">
        <v>0</v>
      </c>
      <c r="M464" s="150">
        <f>IF(F464="昼間",参照データ!$B$2,IF(F464="夜間等",参照データ!$B$3,IF(F464="通信",参照データ!$B$4,0)))</f>
        <v>0</v>
      </c>
      <c r="N464" s="151">
        <f t="shared" si="200"/>
        <v>0</v>
      </c>
      <c r="O464" s="151">
        <f t="shared" si="201"/>
        <v>0</v>
      </c>
      <c r="P464" s="149"/>
      <c r="Q464" s="155">
        <v>0</v>
      </c>
      <c r="R464" s="154">
        <f>IF(F464="昼間",参照データ!$C$2,IF(F464="夜間等",参照データ!$C$3,IF(F464="通信",参照データ!$C$4,0)))</f>
        <v>0</v>
      </c>
      <c r="S464" s="151">
        <f t="shared" si="202"/>
        <v>0</v>
      </c>
      <c r="T464" s="58"/>
      <c r="U464" s="137">
        <f t="shared" si="203"/>
        <v>0</v>
      </c>
      <c r="V464" s="241">
        <f t="shared" si="204"/>
        <v>0</v>
      </c>
      <c r="W464" s="137">
        <f t="shared" si="205"/>
        <v>0</v>
      </c>
      <c r="X464" s="138">
        <f t="shared" si="206"/>
        <v>0</v>
      </c>
      <c r="Y464" s="137" t="str">
        <f t="shared" si="187"/>
        <v>0</v>
      </c>
      <c r="Z464" s="138">
        <f t="shared" si="207"/>
        <v>0</v>
      </c>
      <c r="AA464" s="524">
        <f t="shared" si="188"/>
        <v>0</v>
      </c>
      <c r="AB464" s="525"/>
      <c r="AC464" s="359">
        <f t="shared" si="189"/>
        <v>0</v>
      </c>
      <c r="AD464" s="359">
        <f t="shared" si="190"/>
        <v>0</v>
      </c>
      <c r="AE464" s="165"/>
      <c r="AF464" s="139"/>
      <c r="AG464" s="252"/>
      <c r="AH464" s="253"/>
      <c r="AI464" s="253"/>
      <c r="AJ464" s="253"/>
      <c r="AK464" s="253"/>
      <c r="AL464" s="254"/>
      <c r="AM464" s="255"/>
      <c r="AN464" s="253"/>
      <c r="AO464" s="253"/>
      <c r="AP464" s="253"/>
      <c r="AQ464" s="253"/>
      <c r="AR464" s="253"/>
      <c r="AS464" s="238">
        <f t="shared" si="191"/>
        <v>0</v>
      </c>
      <c r="AT464" s="238">
        <f t="shared" si="192"/>
        <v>0</v>
      </c>
      <c r="AU464" s="238">
        <f t="shared" si="193"/>
        <v>0</v>
      </c>
      <c r="AV464" s="238">
        <f t="shared" si="194"/>
        <v>0</v>
      </c>
      <c r="AW464" s="238">
        <f t="shared" si="195"/>
        <v>0</v>
      </c>
      <c r="AX464" s="238">
        <f t="shared" si="196"/>
        <v>0</v>
      </c>
      <c r="AY464" s="214">
        <f t="shared" si="214"/>
        <v>0</v>
      </c>
      <c r="AZ464" s="214">
        <f t="shared" si="214"/>
        <v>0</v>
      </c>
      <c r="BA464" s="214">
        <f t="shared" si="214"/>
        <v>0</v>
      </c>
      <c r="BB464" s="210">
        <f t="shared" si="208"/>
        <v>0</v>
      </c>
      <c r="BC464" s="200">
        <f t="shared" si="209"/>
        <v>0</v>
      </c>
      <c r="BD464" s="200">
        <f t="shared" si="210"/>
        <v>0</v>
      </c>
      <c r="BE464" s="200">
        <f t="shared" si="213"/>
        <v>0</v>
      </c>
      <c r="BF464" s="201" t="b">
        <f>IF($AE464="3/3",$S464*参照データ!$F$2,IF($AE464="2/3",$S464*参照データ!$F$3,IF($AE464="1/3",$S464*参照データ!$F$4)))</f>
        <v>0</v>
      </c>
      <c r="BG464" s="202" t="b">
        <f>IF(AG464="3/3",$O464*参照データ!$F$2,IF(AG464="2/3",$O464*参照データ!$F$3,IF(AG464="1/3",$O464*参照データ!$F$4,IF(AG464="対象外",0))))</f>
        <v>0</v>
      </c>
      <c r="BH464" s="202" t="b">
        <f>IF(AH464="3/3",$O464*参照データ!$F$2,IF(AH464="2/3",$O464*参照データ!$F$3,IF(AH464="1/3",$O464*参照データ!$F$4,IF(AH464="対象外",0))))</f>
        <v>0</v>
      </c>
      <c r="BI464" s="202" t="b">
        <f>IF(AI464="3/3",$O464*参照データ!$F$2,IF(AI464="2/3",$O464*参照データ!$F$3,IF(AI464="1/3",$O464*参照データ!$F$4,IF(AI464="対象外",0))))</f>
        <v>0</v>
      </c>
      <c r="BJ464" s="202" t="b">
        <f>IF(AJ464="3/3",$O464*参照データ!$F$2,IF(AJ464="2/3",$O464*参照データ!$F$3,IF(AJ464="1/3",$O464*参照データ!$F$4,IF(AJ464="対象外",0))))</f>
        <v>0</v>
      </c>
      <c r="BK464" s="202" t="b">
        <f>IF(AK464="3/3",$O464*参照データ!$F$2,IF(AK464="2/3",$O464*参照データ!$F$3,IF(AK464="1/3",$O464*参照データ!$F$4,IF(AK464="対象外",0))))</f>
        <v>0</v>
      </c>
      <c r="BL464" s="202" t="b">
        <f>IF(AL464="3/3",$O464*参照データ!$F$2,IF(AL464="2/3",$O464*参照データ!$F$3,IF(AL464="1/3",$O464*参照データ!$F$4,IF(AL464="対象外",0))))</f>
        <v>0</v>
      </c>
      <c r="BM464" s="202" t="b">
        <f>IF(AM464="3/3",$O464*参照データ!$F$2,IF(AM464="2/3",$O464*参照データ!$F$3,IF(AM464="1/3",$O464*参照データ!$F$4,IF(AM464="対象外",0))))</f>
        <v>0</v>
      </c>
      <c r="BN464" s="202" t="b">
        <f>IF(AN464="3/3",$O464*参照データ!$F$2,IF(AN464="2/3",$O464*参照データ!$F$3,IF(AN464="1/3",$O464*参照データ!$F$4,IF(AN464="対象外",0))))</f>
        <v>0</v>
      </c>
      <c r="BO464" s="202" t="b">
        <f>IF(AO464="3/3",$O464*参照データ!$F$2,IF(AO464="2/3",$O464*参照データ!$F$3,IF(AO464="1/3",$O464*参照データ!$F$4,IF(AO464="対象外",0))))</f>
        <v>0</v>
      </c>
      <c r="BP464" s="202" t="b">
        <f>IF(AP464="3/3",$O464*参照データ!$F$2,IF(AP464="2/3",$O464*参照データ!$F$3,IF(AP464="1/3",$O464*参照データ!$F$4,IF(AP464="対象外",0))))</f>
        <v>0</v>
      </c>
      <c r="BQ464" s="202" t="b">
        <f>IF(AQ464="3/3",$O464*参照データ!$F$2,IF(AQ464="2/3",$O464*参照データ!$F$3,IF(AQ464="1/3",$O464*参照データ!$F$4,IF(AQ464="対象外",0))))</f>
        <v>0</v>
      </c>
      <c r="BR464" s="202" t="b">
        <f>IF(AR464="3/3",$O464*参照データ!$F$2,IF(AR464="2/3",$O464*参照データ!$F$3,IF(AR464="1/3",$O464*参照データ!$F$4,IF(AR464="対象外",0))))</f>
        <v>0</v>
      </c>
      <c r="BS464" s="202">
        <f t="shared" si="211"/>
        <v>0</v>
      </c>
      <c r="BT464" s="208"/>
      <c r="BU464" s="140"/>
      <c r="BV464" s="140"/>
      <c r="BW464" s="140"/>
      <c r="BX464" s="140"/>
      <c r="BY464" s="140"/>
      <c r="BZ464" s="246"/>
      <c r="CA464" s="251"/>
      <c r="CB464" s="140"/>
      <c r="CC464" s="140"/>
      <c r="CD464" s="140"/>
      <c r="CE464" s="140"/>
      <c r="CF464" s="140"/>
      <c r="CG464" s="233">
        <f t="shared" si="212"/>
        <v>0</v>
      </c>
      <c r="CH464" s="235">
        <f t="shared" si="197"/>
        <v>0</v>
      </c>
      <c r="CI464" s="225">
        <f t="shared" si="198"/>
        <v>0</v>
      </c>
      <c r="CJ464" s="234">
        <f t="shared" si="199"/>
        <v>2</v>
      </c>
      <c r="CN464" s="54"/>
    </row>
    <row r="465" spans="1:92">
      <c r="A465" s="63">
        <v>441</v>
      </c>
      <c r="B465" s="553"/>
      <c r="C465" s="554"/>
      <c r="D465" s="553"/>
      <c r="E465" s="554"/>
      <c r="F465" s="116"/>
      <c r="G465" s="147"/>
      <c r="H465" s="117"/>
      <c r="I465" s="58"/>
      <c r="J465" s="553"/>
      <c r="K465" s="554"/>
      <c r="L465" s="110">
        <v>0</v>
      </c>
      <c r="M465" s="111">
        <f>IF(F465="昼間",参照データ!$B$2,IF(F465="夜間等",参照データ!$B$3,IF(F465="通信",参照データ!$B$4,0)))</f>
        <v>0</v>
      </c>
      <c r="N465" s="112">
        <f t="shared" si="200"/>
        <v>0</v>
      </c>
      <c r="O465" s="151">
        <f t="shared" si="201"/>
        <v>0</v>
      </c>
      <c r="P465" s="110"/>
      <c r="Q465" s="113">
        <v>0</v>
      </c>
      <c r="R465" s="114">
        <f>IF(F465="昼間",参照データ!$C$2,IF(F465="夜間等",参照データ!$C$3,IF(F465="通信",参照データ!$C$4,0)))</f>
        <v>0</v>
      </c>
      <c r="S465" s="112">
        <f t="shared" si="202"/>
        <v>0</v>
      </c>
      <c r="T465" s="58"/>
      <c r="U465" s="53">
        <f t="shared" si="203"/>
        <v>0</v>
      </c>
      <c r="V465" s="241">
        <f t="shared" si="204"/>
        <v>0</v>
      </c>
      <c r="W465" s="53">
        <f t="shared" si="205"/>
        <v>0</v>
      </c>
      <c r="X465" s="183">
        <f t="shared" si="206"/>
        <v>0</v>
      </c>
      <c r="Y465" s="158" t="str">
        <f t="shared" si="187"/>
        <v>0</v>
      </c>
      <c r="Z465" s="138">
        <f t="shared" si="207"/>
        <v>0</v>
      </c>
      <c r="AA465" s="524">
        <f t="shared" si="188"/>
        <v>0</v>
      </c>
      <c r="AB465" s="525"/>
      <c r="AC465" s="359">
        <f t="shared" si="189"/>
        <v>0</v>
      </c>
      <c r="AD465" s="359">
        <f t="shared" si="190"/>
        <v>0</v>
      </c>
      <c r="AE465" s="166"/>
      <c r="AF465" s="59"/>
      <c r="AG465" s="252"/>
      <c r="AH465" s="253"/>
      <c r="AI465" s="253"/>
      <c r="AJ465" s="253"/>
      <c r="AK465" s="253"/>
      <c r="AL465" s="254"/>
      <c r="AM465" s="255"/>
      <c r="AN465" s="253"/>
      <c r="AO465" s="253"/>
      <c r="AP465" s="253"/>
      <c r="AQ465" s="253"/>
      <c r="AR465" s="253"/>
      <c r="AS465" s="238">
        <f t="shared" si="191"/>
        <v>0</v>
      </c>
      <c r="AT465" s="238">
        <f t="shared" si="192"/>
        <v>0</v>
      </c>
      <c r="AU465" s="238">
        <f t="shared" si="193"/>
        <v>0</v>
      </c>
      <c r="AV465" s="238">
        <f t="shared" si="194"/>
        <v>0</v>
      </c>
      <c r="AW465" s="238">
        <f t="shared" si="195"/>
        <v>0</v>
      </c>
      <c r="AX465" s="238">
        <f t="shared" si="196"/>
        <v>0</v>
      </c>
      <c r="AY465" s="214">
        <f t="shared" si="214"/>
        <v>0</v>
      </c>
      <c r="AZ465" s="214">
        <f t="shared" si="214"/>
        <v>0</v>
      </c>
      <c r="BA465" s="214">
        <f t="shared" si="214"/>
        <v>0</v>
      </c>
      <c r="BB465" s="194">
        <f t="shared" si="208"/>
        <v>0</v>
      </c>
      <c r="BC465" s="195">
        <f t="shared" si="209"/>
        <v>0</v>
      </c>
      <c r="BD465" s="196">
        <f t="shared" si="210"/>
        <v>0</v>
      </c>
      <c r="BE465" s="197">
        <f t="shared" si="213"/>
        <v>0</v>
      </c>
      <c r="BF465" s="198" t="b">
        <f>IF($AE465="3/3",$S465*参照データ!$F$2,IF($AE465="2/3",$S465*参照データ!$F$3,IF($AE465="1/3",$S465*参照データ!$F$4)))</f>
        <v>0</v>
      </c>
      <c r="BG465" s="199" t="b">
        <f>IF(AG465="3/3",$O465*参照データ!$F$2,IF(AG465="2/3",$O465*参照データ!$F$3,IF(AG465="1/3",$O465*参照データ!$F$4,IF(AG465="対象外",0))))</f>
        <v>0</v>
      </c>
      <c r="BH465" s="199" t="b">
        <f>IF(AH465="3/3",$O465*参照データ!$F$2,IF(AH465="2/3",$O465*参照データ!$F$3,IF(AH465="1/3",$O465*参照データ!$F$4,IF(AH465="対象外",0))))</f>
        <v>0</v>
      </c>
      <c r="BI465" s="199" t="b">
        <f>IF(AI465="3/3",$O465*参照データ!$F$2,IF(AI465="2/3",$O465*参照データ!$F$3,IF(AI465="1/3",$O465*参照データ!$F$4,IF(AI465="対象外",0))))</f>
        <v>0</v>
      </c>
      <c r="BJ465" s="199" t="b">
        <f>IF(AJ465="3/3",$O465*参照データ!$F$2,IF(AJ465="2/3",$O465*参照データ!$F$3,IF(AJ465="1/3",$O465*参照データ!$F$4,IF(AJ465="対象外",0))))</f>
        <v>0</v>
      </c>
      <c r="BK465" s="199" t="b">
        <f>IF(AK465="3/3",$O465*参照データ!$F$2,IF(AK465="2/3",$O465*参照データ!$F$3,IF(AK465="1/3",$O465*参照データ!$F$4,IF(AK465="対象外",0))))</f>
        <v>0</v>
      </c>
      <c r="BL465" s="199" t="b">
        <f>IF(AL465="3/3",$O465*参照データ!$F$2,IF(AL465="2/3",$O465*参照データ!$F$3,IF(AL465="1/3",$O465*参照データ!$F$4,IF(AL465="対象外",0))))</f>
        <v>0</v>
      </c>
      <c r="BM465" s="199" t="b">
        <f>IF(AM465="3/3",$O465*参照データ!$F$2,IF(AM465="2/3",$O465*参照データ!$F$3,IF(AM465="1/3",$O465*参照データ!$F$4,IF(AM465="対象外",0))))</f>
        <v>0</v>
      </c>
      <c r="BN465" s="199" t="b">
        <f>IF(AN465="3/3",$O465*参照データ!$F$2,IF(AN465="2/3",$O465*参照データ!$F$3,IF(AN465="1/3",$O465*参照データ!$F$4,IF(AN465="対象外",0))))</f>
        <v>0</v>
      </c>
      <c r="BO465" s="199" t="b">
        <f>IF(AO465="3/3",$O465*参照データ!$F$2,IF(AO465="2/3",$O465*参照データ!$F$3,IF(AO465="1/3",$O465*参照データ!$F$4,IF(AO465="対象外",0))))</f>
        <v>0</v>
      </c>
      <c r="BP465" s="199" t="b">
        <f>IF(AP465="3/3",$O465*参照データ!$F$2,IF(AP465="2/3",$O465*参照データ!$F$3,IF(AP465="1/3",$O465*参照データ!$F$4,IF(AP465="対象外",0))))</f>
        <v>0</v>
      </c>
      <c r="BQ465" s="199" t="b">
        <f>IF(AQ465="3/3",$O465*参照データ!$F$2,IF(AQ465="2/3",$O465*参照データ!$F$3,IF(AQ465="1/3",$O465*参照データ!$F$4,IF(AQ465="対象外",0))))</f>
        <v>0</v>
      </c>
      <c r="BR465" s="199" t="b">
        <f>IF(AR465="3/3",$O465*参照データ!$F$2,IF(AR465="2/3",$O465*参照データ!$F$3,IF(AR465="1/3",$O465*参照データ!$F$4,IF(AR465="対象外",0))))</f>
        <v>0</v>
      </c>
      <c r="BS465" s="199">
        <f t="shared" si="211"/>
        <v>0</v>
      </c>
      <c r="BT465" s="206"/>
      <c r="BU465" s="60"/>
      <c r="BV465" s="60"/>
      <c r="BW465" s="60"/>
      <c r="BX465" s="60"/>
      <c r="BY465" s="60"/>
      <c r="BZ465" s="245"/>
      <c r="CA465" s="247"/>
      <c r="CB465" s="60"/>
      <c r="CC465" s="60"/>
      <c r="CD465" s="60"/>
      <c r="CE465" s="60"/>
      <c r="CF465" s="61"/>
      <c r="CG465" s="233">
        <f t="shared" si="212"/>
        <v>0</v>
      </c>
      <c r="CH465" s="235">
        <f t="shared" si="197"/>
        <v>0</v>
      </c>
      <c r="CI465" s="225">
        <f t="shared" si="198"/>
        <v>0</v>
      </c>
      <c r="CJ465" s="234">
        <f t="shared" si="199"/>
        <v>2</v>
      </c>
      <c r="CN465" s="54"/>
    </row>
    <row r="466" spans="1:92">
      <c r="A466" s="63">
        <v>442</v>
      </c>
      <c r="B466" s="553"/>
      <c r="C466" s="554"/>
      <c r="D466" s="553"/>
      <c r="E466" s="554"/>
      <c r="F466" s="116"/>
      <c r="G466" s="147"/>
      <c r="H466" s="117"/>
      <c r="I466" s="58"/>
      <c r="J466" s="553"/>
      <c r="K466" s="554"/>
      <c r="L466" s="110">
        <v>0</v>
      </c>
      <c r="M466" s="111">
        <f>IF(F466="昼間",参照データ!$B$2,IF(F466="夜間等",参照データ!$B$3,IF(F466="通信",参照データ!$B$4,0)))</f>
        <v>0</v>
      </c>
      <c r="N466" s="112">
        <f t="shared" si="200"/>
        <v>0</v>
      </c>
      <c r="O466" s="151">
        <f t="shared" si="201"/>
        <v>0</v>
      </c>
      <c r="P466" s="110"/>
      <c r="Q466" s="113">
        <v>0</v>
      </c>
      <c r="R466" s="114">
        <f>IF(F466="昼間",参照データ!$C$2,IF(F466="夜間等",参照データ!$C$3,IF(F466="通信",参照データ!$C$4,0)))</f>
        <v>0</v>
      </c>
      <c r="S466" s="112">
        <f t="shared" si="202"/>
        <v>0</v>
      </c>
      <c r="T466" s="58"/>
      <c r="U466" s="53">
        <f t="shared" si="203"/>
        <v>0</v>
      </c>
      <c r="V466" s="241">
        <f t="shared" si="204"/>
        <v>0</v>
      </c>
      <c r="W466" s="53">
        <f t="shared" si="205"/>
        <v>0</v>
      </c>
      <c r="X466" s="183">
        <f t="shared" si="206"/>
        <v>0</v>
      </c>
      <c r="Y466" s="158" t="str">
        <f t="shared" si="187"/>
        <v>0</v>
      </c>
      <c r="Z466" s="138">
        <f t="shared" si="207"/>
        <v>0</v>
      </c>
      <c r="AA466" s="524">
        <f t="shared" si="188"/>
        <v>0</v>
      </c>
      <c r="AB466" s="525"/>
      <c r="AC466" s="359">
        <f t="shared" si="189"/>
        <v>0</v>
      </c>
      <c r="AD466" s="359">
        <f t="shared" si="190"/>
        <v>0</v>
      </c>
      <c r="AE466" s="166"/>
      <c r="AF466" s="59"/>
      <c r="AG466" s="252"/>
      <c r="AH466" s="253"/>
      <c r="AI466" s="253"/>
      <c r="AJ466" s="253"/>
      <c r="AK466" s="253"/>
      <c r="AL466" s="254"/>
      <c r="AM466" s="255"/>
      <c r="AN466" s="253"/>
      <c r="AO466" s="253"/>
      <c r="AP466" s="253"/>
      <c r="AQ466" s="253"/>
      <c r="AR466" s="253"/>
      <c r="AS466" s="238">
        <f t="shared" si="191"/>
        <v>0</v>
      </c>
      <c r="AT466" s="238">
        <f t="shared" si="192"/>
        <v>0</v>
      </c>
      <c r="AU466" s="238">
        <f t="shared" si="193"/>
        <v>0</v>
      </c>
      <c r="AV466" s="238">
        <f t="shared" si="194"/>
        <v>0</v>
      </c>
      <c r="AW466" s="238">
        <f t="shared" si="195"/>
        <v>0</v>
      </c>
      <c r="AX466" s="238">
        <f t="shared" si="196"/>
        <v>0</v>
      </c>
      <c r="AY466" s="214">
        <f t="shared" si="214"/>
        <v>0</v>
      </c>
      <c r="AZ466" s="214">
        <f t="shared" si="214"/>
        <v>0</v>
      </c>
      <c r="BA466" s="214">
        <f t="shared" si="214"/>
        <v>0</v>
      </c>
      <c r="BB466" s="194">
        <f t="shared" si="208"/>
        <v>0</v>
      </c>
      <c r="BC466" s="195">
        <f t="shared" si="209"/>
        <v>0</v>
      </c>
      <c r="BD466" s="196">
        <f t="shared" si="210"/>
        <v>0</v>
      </c>
      <c r="BE466" s="197">
        <f t="shared" si="213"/>
        <v>0</v>
      </c>
      <c r="BF466" s="198" t="b">
        <f>IF($AE466="3/3",$S466*参照データ!$F$2,IF($AE466="2/3",$S466*参照データ!$F$3,IF($AE466="1/3",$S466*参照データ!$F$4)))</f>
        <v>0</v>
      </c>
      <c r="BG466" s="199" t="b">
        <f>IF(AG466="3/3",$O466*参照データ!$F$2,IF(AG466="2/3",$O466*参照データ!$F$3,IF(AG466="1/3",$O466*参照データ!$F$4,IF(AG466="対象外",0))))</f>
        <v>0</v>
      </c>
      <c r="BH466" s="199" t="b">
        <f>IF(AH466="3/3",$O466*参照データ!$F$2,IF(AH466="2/3",$O466*参照データ!$F$3,IF(AH466="1/3",$O466*参照データ!$F$4,IF(AH466="対象外",0))))</f>
        <v>0</v>
      </c>
      <c r="BI466" s="199" t="b">
        <f>IF(AI466="3/3",$O466*参照データ!$F$2,IF(AI466="2/3",$O466*参照データ!$F$3,IF(AI466="1/3",$O466*参照データ!$F$4,IF(AI466="対象外",0))))</f>
        <v>0</v>
      </c>
      <c r="BJ466" s="199" t="b">
        <f>IF(AJ466="3/3",$O466*参照データ!$F$2,IF(AJ466="2/3",$O466*参照データ!$F$3,IF(AJ466="1/3",$O466*参照データ!$F$4,IF(AJ466="対象外",0))))</f>
        <v>0</v>
      </c>
      <c r="BK466" s="199" t="b">
        <f>IF(AK466="3/3",$O466*参照データ!$F$2,IF(AK466="2/3",$O466*参照データ!$F$3,IF(AK466="1/3",$O466*参照データ!$F$4,IF(AK466="対象外",0))))</f>
        <v>0</v>
      </c>
      <c r="BL466" s="199" t="b">
        <f>IF(AL466="3/3",$O466*参照データ!$F$2,IF(AL466="2/3",$O466*参照データ!$F$3,IF(AL466="1/3",$O466*参照データ!$F$4,IF(AL466="対象外",0))))</f>
        <v>0</v>
      </c>
      <c r="BM466" s="199" t="b">
        <f>IF(AM466="3/3",$O466*参照データ!$F$2,IF(AM466="2/3",$O466*参照データ!$F$3,IF(AM466="1/3",$O466*参照データ!$F$4,IF(AM466="対象外",0))))</f>
        <v>0</v>
      </c>
      <c r="BN466" s="199" t="b">
        <f>IF(AN466="3/3",$O466*参照データ!$F$2,IF(AN466="2/3",$O466*参照データ!$F$3,IF(AN466="1/3",$O466*参照データ!$F$4,IF(AN466="対象外",0))))</f>
        <v>0</v>
      </c>
      <c r="BO466" s="199" t="b">
        <f>IF(AO466="3/3",$O466*参照データ!$F$2,IF(AO466="2/3",$O466*参照データ!$F$3,IF(AO466="1/3",$O466*参照データ!$F$4,IF(AO466="対象外",0))))</f>
        <v>0</v>
      </c>
      <c r="BP466" s="199" t="b">
        <f>IF(AP466="3/3",$O466*参照データ!$F$2,IF(AP466="2/3",$O466*参照データ!$F$3,IF(AP466="1/3",$O466*参照データ!$F$4,IF(AP466="対象外",0))))</f>
        <v>0</v>
      </c>
      <c r="BQ466" s="199" t="b">
        <f>IF(AQ466="3/3",$O466*参照データ!$F$2,IF(AQ466="2/3",$O466*参照データ!$F$3,IF(AQ466="1/3",$O466*参照データ!$F$4,IF(AQ466="対象外",0))))</f>
        <v>0</v>
      </c>
      <c r="BR466" s="199" t="b">
        <f>IF(AR466="3/3",$O466*参照データ!$F$2,IF(AR466="2/3",$O466*参照データ!$F$3,IF(AR466="1/3",$O466*参照データ!$F$4,IF(AR466="対象外",0))))</f>
        <v>0</v>
      </c>
      <c r="BS466" s="199">
        <f t="shared" si="211"/>
        <v>0</v>
      </c>
      <c r="BT466" s="206"/>
      <c r="BU466" s="60"/>
      <c r="BV466" s="60"/>
      <c r="BW466" s="60"/>
      <c r="BX466" s="60"/>
      <c r="BY466" s="60"/>
      <c r="BZ466" s="245"/>
      <c r="CA466" s="247"/>
      <c r="CB466" s="60"/>
      <c r="CC466" s="60"/>
      <c r="CD466" s="60"/>
      <c r="CE466" s="60"/>
      <c r="CF466" s="61"/>
      <c r="CG466" s="233">
        <f t="shared" si="212"/>
        <v>0</v>
      </c>
      <c r="CH466" s="235">
        <f t="shared" si="197"/>
        <v>0</v>
      </c>
      <c r="CI466" s="225">
        <f t="shared" si="198"/>
        <v>0</v>
      </c>
      <c r="CJ466" s="234">
        <f t="shared" si="199"/>
        <v>2</v>
      </c>
      <c r="CN466" s="54"/>
    </row>
    <row r="467" spans="1:92">
      <c r="A467" s="63">
        <v>443</v>
      </c>
      <c r="B467" s="553"/>
      <c r="C467" s="554"/>
      <c r="D467" s="553"/>
      <c r="E467" s="554"/>
      <c r="F467" s="116"/>
      <c r="G467" s="147"/>
      <c r="H467" s="117"/>
      <c r="I467" s="58"/>
      <c r="J467" s="553"/>
      <c r="K467" s="554"/>
      <c r="L467" s="110">
        <v>0</v>
      </c>
      <c r="M467" s="111">
        <f>IF(F467="昼間",参照データ!$B$2,IF(F467="夜間等",参照データ!$B$3,IF(F467="通信",参照データ!$B$4,0)))</f>
        <v>0</v>
      </c>
      <c r="N467" s="112">
        <f t="shared" si="200"/>
        <v>0</v>
      </c>
      <c r="O467" s="151">
        <f t="shared" si="201"/>
        <v>0</v>
      </c>
      <c r="P467" s="110"/>
      <c r="Q467" s="113">
        <v>0</v>
      </c>
      <c r="R467" s="114">
        <f>IF(F467="昼間",参照データ!$C$2,IF(F467="夜間等",参照データ!$C$3,IF(F467="通信",参照データ!$C$4,0)))</f>
        <v>0</v>
      </c>
      <c r="S467" s="112">
        <f t="shared" si="202"/>
        <v>0</v>
      </c>
      <c r="T467" s="58"/>
      <c r="U467" s="53">
        <f t="shared" si="203"/>
        <v>0</v>
      </c>
      <c r="V467" s="241">
        <f t="shared" si="204"/>
        <v>0</v>
      </c>
      <c r="W467" s="53">
        <f t="shared" si="205"/>
        <v>0</v>
      </c>
      <c r="X467" s="183">
        <f t="shared" si="206"/>
        <v>0</v>
      </c>
      <c r="Y467" s="158" t="str">
        <f t="shared" si="187"/>
        <v>0</v>
      </c>
      <c r="Z467" s="138">
        <f t="shared" si="207"/>
        <v>0</v>
      </c>
      <c r="AA467" s="524">
        <f t="shared" si="188"/>
        <v>0</v>
      </c>
      <c r="AB467" s="525"/>
      <c r="AC467" s="359">
        <f t="shared" si="189"/>
        <v>0</v>
      </c>
      <c r="AD467" s="359">
        <f t="shared" si="190"/>
        <v>0</v>
      </c>
      <c r="AE467" s="165"/>
      <c r="AF467" s="59"/>
      <c r="AG467" s="252"/>
      <c r="AH467" s="253"/>
      <c r="AI467" s="253"/>
      <c r="AJ467" s="253"/>
      <c r="AK467" s="253"/>
      <c r="AL467" s="254"/>
      <c r="AM467" s="255"/>
      <c r="AN467" s="253"/>
      <c r="AO467" s="253"/>
      <c r="AP467" s="253"/>
      <c r="AQ467" s="253"/>
      <c r="AR467" s="253"/>
      <c r="AS467" s="238">
        <f t="shared" si="191"/>
        <v>0</v>
      </c>
      <c r="AT467" s="238">
        <f t="shared" si="192"/>
        <v>0</v>
      </c>
      <c r="AU467" s="238">
        <f t="shared" si="193"/>
        <v>0</v>
      </c>
      <c r="AV467" s="238">
        <f t="shared" si="194"/>
        <v>0</v>
      </c>
      <c r="AW467" s="238">
        <f t="shared" si="195"/>
        <v>0</v>
      </c>
      <c r="AX467" s="238">
        <f t="shared" si="196"/>
        <v>0</v>
      </c>
      <c r="AY467" s="214">
        <f t="shared" si="214"/>
        <v>0</v>
      </c>
      <c r="AZ467" s="214">
        <f t="shared" si="214"/>
        <v>0</v>
      </c>
      <c r="BA467" s="214">
        <f t="shared" si="214"/>
        <v>0</v>
      </c>
      <c r="BB467" s="194">
        <f t="shared" si="208"/>
        <v>0</v>
      </c>
      <c r="BC467" s="195">
        <f t="shared" si="209"/>
        <v>0</v>
      </c>
      <c r="BD467" s="196">
        <f t="shared" si="210"/>
        <v>0</v>
      </c>
      <c r="BE467" s="197">
        <f t="shared" si="213"/>
        <v>0</v>
      </c>
      <c r="BF467" s="198" t="b">
        <f>IF($AE467="3/3",$S467*参照データ!$F$2,IF($AE467="2/3",$S467*参照データ!$F$3,IF($AE467="1/3",$S467*参照データ!$F$4)))</f>
        <v>0</v>
      </c>
      <c r="BG467" s="199" t="b">
        <f>IF(AG467="3/3",$O467*参照データ!$F$2,IF(AG467="2/3",$O467*参照データ!$F$3,IF(AG467="1/3",$O467*参照データ!$F$4,IF(AG467="対象外",0))))</f>
        <v>0</v>
      </c>
      <c r="BH467" s="199" t="b">
        <f>IF(AH467="3/3",$O467*参照データ!$F$2,IF(AH467="2/3",$O467*参照データ!$F$3,IF(AH467="1/3",$O467*参照データ!$F$4,IF(AH467="対象外",0))))</f>
        <v>0</v>
      </c>
      <c r="BI467" s="199" t="b">
        <f>IF(AI467="3/3",$O467*参照データ!$F$2,IF(AI467="2/3",$O467*参照データ!$F$3,IF(AI467="1/3",$O467*参照データ!$F$4,IF(AI467="対象外",0))))</f>
        <v>0</v>
      </c>
      <c r="BJ467" s="199" t="b">
        <f>IF(AJ467="3/3",$O467*参照データ!$F$2,IF(AJ467="2/3",$O467*参照データ!$F$3,IF(AJ467="1/3",$O467*参照データ!$F$4,IF(AJ467="対象外",0))))</f>
        <v>0</v>
      </c>
      <c r="BK467" s="199" t="b">
        <f>IF(AK467="3/3",$O467*参照データ!$F$2,IF(AK467="2/3",$O467*参照データ!$F$3,IF(AK467="1/3",$O467*参照データ!$F$4,IF(AK467="対象外",0))))</f>
        <v>0</v>
      </c>
      <c r="BL467" s="199" t="b">
        <f>IF(AL467="3/3",$O467*参照データ!$F$2,IF(AL467="2/3",$O467*参照データ!$F$3,IF(AL467="1/3",$O467*参照データ!$F$4,IF(AL467="対象外",0))))</f>
        <v>0</v>
      </c>
      <c r="BM467" s="199" t="b">
        <f>IF(AM467="3/3",$O467*参照データ!$F$2,IF(AM467="2/3",$O467*参照データ!$F$3,IF(AM467="1/3",$O467*参照データ!$F$4,IF(AM467="対象外",0))))</f>
        <v>0</v>
      </c>
      <c r="BN467" s="199" t="b">
        <f>IF(AN467="3/3",$O467*参照データ!$F$2,IF(AN467="2/3",$O467*参照データ!$F$3,IF(AN467="1/3",$O467*参照データ!$F$4,IF(AN467="対象外",0))))</f>
        <v>0</v>
      </c>
      <c r="BO467" s="199" t="b">
        <f>IF(AO467="3/3",$O467*参照データ!$F$2,IF(AO467="2/3",$O467*参照データ!$F$3,IF(AO467="1/3",$O467*参照データ!$F$4,IF(AO467="対象外",0))))</f>
        <v>0</v>
      </c>
      <c r="BP467" s="199" t="b">
        <f>IF(AP467="3/3",$O467*参照データ!$F$2,IF(AP467="2/3",$O467*参照データ!$F$3,IF(AP467="1/3",$O467*参照データ!$F$4,IF(AP467="対象外",0))))</f>
        <v>0</v>
      </c>
      <c r="BQ467" s="199" t="b">
        <f>IF(AQ467="3/3",$O467*参照データ!$F$2,IF(AQ467="2/3",$O467*参照データ!$F$3,IF(AQ467="1/3",$O467*参照データ!$F$4,IF(AQ467="対象外",0))))</f>
        <v>0</v>
      </c>
      <c r="BR467" s="199" t="b">
        <f>IF(AR467="3/3",$O467*参照データ!$F$2,IF(AR467="2/3",$O467*参照データ!$F$3,IF(AR467="1/3",$O467*参照データ!$F$4,IF(AR467="対象外",0))))</f>
        <v>0</v>
      </c>
      <c r="BS467" s="199">
        <f t="shared" si="211"/>
        <v>0</v>
      </c>
      <c r="BT467" s="207"/>
      <c r="BU467" s="60"/>
      <c r="BV467" s="60"/>
      <c r="BW467" s="60"/>
      <c r="BX467" s="60"/>
      <c r="BY467" s="60"/>
      <c r="BZ467" s="245"/>
      <c r="CA467" s="247"/>
      <c r="CB467" s="60"/>
      <c r="CC467" s="60"/>
      <c r="CD467" s="60"/>
      <c r="CE467" s="60"/>
      <c r="CF467" s="61"/>
      <c r="CG467" s="233">
        <f t="shared" si="212"/>
        <v>0</v>
      </c>
      <c r="CH467" s="235">
        <f t="shared" si="197"/>
        <v>0</v>
      </c>
      <c r="CI467" s="225">
        <f t="shared" si="198"/>
        <v>0</v>
      </c>
      <c r="CJ467" s="234">
        <f t="shared" si="199"/>
        <v>2</v>
      </c>
      <c r="CN467" s="54"/>
    </row>
    <row r="468" spans="1:92">
      <c r="A468" s="63">
        <v>444</v>
      </c>
      <c r="B468" s="518"/>
      <c r="C468" s="519"/>
      <c r="D468" s="520"/>
      <c r="E468" s="521"/>
      <c r="F468" s="362"/>
      <c r="G468" s="58"/>
      <c r="H468" s="248"/>
      <c r="I468" s="58"/>
      <c r="J468" s="555"/>
      <c r="K468" s="555"/>
      <c r="L468" s="149">
        <v>0</v>
      </c>
      <c r="M468" s="150">
        <f>IF(F468="昼間",参照データ!$B$2,IF(F468="夜間等",参照データ!$B$3,IF(F468="通信",参照データ!$B$4,0)))</f>
        <v>0</v>
      </c>
      <c r="N468" s="151">
        <f t="shared" si="200"/>
        <v>0</v>
      </c>
      <c r="O468" s="151">
        <f t="shared" si="201"/>
        <v>0</v>
      </c>
      <c r="P468" s="149"/>
      <c r="Q468" s="155">
        <v>0</v>
      </c>
      <c r="R468" s="154">
        <f>IF(F468="昼間",参照データ!$C$2,IF(F468="夜間等",参照データ!$C$3,IF(F468="通信",参照データ!$C$4,0)))</f>
        <v>0</v>
      </c>
      <c r="S468" s="151">
        <f t="shared" si="202"/>
        <v>0</v>
      </c>
      <c r="T468" s="58"/>
      <c r="U468" s="137">
        <f t="shared" si="203"/>
        <v>0</v>
      </c>
      <c r="V468" s="241">
        <f t="shared" si="204"/>
        <v>0</v>
      </c>
      <c r="W468" s="137">
        <f t="shared" si="205"/>
        <v>0</v>
      </c>
      <c r="X468" s="138">
        <f t="shared" si="206"/>
        <v>0</v>
      </c>
      <c r="Y468" s="137" t="str">
        <f t="shared" si="187"/>
        <v>0</v>
      </c>
      <c r="Z468" s="138">
        <f t="shared" si="207"/>
        <v>0</v>
      </c>
      <c r="AA468" s="524">
        <f t="shared" si="188"/>
        <v>0</v>
      </c>
      <c r="AB468" s="525"/>
      <c r="AC468" s="359">
        <f t="shared" si="189"/>
        <v>0</v>
      </c>
      <c r="AD468" s="359">
        <f t="shared" si="190"/>
        <v>0</v>
      </c>
      <c r="AE468" s="165"/>
      <c r="AF468" s="139"/>
      <c r="AG468" s="252"/>
      <c r="AH468" s="253"/>
      <c r="AI468" s="253"/>
      <c r="AJ468" s="253"/>
      <c r="AK468" s="253"/>
      <c r="AL468" s="254"/>
      <c r="AM468" s="255"/>
      <c r="AN468" s="253"/>
      <c r="AO468" s="253"/>
      <c r="AP468" s="253"/>
      <c r="AQ468" s="253"/>
      <c r="AR468" s="253"/>
      <c r="AS468" s="238">
        <f t="shared" si="191"/>
        <v>0</v>
      </c>
      <c r="AT468" s="238">
        <f t="shared" si="192"/>
        <v>0</v>
      </c>
      <c r="AU468" s="238">
        <f t="shared" si="193"/>
        <v>0</v>
      </c>
      <c r="AV468" s="238">
        <f t="shared" si="194"/>
        <v>0</v>
      </c>
      <c r="AW468" s="238">
        <f t="shared" si="195"/>
        <v>0</v>
      </c>
      <c r="AX468" s="238">
        <f t="shared" si="196"/>
        <v>0</v>
      </c>
      <c r="AY468" s="214">
        <f t="shared" si="214"/>
        <v>0</v>
      </c>
      <c r="AZ468" s="214">
        <f t="shared" si="214"/>
        <v>0</v>
      </c>
      <c r="BA468" s="214">
        <f t="shared" si="214"/>
        <v>0</v>
      </c>
      <c r="BB468" s="210">
        <f t="shared" si="208"/>
        <v>0</v>
      </c>
      <c r="BC468" s="200">
        <f t="shared" si="209"/>
        <v>0</v>
      </c>
      <c r="BD468" s="200">
        <f t="shared" si="210"/>
        <v>0</v>
      </c>
      <c r="BE468" s="200">
        <f t="shared" si="213"/>
        <v>0</v>
      </c>
      <c r="BF468" s="201" t="b">
        <f>IF($AE468="3/3",$S468*参照データ!$F$2,IF($AE468="2/3",$S468*参照データ!$F$3,IF($AE468="1/3",$S468*参照データ!$F$4)))</f>
        <v>0</v>
      </c>
      <c r="BG468" s="202" t="b">
        <f>IF(AG468="3/3",$O468*参照データ!$F$2,IF(AG468="2/3",$O468*参照データ!$F$3,IF(AG468="1/3",$O468*参照データ!$F$4,IF(AG468="対象外",0))))</f>
        <v>0</v>
      </c>
      <c r="BH468" s="202" t="b">
        <f>IF(AH468="3/3",$O468*参照データ!$F$2,IF(AH468="2/3",$O468*参照データ!$F$3,IF(AH468="1/3",$O468*参照データ!$F$4,IF(AH468="対象外",0))))</f>
        <v>0</v>
      </c>
      <c r="BI468" s="202" t="b">
        <f>IF(AI468="3/3",$O468*参照データ!$F$2,IF(AI468="2/3",$O468*参照データ!$F$3,IF(AI468="1/3",$O468*参照データ!$F$4,IF(AI468="対象外",0))))</f>
        <v>0</v>
      </c>
      <c r="BJ468" s="202" t="b">
        <f>IF(AJ468="3/3",$O468*参照データ!$F$2,IF(AJ468="2/3",$O468*参照データ!$F$3,IF(AJ468="1/3",$O468*参照データ!$F$4,IF(AJ468="対象外",0))))</f>
        <v>0</v>
      </c>
      <c r="BK468" s="202" t="b">
        <f>IF(AK468="3/3",$O468*参照データ!$F$2,IF(AK468="2/3",$O468*参照データ!$F$3,IF(AK468="1/3",$O468*参照データ!$F$4,IF(AK468="対象外",0))))</f>
        <v>0</v>
      </c>
      <c r="BL468" s="202" t="b">
        <f>IF(AL468="3/3",$O468*参照データ!$F$2,IF(AL468="2/3",$O468*参照データ!$F$3,IF(AL468="1/3",$O468*参照データ!$F$4,IF(AL468="対象外",0))))</f>
        <v>0</v>
      </c>
      <c r="BM468" s="202" t="b">
        <f>IF(AM468="3/3",$O468*参照データ!$F$2,IF(AM468="2/3",$O468*参照データ!$F$3,IF(AM468="1/3",$O468*参照データ!$F$4,IF(AM468="対象外",0))))</f>
        <v>0</v>
      </c>
      <c r="BN468" s="202" t="b">
        <f>IF(AN468="3/3",$O468*参照データ!$F$2,IF(AN468="2/3",$O468*参照データ!$F$3,IF(AN468="1/3",$O468*参照データ!$F$4,IF(AN468="対象外",0))))</f>
        <v>0</v>
      </c>
      <c r="BO468" s="202" t="b">
        <f>IF(AO468="3/3",$O468*参照データ!$F$2,IF(AO468="2/3",$O468*参照データ!$F$3,IF(AO468="1/3",$O468*参照データ!$F$4,IF(AO468="対象外",0))))</f>
        <v>0</v>
      </c>
      <c r="BP468" s="202" t="b">
        <f>IF(AP468="3/3",$O468*参照データ!$F$2,IF(AP468="2/3",$O468*参照データ!$F$3,IF(AP468="1/3",$O468*参照データ!$F$4,IF(AP468="対象外",0))))</f>
        <v>0</v>
      </c>
      <c r="BQ468" s="202" t="b">
        <f>IF(AQ468="3/3",$O468*参照データ!$F$2,IF(AQ468="2/3",$O468*参照データ!$F$3,IF(AQ468="1/3",$O468*参照データ!$F$4,IF(AQ468="対象外",0))))</f>
        <v>0</v>
      </c>
      <c r="BR468" s="202" t="b">
        <f>IF(AR468="3/3",$O468*参照データ!$F$2,IF(AR468="2/3",$O468*参照データ!$F$3,IF(AR468="1/3",$O468*参照データ!$F$4,IF(AR468="対象外",0))))</f>
        <v>0</v>
      </c>
      <c r="BS468" s="202">
        <f t="shared" si="211"/>
        <v>0</v>
      </c>
      <c r="BT468" s="208"/>
      <c r="BU468" s="140"/>
      <c r="BV468" s="140"/>
      <c r="BW468" s="140"/>
      <c r="BX468" s="140"/>
      <c r="BY468" s="140"/>
      <c r="BZ468" s="246"/>
      <c r="CA468" s="251"/>
      <c r="CB468" s="140"/>
      <c r="CC468" s="140"/>
      <c r="CD468" s="140"/>
      <c r="CE468" s="140"/>
      <c r="CF468" s="140"/>
      <c r="CG468" s="233">
        <f t="shared" si="212"/>
        <v>0</v>
      </c>
      <c r="CH468" s="235">
        <f t="shared" si="197"/>
        <v>0</v>
      </c>
      <c r="CI468" s="225">
        <f t="shared" si="198"/>
        <v>0</v>
      </c>
      <c r="CJ468" s="234">
        <f t="shared" si="199"/>
        <v>2</v>
      </c>
      <c r="CN468" s="54"/>
    </row>
    <row r="469" spans="1:92">
      <c r="A469" s="63">
        <v>445</v>
      </c>
      <c r="B469" s="553"/>
      <c r="C469" s="554"/>
      <c r="D469" s="553"/>
      <c r="E469" s="554"/>
      <c r="F469" s="116"/>
      <c r="G469" s="147"/>
      <c r="H469" s="117"/>
      <c r="I469" s="58"/>
      <c r="J469" s="553"/>
      <c r="K469" s="554"/>
      <c r="L469" s="110">
        <v>0</v>
      </c>
      <c r="M469" s="111">
        <f>IF(F469="昼間",参照データ!$B$2,IF(F469="夜間等",参照データ!$B$3,IF(F469="通信",参照データ!$B$4,0)))</f>
        <v>0</v>
      </c>
      <c r="N469" s="112">
        <f t="shared" si="200"/>
        <v>0</v>
      </c>
      <c r="O469" s="151">
        <f t="shared" si="201"/>
        <v>0</v>
      </c>
      <c r="P469" s="110"/>
      <c r="Q469" s="113">
        <v>0</v>
      </c>
      <c r="R469" s="114">
        <f>IF(F469="昼間",参照データ!$C$2,IF(F469="夜間等",参照データ!$C$3,IF(F469="通信",参照データ!$C$4,0)))</f>
        <v>0</v>
      </c>
      <c r="S469" s="112">
        <f t="shared" si="202"/>
        <v>0</v>
      </c>
      <c r="T469" s="58"/>
      <c r="U469" s="53">
        <f t="shared" si="203"/>
        <v>0</v>
      </c>
      <c r="V469" s="241">
        <f t="shared" si="204"/>
        <v>0</v>
      </c>
      <c r="W469" s="53">
        <f t="shared" si="205"/>
        <v>0</v>
      </c>
      <c r="X469" s="183">
        <f t="shared" si="206"/>
        <v>0</v>
      </c>
      <c r="Y469" s="158" t="str">
        <f t="shared" si="187"/>
        <v>0</v>
      </c>
      <c r="Z469" s="138">
        <f t="shared" si="207"/>
        <v>0</v>
      </c>
      <c r="AA469" s="524">
        <f t="shared" si="188"/>
        <v>0</v>
      </c>
      <c r="AB469" s="525"/>
      <c r="AC469" s="359">
        <f t="shared" si="189"/>
        <v>0</v>
      </c>
      <c r="AD469" s="359">
        <f t="shared" si="190"/>
        <v>0</v>
      </c>
      <c r="AE469" s="166"/>
      <c r="AF469" s="59"/>
      <c r="AG469" s="252"/>
      <c r="AH469" s="253"/>
      <c r="AI469" s="253"/>
      <c r="AJ469" s="253"/>
      <c r="AK469" s="253"/>
      <c r="AL469" s="254"/>
      <c r="AM469" s="255"/>
      <c r="AN469" s="253"/>
      <c r="AO469" s="253"/>
      <c r="AP469" s="253"/>
      <c r="AQ469" s="253"/>
      <c r="AR469" s="253"/>
      <c r="AS469" s="238">
        <f t="shared" si="191"/>
        <v>0</v>
      </c>
      <c r="AT469" s="238">
        <f t="shared" si="192"/>
        <v>0</v>
      </c>
      <c r="AU469" s="238">
        <f t="shared" si="193"/>
        <v>0</v>
      </c>
      <c r="AV469" s="238">
        <f t="shared" si="194"/>
        <v>0</v>
      </c>
      <c r="AW469" s="238">
        <f t="shared" si="195"/>
        <v>0</v>
      </c>
      <c r="AX469" s="238">
        <f t="shared" si="196"/>
        <v>0</v>
      </c>
      <c r="AY469" s="214">
        <f t="shared" si="214"/>
        <v>0</v>
      </c>
      <c r="AZ469" s="214">
        <f t="shared" si="214"/>
        <v>0</v>
      </c>
      <c r="BA469" s="214">
        <f t="shared" si="214"/>
        <v>0</v>
      </c>
      <c r="BB469" s="194">
        <f t="shared" si="208"/>
        <v>0</v>
      </c>
      <c r="BC469" s="195">
        <f t="shared" si="209"/>
        <v>0</v>
      </c>
      <c r="BD469" s="196">
        <f t="shared" si="210"/>
        <v>0</v>
      </c>
      <c r="BE469" s="197">
        <f t="shared" si="213"/>
        <v>0</v>
      </c>
      <c r="BF469" s="198" t="b">
        <f>IF($AE469="3/3",$S469*参照データ!$F$2,IF($AE469="2/3",$S469*参照データ!$F$3,IF($AE469="1/3",$S469*参照データ!$F$4)))</f>
        <v>0</v>
      </c>
      <c r="BG469" s="199" t="b">
        <f>IF(AG469="3/3",$O469*参照データ!$F$2,IF(AG469="2/3",$O469*参照データ!$F$3,IF(AG469="1/3",$O469*参照データ!$F$4,IF(AG469="対象外",0))))</f>
        <v>0</v>
      </c>
      <c r="BH469" s="199" t="b">
        <f>IF(AH469="3/3",$O469*参照データ!$F$2,IF(AH469="2/3",$O469*参照データ!$F$3,IF(AH469="1/3",$O469*参照データ!$F$4,IF(AH469="対象外",0))))</f>
        <v>0</v>
      </c>
      <c r="BI469" s="199" t="b">
        <f>IF(AI469="3/3",$O469*参照データ!$F$2,IF(AI469="2/3",$O469*参照データ!$F$3,IF(AI469="1/3",$O469*参照データ!$F$4,IF(AI469="対象外",0))))</f>
        <v>0</v>
      </c>
      <c r="BJ469" s="199" t="b">
        <f>IF(AJ469="3/3",$O469*参照データ!$F$2,IF(AJ469="2/3",$O469*参照データ!$F$3,IF(AJ469="1/3",$O469*参照データ!$F$4,IF(AJ469="対象外",0))))</f>
        <v>0</v>
      </c>
      <c r="BK469" s="199" t="b">
        <f>IF(AK469="3/3",$O469*参照データ!$F$2,IF(AK469="2/3",$O469*参照データ!$F$3,IF(AK469="1/3",$O469*参照データ!$F$4,IF(AK469="対象外",0))))</f>
        <v>0</v>
      </c>
      <c r="BL469" s="199" t="b">
        <f>IF(AL469="3/3",$O469*参照データ!$F$2,IF(AL469="2/3",$O469*参照データ!$F$3,IF(AL469="1/3",$O469*参照データ!$F$4,IF(AL469="対象外",0))))</f>
        <v>0</v>
      </c>
      <c r="BM469" s="199" t="b">
        <f>IF(AM469="3/3",$O469*参照データ!$F$2,IF(AM469="2/3",$O469*参照データ!$F$3,IF(AM469="1/3",$O469*参照データ!$F$4,IF(AM469="対象外",0))))</f>
        <v>0</v>
      </c>
      <c r="BN469" s="199" t="b">
        <f>IF(AN469="3/3",$O469*参照データ!$F$2,IF(AN469="2/3",$O469*参照データ!$F$3,IF(AN469="1/3",$O469*参照データ!$F$4,IF(AN469="対象外",0))))</f>
        <v>0</v>
      </c>
      <c r="BO469" s="199" t="b">
        <f>IF(AO469="3/3",$O469*参照データ!$F$2,IF(AO469="2/3",$O469*参照データ!$F$3,IF(AO469="1/3",$O469*参照データ!$F$4,IF(AO469="対象外",0))))</f>
        <v>0</v>
      </c>
      <c r="BP469" s="199" t="b">
        <f>IF(AP469="3/3",$O469*参照データ!$F$2,IF(AP469="2/3",$O469*参照データ!$F$3,IF(AP469="1/3",$O469*参照データ!$F$4,IF(AP469="対象外",0))))</f>
        <v>0</v>
      </c>
      <c r="BQ469" s="199" t="b">
        <f>IF(AQ469="3/3",$O469*参照データ!$F$2,IF(AQ469="2/3",$O469*参照データ!$F$3,IF(AQ469="1/3",$O469*参照データ!$F$4,IF(AQ469="対象外",0))))</f>
        <v>0</v>
      </c>
      <c r="BR469" s="199" t="b">
        <f>IF(AR469="3/3",$O469*参照データ!$F$2,IF(AR469="2/3",$O469*参照データ!$F$3,IF(AR469="1/3",$O469*参照データ!$F$4,IF(AR469="対象外",0))))</f>
        <v>0</v>
      </c>
      <c r="BS469" s="199">
        <f t="shared" si="211"/>
        <v>0</v>
      </c>
      <c r="BT469" s="206"/>
      <c r="BU469" s="60"/>
      <c r="BV469" s="60"/>
      <c r="BW469" s="60"/>
      <c r="BX469" s="60"/>
      <c r="BY469" s="60"/>
      <c r="BZ469" s="245"/>
      <c r="CA469" s="247"/>
      <c r="CB469" s="60"/>
      <c r="CC469" s="60"/>
      <c r="CD469" s="60"/>
      <c r="CE469" s="60"/>
      <c r="CF469" s="61"/>
      <c r="CG469" s="233">
        <f t="shared" si="212"/>
        <v>0</v>
      </c>
      <c r="CH469" s="235">
        <f t="shared" si="197"/>
        <v>0</v>
      </c>
      <c r="CI469" s="225">
        <f t="shared" si="198"/>
        <v>0</v>
      </c>
      <c r="CJ469" s="234">
        <f t="shared" si="199"/>
        <v>2</v>
      </c>
      <c r="CN469" s="54"/>
    </row>
    <row r="470" spans="1:92">
      <c r="A470" s="63">
        <v>446</v>
      </c>
      <c r="B470" s="553"/>
      <c r="C470" s="554"/>
      <c r="D470" s="553"/>
      <c r="E470" s="554"/>
      <c r="F470" s="116"/>
      <c r="G470" s="147"/>
      <c r="H470" s="117"/>
      <c r="I470" s="58"/>
      <c r="J470" s="553"/>
      <c r="K470" s="554"/>
      <c r="L470" s="110">
        <v>0</v>
      </c>
      <c r="M470" s="111">
        <f>IF(F470="昼間",参照データ!$B$2,IF(F470="夜間等",参照データ!$B$3,IF(F470="通信",参照データ!$B$4,0)))</f>
        <v>0</v>
      </c>
      <c r="N470" s="112">
        <f t="shared" si="200"/>
        <v>0</v>
      </c>
      <c r="O470" s="151">
        <f t="shared" si="201"/>
        <v>0</v>
      </c>
      <c r="P470" s="110"/>
      <c r="Q470" s="113">
        <v>0</v>
      </c>
      <c r="R470" s="114">
        <f>IF(F470="昼間",参照データ!$C$2,IF(F470="夜間等",参照データ!$C$3,IF(F470="通信",参照データ!$C$4,0)))</f>
        <v>0</v>
      </c>
      <c r="S470" s="112">
        <f t="shared" si="202"/>
        <v>0</v>
      </c>
      <c r="T470" s="58"/>
      <c r="U470" s="53">
        <f t="shared" si="203"/>
        <v>0</v>
      </c>
      <c r="V470" s="241">
        <f t="shared" si="204"/>
        <v>0</v>
      </c>
      <c r="W470" s="53">
        <f t="shared" si="205"/>
        <v>0</v>
      </c>
      <c r="X470" s="183">
        <f t="shared" si="206"/>
        <v>0</v>
      </c>
      <c r="Y470" s="158" t="str">
        <f t="shared" si="187"/>
        <v>0</v>
      </c>
      <c r="Z470" s="138">
        <f t="shared" si="207"/>
        <v>0</v>
      </c>
      <c r="AA470" s="524">
        <f t="shared" si="188"/>
        <v>0</v>
      </c>
      <c r="AB470" s="525"/>
      <c r="AC470" s="359">
        <f t="shared" si="189"/>
        <v>0</v>
      </c>
      <c r="AD470" s="359">
        <f t="shared" si="190"/>
        <v>0</v>
      </c>
      <c r="AE470" s="166"/>
      <c r="AF470" s="59"/>
      <c r="AG470" s="252"/>
      <c r="AH470" s="253"/>
      <c r="AI470" s="253"/>
      <c r="AJ470" s="253"/>
      <c r="AK470" s="253"/>
      <c r="AL470" s="254"/>
      <c r="AM470" s="255"/>
      <c r="AN470" s="253"/>
      <c r="AO470" s="253"/>
      <c r="AP470" s="253"/>
      <c r="AQ470" s="253"/>
      <c r="AR470" s="253"/>
      <c r="AS470" s="238">
        <f t="shared" si="191"/>
        <v>0</v>
      </c>
      <c r="AT470" s="238">
        <f t="shared" si="192"/>
        <v>0</v>
      </c>
      <c r="AU470" s="238">
        <f t="shared" si="193"/>
        <v>0</v>
      </c>
      <c r="AV470" s="238">
        <f t="shared" si="194"/>
        <v>0</v>
      </c>
      <c r="AW470" s="238">
        <f t="shared" si="195"/>
        <v>0</v>
      </c>
      <c r="AX470" s="238">
        <f t="shared" si="196"/>
        <v>0</v>
      </c>
      <c r="AY470" s="214">
        <f t="shared" si="214"/>
        <v>0</v>
      </c>
      <c r="AZ470" s="214">
        <f t="shared" si="214"/>
        <v>0</v>
      </c>
      <c r="BA470" s="214">
        <f t="shared" si="214"/>
        <v>0</v>
      </c>
      <c r="BB470" s="194">
        <f t="shared" si="208"/>
        <v>0</v>
      </c>
      <c r="BC470" s="195">
        <f t="shared" si="209"/>
        <v>0</v>
      </c>
      <c r="BD470" s="196">
        <f t="shared" si="210"/>
        <v>0</v>
      </c>
      <c r="BE470" s="197">
        <f t="shared" si="213"/>
        <v>0</v>
      </c>
      <c r="BF470" s="198" t="b">
        <f>IF($AE470="3/3",$S470*参照データ!$F$2,IF($AE470="2/3",$S470*参照データ!$F$3,IF($AE470="1/3",$S470*参照データ!$F$4)))</f>
        <v>0</v>
      </c>
      <c r="BG470" s="199" t="b">
        <f>IF(AG470="3/3",$O470*参照データ!$F$2,IF(AG470="2/3",$O470*参照データ!$F$3,IF(AG470="1/3",$O470*参照データ!$F$4,IF(AG470="対象外",0))))</f>
        <v>0</v>
      </c>
      <c r="BH470" s="199" t="b">
        <f>IF(AH470="3/3",$O470*参照データ!$F$2,IF(AH470="2/3",$O470*参照データ!$F$3,IF(AH470="1/3",$O470*参照データ!$F$4,IF(AH470="対象外",0))))</f>
        <v>0</v>
      </c>
      <c r="BI470" s="199" t="b">
        <f>IF(AI470="3/3",$O470*参照データ!$F$2,IF(AI470="2/3",$O470*参照データ!$F$3,IF(AI470="1/3",$O470*参照データ!$F$4,IF(AI470="対象外",0))))</f>
        <v>0</v>
      </c>
      <c r="BJ470" s="199" t="b">
        <f>IF(AJ470="3/3",$O470*参照データ!$F$2,IF(AJ470="2/3",$O470*参照データ!$F$3,IF(AJ470="1/3",$O470*参照データ!$F$4,IF(AJ470="対象外",0))))</f>
        <v>0</v>
      </c>
      <c r="BK470" s="199" t="b">
        <f>IF(AK470="3/3",$O470*参照データ!$F$2,IF(AK470="2/3",$O470*参照データ!$F$3,IF(AK470="1/3",$O470*参照データ!$F$4,IF(AK470="対象外",0))))</f>
        <v>0</v>
      </c>
      <c r="BL470" s="199" t="b">
        <f>IF(AL470="3/3",$O470*参照データ!$F$2,IF(AL470="2/3",$O470*参照データ!$F$3,IF(AL470="1/3",$O470*参照データ!$F$4,IF(AL470="対象外",0))))</f>
        <v>0</v>
      </c>
      <c r="BM470" s="199" t="b">
        <f>IF(AM470="3/3",$O470*参照データ!$F$2,IF(AM470="2/3",$O470*参照データ!$F$3,IF(AM470="1/3",$O470*参照データ!$F$4,IF(AM470="対象外",0))))</f>
        <v>0</v>
      </c>
      <c r="BN470" s="199" t="b">
        <f>IF(AN470="3/3",$O470*参照データ!$F$2,IF(AN470="2/3",$O470*参照データ!$F$3,IF(AN470="1/3",$O470*参照データ!$F$4,IF(AN470="対象外",0))))</f>
        <v>0</v>
      </c>
      <c r="BO470" s="199" t="b">
        <f>IF(AO470="3/3",$O470*参照データ!$F$2,IF(AO470="2/3",$O470*参照データ!$F$3,IF(AO470="1/3",$O470*参照データ!$F$4,IF(AO470="対象外",0))))</f>
        <v>0</v>
      </c>
      <c r="BP470" s="199" t="b">
        <f>IF(AP470="3/3",$O470*参照データ!$F$2,IF(AP470="2/3",$O470*参照データ!$F$3,IF(AP470="1/3",$O470*参照データ!$F$4,IF(AP470="対象外",0))))</f>
        <v>0</v>
      </c>
      <c r="BQ470" s="199" t="b">
        <f>IF(AQ470="3/3",$O470*参照データ!$F$2,IF(AQ470="2/3",$O470*参照データ!$F$3,IF(AQ470="1/3",$O470*参照データ!$F$4,IF(AQ470="対象外",0))))</f>
        <v>0</v>
      </c>
      <c r="BR470" s="199" t="b">
        <f>IF(AR470="3/3",$O470*参照データ!$F$2,IF(AR470="2/3",$O470*参照データ!$F$3,IF(AR470="1/3",$O470*参照データ!$F$4,IF(AR470="対象外",0))))</f>
        <v>0</v>
      </c>
      <c r="BS470" s="199">
        <f t="shared" si="211"/>
        <v>0</v>
      </c>
      <c r="BT470" s="206"/>
      <c r="BU470" s="60"/>
      <c r="BV470" s="60"/>
      <c r="BW470" s="60"/>
      <c r="BX470" s="60"/>
      <c r="BY470" s="60"/>
      <c r="BZ470" s="245"/>
      <c r="CA470" s="247"/>
      <c r="CB470" s="60"/>
      <c r="CC470" s="60"/>
      <c r="CD470" s="60"/>
      <c r="CE470" s="60"/>
      <c r="CF470" s="61"/>
      <c r="CG470" s="233">
        <f t="shared" si="212"/>
        <v>0</v>
      </c>
      <c r="CH470" s="235">
        <f t="shared" si="197"/>
        <v>0</v>
      </c>
      <c r="CI470" s="225">
        <f t="shared" si="198"/>
        <v>0</v>
      </c>
      <c r="CJ470" s="234">
        <f t="shared" si="199"/>
        <v>2</v>
      </c>
      <c r="CN470" s="54"/>
    </row>
    <row r="471" spans="1:92">
      <c r="A471" s="63">
        <v>447</v>
      </c>
      <c r="B471" s="553"/>
      <c r="C471" s="554"/>
      <c r="D471" s="553"/>
      <c r="E471" s="554"/>
      <c r="F471" s="116"/>
      <c r="G471" s="147"/>
      <c r="H471" s="117"/>
      <c r="I471" s="58"/>
      <c r="J471" s="553"/>
      <c r="K471" s="554"/>
      <c r="L471" s="110">
        <v>0</v>
      </c>
      <c r="M471" s="111">
        <f>IF(F471="昼間",参照データ!$B$2,IF(F471="夜間等",参照データ!$B$3,IF(F471="通信",参照データ!$B$4,0)))</f>
        <v>0</v>
      </c>
      <c r="N471" s="112">
        <f t="shared" si="200"/>
        <v>0</v>
      </c>
      <c r="O471" s="151">
        <f t="shared" si="201"/>
        <v>0</v>
      </c>
      <c r="P471" s="110"/>
      <c r="Q471" s="113">
        <v>0</v>
      </c>
      <c r="R471" s="114">
        <f>IF(F471="昼間",参照データ!$C$2,IF(F471="夜間等",参照データ!$C$3,IF(F471="通信",参照データ!$C$4,0)))</f>
        <v>0</v>
      </c>
      <c r="S471" s="112">
        <f t="shared" si="202"/>
        <v>0</v>
      </c>
      <c r="T471" s="58"/>
      <c r="U471" s="53">
        <f t="shared" si="203"/>
        <v>0</v>
      </c>
      <c r="V471" s="241">
        <f t="shared" si="204"/>
        <v>0</v>
      </c>
      <c r="W471" s="53">
        <f t="shared" si="205"/>
        <v>0</v>
      </c>
      <c r="X471" s="183">
        <f t="shared" si="206"/>
        <v>0</v>
      </c>
      <c r="Y471" s="158" t="str">
        <f t="shared" si="187"/>
        <v>0</v>
      </c>
      <c r="Z471" s="138">
        <f t="shared" si="207"/>
        <v>0</v>
      </c>
      <c r="AA471" s="524">
        <f t="shared" si="188"/>
        <v>0</v>
      </c>
      <c r="AB471" s="525"/>
      <c r="AC471" s="359">
        <f t="shared" si="189"/>
        <v>0</v>
      </c>
      <c r="AD471" s="359">
        <f t="shared" si="190"/>
        <v>0</v>
      </c>
      <c r="AE471" s="165"/>
      <c r="AF471" s="59"/>
      <c r="AG471" s="252"/>
      <c r="AH471" s="253"/>
      <c r="AI471" s="253"/>
      <c r="AJ471" s="253"/>
      <c r="AK471" s="253"/>
      <c r="AL471" s="254"/>
      <c r="AM471" s="255"/>
      <c r="AN471" s="253"/>
      <c r="AO471" s="253"/>
      <c r="AP471" s="253"/>
      <c r="AQ471" s="253"/>
      <c r="AR471" s="253"/>
      <c r="AS471" s="238">
        <f t="shared" si="191"/>
        <v>0</v>
      </c>
      <c r="AT471" s="238">
        <f t="shared" si="192"/>
        <v>0</v>
      </c>
      <c r="AU471" s="238">
        <f t="shared" si="193"/>
        <v>0</v>
      </c>
      <c r="AV471" s="238">
        <f t="shared" si="194"/>
        <v>0</v>
      </c>
      <c r="AW471" s="238">
        <f t="shared" si="195"/>
        <v>0</v>
      </c>
      <c r="AX471" s="238">
        <f t="shared" si="196"/>
        <v>0</v>
      </c>
      <c r="AY471" s="214">
        <f t="shared" si="214"/>
        <v>0</v>
      </c>
      <c r="AZ471" s="214">
        <f t="shared" si="214"/>
        <v>0</v>
      </c>
      <c r="BA471" s="214">
        <f t="shared" si="214"/>
        <v>0</v>
      </c>
      <c r="BB471" s="194">
        <f t="shared" si="208"/>
        <v>0</v>
      </c>
      <c r="BC471" s="195">
        <f t="shared" si="209"/>
        <v>0</v>
      </c>
      <c r="BD471" s="196">
        <f t="shared" si="210"/>
        <v>0</v>
      </c>
      <c r="BE471" s="197">
        <f t="shared" si="213"/>
        <v>0</v>
      </c>
      <c r="BF471" s="198" t="b">
        <f>IF($AE471="3/3",$S471*参照データ!$F$2,IF($AE471="2/3",$S471*参照データ!$F$3,IF($AE471="1/3",$S471*参照データ!$F$4)))</f>
        <v>0</v>
      </c>
      <c r="BG471" s="199" t="b">
        <f>IF(AG471="3/3",$O471*参照データ!$F$2,IF(AG471="2/3",$O471*参照データ!$F$3,IF(AG471="1/3",$O471*参照データ!$F$4,IF(AG471="対象外",0))))</f>
        <v>0</v>
      </c>
      <c r="BH471" s="199" t="b">
        <f>IF(AH471="3/3",$O471*参照データ!$F$2,IF(AH471="2/3",$O471*参照データ!$F$3,IF(AH471="1/3",$O471*参照データ!$F$4,IF(AH471="対象外",0))))</f>
        <v>0</v>
      </c>
      <c r="BI471" s="199" t="b">
        <f>IF(AI471="3/3",$O471*参照データ!$F$2,IF(AI471="2/3",$O471*参照データ!$F$3,IF(AI471="1/3",$O471*参照データ!$F$4,IF(AI471="対象外",0))))</f>
        <v>0</v>
      </c>
      <c r="BJ471" s="199" t="b">
        <f>IF(AJ471="3/3",$O471*参照データ!$F$2,IF(AJ471="2/3",$O471*参照データ!$F$3,IF(AJ471="1/3",$O471*参照データ!$F$4,IF(AJ471="対象外",0))))</f>
        <v>0</v>
      </c>
      <c r="BK471" s="199" t="b">
        <f>IF(AK471="3/3",$O471*参照データ!$F$2,IF(AK471="2/3",$O471*参照データ!$F$3,IF(AK471="1/3",$O471*参照データ!$F$4,IF(AK471="対象外",0))))</f>
        <v>0</v>
      </c>
      <c r="BL471" s="199" t="b">
        <f>IF(AL471="3/3",$O471*参照データ!$F$2,IF(AL471="2/3",$O471*参照データ!$F$3,IF(AL471="1/3",$O471*参照データ!$F$4,IF(AL471="対象外",0))))</f>
        <v>0</v>
      </c>
      <c r="BM471" s="199" t="b">
        <f>IF(AM471="3/3",$O471*参照データ!$F$2,IF(AM471="2/3",$O471*参照データ!$F$3,IF(AM471="1/3",$O471*参照データ!$F$4,IF(AM471="対象外",0))))</f>
        <v>0</v>
      </c>
      <c r="BN471" s="199" t="b">
        <f>IF(AN471="3/3",$O471*参照データ!$F$2,IF(AN471="2/3",$O471*参照データ!$F$3,IF(AN471="1/3",$O471*参照データ!$F$4,IF(AN471="対象外",0))))</f>
        <v>0</v>
      </c>
      <c r="BO471" s="199" t="b">
        <f>IF(AO471="3/3",$O471*参照データ!$F$2,IF(AO471="2/3",$O471*参照データ!$F$3,IF(AO471="1/3",$O471*参照データ!$F$4,IF(AO471="対象外",0))))</f>
        <v>0</v>
      </c>
      <c r="BP471" s="199" t="b">
        <f>IF(AP471="3/3",$O471*参照データ!$F$2,IF(AP471="2/3",$O471*参照データ!$F$3,IF(AP471="1/3",$O471*参照データ!$F$4,IF(AP471="対象外",0))))</f>
        <v>0</v>
      </c>
      <c r="BQ471" s="199" t="b">
        <f>IF(AQ471="3/3",$O471*参照データ!$F$2,IF(AQ471="2/3",$O471*参照データ!$F$3,IF(AQ471="1/3",$O471*参照データ!$F$4,IF(AQ471="対象外",0))))</f>
        <v>0</v>
      </c>
      <c r="BR471" s="199" t="b">
        <f>IF(AR471="3/3",$O471*参照データ!$F$2,IF(AR471="2/3",$O471*参照データ!$F$3,IF(AR471="1/3",$O471*参照データ!$F$4,IF(AR471="対象外",0))))</f>
        <v>0</v>
      </c>
      <c r="BS471" s="199">
        <f t="shared" si="211"/>
        <v>0</v>
      </c>
      <c r="BT471" s="207"/>
      <c r="BU471" s="60"/>
      <c r="BV471" s="60"/>
      <c r="BW471" s="60"/>
      <c r="BX471" s="60"/>
      <c r="BY471" s="60"/>
      <c r="BZ471" s="245"/>
      <c r="CA471" s="247"/>
      <c r="CB471" s="60"/>
      <c r="CC471" s="60"/>
      <c r="CD471" s="60"/>
      <c r="CE471" s="60"/>
      <c r="CF471" s="61"/>
      <c r="CG471" s="233">
        <f t="shared" si="212"/>
        <v>0</v>
      </c>
      <c r="CH471" s="235">
        <f t="shared" si="197"/>
        <v>0</v>
      </c>
      <c r="CI471" s="225">
        <f t="shared" si="198"/>
        <v>0</v>
      </c>
      <c r="CJ471" s="234">
        <f t="shared" si="199"/>
        <v>2</v>
      </c>
      <c r="CN471" s="54"/>
    </row>
    <row r="472" spans="1:92">
      <c r="A472" s="63">
        <v>448</v>
      </c>
      <c r="B472" s="518"/>
      <c r="C472" s="519"/>
      <c r="D472" s="520"/>
      <c r="E472" s="521"/>
      <c r="F472" s="362"/>
      <c r="G472" s="58"/>
      <c r="H472" s="248"/>
      <c r="I472" s="58"/>
      <c r="J472" s="555"/>
      <c r="K472" s="555"/>
      <c r="L472" s="149">
        <v>0</v>
      </c>
      <c r="M472" s="150">
        <f>IF(F472="昼間",参照データ!$B$2,IF(F472="夜間等",参照データ!$B$3,IF(F472="通信",参照データ!$B$4,0)))</f>
        <v>0</v>
      </c>
      <c r="N472" s="151">
        <f t="shared" si="200"/>
        <v>0</v>
      </c>
      <c r="O472" s="151">
        <f t="shared" si="201"/>
        <v>0</v>
      </c>
      <c r="P472" s="149"/>
      <c r="Q472" s="155">
        <v>0</v>
      </c>
      <c r="R472" s="154">
        <f>IF(F472="昼間",参照データ!$C$2,IF(F472="夜間等",参照データ!$C$3,IF(F472="通信",参照データ!$C$4,0)))</f>
        <v>0</v>
      </c>
      <c r="S472" s="151">
        <f t="shared" si="202"/>
        <v>0</v>
      </c>
      <c r="T472" s="58"/>
      <c r="U472" s="137">
        <f t="shared" si="203"/>
        <v>0</v>
      </c>
      <c r="V472" s="241">
        <f t="shared" si="204"/>
        <v>0</v>
      </c>
      <c r="W472" s="137">
        <f t="shared" si="205"/>
        <v>0</v>
      </c>
      <c r="X472" s="138">
        <f t="shared" si="206"/>
        <v>0</v>
      </c>
      <c r="Y472" s="137" t="str">
        <f t="shared" si="187"/>
        <v>0</v>
      </c>
      <c r="Z472" s="138">
        <f t="shared" si="207"/>
        <v>0</v>
      </c>
      <c r="AA472" s="524">
        <f t="shared" si="188"/>
        <v>0</v>
      </c>
      <c r="AB472" s="525"/>
      <c r="AC472" s="359">
        <f t="shared" si="189"/>
        <v>0</v>
      </c>
      <c r="AD472" s="359">
        <f t="shared" si="190"/>
        <v>0</v>
      </c>
      <c r="AE472" s="165"/>
      <c r="AF472" s="139"/>
      <c r="AG472" s="252"/>
      <c r="AH472" s="253"/>
      <c r="AI472" s="253"/>
      <c r="AJ472" s="253"/>
      <c r="AK472" s="253"/>
      <c r="AL472" s="254"/>
      <c r="AM472" s="255"/>
      <c r="AN472" s="253"/>
      <c r="AO472" s="253"/>
      <c r="AP472" s="253"/>
      <c r="AQ472" s="253"/>
      <c r="AR472" s="253"/>
      <c r="AS472" s="238">
        <f t="shared" si="191"/>
        <v>0</v>
      </c>
      <c r="AT472" s="238">
        <f t="shared" si="192"/>
        <v>0</v>
      </c>
      <c r="AU472" s="238">
        <f t="shared" si="193"/>
        <v>0</v>
      </c>
      <c r="AV472" s="238">
        <f t="shared" si="194"/>
        <v>0</v>
      </c>
      <c r="AW472" s="238">
        <f t="shared" si="195"/>
        <v>0</v>
      </c>
      <c r="AX472" s="238">
        <f t="shared" si="196"/>
        <v>0</v>
      </c>
      <c r="AY472" s="214">
        <f t="shared" si="214"/>
        <v>0</v>
      </c>
      <c r="AZ472" s="214">
        <f t="shared" si="214"/>
        <v>0</v>
      </c>
      <c r="BA472" s="214">
        <f t="shared" si="214"/>
        <v>0</v>
      </c>
      <c r="BB472" s="210">
        <f t="shared" si="208"/>
        <v>0</v>
      </c>
      <c r="BC472" s="200">
        <f t="shared" si="209"/>
        <v>0</v>
      </c>
      <c r="BD472" s="200">
        <f t="shared" si="210"/>
        <v>0</v>
      </c>
      <c r="BE472" s="200">
        <f t="shared" si="213"/>
        <v>0</v>
      </c>
      <c r="BF472" s="201" t="b">
        <f>IF($AE472="3/3",$S472*参照データ!$F$2,IF($AE472="2/3",$S472*参照データ!$F$3,IF($AE472="1/3",$S472*参照データ!$F$4)))</f>
        <v>0</v>
      </c>
      <c r="BG472" s="202" t="b">
        <f>IF(AG472="3/3",$O472*参照データ!$F$2,IF(AG472="2/3",$O472*参照データ!$F$3,IF(AG472="1/3",$O472*参照データ!$F$4,IF(AG472="対象外",0))))</f>
        <v>0</v>
      </c>
      <c r="BH472" s="202" t="b">
        <f>IF(AH472="3/3",$O472*参照データ!$F$2,IF(AH472="2/3",$O472*参照データ!$F$3,IF(AH472="1/3",$O472*参照データ!$F$4,IF(AH472="対象外",0))))</f>
        <v>0</v>
      </c>
      <c r="BI472" s="202" t="b">
        <f>IF(AI472="3/3",$O472*参照データ!$F$2,IF(AI472="2/3",$O472*参照データ!$F$3,IF(AI472="1/3",$O472*参照データ!$F$4,IF(AI472="対象外",0))))</f>
        <v>0</v>
      </c>
      <c r="BJ472" s="202" t="b">
        <f>IF(AJ472="3/3",$O472*参照データ!$F$2,IF(AJ472="2/3",$O472*参照データ!$F$3,IF(AJ472="1/3",$O472*参照データ!$F$4,IF(AJ472="対象外",0))))</f>
        <v>0</v>
      </c>
      <c r="BK472" s="202" t="b">
        <f>IF(AK472="3/3",$O472*参照データ!$F$2,IF(AK472="2/3",$O472*参照データ!$F$3,IF(AK472="1/3",$O472*参照データ!$F$4,IF(AK472="対象外",0))))</f>
        <v>0</v>
      </c>
      <c r="BL472" s="202" t="b">
        <f>IF(AL472="3/3",$O472*参照データ!$F$2,IF(AL472="2/3",$O472*参照データ!$F$3,IF(AL472="1/3",$O472*参照データ!$F$4,IF(AL472="対象外",0))))</f>
        <v>0</v>
      </c>
      <c r="BM472" s="202" t="b">
        <f>IF(AM472="3/3",$O472*参照データ!$F$2,IF(AM472="2/3",$O472*参照データ!$F$3,IF(AM472="1/3",$O472*参照データ!$F$4,IF(AM472="対象外",0))))</f>
        <v>0</v>
      </c>
      <c r="BN472" s="202" t="b">
        <f>IF(AN472="3/3",$O472*参照データ!$F$2,IF(AN472="2/3",$O472*参照データ!$F$3,IF(AN472="1/3",$O472*参照データ!$F$4,IF(AN472="対象外",0))))</f>
        <v>0</v>
      </c>
      <c r="BO472" s="202" t="b">
        <f>IF(AO472="3/3",$O472*参照データ!$F$2,IF(AO472="2/3",$O472*参照データ!$F$3,IF(AO472="1/3",$O472*参照データ!$F$4,IF(AO472="対象外",0))))</f>
        <v>0</v>
      </c>
      <c r="BP472" s="202" t="b">
        <f>IF(AP472="3/3",$O472*参照データ!$F$2,IF(AP472="2/3",$O472*参照データ!$F$3,IF(AP472="1/3",$O472*参照データ!$F$4,IF(AP472="対象外",0))))</f>
        <v>0</v>
      </c>
      <c r="BQ472" s="202" t="b">
        <f>IF(AQ472="3/3",$O472*参照データ!$F$2,IF(AQ472="2/3",$O472*参照データ!$F$3,IF(AQ472="1/3",$O472*参照データ!$F$4,IF(AQ472="対象外",0))))</f>
        <v>0</v>
      </c>
      <c r="BR472" s="202" t="b">
        <f>IF(AR472="3/3",$O472*参照データ!$F$2,IF(AR472="2/3",$O472*参照データ!$F$3,IF(AR472="1/3",$O472*参照データ!$F$4,IF(AR472="対象外",0))))</f>
        <v>0</v>
      </c>
      <c r="BS472" s="202">
        <f t="shared" si="211"/>
        <v>0</v>
      </c>
      <c r="BT472" s="208"/>
      <c r="BU472" s="140"/>
      <c r="BV472" s="140"/>
      <c r="BW472" s="140"/>
      <c r="BX472" s="140"/>
      <c r="BY472" s="140"/>
      <c r="BZ472" s="246"/>
      <c r="CA472" s="251"/>
      <c r="CB472" s="140"/>
      <c r="CC472" s="140"/>
      <c r="CD472" s="140"/>
      <c r="CE472" s="140"/>
      <c r="CF472" s="140"/>
      <c r="CG472" s="233">
        <f t="shared" si="212"/>
        <v>0</v>
      </c>
      <c r="CH472" s="235">
        <f t="shared" si="197"/>
        <v>0</v>
      </c>
      <c r="CI472" s="225">
        <f t="shared" si="198"/>
        <v>0</v>
      </c>
      <c r="CJ472" s="234">
        <f t="shared" si="199"/>
        <v>2</v>
      </c>
      <c r="CN472" s="54"/>
    </row>
    <row r="473" spans="1:92">
      <c r="A473" s="63">
        <v>449</v>
      </c>
      <c r="B473" s="553"/>
      <c r="C473" s="554"/>
      <c r="D473" s="553"/>
      <c r="E473" s="554"/>
      <c r="F473" s="116"/>
      <c r="G473" s="147"/>
      <c r="H473" s="117"/>
      <c r="I473" s="58"/>
      <c r="J473" s="553"/>
      <c r="K473" s="554"/>
      <c r="L473" s="110">
        <v>0</v>
      </c>
      <c r="M473" s="111">
        <f>IF(F473="昼間",参照データ!$B$2,IF(F473="夜間等",参照データ!$B$3,IF(F473="通信",参照データ!$B$4,0)))</f>
        <v>0</v>
      </c>
      <c r="N473" s="112">
        <f t="shared" si="200"/>
        <v>0</v>
      </c>
      <c r="O473" s="151">
        <f t="shared" si="201"/>
        <v>0</v>
      </c>
      <c r="P473" s="110"/>
      <c r="Q473" s="113">
        <v>0</v>
      </c>
      <c r="R473" s="114">
        <f>IF(F473="昼間",参照データ!$C$2,IF(F473="夜間等",参照データ!$C$3,IF(F473="通信",参照データ!$C$4,0)))</f>
        <v>0</v>
      </c>
      <c r="S473" s="112">
        <f t="shared" si="202"/>
        <v>0</v>
      </c>
      <c r="T473" s="58"/>
      <c r="U473" s="53">
        <f t="shared" si="203"/>
        <v>0</v>
      </c>
      <c r="V473" s="241">
        <f t="shared" si="204"/>
        <v>0</v>
      </c>
      <c r="W473" s="53">
        <f t="shared" si="205"/>
        <v>0</v>
      </c>
      <c r="X473" s="183">
        <f t="shared" si="206"/>
        <v>0</v>
      </c>
      <c r="Y473" s="158" t="str">
        <f t="shared" ref="Y473:Y524" si="215">IF(G473="1年",X473,"0")</f>
        <v>0</v>
      </c>
      <c r="Z473" s="138">
        <f t="shared" si="207"/>
        <v>0</v>
      </c>
      <c r="AA473" s="524">
        <f t="shared" ref="AA473:AA524" si="216">J473</f>
        <v>0</v>
      </c>
      <c r="AB473" s="525"/>
      <c r="AC473" s="359">
        <f t="shared" ref="AC473:AC524" si="217">G473</f>
        <v>0</v>
      </c>
      <c r="AD473" s="359">
        <f t="shared" ref="AD473:AD524" si="218">H473</f>
        <v>0</v>
      </c>
      <c r="AE473" s="166"/>
      <c r="AF473" s="59"/>
      <c r="AG473" s="252"/>
      <c r="AH473" s="253"/>
      <c r="AI473" s="253"/>
      <c r="AJ473" s="253"/>
      <c r="AK473" s="253"/>
      <c r="AL473" s="254"/>
      <c r="AM473" s="255"/>
      <c r="AN473" s="253"/>
      <c r="AO473" s="253"/>
      <c r="AP473" s="253"/>
      <c r="AQ473" s="253"/>
      <c r="AR473" s="253"/>
      <c r="AS473" s="238">
        <f t="shared" ref="AS473:AS524" si="219">IF(U473=0,0,IF(COUNTIF($AG473:$AL473,"3/3")&gt;0,"1","0"))</f>
        <v>0</v>
      </c>
      <c r="AT473" s="238">
        <f t="shared" ref="AT473:AT524" si="220">IF(U473=0,0,IF(COUNTIF($AG473:$AL473,"2/3")&gt;0,"1","0"))</f>
        <v>0</v>
      </c>
      <c r="AU473" s="238">
        <f t="shared" ref="AU473:AU524" si="221">IF(U473=0,0,IF(COUNTIF($AG473:$AL473,"1/3")&gt;0,"1","0"))</f>
        <v>0</v>
      </c>
      <c r="AV473" s="238">
        <f t="shared" ref="AV473:AV524" si="222">IF(U473=0,0,IF(COUNTIF($AM473:$AR473,"3/3")&gt;0,"1","0"))</f>
        <v>0</v>
      </c>
      <c r="AW473" s="238">
        <f t="shared" ref="AW473:AW524" si="223">IF(U473=0,0,IF(COUNTIF($AM473:$AR473,"2/3")&gt;0,"1","0"))</f>
        <v>0</v>
      </c>
      <c r="AX473" s="238">
        <f t="shared" ref="AX473:AX524" si="224">IF(U473=0,0,IF(COUNTIF($AM473:$AR473,"1/3")&gt;0,"1","0"))</f>
        <v>0</v>
      </c>
      <c r="AY473" s="214">
        <f t="shared" si="214"/>
        <v>0</v>
      </c>
      <c r="AZ473" s="214">
        <f t="shared" si="214"/>
        <v>0</v>
      </c>
      <c r="BA473" s="214">
        <f t="shared" si="214"/>
        <v>0</v>
      </c>
      <c r="BB473" s="194">
        <f t="shared" si="208"/>
        <v>0</v>
      </c>
      <c r="BC473" s="195">
        <f t="shared" si="209"/>
        <v>0</v>
      </c>
      <c r="BD473" s="196">
        <f t="shared" si="210"/>
        <v>0</v>
      </c>
      <c r="BE473" s="197">
        <f t="shared" si="213"/>
        <v>0</v>
      </c>
      <c r="BF473" s="198" t="b">
        <f>IF($AE473="3/3",$S473*参照データ!$F$2,IF($AE473="2/3",$S473*参照データ!$F$3,IF($AE473="1/3",$S473*参照データ!$F$4)))</f>
        <v>0</v>
      </c>
      <c r="BG473" s="199" t="b">
        <f>IF(AG473="3/3",$O473*参照データ!$F$2,IF(AG473="2/3",$O473*参照データ!$F$3,IF(AG473="1/3",$O473*参照データ!$F$4,IF(AG473="対象外",0))))</f>
        <v>0</v>
      </c>
      <c r="BH473" s="199" t="b">
        <f>IF(AH473="3/3",$O473*参照データ!$F$2,IF(AH473="2/3",$O473*参照データ!$F$3,IF(AH473="1/3",$O473*参照データ!$F$4,IF(AH473="対象外",0))))</f>
        <v>0</v>
      </c>
      <c r="BI473" s="199" t="b">
        <f>IF(AI473="3/3",$O473*参照データ!$F$2,IF(AI473="2/3",$O473*参照データ!$F$3,IF(AI473="1/3",$O473*参照データ!$F$4,IF(AI473="対象外",0))))</f>
        <v>0</v>
      </c>
      <c r="BJ473" s="199" t="b">
        <f>IF(AJ473="3/3",$O473*参照データ!$F$2,IF(AJ473="2/3",$O473*参照データ!$F$3,IF(AJ473="1/3",$O473*参照データ!$F$4,IF(AJ473="対象外",0))))</f>
        <v>0</v>
      </c>
      <c r="BK473" s="199" t="b">
        <f>IF(AK473="3/3",$O473*参照データ!$F$2,IF(AK473="2/3",$O473*参照データ!$F$3,IF(AK473="1/3",$O473*参照データ!$F$4,IF(AK473="対象外",0))))</f>
        <v>0</v>
      </c>
      <c r="BL473" s="199" t="b">
        <f>IF(AL473="3/3",$O473*参照データ!$F$2,IF(AL473="2/3",$O473*参照データ!$F$3,IF(AL473="1/3",$O473*参照データ!$F$4,IF(AL473="対象外",0))))</f>
        <v>0</v>
      </c>
      <c r="BM473" s="199" t="b">
        <f>IF(AM473="3/3",$O473*参照データ!$F$2,IF(AM473="2/3",$O473*参照データ!$F$3,IF(AM473="1/3",$O473*参照データ!$F$4,IF(AM473="対象外",0))))</f>
        <v>0</v>
      </c>
      <c r="BN473" s="199" t="b">
        <f>IF(AN473="3/3",$O473*参照データ!$F$2,IF(AN473="2/3",$O473*参照データ!$F$3,IF(AN473="1/3",$O473*参照データ!$F$4,IF(AN473="対象外",0))))</f>
        <v>0</v>
      </c>
      <c r="BO473" s="199" t="b">
        <f>IF(AO473="3/3",$O473*参照データ!$F$2,IF(AO473="2/3",$O473*参照データ!$F$3,IF(AO473="1/3",$O473*参照データ!$F$4,IF(AO473="対象外",0))))</f>
        <v>0</v>
      </c>
      <c r="BP473" s="199" t="b">
        <f>IF(AP473="3/3",$O473*参照データ!$F$2,IF(AP473="2/3",$O473*参照データ!$F$3,IF(AP473="1/3",$O473*参照データ!$F$4,IF(AP473="対象外",0))))</f>
        <v>0</v>
      </c>
      <c r="BQ473" s="199" t="b">
        <f>IF(AQ473="3/3",$O473*参照データ!$F$2,IF(AQ473="2/3",$O473*参照データ!$F$3,IF(AQ473="1/3",$O473*参照データ!$F$4,IF(AQ473="対象外",0))))</f>
        <v>0</v>
      </c>
      <c r="BR473" s="199" t="b">
        <f>IF(AR473="3/3",$O473*参照データ!$F$2,IF(AR473="2/3",$O473*参照データ!$F$3,IF(AR473="1/3",$O473*参照データ!$F$4,IF(AR473="対象外",0))))</f>
        <v>0</v>
      </c>
      <c r="BS473" s="199">
        <f t="shared" si="211"/>
        <v>0</v>
      </c>
      <c r="BT473" s="206"/>
      <c r="BU473" s="60"/>
      <c r="BV473" s="60"/>
      <c r="BW473" s="60"/>
      <c r="BX473" s="60"/>
      <c r="BY473" s="60"/>
      <c r="BZ473" s="245"/>
      <c r="CA473" s="247"/>
      <c r="CB473" s="60"/>
      <c r="CC473" s="60"/>
      <c r="CD473" s="60"/>
      <c r="CE473" s="60"/>
      <c r="CF473" s="61"/>
      <c r="CG473" s="233">
        <f t="shared" si="212"/>
        <v>0</v>
      </c>
      <c r="CH473" s="235">
        <f t="shared" ref="CH473:CH524" si="225">IF(BE473=0,0,(ROUNDUP(P473*(BB473*$CL$5+BC473*$CL$6+BD473*$CL$15)/BE473,-2)))</f>
        <v>0</v>
      </c>
      <c r="CI473" s="225">
        <f t="shared" ref="CI473:CI524" si="226">IF(CH473&gt;M473, U473, CH473)</f>
        <v>0</v>
      </c>
      <c r="CJ473" s="234">
        <f t="shared" ref="CJ473:CJ524" si="227">IF(CH473&lt;U473,1,2)</f>
        <v>2</v>
      </c>
      <c r="CN473" s="54"/>
    </row>
    <row r="474" spans="1:92">
      <c r="A474" s="63">
        <v>450</v>
      </c>
      <c r="B474" s="553"/>
      <c r="C474" s="554"/>
      <c r="D474" s="553"/>
      <c r="E474" s="554"/>
      <c r="F474" s="116"/>
      <c r="G474" s="147"/>
      <c r="H474" s="117"/>
      <c r="I474" s="58"/>
      <c r="J474" s="553"/>
      <c r="K474" s="554"/>
      <c r="L474" s="110">
        <v>0</v>
      </c>
      <c r="M474" s="111">
        <f>IF(F474="昼間",参照データ!$B$2,IF(F474="夜間等",参照データ!$B$3,IF(F474="通信",参照データ!$B$4,0)))</f>
        <v>0</v>
      </c>
      <c r="N474" s="112">
        <f t="shared" ref="N474:N524" si="228">ROUNDDOWN(MIN(L474:M474),-2)</f>
        <v>0</v>
      </c>
      <c r="O474" s="151">
        <f t="shared" ref="O474:O524" si="229">N474/12</f>
        <v>0</v>
      </c>
      <c r="P474" s="110"/>
      <c r="Q474" s="113">
        <v>0</v>
      </c>
      <c r="R474" s="114">
        <f>IF(F474="昼間",参照データ!$C$2,IF(F474="夜間等",参照データ!$C$3,IF(F474="通信",参照データ!$C$4,0)))</f>
        <v>0</v>
      </c>
      <c r="S474" s="112">
        <f t="shared" ref="S474:S524" si="230">ROUNDDOWN(MIN(Q474:R474),-2)</f>
        <v>0</v>
      </c>
      <c r="T474" s="58"/>
      <c r="U474" s="53">
        <f t="shared" ref="U474:U524" si="231">ROUNDUP(BS474,-2)</f>
        <v>0</v>
      </c>
      <c r="V474" s="241">
        <f t="shared" ref="V474:V524" si="232">IF(P474="",0,IF(P474=0,U474,IF(CH474&lt;U474,U474-CH474,0)))</f>
        <v>0</v>
      </c>
      <c r="W474" s="53">
        <f t="shared" ref="W474:W524" si="233">U474-V474</f>
        <v>0</v>
      </c>
      <c r="X474" s="183">
        <f t="shared" ref="X474:X524" si="234">ROUNDUP(BF474,-2)</f>
        <v>0</v>
      </c>
      <c r="Y474" s="158" t="str">
        <f t="shared" si="215"/>
        <v>0</v>
      </c>
      <c r="Z474" s="138">
        <f t="shared" ref="Z474:Z524" si="235">U474+Y474</f>
        <v>0</v>
      </c>
      <c r="AA474" s="524">
        <f t="shared" si="216"/>
        <v>0</v>
      </c>
      <c r="AB474" s="525"/>
      <c r="AC474" s="359">
        <f t="shared" si="217"/>
        <v>0</v>
      </c>
      <c r="AD474" s="359">
        <f t="shared" si="218"/>
        <v>0</v>
      </c>
      <c r="AE474" s="166"/>
      <c r="AF474" s="59"/>
      <c r="AG474" s="252"/>
      <c r="AH474" s="253"/>
      <c r="AI474" s="253"/>
      <c r="AJ474" s="253"/>
      <c r="AK474" s="253"/>
      <c r="AL474" s="254"/>
      <c r="AM474" s="255"/>
      <c r="AN474" s="253"/>
      <c r="AO474" s="253"/>
      <c r="AP474" s="253"/>
      <c r="AQ474" s="253"/>
      <c r="AR474" s="253"/>
      <c r="AS474" s="238">
        <f t="shared" si="219"/>
        <v>0</v>
      </c>
      <c r="AT474" s="238">
        <f t="shared" si="220"/>
        <v>0</v>
      </c>
      <c r="AU474" s="238">
        <f t="shared" si="221"/>
        <v>0</v>
      </c>
      <c r="AV474" s="238">
        <f t="shared" si="222"/>
        <v>0</v>
      </c>
      <c r="AW474" s="238">
        <f t="shared" si="223"/>
        <v>0</v>
      </c>
      <c r="AX474" s="238">
        <f t="shared" si="224"/>
        <v>0</v>
      </c>
      <c r="AY474" s="214">
        <f t="shared" si="214"/>
        <v>0</v>
      </c>
      <c r="AZ474" s="214">
        <f t="shared" si="214"/>
        <v>0</v>
      </c>
      <c r="BA474" s="214">
        <f t="shared" si="214"/>
        <v>0</v>
      </c>
      <c r="BB474" s="194">
        <f t="shared" ref="BB474:BB524" si="236">COUNTIF($AG474:$AR474,"3/3")</f>
        <v>0</v>
      </c>
      <c r="BC474" s="195">
        <f t="shared" ref="BC474:BC524" si="237">COUNTIF($AG474:$AR474,"2/3")</f>
        <v>0</v>
      </c>
      <c r="BD474" s="196">
        <f t="shared" ref="BD474:BD524" si="238">COUNTIF($AG474:$AR474,"1/3")</f>
        <v>0</v>
      </c>
      <c r="BE474" s="197">
        <f t="shared" si="213"/>
        <v>0</v>
      </c>
      <c r="BF474" s="198" t="b">
        <f>IF($AE474="3/3",$S474*参照データ!$F$2,IF($AE474="2/3",$S474*参照データ!$F$3,IF($AE474="1/3",$S474*参照データ!$F$4)))</f>
        <v>0</v>
      </c>
      <c r="BG474" s="199" t="b">
        <f>IF(AG474="3/3",$O474*参照データ!$F$2,IF(AG474="2/3",$O474*参照データ!$F$3,IF(AG474="1/3",$O474*参照データ!$F$4,IF(AG474="対象外",0))))</f>
        <v>0</v>
      </c>
      <c r="BH474" s="199" t="b">
        <f>IF(AH474="3/3",$O474*参照データ!$F$2,IF(AH474="2/3",$O474*参照データ!$F$3,IF(AH474="1/3",$O474*参照データ!$F$4,IF(AH474="対象外",0))))</f>
        <v>0</v>
      </c>
      <c r="BI474" s="199" t="b">
        <f>IF(AI474="3/3",$O474*参照データ!$F$2,IF(AI474="2/3",$O474*参照データ!$F$3,IF(AI474="1/3",$O474*参照データ!$F$4,IF(AI474="対象外",0))))</f>
        <v>0</v>
      </c>
      <c r="BJ474" s="199" t="b">
        <f>IF(AJ474="3/3",$O474*参照データ!$F$2,IF(AJ474="2/3",$O474*参照データ!$F$3,IF(AJ474="1/3",$O474*参照データ!$F$4,IF(AJ474="対象外",0))))</f>
        <v>0</v>
      </c>
      <c r="BK474" s="199" t="b">
        <f>IF(AK474="3/3",$O474*参照データ!$F$2,IF(AK474="2/3",$O474*参照データ!$F$3,IF(AK474="1/3",$O474*参照データ!$F$4,IF(AK474="対象外",0))))</f>
        <v>0</v>
      </c>
      <c r="BL474" s="199" t="b">
        <f>IF(AL474="3/3",$O474*参照データ!$F$2,IF(AL474="2/3",$O474*参照データ!$F$3,IF(AL474="1/3",$O474*参照データ!$F$4,IF(AL474="対象外",0))))</f>
        <v>0</v>
      </c>
      <c r="BM474" s="199" t="b">
        <f>IF(AM474="3/3",$O474*参照データ!$F$2,IF(AM474="2/3",$O474*参照データ!$F$3,IF(AM474="1/3",$O474*参照データ!$F$4,IF(AM474="対象外",0))))</f>
        <v>0</v>
      </c>
      <c r="BN474" s="199" t="b">
        <f>IF(AN474="3/3",$O474*参照データ!$F$2,IF(AN474="2/3",$O474*参照データ!$F$3,IF(AN474="1/3",$O474*参照データ!$F$4,IF(AN474="対象外",0))))</f>
        <v>0</v>
      </c>
      <c r="BO474" s="199" t="b">
        <f>IF(AO474="3/3",$O474*参照データ!$F$2,IF(AO474="2/3",$O474*参照データ!$F$3,IF(AO474="1/3",$O474*参照データ!$F$4,IF(AO474="対象外",0))))</f>
        <v>0</v>
      </c>
      <c r="BP474" s="199" t="b">
        <f>IF(AP474="3/3",$O474*参照データ!$F$2,IF(AP474="2/3",$O474*参照データ!$F$3,IF(AP474="1/3",$O474*参照データ!$F$4,IF(AP474="対象外",0))))</f>
        <v>0</v>
      </c>
      <c r="BQ474" s="199" t="b">
        <f>IF(AQ474="3/3",$O474*参照データ!$F$2,IF(AQ474="2/3",$O474*参照データ!$F$3,IF(AQ474="1/3",$O474*参照データ!$F$4,IF(AQ474="対象外",0))))</f>
        <v>0</v>
      </c>
      <c r="BR474" s="199" t="b">
        <f>IF(AR474="3/3",$O474*参照データ!$F$2,IF(AR474="2/3",$O474*参照データ!$F$3,IF(AR474="1/3",$O474*参照データ!$F$4,IF(AR474="対象外",0))))</f>
        <v>0</v>
      </c>
      <c r="BS474" s="199">
        <f t="shared" ref="BS474:BS524" si="239">SUM(BG474:BR474)</f>
        <v>0</v>
      </c>
      <c r="BT474" s="206"/>
      <c r="BU474" s="60"/>
      <c r="BV474" s="60"/>
      <c r="BW474" s="60"/>
      <c r="BX474" s="60"/>
      <c r="BY474" s="60"/>
      <c r="BZ474" s="245"/>
      <c r="CA474" s="247"/>
      <c r="CB474" s="60"/>
      <c r="CC474" s="60"/>
      <c r="CD474" s="60"/>
      <c r="CE474" s="60"/>
      <c r="CF474" s="61"/>
      <c r="CG474" s="233">
        <f t="shared" ref="CG474:CG524" si="240">IF(COUNTIF(BU474:CF474,"家計急変")&gt;0,1,0)</f>
        <v>0</v>
      </c>
      <c r="CH474" s="235">
        <f t="shared" si="225"/>
        <v>0</v>
      </c>
      <c r="CI474" s="225">
        <f t="shared" si="226"/>
        <v>0</v>
      </c>
      <c r="CJ474" s="234">
        <f t="shared" si="227"/>
        <v>2</v>
      </c>
      <c r="CN474" s="54"/>
    </row>
    <row r="475" spans="1:92">
      <c r="A475" s="63">
        <v>451</v>
      </c>
      <c r="B475" s="553"/>
      <c r="C475" s="554"/>
      <c r="D475" s="553"/>
      <c r="E475" s="554"/>
      <c r="F475" s="116"/>
      <c r="G475" s="147"/>
      <c r="H475" s="117"/>
      <c r="I475" s="58"/>
      <c r="J475" s="553"/>
      <c r="K475" s="554"/>
      <c r="L475" s="110">
        <v>0</v>
      </c>
      <c r="M475" s="111">
        <f>IF(F475="昼間",参照データ!$B$2,IF(F475="夜間等",参照データ!$B$3,IF(F475="通信",参照データ!$B$4,0)))</f>
        <v>0</v>
      </c>
      <c r="N475" s="112">
        <f t="shared" si="228"/>
        <v>0</v>
      </c>
      <c r="O475" s="151">
        <f t="shared" si="229"/>
        <v>0</v>
      </c>
      <c r="P475" s="110"/>
      <c r="Q475" s="113">
        <v>0</v>
      </c>
      <c r="R475" s="114">
        <f>IF(F475="昼間",参照データ!$C$2,IF(F475="夜間等",参照データ!$C$3,IF(F475="通信",参照データ!$C$4,0)))</f>
        <v>0</v>
      </c>
      <c r="S475" s="112">
        <f t="shared" si="230"/>
        <v>0</v>
      </c>
      <c r="T475" s="58"/>
      <c r="U475" s="53">
        <f t="shared" si="231"/>
        <v>0</v>
      </c>
      <c r="V475" s="241">
        <f t="shared" si="232"/>
        <v>0</v>
      </c>
      <c r="W475" s="53">
        <f t="shared" si="233"/>
        <v>0</v>
      </c>
      <c r="X475" s="183">
        <f t="shared" si="234"/>
        <v>0</v>
      </c>
      <c r="Y475" s="158" t="str">
        <f t="shared" si="215"/>
        <v>0</v>
      </c>
      <c r="Z475" s="138">
        <f t="shared" si="235"/>
        <v>0</v>
      </c>
      <c r="AA475" s="524">
        <f t="shared" si="216"/>
        <v>0</v>
      </c>
      <c r="AB475" s="525"/>
      <c r="AC475" s="359">
        <f t="shared" si="217"/>
        <v>0</v>
      </c>
      <c r="AD475" s="359">
        <f t="shared" si="218"/>
        <v>0</v>
      </c>
      <c r="AE475" s="165"/>
      <c r="AF475" s="59"/>
      <c r="AG475" s="252"/>
      <c r="AH475" s="253"/>
      <c r="AI475" s="253"/>
      <c r="AJ475" s="253"/>
      <c r="AK475" s="253"/>
      <c r="AL475" s="254"/>
      <c r="AM475" s="255"/>
      <c r="AN475" s="253"/>
      <c r="AO475" s="253"/>
      <c r="AP475" s="253"/>
      <c r="AQ475" s="253"/>
      <c r="AR475" s="253"/>
      <c r="AS475" s="238">
        <f t="shared" si="219"/>
        <v>0</v>
      </c>
      <c r="AT475" s="238">
        <f t="shared" si="220"/>
        <v>0</v>
      </c>
      <c r="AU475" s="238">
        <f t="shared" si="221"/>
        <v>0</v>
      </c>
      <c r="AV475" s="238">
        <f t="shared" si="222"/>
        <v>0</v>
      </c>
      <c r="AW475" s="238">
        <f t="shared" si="223"/>
        <v>0</v>
      </c>
      <c r="AX475" s="238">
        <f t="shared" si="224"/>
        <v>0</v>
      </c>
      <c r="AY475" s="214">
        <f t="shared" si="214"/>
        <v>0</v>
      </c>
      <c r="AZ475" s="214">
        <f t="shared" si="214"/>
        <v>0</v>
      </c>
      <c r="BA475" s="214">
        <f t="shared" si="214"/>
        <v>0</v>
      </c>
      <c r="BB475" s="194">
        <f t="shared" si="236"/>
        <v>0</v>
      </c>
      <c r="BC475" s="195">
        <f t="shared" si="237"/>
        <v>0</v>
      </c>
      <c r="BD475" s="196">
        <f t="shared" si="238"/>
        <v>0</v>
      </c>
      <c r="BE475" s="197">
        <f t="shared" si="213"/>
        <v>0</v>
      </c>
      <c r="BF475" s="198" t="b">
        <f>IF($AE475="3/3",$S475*参照データ!$F$2,IF($AE475="2/3",$S475*参照データ!$F$3,IF($AE475="1/3",$S475*参照データ!$F$4)))</f>
        <v>0</v>
      </c>
      <c r="BG475" s="199" t="b">
        <f>IF(AG475="3/3",$O475*参照データ!$F$2,IF(AG475="2/3",$O475*参照データ!$F$3,IF(AG475="1/3",$O475*参照データ!$F$4,IF(AG475="対象外",0))))</f>
        <v>0</v>
      </c>
      <c r="BH475" s="199" t="b">
        <f>IF(AH475="3/3",$O475*参照データ!$F$2,IF(AH475="2/3",$O475*参照データ!$F$3,IF(AH475="1/3",$O475*参照データ!$F$4,IF(AH475="対象外",0))))</f>
        <v>0</v>
      </c>
      <c r="BI475" s="199" t="b">
        <f>IF(AI475="3/3",$O475*参照データ!$F$2,IF(AI475="2/3",$O475*参照データ!$F$3,IF(AI475="1/3",$O475*参照データ!$F$4,IF(AI475="対象外",0))))</f>
        <v>0</v>
      </c>
      <c r="BJ475" s="199" t="b">
        <f>IF(AJ475="3/3",$O475*参照データ!$F$2,IF(AJ475="2/3",$O475*参照データ!$F$3,IF(AJ475="1/3",$O475*参照データ!$F$4,IF(AJ475="対象外",0))))</f>
        <v>0</v>
      </c>
      <c r="BK475" s="199" t="b">
        <f>IF(AK475="3/3",$O475*参照データ!$F$2,IF(AK475="2/3",$O475*参照データ!$F$3,IF(AK475="1/3",$O475*参照データ!$F$4,IF(AK475="対象外",0))))</f>
        <v>0</v>
      </c>
      <c r="BL475" s="199" t="b">
        <f>IF(AL475="3/3",$O475*参照データ!$F$2,IF(AL475="2/3",$O475*参照データ!$F$3,IF(AL475="1/3",$O475*参照データ!$F$4,IF(AL475="対象外",0))))</f>
        <v>0</v>
      </c>
      <c r="BM475" s="199" t="b">
        <f>IF(AM475="3/3",$O475*参照データ!$F$2,IF(AM475="2/3",$O475*参照データ!$F$3,IF(AM475="1/3",$O475*参照データ!$F$4,IF(AM475="対象外",0))))</f>
        <v>0</v>
      </c>
      <c r="BN475" s="199" t="b">
        <f>IF(AN475="3/3",$O475*参照データ!$F$2,IF(AN475="2/3",$O475*参照データ!$F$3,IF(AN475="1/3",$O475*参照データ!$F$4,IF(AN475="対象外",0))))</f>
        <v>0</v>
      </c>
      <c r="BO475" s="199" t="b">
        <f>IF(AO475="3/3",$O475*参照データ!$F$2,IF(AO475="2/3",$O475*参照データ!$F$3,IF(AO475="1/3",$O475*参照データ!$F$4,IF(AO475="対象外",0))))</f>
        <v>0</v>
      </c>
      <c r="BP475" s="199" t="b">
        <f>IF(AP475="3/3",$O475*参照データ!$F$2,IF(AP475="2/3",$O475*参照データ!$F$3,IF(AP475="1/3",$O475*参照データ!$F$4,IF(AP475="対象外",0))))</f>
        <v>0</v>
      </c>
      <c r="BQ475" s="199" t="b">
        <f>IF(AQ475="3/3",$O475*参照データ!$F$2,IF(AQ475="2/3",$O475*参照データ!$F$3,IF(AQ475="1/3",$O475*参照データ!$F$4,IF(AQ475="対象外",0))))</f>
        <v>0</v>
      </c>
      <c r="BR475" s="199" t="b">
        <f>IF(AR475="3/3",$O475*参照データ!$F$2,IF(AR475="2/3",$O475*参照データ!$F$3,IF(AR475="1/3",$O475*参照データ!$F$4,IF(AR475="対象外",0))))</f>
        <v>0</v>
      </c>
      <c r="BS475" s="199">
        <f t="shared" si="239"/>
        <v>0</v>
      </c>
      <c r="BT475" s="207"/>
      <c r="BU475" s="60"/>
      <c r="BV475" s="60"/>
      <c r="BW475" s="60"/>
      <c r="BX475" s="60"/>
      <c r="BY475" s="60"/>
      <c r="BZ475" s="245"/>
      <c r="CA475" s="247"/>
      <c r="CB475" s="60"/>
      <c r="CC475" s="60"/>
      <c r="CD475" s="60"/>
      <c r="CE475" s="60"/>
      <c r="CF475" s="61"/>
      <c r="CG475" s="233">
        <f t="shared" si="240"/>
        <v>0</v>
      </c>
      <c r="CH475" s="235">
        <f t="shared" si="225"/>
        <v>0</v>
      </c>
      <c r="CI475" s="225">
        <f t="shared" si="226"/>
        <v>0</v>
      </c>
      <c r="CJ475" s="234">
        <f t="shared" si="227"/>
        <v>2</v>
      </c>
      <c r="CN475" s="54"/>
    </row>
    <row r="476" spans="1:92">
      <c r="A476" s="63">
        <v>452</v>
      </c>
      <c r="B476" s="518"/>
      <c r="C476" s="519"/>
      <c r="D476" s="520"/>
      <c r="E476" s="521"/>
      <c r="F476" s="362"/>
      <c r="G476" s="58"/>
      <c r="H476" s="248"/>
      <c r="I476" s="58"/>
      <c r="J476" s="555"/>
      <c r="K476" s="555"/>
      <c r="L476" s="149">
        <v>0</v>
      </c>
      <c r="M476" s="150">
        <f>IF(F476="昼間",参照データ!$B$2,IF(F476="夜間等",参照データ!$B$3,IF(F476="通信",参照データ!$B$4,0)))</f>
        <v>0</v>
      </c>
      <c r="N476" s="151">
        <f t="shared" si="228"/>
        <v>0</v>
      </c>
      <c r="O476" s="151">
        <f t="shared" si="229"/>
        <v>0</v>
      </c>
      <c r="P476" s="149"/>
      <c r="Q476" s="155">
        <v>0</v>
      </c>
      <c r="R476" s="154">
        <f>IF(F476="昼間",参照データ!$C$2,IF(F476="夜間等",参照データ!$C$3,IF(F476="通信",参照データ!$C$4,0)))</f>
        <v>0</v>
      </c>
      <c r="S476" s="151">
        <f t="shared" si="230"/>
        <v>0</v>
      </c>
      <c r="T476" s="58"/>
      <c r="U476" s="137">
        <f t="shared" si="231"/>
        <v>0</v>
      </c>
      <c r="V476" s="241">
        <f t="shared" si="232"/>
        <v>0</v>
      </c>
      <c r="W476" s="137">
        <f t="shared" si="233"/>
        <v>0</v>
      </c>
      <c r="X476" s="138">
        <f t="shared" si="234"/>
        <v>0</v>
      </c>
      <c r="Y476" s="137" t="str">
        <f t="shared" si="215"/>
        <v>0</v>
      </c>
      <c r="Z476" s="138">
        <f t="shared" si="235"/>
        <v>0</v>
      </c>
      <c r="AA476" s="524">
        <f t="shared" si="216"/>
        <v>0</v>
      </c>
      <c r="AB476" s="525"/>
      <c r="AC476" s="359">
        <f t="shared" si="217"/>
        <v>0</v>
      </c>
      <c r="AD476" s="359">
        <f t="shared" si="218"/>
        <v>0</v>
      </c>
      <c r="AE476" s="165"/>
      <c r="AF476" s="139"/>
      <c r="AG476" s="252"/>
      <c r="AH476" s="253"/>
      <c r="AI476" s="253"/>
      <c r="AJ476" s="253"/>
      <c r="AK476" s="253"/>
      <c r="AL476" s="254"/>
      <c r="AM476" s="255"/>
      <c r="AN476" s="253"/>
      <c r="AO476" s="253"/>
      <c r="AP476" s="253"/>
      <c r="AQ476" s="253"/>
      <c r="AR476" s="253"/>
      <c r="AS476" s="238">
        <f t="shared" si="219"/>
        <v>0</v>
      </c>
      <c r="AT476" s="238">
        <f t="shared" si="220"/>
        <v>0</v>
      </c>
      <c r="AU476" s="238">
        <f t="shared" si="221"/>
        <v>0</v>
      </c>
      <c r="AV476" s="238">
        <f t="shared" si="222"/>
        <v>0</v>
      </c>
      <c r="AW476" s="238">
        <f t="shared" si="223"/>
        <v>0</v>
      </c>
      <c r="AX476" s="238">
        <f t="shared" si="224"/>
        <v>0</v>
      </c>
      <c r="AY476" s="214">
        <f t="shared" si="214"/>
        <v>0</v>
      </c>
      <c r="AZ476" s="214">
        <f t="shared" si="214"/>
        <v>0</v>
      </c>
      <c r="BA476" s="214">
        <f t="shared" si="214"/>
        <v>0</v>
      </c>
      <c r="BB476" s="210">
        <f t="shared" si="236"/>
        <v>0</v>
      </c>
      <c r="BC476" s="200">
        <f t="shared" si="237"/>
        <v>0</v>
      </c>
      <c r="BD476" s="200">
        <f t="shared" si="238"/>
        <v>0</v>
      </c>
      <c r="BE476" s="200">
        <f t="shared" si="213"/>
        <v>0</v>
      </c>
      <c r="BF476" s="201" t="b">
        <f>IF($AE476="3/3",$S476*参照データ!$F$2,IF($AE476="2/3",$S476*参照データ!$F$3,IF($AE476="1/3",$S476*参照データ!$F$4)))</f>
        <v>0</v>
      </c>
      <c r="BG476" s="202" t="b">
        <f>IF(AG476="3/3",$O476*参照データ!$F$2,IF(AG476="2/3",$O476*参照データ!$F$3,IF(AG476="1/3",$O476*参照データ!$F$4,IF(AG476="対象外",0))))</f>
        <v>0</v>
      </c>
      <c r="BH476" s="202" t="b">
        <f>IF(AH476="3/3",$O476*参照データ!$F$2,IF(AH476="2/3",$O476*参照データ!$F$3,IF(AH476="1/3",$O476*参照データ!$F$4,IF(AH476="対象外",0))))</f>
        <v>0</v>
      </c>
      <c r="BI476" s="202" t="b">
        <f>IF(AI476="3/3",$O476*参照データ!$F$2,IF(AI476="2/3",$O476*参照データ!$F$3,IF(AI476="1/3",$O476*参照データ!$F$4,IF(AI476="対象外",0))))</f>
        <v>0</v>
      </c>
      <c r="BJ476" s="202" t="b">
        <f>IF(AJ476="3/3",$O476*参照データ!$F$2,IF(AJ476="2/3",$O476*参照データ!$F$3,IF(AJ476="1/3",$O476*参照データ!$F$4,IF(AJ476="対象外",0))))</f>
        <v>0</v>
      </c>
      <c r="BK476" s="202" t="b">
        <f>IF(AK476="3/3",$O476*参照データ!$F$2,IF(AK476="2/3",$O476*参照データ!$F$3,IF(AK476="1/3",$O476*参照データ!$F$4,IF(AK476="対象外",0))))</f>
        <v>0</v>
      </c>
      <c r="BL476" s="202" t="b">
        <f>IF(AL476="3/3",$O476*参照データ!$F$2,IF(AL476="2/3",$O476*参照データ!$F$3,IF(AL476="1/3",$O476*参照データ!$F$4,IF(AL476="対象外",0))))</f>
        <v>0</v>
      </c>
      <c r="BM476" s="202" t="b">
        <f>IF(AM476="3/3",$O476*参照データ!$F$2,IF(AM476="2/3",$O476*参照データ!$F$3,IF(AM476="1/3",$O476*参照データ!$F$4,IF(AM476="対象外",0))))</f>
        <v>0</v>
      </c>
      <c r="BN476" s="202" t="b">
        <f>IF(AN476="3/3",$O476*参照データ!$F$2,IF(AN476="2/3",$O476*参照データ!$F$3,IF(AN476="1/3",$O476*参照データ!$F$4,IF(AN476="対象外",0))))</f>
        <v>0</v>
      </c>
      <c r="BO476" s="202" t="b">
        <f>IF(AO476="3/3",$O476*参照データ!$F$2,IF(AO476="2/3",$O476*参照データ!$F$3,IF(AO476="1/3",$O476*参照データ!$F$4,IF(AO476="対象外",0))))</f>
        <v>0</v>
      </c>
      <c r="BP476" s="202" t="b">
        <f>IF(AP476="3/3",$O476*参照データ!$F$2,IF(AP476="2/3",$O476*参照データ!$F$3,IF(AP476="1/3",$O476*参照データ!$F$4,IF(AP476="対象外",0))))</f>
        <v>0</v>
      </c>
      <c r="BQ476" s="202" t="b">
        <f>IF(AQ476="3/3",$O476*参照データ!$F$2,IF(AQ476="2/3",$O476*参照データ!$F$3,IF(AQ476="1/3",$O476*参照データ!$F$4,IF(AQ476="対象外",0))))</f>
        <v>0</v>
      </c>
      <c r="BR476" s="202" t="b">
        <f>IF(AR476="3/3",$O476*参照データ!$F$2,IF(AR476="2/3",$O476*参照データ!$F$3,IF(AR476="1/3",$O476*参照データ!$F$4,IF(AR476="対象外",0))))</f>
        <v>0</v>
      </c>
      <c r="BS476" s="202">
        <f t="shared" si="239"/>
        <v>0</v>
      </c>
      <c r="BT476" s="208"/>
      <c r="BU476" s="140"/>
      <c r="BV476" s="140"/>
      <c r="BW476" s="140"/>
      <c r="BX476" s="140"/>
      <c r="BY476" s="140"/>
      <c r="BZ476" s="246"/>
      <c r="CA476" s="251"/>
      <c r="CB476" s="140"/>
      <c r="CC476" s="140"/>
      <c r="CD476" s="140"/>
      <c r="CE476" s="140"/>
      <c r="CF476" s="140"/>
      <c r="CG476" s="233">
        <f t="shared" si="240"/>
        <v>0</v>
      </c>
      <c r="CH476" s="235">
        <f t="shared" si="225"/>
        <v>0</v>
      </c>
      <c r="CI476" s="225">
        <f t="shared" si="226"/>
        <v>0</v>
      </c>
      <c r="CJ476" s="234">
        <f t="shared" si="227"/>
        <v>2</v>
      </c>
      <c r="CN476" s="54"/>
    </row>
    <row r="477" spans="1:92">
      <c r="A477" s="63">
        <v>453</v>
      </c>
      <c r="B477" s="553"/>
      <c r="C477" s="554"/>
      <c r="D477" s="553"/>
      <c r="E477" s="554"/>
      <c r="F477" s="116"/>
      <c r="G477" s="147"/>
      <c r="H477" s="117"/>
      <c r="I477" s="58"/>
      <c r="J477" s="553"/>
      <c r="K477" s="554"/>
      <c r="L477" s="110">
        <v>0</v>
      </c>
      <c r="M477" s="111">
        <f>IF(F477="昼間",参照データ!$B$2,IF(F477="夜間等",参照データ!$B$3,IF(F477="通信",参照データ!$B$4,0)))</f>
        <v>0</v>
      </c>
      <c r="N477" s="112">
        <f t="shared" si="228"/>
        <v>0</v>
      </c>
      <c r="O477" s="151">
        <f t="shared" si="229"/>
        <v>0</v>
      </c>
      <c r="P477" s="110"/>
      <c r="Q477" s="113">
        <v>0</v>
      </c>
      <c r="R477" s="114">
        <f>IF(F477="昼間",参照データ!$C$2,IF(F477="夜間等",参照データ!$C$3,IF(F477="通信",参照データ!$C$4,0)))</f>
        <v>0</v>
      </c>
      <c r="S477" s="112">
        <f t="shared" si="230"/>
        <v>0</v>
      </c>
      <c r="T477" s="58"/>
      <c r="U477" s="53">
        <f t="shared" si="231"/>
        <v>0</v>
      </c>
      <c r="V477" s="241">
        <f t="shared" si="232"/>
        <v>0</v>
      </c>
      <c r="W477" s="53">
        <f t="shared" si="233"/>
        <v>0</v>
      </c>
      <c r="X477" s="183">
        <f t="shared" si="234"/>
        <v>0</v>
      </c>
      <c r="Y477" s="158" t="str">
        <f t="shared" si="215"/>
        <v>0</v>
      </c>
      <c r="Z477" s="138">
        <f t="shared" si="235"/>
        <v>0</v>
      </c>
      <c r="AA477" s="524">
        <f t="shared" si="216"/>
        <v>0</v>
      </c>
      <c r="AB477" s="525"/>
      <c r="AC477" s="359">
        <f t="shared" si="217"/>
        <v>0</v>
      </c>
      <c r="AD477" s="359">
        <f t="shared" si="218"/>
        <v>0</v>
      </c>
      <c r="AE477" s="166"/>
      <c r="AF477" s="59"/>
      <c r="AG477" s="252"/>
      <c r="AH477" s="253"/>
      <c r="AI477" s="253"/>
      <c r="AJ477" s="253"/>
      <c r="AK477" s="253"/>
      <c r="AL477" s="254"/>
      <c r="AM477" s="255"/>
      <c r="AN477" s="253"/>
      <c r="AO477" s="253"/>
      <c r="AP477" s="253"/>
      <c r="AQ477" s="253"/>
      <c r="AR477" s="253"/>
      <c r="AS477" s="238">
        <f t="shared" si="219"/>
        <v>0</v>
      </c>
      <c r="AT477" s="238">
        <f t="shared" si="220"/>
        <v>0</v>
      </c>
      <c r="AU477" s="238">
        <f t="shared" si="221"/>
        <v>0</v>
      </c>
      <c r="AV477" s="238">
        <f t="shared" si="222"/>
        <v>0</v>
      </c>
      <c r="AW477" s="238">
        <f t="shared" si="223"/>
        <v>0</v>
      </c>
      <c r="AX477" s="238">
        <f t="shared" si="224"/>
        <v>0</v>
      </c>
      <c r="AY477" s="214">
        <f t="shared" si="214"/>
        <v>0</v>
      </c>
      <c r="AZ477" s="214">
        <f t="shared" si="214"/>
        <v>0</v>
      </c>
      <c r="BA477" s="214">
        <f t="shared" si="214"/>
        <v>0</v>
      </c>
      <c r="BB477" s="194">
        <f t="shared" si="236"/>
        <v>0</v>
      </c>
      <c r="BC477" s="195">
        <f t="shared" si="237"/>
        <v>0</v>
      </c>
      <c r="BD477" s="196">
        <f t="shared" si="238"/>
        <v>0</v>
      </c>
      <c r="BE477" s="197">
        <f t="shared" si="213"/>
        <v>0</v>
      </c>
      <c r="BF477" s="198" t="b">
        <f>IF($AE477="3/3",$S477*参照データ!$F$2,IF($AE477="2/3",$S477*参照データ!$F$3,IF($AE477="1/3",$S477*参照データ!$F$4)))</f>
        <v>0</v>
      </c>
      <c r="BG477" s="199" t="b">
        <f>IF(AG477="3/3",$O477*参照データ!$F$2,IF(AG477="2/3",$O477*参照データ!$F$3,IF(AG477="1/3",$O477*参照データ!$F$4,IF(AG477="対象外",0))))</f>
        <v>0</v>
      </c>
      <c r="BH477" s="199" t="b">
        <f>IF(AH477="3/3",$O477*参照データ!$F$2,IF(AH477="2/3",$O477*参照データ!$F$3,IF(AH477="1/3",$O477*参照データ!$F$4,IF(AH477="対象外",0))))</f>
        <v>0</v>
      </c>
      <c r="BI477" s="199" t="b">
        <f>IF(AI477="3/3",$O477*参照データ!$F$2,IF(AI477="2/3",$O477*参照データ!$F$3,IF(AI477="1/3",$O477*参照データ!$F$4,IF(AI477="対象外",0))))</f>
        <v>0</v>
      </c>
      <c r="BJ477" s="199" t="b">
        <f>IF(AJ477="3/3",$O477*参照データ!$F$2,IF(AJ477="2/3",$O477*参照データ!$F$3,IF(AJ477="1/3",$O477*参照データ!$F$4,IF(AJ477="対象外",0))))</f>
        <v>0</v>
      </c>
      <c r="BK477" s="199" t="b">
        <f>IF(AK477="3/3",$O477*参照データ!$F$2,IF(AK477="2/3",$O477*参照データ!$F$3,IF(AK477="1/3",$O477*参照データ!$F$4,IF(AK477="対象外",0))))</f>
        <v>0</v>
      </c>
      <c r="BL477" s="199" t="b">
        <f>IF(AL477="3/3",$O477*参照データ!$F$2,IF(AL477="2/3",$O477*参照データ!$F$3,IF(AL477="1/3",$O477*参照データ!$F$4,IF(AL477="対象外",0))))</f>
        <v>0</v>
      </c>
      <c r="BM477" s="199" t="b">
        <f>IF(AM477="3/3",$O477*参照データ!$F$2,IF(AM477="2/3",$O477*参照データ!$F$3,IF(AM477="1/3",$O477*参照データ!$F$4,IF(AM477="対象外",0))))</f>
        <v>0</v>
      </c>
      <c r="BN477" s="199" t="b">
        <f>IF(AN477="3/3",$O477*参照データ!$F$2,IF(AN477="2/3",$O477*参照データ!$F$3,IF(AN477="1/3",$O477*参照データ!$F$4,IF(AN477="対象外",0))))</f>
        <v>0</v>
      </c>
      <c r="BO477" s="199" t="b">
        <f>IF(AO477="3/3",$O477*参照データ!$F$2,IF(AO477="2/3",$O477*参照データ!$F$3,IF(AO477="1/3",$O477*参照データ!$F$4,IF(AO477="対象外",0))))</f>
        <v>0</v>
      </c>
      <c r="BP477" s="199" t="b">
        <f>IF(AP477="3/3",$O477*参照データ!$F$2,IF(AP477="2/3",$O477*参照データ!$F$3,IF(AP477="1/3",$O477*参照データ!$F$4,IF(AP477="対象外",0))))</f>
        <v>0</v>
      </c>
      <c r="BQ477" s="199" t="b">
        <f>IF(AQ477="3/3",$O477*参照データ!$F$2,IF(AQ477="2/3",$O477*参照データ!$F$3,IF(AQ477="1/3",$O477*参照データ!$F$4,IF(AQ477="対象外",0))))</f>
        <v>0</v>
      </c>
      <c r="BR477" s="199" t="b">
        <f>IF(AR477="3/3",$O477*参照データ!$F$2,IF(AR477="2/3",$O477*参照データ!$F$3,IF(AR477="1/3",$O477*参照データ!$F$4,IF(AR477="対象外",0))))</f>
        <v>0</v>
      </c>
      <c r="BS477" s="199">
        <f t="shared" si="239"/>
        <v>0</v>
      </c>
      <c r="BT477" s="206"/>
      <c r="BU477" s="60"/>
      <c r="BV477" s="60"/>
      <c r="BW477" s="60"/>
      <c r="BX477" s="60"/>
      <c r="BY477" s="60"/>
      <c r="BZ477" s="245"/>
      <c r="CA477" s="247"/>
      <c r="CB477" s="60"/>
      <c r="CC477" s="60"/>
      <c r="CD477" s="60"/>
      <c r="CE477" s="60"/>
      <c r="CF477" s="61"/>
      <c r="CG477" s="233">
        <f t="shared" si="240"/>
        <v>0</v>
      </c>
      <c r="CH477" s="235">
        <f t="shared" si="225"/>
        <v>0</v>
      </c>
      <c r="CI477" s="225">
        <f t="shared" si="226"/>
        <v>0</v>
      </c>
      <c r="CJ477" s="234">
        <f t="shared" si="227"/>
        <v>2</v>
      </c>
      <c r="CN477" s="54"/>
    </row>
    <row r="478" spans="1:92">
      <c r="A478" s="63">
        <v>454</v>
      </c>
      <c r="B478" s="553"/>
      <c r="C478" s="554"/>
      <c r="D478" s="553"/>
      <c r="E478" s="554"/>
      <c r="F478" s="116"/>
      <c r="G478" s="147"/>
      <c r="H478" s="117"/>
      <c r="I478" s="58"/>
      <c r="J478" s="553"/>
      <c r="K478" s="554"/>
      <c r="L478" s="110">
        <v>0</v>
      </c>
      <c r="M478" s="111">
        <f>IF(F478="昼間",参照データ!$B$2,IF(F478="夜間等",参照データ!$B$3,IF(F478="通信",参照データ!$B$4,0)))</f>
        <v>0</v>
      </c>
      <c r="N478" s="112">
        <f t="shared" si="228"/>
        <v>0</v>
      </c>
      <c r="O478" s="151">
        <f t="shared" si="229"/>
        <v>0</v>
      </c>
      <c r="P478" s="110"/>
      <c r="Q478" s="113">
        <v>0</v>
      </c>
      <c r="R478" s="114">
        <f>IF(F478="昼間",参照データ!$C$2,IF(F478="夜間等",参照データ!$C$3,IF(F478="通信",参照データ!$C$4,0)))</f>
        <v>0</v>
      </c>
      <c r="S478" s="112">
        <f t="shared" si="230"/>
        <v>0</v>
      </c>
      <c r="T478" s="58"/>
      <c r="U478" s="53">
        <f t="shared" si="231"/>
        <v>0</v>
      </c>
      <c r="V478" s="241">
        <f t="shared" si="232"/>
        <v>0</v>
      </c>
      <c r="W478" s="53">
        <f t="shared" si="233"/>
        <v>0</v>
      </c>
      <c r="X478" s="183">
        <f t="shared" si="234"/>
        <v>0</v>
      </c>
      <c r="Y478" s="158" t="str">
        <f t="shared" si="215"/>
        <v>0</v>
      </c>
      <c r="Z478" s="138">
        <f t="shared" si="235"/>
        <v>0</v>
      </c>
      <c r="AA478" s="524">
        <f t="shared" si="216"/>
        <v>0</v>
      </c>
      <c r="AB478" s="525"/>
      <c r="AC478" s="359">
        <f t="shared" si="217"/>
        <v>0</v>
      </c>
      <c r="AD478" s="359">
        <f t="shared" si="218"/>
        <v>0</v>
      </c>
      <c r="AE478" s="166"/>
      <c r="AF478" s="59"/>
      <c r="AG478" s="252"/>
      <c r="AH478" s="253"/>
      <c r="AI478" s="253"/>
      <c r="AJ478" s="253"/>
      <c r="AK478" s="253"/>
      <c r="AL478" s="254"/>
      <c r="AM478" s="255"/>
      <c r="AN478" s="253"/>
      <c r="AO478" s="253"/>
      <c r="AP478" s="253"/>
      <c r="AQ478" s="253"/>
      <c r="AR478" s="253"/>
      <c r="AS478" s="238">
        <f t="shared" si="219"/>
        <v>0</v>
      </c>
      <c r="AT478" s="238">
        <f t="shared" si="220"/>
        <v>0</v>
      </c>
      <c r="AU478" s="238">
        <f t="shared" si="221"/>
        <v>0</v>
      </c>
      <c r="AV478" s="238">
        <f t="shared" si="222"/>
        <v>0</v>
      </c>
      <c r="AW478" s="238">
        <f t="shared" si="223"/>
        <v>0</v>
      </c>
      <c r="AX478" s="238">
        <f t="shared" si="224"/>
        <v>0</v>
      </c>
      <c r="AY478" s="214">
        <f t="shared" si="214"/>
        <v>0</v>
      </c>
      <c r="AZ478" s="214">
        <f t="shared" si="214"/>
        <v>0</v>
      </c>
      <c r="BA478" s="214">
        <f t="shared" si="214"/>
        <v>0</v>
      </c>
      <c r="BB478" s="194">
        <f t="shared" si="236"/>
        <v>0</v>
      </c>
      <c r="BC478" s="195">
        <f t="shared" si="237"/>
        <v>0</v>
      </c>
      <c r="BD478" s="196">
        <f t="shared" si="238"/>
        <v>0</v>
      </c>
      <c r="BE478" s="197">
        <f t="shared" si="213"/>
        <v>0</v>
      </c>
      <c r="BF478" s="198" t="b">
        <f>IF($AE478="3/3",$S478*参照データ!$F$2,IF($AE478="2/3",$S478*参照データ!$F$3,IF($AE478="1/3",$S478*参照データ!$F$4)))</f>
        <v>0</v>
      </c>
      <c r="BG478" s="199" t="b">
        <f>IF(AG478="3/3",$O478*参照データ!$F$2,IF(AG478="2/3",$O478*参照データ!$F$3,IF(AG478="1/3",$O478*参照データ!$F$4,IF(AG478="対象外",0))))</f>
        <v>0</v>
      </c>
      <c r="BH478" s="199" t="b">
        <f>IF(AH478="3/3",$O478*参照データ!$F$2,IF(AH478="2/3",$O478*参照データ!$F$3,IF(AH478="1/3",$O478*参照データ!$F$4,IF(AH478="対象外",0))))</f>
        <v>0</v>
      </c>
      <c r="BI478" s="199" t="b">
        <f>IF(AI478="3/3",$O478*参照データ!$F$2,IF(AI478="2/3",$O478*参照データ!$F$3,IF(AI478="1/3",$O478*参照データ!$F$4,IF(AI478="対象外",0))))</f>
        <v>0</v>
      </c>
      <c r="BJ478" s="199" t="b">
        <f>IF(AJ478="3/3",$O478*参照データ!$F$2,IF(AJ478="2/3",$O478*参照データ!$F$3,IF(AJ478="1/3",$O478*参照データ!$F$4,IF(AJ478="対象外",0))))</f>
        <v>0</v>
      </c>
      <c r="BK478" s="199" t="b">
        <f>IF(AK478="3/3",$O478*参照データ!$F$2,IF(AK478="2/3",$O478*参照データ!$F$3,IF(AK478="1/3",$O478*参照データ!$F$4,IF(AK478="対象外",0))))</f>
        <v>0</v>
      </c>
      <c r="BL478" s="199" t="b">
        <f>IF(AL478="3/3",$O478*参照データ!$F$2,IF(AL478="2/3",$O478*参照データ!$F$3,IF(AL478="1/3",$O478*参照データ!$F$4,IF(AL478="対象外",0))))</f>
        <v>0</v>
      </c>
      <c r="BM478" s="199" t="b">
        <f>IF(AM478="3/3",$O478*参照データ!$F$2,IF(AM478="2/3",$O478*参照データ!$F$3,IF(AM478="1/3",$O478*参照データ!$F$4,IF(AM478="対象外",0))))</f>
        <v>0</v>
      </c>
      <c r="BN478" s="199" t="b">
        <f>IF(AN478="3/3",$O478*参照データ!$F$2,IF(AN478="2/3",$O478*参照データ!$F$3,IF(AN478="1/3",$O478*参照データ!$F$4,IF(AN478="対象外",0))))</f>
        <v>0</v>
      </c>
      <c r="BO478" s="199" t="b">
        <f>IF(AO478="3/3",$O478*参照データ!$F$2,IF(AO478="2/3",$O478*参照データ!$F$3,IF(AO478="1/3",$O478*参照データ!$F$4,IF(AO478="対象外",0))))</f>
        <v>0</v>
      </c>
      <c r="BP478" s="199" t="b">
        <f>IF(AP478="3/3",$O478*参照データ!$F$2,IF(AP478="2/3",$O478*参照データ!$F$3,IF(AP478="1/3",$O478*参照データ!$F$4,IF(AP478="対象外",0))))</f>
        <v>0</v>
      </c>
      <c r="BQ478" s="199" t="b">
        <f>IF(AQ478="3/3",$O478*参照データ!$F$2,IF(AQ478="2/3",$O478*参照データ!$F$3,IF(AQ478="1/3",$O478*参照データ!$F$4,IF(AQ478="対象外",0))))</f>
        <v>0</v>
      </c>
      <c r="BR478" s="199" t="b">
        <f>IF(AR478="3/3",$O478*参照データ!$F$2,IF(AR478="2/3",$O478*参照データ!$F$3,IF(AR478="1/3",$O478*参照データ!$F$4,IF(AR478="対象外",0))))</f>
        <v>0</v>
      </c>
      <c r="BS478" s="199">
        <f t="shared" si="239"/>
        <v>0</v>
      </c>
      <c r="BT478" s="206"/>
      <c r="BU478" s="60"/>
      <c r="BV478" s="60"/>
      <c r="BW478" s="60"/>
      <c r="BX478" s="60"/>
      <c r="BY478" s="60"/>
      <c r="BZ478" s="245"/>
      <c r="CA478" s="247"/>
      <c r="CB478" s="60"/>
      <c r="CC478" s="60"/>
      <c r="CD478" s="60"/>
      <c r="CE478" s="60"/>
      <c r="CF478" s="61"/>
      <c r="CG478" s="233">
        <f t="shared" si="240"/>
        <v>0</v>
      </c>
      <c r="CH478" s="235">
        <f t="shared" si="225"/>
        <v>0</v>
      </c>
      <c r="CI478" s="225">
        <f t="shared" si="226"/>
        <v>0</v>
      </c>
      <c r="CJ478" s="234">
        <f t="shared" si="227"/>
        <v>2</v>
      </c>
      <c r="CN478" s="54"/>
    </row>
    <row r="479" spans="1:92">
      <c r="A479" s="63">
        <v>455</v>
      </c>
      <c r="B479" s="553"/>
      <c r="C479" s="554"/>
      <c r="D479" s="553"/>
      <c r="E479" s="554"/>
      <c r="F479" s="116"/>
      <c r="G479" s="147"/>
      <c r="H479" s="117"/>
      <c r="I479" s="58"/>
      <c r="J479" s="553"/>
      <c r="K479" s="554"/>
      <c r="L479" s="110">
        <v>0</v>
      </c>
      <c r="M479" s="111">
        <f>IF(F479="昼間",参照データ!$B$2,IF(F479="夜間等",参照データ!$B$3,IF(F479="通信",参照データ!$B$4,0)))</f>
        <v>0</v>
      </c>
      <c r="N479" s="112">
        <f t="shared" si="228"/>
        <v>0</v>
      </c>
      <c r="O479" s="151">
        <f t="shared" si="229"/>
        <v>0</v>
      </c>
      <c r="P479" s="110"/>
      <c r="Q479" s="113">
        <v>0</v>
      </c>
      <c r="R479" s="114">
        <f>IF(F479="昼間",参照データ!$C$2,IF(F479="夜間等",参照データ!$C$3,IF(F479="通信",参照データ!$C$4,0)))</f>
        <v>0</v>
      </c>
      <c r="S479" s="112">
        <f t="shared" si="230"/>
        <v>0</v>
      </c>
      <c r="T479" s="58"/>
      <c r="U479" s="53">
        <f t="shared" si="231"/>
        <v>0</v>
      </c>
      <c r="V479" s="241">
        <f t="shared" si="232"/>
        <v>0</v>
      </c>
      <c r="W479" s="53">
        <f t="shared" si="233"/>
        <v>0</v>
      </c>
      <c r="X479" s="183">
        <f t="shared" si="234"/>
        <v>0</v>
      </c>
      <c r="Y479" s="158" t="str">
        <f t="shared" si="215"/>
        <v>0</v>
      </c>
      <c r="Z479" s="138">
        <f t="shared" si="235"/>
        <v>0</v>
      </c>
      <c r="AA479" s="524">
        <f t="shared" si="216"/>
        <v>0</v>
      </c>
      <c r="AB479" s="525"/>
      <c r="AC479" s="359">
        <f t="shared" si="217"/>
        <v>0</v>
      </c>
      <c r="AD479" s="359">
        <f t="shared" si="218"/>
        <v>0</v>
      </c>
      <c r="AE479" s="165"/>
      <c r="AF479" s="59"/>
      <c r="AG479" s="252"/>
      <c r="AH479" s="253"/>
      <c r="AI479" s="253"/>
      <c r="AJ479" s="253"/>
      <c r="AK479" s="253"/>
      <c r="AL479" s="254"/>
      <c r="AM479" s="255"/>
      <c r="AN479" s="253"/>
      <c r="AO479" s="253"/>
      <c r="AP479" s="253"/>
      <c r="AQ479" s="253"/>
      <c r="AR479" s="253"/>
      <c r="AS479" s="238">
        <f t="shared" si="219"/>
        <v>0</v>
      </c>
      <c r="AT479" s="238">
        <f t="shared" si="220"/>
        <v>0</v>
      </c>
      <c r="AU479" s="238">
        <f t="shared" si="221"/>
        <v>0</v>
      </c>
      <c r="AV479" s="238">
        <f t="shared" si="222"/>
        <v>0</v>
      </c>
      <c r="AW479" s="238">
        <f t="shared" si="223"/>
        <v>0</v>
      </c>
      <c r="AX479" s="238">
        <f t="shared" si="224"/>
        <v>0</v>
      </c>
      <c r="AY479" s="214">
        <f t="shared" si="214"/>
        <v>0</v>
      </c>
      <c r="AZ479" s="214">
        <f t="shared" si="214"/>
        <v>0</v>
      </c>
      <c r="BA479" s="214">
        <f t="shared" si="214"/>
        <v>0</v>
      </c>
      <c r="BB479" s="194">
        <f t="shared" si="236"/>
        <v>0</v>
      </c>
      <c r="BC479" s="195">
        <f t="shared" si="237"/>
        <v>0</v>
      </c>
      <c r="BD479" s="196">
        <f t="shared" si="238"/>
        <v>0</v>
      </c>
      <c r="BE479" s="197">
        <f t="shared" si="213"/>
        <v>0</v>
      </c>
      <c r="BF479" s="198" t="b">
        <f>IF($AE479="3/3",$S479*参照データ!$F$2,IF($AE479="2/3",$S479*参照データ!$F$3,IF($AE479="1/3",$S479*参照データ!$F$4)))</f>
        <v>0</v>
      </c>
      <c r="BG479" s="199" t="b">
        <f>IF(AG479="3/3",$O479*参照データ!$F$2,IF(AG479="2/3",$O479*参照データ!$F$3,IF(AG479="1/3",$O479*参照データ!$F$4,IF(AG479="対象外",0))))</f>
        <v>0</v>
      </c>
      <c r="BH479" s="199" t="b">
        <f>IF(AH479="3/3",$O479*参照データ!$F$2,IF(AH479="2/3",$O479*参照データ!$F$3,IF(AH479="1/3",$O479*参照データ!$F$4,IF(AH479="対象外",0))))</f>
        <v>0</v>
      </c>
      <c r="BI479" s="199" t="b">
        <f>IF(AI479="3/3",$O479*参照データ!$F$2,IF(AI479="2/3",$O479*参照データ!$F$3,IF(AI479="1/3",$O479*参照データ!$F$4,IF(AI479="対象外",0))))</f>
        <v>0</v>
      </c>
      <c r="BJ479" s="199" t="b">
        <f>IF(AJ479="3/3",$O479*参照データ!$F$2,IF(AJ479="2/3",$O479*参照データ!$F$3,IF(AJ479="1/3",$O479*参照データ!$F$4,IF(AJ479="対象外",0))))</f>
        <v>0</v>
      </c>
      <c r="BK479" s="199" t="b">
        <f>IF(AK479="3/3",$O479*参照データ!$F$2,IF(AK479="2/3",$O479*参照データ!$F$3,IF(AK479="1/3",$O479*参照データ!$F$4,IF(AK479="対象外",0))))</f>
        <v>0</v>
      </c>
      <c r="BL479" s="199" t="b">
        <f>IF(AL479="3/3",$O479*参照データ!$F$2,IF(AL479="2/3",$O479*参照データ!$F$3,IF(AL479="1/3",$O479*参照データ!$F$4,IF(AL479="対象外",0))))</f>
        <v>0</v>
      </c>
      <c r="BM479" s="199" t="b">
        <f>IF(AM479="3/3",$O479*参照データ!$F$2,IF(AM479="2/3",$O479*参照データ!$F$3,IF(AM479="1/3",$O479*参照データ!$F$4,IF(AM479="対象外",0))))</f>
        <v>0</v>
      </c>
      <c r="BN479" s="199" t="b">
        <f>IF(AN479="3/3",$O479*参照データ!$F$2,IF(AN479="2/3",$O479*参照データ!$F$3,IF(AN479="1/3",$O479*参照データ!$F$4,IF(AN479="対象外",0))))</f>
        <v>0</v>
      </c>
      <c r="BO479" s="199" t="b">
        <f>IF(AO479="3/3",$O479*参照データ!$F$2,IF(AO479="2/3",$O479*参照データ!$F$3,IF(AO479="1/3",$O479*参照データ!$F$4,IF(AO479="対象外",0))))</f>
        <v>0</v>
      </c>
      <c r="BP479" s="199" t="b">
        <f>IF(AP479="3/3",$O479*参照データ!$F$2,IF(AP479="2/3",$O479*参照データ!$F$3,IF(AP479="1/3",$O479*参照データ!$F$4,IF(AP479="対象外",0))))</f>
        <v>0</v>
      </c>
      <c r="BQ479" s="199" t="b">
        <f>IF(AQ479="3/3",$O479*参照データ!$F$2,IF(AQ479="2/3",$O479*参照データ!$F$3,IF(AQ479="1/3",$O479*参照データ!$F$4,IF(AQ479="対象外",0))))</f>
        <v>0</v>
      </c>
      <c r="BR479" s="199" t="b">
        <f>IF(AR479="3/3",$O479*参照データ!$F$2,IF(AR479="2/3",$O479*参照データ!$F$3,IF(AR479="1/3",$O479*参照データ!$F$4,IF(AR479="対象外",0))))</f>
        <v>0</v>
      </c>
      <c r="BS479" s="199">
        <f t="shared" si="239"/>
        <v>0</v>
      </c>
      <c r="BT479" s="207"/>
      <c r="BU479" s="60"/>
      <c r="BV479" s="60"/>
      <c r="BW479" s="60"/>
      <c r="BX479" s="60"/>
      <c r="BY479" s="60"/>
      <c r="BZ479" s="245"/>
      <c r="CA479" s="247"/>
      <c r="CB479" s="60"/>
      <c r="CC479" s="60"/>
      <c r="CD479" s="60"/>
      <c r="CE479" s="60"/>
      <c r="CF479" s="61"/>
      <c r="CG479" s="233">
        <f t="shared" si="240"/>
        <v>0</v>
      </c>
      <c r="CH479" s="235">
        <f t="shared" si="225"/>
        <v>0</v>
      </c>
      <c r="CI479" s="225">
        <f t="shared" si="226"/>
        <v>0</v>
      </c>
      <c r="CJ479" s="234">
        <f t="shared" si="227"/>
        <v>2</v>
      </c>
      <c r="CN479" s="54"/>
    </row>
    <row r="480" spans="1:92">
      <c r="A480" s="63">
        <v>456</v>
      </c>
      <c r="B480" s="518"/>
      <c r="C480" s="519"/>
      <c r="D480" s="520"/>
      <c r="E480" s="521"/>
      <c r="F480" s="362"/>
      <c r="G480" s="58"/>
      <c r="H480" s="248"/>
      <c r="I480" s="58"/>
      <c r="J480" s="555"/>
      <c r="K480" s="555"/>
      <c r="L480" s="149">
        <v>0</v>
      </c>
      <c r="M480" s="150">
        <f>IF(F480="昼間",参照データ!$B$2,IF(F480="夜間等",参照データ!$B$3,IF(F480="通信",参照データ!$B$4,0)))</f>
        <v>0</v>
      </c>
      <c r="N480" s="151">
        <f t="shared" si="228"/>
        <v>0</v>
      </c>
      <c r="O480" s="151">
        <f t="shared" si="229"/>
        <v>0</v>
      </c>
      <c r="P480" s="149"/>
      <c r="Q480" s="155">
        <v>0</v>
      </c>
      <c r="R480" s="154">
        <f>IF(F480="昼間",参照データ!$C$2,IF(F480="夜間等",参照データ!$C$3,IF(F480="通信",参照データ!$C$4,0)))</f>
        <v>0</v>
      </c>
      <c r="S480" s="151">
        <f t="shared" si="230"/>
        <v>0</v>
      </c>
      <c r="T480" s="58"/>
      <c r="U480" s="137">
        <f t="shared" si="231"/>
        <v>0</v>
      </c>
      <c r="V480" s="241">
        <f t="shared" si="232"/>
        <v>0</v>
      </c>
      <c r="W480" s="137">
        <f t="shared" si="233"/>
        <v>0</v>
      </c>
      <c r="X480" s="138">
        <f t="shared" si="234"/>
        <v>0</v>
      </c>
      <c r="Y480" s="137" t="str">
        <f t="shared" si="215"/>
        <v>0</v>
      </c>
      <c r="Z480" s="138">
        <f t="shared" si="235"/>
        <v>0</v>
      </c>
      <c r="AA480" s="524">
        <f t="shared" si="216"/>
        <v>0</v>
      </c>
      <c r="AB480" s="525"/>
      <c r="AC480" s="359">
        <f t="shared" si="217"/>
        <v>0</v>
      </c>
      <c r="AD480" s="359">
        <f t="shared" si="218"/>
        <v>0</v>
      </c>
      <c r="AE480" s="165"/>
      <c r="AF480" s="139"/>
      <c r="AG480" s="252"/>
      <c r="AH480" s="253"/>
      <c r="AI480" s="253"/>
      <c r="AJ480" s="253"/>
      <c r="AK480" s="253"/>
      <c r="AL480" s="254"/>
      <c r="AM480" s="255"/>
      <c r="AN480" s="253"/>
      <c r="AO480" s="253"/>
      <c r="AP480" s="253"/>
      <c r="AQ480" s="253"/>
      <c r="AR480" s="253"/>
      <c r="AS480" s="238">
        <f t="shared" si="219"/>
        <v>0</v>
      </c>
      <c r="AT480" s="238">
        <f t="shared" si="220"/>
        <v>0</v>
      </c>
      <c r="AU480" s="238">
        <f t="shared" si="221"/>
        <v>0</v>
      </c>
      <c r="AV480" s="238">
        <f t="shared" si="222"/>
        <v>0</v>
      </c>
      <c r="AW480" s="238">
        <f t="shared" si="223"/>
        <v>0</v>
      </c>
      <c r="AX480" s="238">
        <f t="shared" si="224"/>
        <v>0</v>
      </c>
      <c r="AY480" s="214">
        <f t="shared" si="214"/>
        <v>0</v>
      </c>
      <c r="AZ480" s="214">
        <f t="shared" si="214"/>
        <v>0</v>
      </c>
      <c r="BA480" s="214">
        <f t="shared" si="214"/>
        <v>0</v>
      </c>
      <c r="BB480" s="210">
        <f t="shared" si="236"/>
        <v>0</v>
      </c>
      <c r="BC480" s="200">
        <f t="shared" si="237"/>
        <v>0</v>
      </c>
      <c r="BD480" s="200">
        <f t="shared" si="238"/>
        <v>0</v>
      </c>
      <c r="BE480" s="200">
        <f t="shared" si="213"/>
        <v>0</v>
      </c>
      <c r="BF480" s="201" t="b">
        <f>IF($AE480="3/3",$S480*参照データ!$F$2,IF($AE480="2/3",$S480*参照データ!$F$3,IF($AE480="1/3",$S480*参照データ!$F$4)))</f>
        <v>0</v>
      </c>
      <c r="BG480" s="202" t="b">
        <f>IF(AG480="3/3",$O480*参照データ!$F$2,IF(AG480="2/3",$O480*参照データ!$F$3,IF(AG480="1/3",$O480*参照データ!$F$4,IF(AG480="対象外",0))))</f>
        <v>0</v>
      </c>
      <c r="BH480" s="202" t="b">
        <f>IF(AH480="3/3",$O480*参照データ!$F$2,IF(AH480="2/3",$O480*参照データ!$F$3,IF(AH480="1/3",$O480*参照データ!$F$4,IF(AH480="対象外",0))))</f>
        <v>0</v>
      </c>
      <c r="BI480" s="202" t="b">
        <f>IF(AI480="3/3",$O480*参照データ!$F$2,IF(AI480="2/3",$O480*参照データ!$F$3,IF(AI480="1/3",$O480*参照データ!$F$4,IF(AI480="対象外",0))))</f>
        <v>0</v>
      </c>
      <c r="BJ480" s="202" t="b">
        <f>IF(AJ480="3/3",$O480*参照データ!$F$2,IF(AJ480="2/3",$O480*参照データ!$F$3,IF(AJ480="1/3",$O480*参照データ!$F$4,IF(AJ480="対象外",0))))</f>
        <v>0</v>
      </c>
      <c r="BK480" s="202" t="b">
        <f>IF(AK480="3/3",$O480*参照データ!$F$2,IF(AK480="2/3",$O480*参照データ!$F$3,IF(AK480="1/3",$O480*参照データ!$F$4,IF(AK480="対象外",0))))</f>
        <v>0</v>
      </c>
      <c r="BL480" s="202" t="b">
        <f>IF(AL480="3/3",$O480*参照データ!$F$2,IF(AL480="2/3",$O480*参照データ!$F$3,IF(AL480="1/3",$O480*参照データ!$F$4,IF(AL480="対象外",0))))</f>
        <v>0</v>
      </c>
      <c r="BM480" s="202" t="b">
        <f>IF(AM480="3/3",$O480*参照データ!$F$2,IF(AM480="2/3",$O480*参照データ!$F$3,IF(AM480="1/3",$O480*参照データ!$F$4,IF(AM480="対象外",0))))</f>
        <v>0</v>
      </c>
      <c r="BN480" s="202" t="b">
        <f>IF(AN480="3/3",$O480*参照データ!$F$2,IF(AN480="2/3",$O480*参照データ!$F$3,IF(AN480="1/3",$O480*参照データ!$F$4,IF(AN480="対象外",0))))</f>
        <v>0</v>
      </c>
      <c r="BO480" s="202" t="b">
        <f>IF(AO480="3/3",$O480*参照データ!$F$2,IF(AO480="2/3",$O480*参照データ!$F$3,IF(AO480="1/3",$O480*参照データ!$F$4,IF(AO480="対象外",0))))</f>
        <v>0</v>
      </c>
      <c r="BP480" s="202" t="b">
        <f>IF(AP480="3/3",$O480*参照データ!$F$2,IF(AP480="2/3",$O480*参照データ!$F$3,IF(AP480="1/3",$O480*参照データ!$F$4,IF(AP480="対象外",0))))</f>
        <v>0</v>
      </c>
      <c r="BQ480" s="202" t="b">
        <f>IF(AQ480="3/3",$O480*参照データ!$F$2,IF(AQ480="2/3",$O480*参照データ!$F$3,IF(AQ480="1/3",$O480*参照データ!$F$4,IF(AQ480="対象外",0))))</f>
        <v>0</v>
      </c>
      <c r="BR480" s="202" t="b">
        <f>IF(AR480="3/3",$O480*参照データ!$F$2,IF(AR480="2/3",$O480*参照データ!$F$3,IF(AR480="1/3",$O480*参照データ!$F$4,IF(AR480="対象外",0))))</f>
        <v>0</v>
      </c>
      <c r="BS480" s="202">
        <f t="shared" si="239"/>
        <v>0</v>
      </c>
      <c r="BT480" s="208"/>
      <c r="BU480" s="140"/>
      <c r="BV480" s="140"/>
      <c r="BW480" s="140"/>
      <c r="BX480" s="140"/>
      <c r="BY480" s="140"/>
      <c r="BZ480" s="246"/>
      <c r="CA480" s="251"/>
      <c r="CB480" s="140"/>
      <c r="CC480" s="140"/>
      <c r="CD480" s="140"/>
      <c r="CE480" s="140"/>
      <c r="CF480" s="140"/>
      <c r="CG480" s="233">
        <f t="shared" si="240"/>
        <v>0</v>
      </c>
      <c r="CH480" s="235">
        <f t="shared" si="225"/>
        <v>0</v>
      </c>
      <c r="CI480" s="225">
        <f t="shared" si="226"/>
        <v>0</v>
      </c>
      <c r="CJ480" s="234">
        <f t="shared" si="227"/>
        <v>2</v>
      </c>
      <c r="CN480" s="54"/>
    </row>
    <row r="481" spans="1:92">
      <c r="A481" s="63">
        <v>457</v>
      </c>
      <c r="B481" s="553"/>
      <c r="C481" s="554"/>
      <c r="D481" s="553"/>
      <c r="E481" s="554"/>
      <c r="F481" s="116"/>
      <c r="G481" s="147"/>
      <c r="H481" s="117"/>
      <c r="I481" s="58"/>
      <c r="J481" s="553"/>
      <c r="K481" s="554"/>
      <c r="L481" s="110">
        <v>0</v>
      </c>
      <c r="M481" s="111">
        <f>IF(F481="昼間",参照データ!$B$2,IF(F481="夜間等",参照データ!$B$3,IF(F481="通信",参照データ!$B$4,0)))</f>
        <v>0</v>
      </c>
      <c r="N481" s="112">
        <f t="shared" si="228"/>
        <v>0</v>
      </c>
      <c r="O481" s="151">
        <f t="shared" si="229"/>
        <v>0</v>
      </c>
      <c r="P481" s="110"/>
      <c r="Q481" s="113">
        <v>0</v>
      </c>
      <c r="R481" s="114">
        <f>IF(F481="昼間",参照データ!$C$2,IF(F481="夜間等",参照データ!$C$3,IF(F481="通信",参照データ!$C$4,0)))</f>
        <v>0</v>
      </c>
      <c r="S481" s="112">
        <f t="shared" si="230"/>
        <v>0</v>
      </c>
      <c r="T481" s="58"/>
      <c r="U481" s="53">
        <f t="shared" si="231"/>
        <v>0</v>
      </c>
      <c r="V481" s="241">
        <f t="shared" si="232"/>
        <v>0</v>
      </c>
      <c r="W481" s="53">
        <f t="shared" si="233"/>
        <v>0</v>
      </c>
      <c r="X481" s="183">
        <f t="shared" si="234"/>
        <v>0</v>
      </c>
      <c r="Y481" s="158" t="str">
        <f t="shared" si="215"/>
        <v>0</v>
      </c>
      <c r="Z481" s="138">
        <f t="shared" si="235"/>
        <v>0</v>
      </c>
      <c r="AA481" s="524">
        <f t="shared" si="216"/>
        <v>0</v>
      </c>
      <c r="AB481" s="525"/>
      <c r="AC481" s="359">
        <f t="shared" si="217"/>
        <v>0</v>
      </c>
      <c r="AD481" s="359">
        <f t="shared" si="218"/>
        <v>0</v>
      </c>
      <c r="AE481" s="166"/>
      <c r="AF481" s="59"/>
      <c r="AG481" s="252"/>
      <c r="AH481" s="253"/>
      <c r="AI481" s="253"/>
      <c r="AJ481" s="253"/>
      <c r="AK481" s="253"/>
      <c r="AL481" s="254"/>
      <c r="AM481" s="255"/>
      <c r="AN481" s="253"/>
      <c r="AO481" s="253"/>
      <c r="AP481" s="253"/>
      <c r="AQ481" s="253"/>
      <c r="AR481" s="253"/>
      <c r="AS481" s="238">
        <f t="shared" si="219"/>
        <v>0</v>
      </c>
      <c r="AT481" s="238">
        <f t="shared" si="220"/>
        <v>0</v>
      </c>
      <c r="AU481" s="238">
        <f t="shared" si="221"/>
        <v>0</v>
      </c>
      <c r="AV481" s="238">
        <f t="shared" si="222"/>
        <v>0</v>
      </c>
      <c r="AW481" s="238">
        <f t="shared" si="223"/>
        <v>0</v>
      </c>
      <c r="AX481" s="238">
        <f t="shared" si="224"/>
        <v>0</v>
      </c>
      <c r="AY481" s="214">
        <f t="shared" si="214"/>
        <v>0</v>
      </c>
      <c r="AZ481" s="214">
        <f t="shared" si="214"/>
        <v>0</v>
      </c>
      <c r="BA481" s="214">
        <f t="shared" si="214"/>
        <v>0</v>
      </c>
      <c r="BB481" s="194">
        <f t="shared" si="236"/>
        <v>0</v>
      </c>
      <c r="BC481" s="195">
        <f t="shared" si="237"/>
        <v>0</v>
      </c>
      <c r="BD481" s="196">
        <f t="shared" si="238"/>
        <v>0</v>
      </c>
      <c r="BE481" s="197">
        <f t="shared" ref="BE481:BE524" si="241">SUM(BB481:BD481)</f>
        <v>0</v>
      </c>
      <c r="BF481" s="198" t="b">
        <f>IF($AE481="3/3",$S481*参照データ!$F$2,IF($AE481="2/3",$S481*参照データ!$F$3,IF($AE481="1/3",$S481*参照データ!$F$4)))</f>
        <v>0</v>
      </c>
      <c r="BG481" s="199" t="b">
        <f>IF(AG481="3/3",$O481*参照データ!$F$2,IF(AG481="2/3",$O481*参照データ!$F$3,IF(AG481="1/3",$O481*参照データ!$F$4,IF(AG481="対象外",0))))</f>
        <v>0</v>
      </c>
      <c r="BH481" s="199" t="b">
        <f>IF(AH481="3/3",$O481*参照データ!$F$2,IF(AH481="2/3",$O481*参照データ!$F$3,IF(AH481="1/3",$O481*参照データ!$F$4,IF(AH481="対象外",0))))</f>
        <v>0</v>
      </c>
      <c r="BI481" s="199" t="b">
        <f>IF(AI481="3/3",$O481*参照データ!$F$2,IF(AI481="2/3",$O481*参照データ!$F$3,IF(AI481="1/3",$O481*参照データ!$F$4,IF(AI481="対象外",0))))</f>
        <v>0</v>
      </c>
      <c r="BJ481" s="199" t="b">
        <f>IF(AJ481="3/3",$O481*参照データ!$F$2,IF(AJ481="2/3",$O481*参照データ!$F$3,IF(AJ481="1/3",$O481*参照データ!$F$4,IF(AJ481="対象外",0))))</f>
        <v>0</v>
      </c>
      <c r="BK481" s="199" t="b">
        <f>IF(AK481="3/3",$O481*参照データ!$F$2,IF(AK481="2/3",$O481*参照データ!$F$3,IF(AK481="1/3",$O481*参照データ!$F$4,IF(AK481="対象外",0))))</f>
        <v>0</v>
      </c>
      <c r="BL481" s="199" t="b">
        <f>IF(AL481="3/3",$O481*参照データ!$F$2,IF(AL481="2/3",$O481*参照データ!$F$3,IF(AL481="1/3",$O481*参照データ!$F$4,IF(AL481="対象外",0))))</f>
        <v>0</v>
      </c>
      <c r="BM481" s="199" t="b">
        <f>IF(AM481="3/3",$O481*参照データ!$F$2,IF(AM481="2/3",$O481*参照データ!$F$3,IF(AM481="1/3",$O481*参照データ!$F$4,IF(AM481="対象外",0))))</f>
        <v>0</v>
      </c>
      <c r="BN481" s="199" t="b">
        <f>IF(AN481="3/3",$O481*参照データ!$F$2,IF(AN481="2/3",$O481*参照データ!$F$3,IF(AN481="1/3",$O481*参照データ!$F$4,IF(AN481="対象外",0))))</f>
        <v>0</v>
      </c>
      <c r="BO481" s="199" t="b">
        <f>IF(AO481="3/3",$O481*参照データ!$F$2,IF(AO481="2/3",$O481*参照データ!$F$3,IF(AO481="1/3",$O481*参照データ!$F$4,IF(AO481="対象外",0))))</f>
        <v>0</v>
      </c>
      <c r="BP481" s="199" t="b">
        <f>IF(AP481="3/3",$O481*参照データ!$F$2,IF(AP481="2/3",$O481*参照データ!$F$3,IF(AP481="1/3",$O481*参照データ!$F$4,IF(AP481="対象外",0))))</f>
        <v>0</v>
      </c>
      <c r="BQ481" s="199" t="b">
        <f>IF(AQ481="3/3",$O481*参照データ!$F$2,IF(AQ481="2/3",$O481*参照データ!$F$3,IF(AQ481="1/3",$O481*参照データ!$F$4,IF(AQ481="対象外",0))))</f>
        <v>0</v>
      </c>
      <c r="BR481" s="199" t="b">
        <f>IF(AR481="3/3",$O481*参照データ!$F$2,IF(AR481="2/3",$O481*参照データ!$F$3,IF(AR481="1/3",$O481*参照データ!$F$4,IF(AR481="対象外",0))))</f>
        <v>0</v>
      </c>
      <c r="BS481" s="199">
        <f t="shared" si="239"/>
        <v>0</v>
      </c>
      <c r="BT481" s="206"/>
      <c r="BU481" s="60"/>
      <c r="BV481" s="60"/>
      <c r="BW481" s="60"/>
      <c r="BX481" s="60"/>
      <c r="BY481" s="60"/>
      <c r="BZ481" s="245"/>
      <c r="CA481" s="247"/>
      <c r="CB481" s="60"/>
      <c r="CC481" s="60"/>
      <c r="CD481" s="60"/>
      <c r="CE481" s="60"/>
      <c r="CF481" s="61"/>
      <c r="CG481" s="233">
        <f t="shared" si="240"/>
        <v>0</v>
      </c>
      <c r="CH481" s="235">
        <f t="shared" si="225"/>
        <v>0</v>
      </c>
      <c r="CI481" s="225">
        <f t="shared" si="226"/>
        <v>0</v>
      </c>
      <c r="CJ481" s="234">
        <f t="shared" si="227"/>
        <v>2</v>
      </c>
      <c r="CN481" s="54"/>
    </row>
    <row r="482" spans="1:92">
      <c r="A482" s="63">
        <v>458</v>
      </c>
      <c r="B482" s="553"/>
      <c r="C482" s="554"/>
      <c r="D482" s="553"/>
      <c r="E482" s="554"/>
      <c r="F482" s="116"/>
      <c r="G482" s="147"/>
      <c r="H482" s="117"/>
      <c r="I482" s="58"/>
      <c r="J482" s="553"/>
      <c r="K482" s="554"/>
      <c r="L482" s="110">
        <v>0</v>
      </c>
      <c r="M482" s="111">
        <f>IF(F482="昼間",参照データ!$B$2,IF(F482="夜間等",参照データ!$B$3,IF(F482="通信",参照データ!$B$4,0)))</f>
        <v>0</v>
      </c>
      <c r="N482" s="112">
        <f t="shared" si="228"/>
        <v>0</v>
      </c>
      <c r="O482" s="151">
        <f t="shared" si="229"/>
        <v>0</v>
      </c>
      <c r="P482" s="110"/>
      <c r="Q482" s="113">
        <v>0</v>
      </c>
      <c r="R482" s="114">
        <f>IF(F482="昼間",参照データ!$C$2,IF(F482="夜間等",参照データ!$C$3,IF(F482="通信",参照データ!$C$4,0)))</f>
        <v>0</v>
      </c>
      <c r="S482" s="112">
        <f t="shared" si="230"/>
        <v>0</v>
      </c>
      <c r="T482" s="58"/>
      <c r="U482" s="53">
        <f t="shared" si="231"/>
        <v>0</v>
      </c>
      <c r="V482" s="241">
        <f t="shared" si="232"/>
        <v>0</v>
      </c>
      <c r="W482" s="53">
        <f t="shared" si="233"/>
        <v>0</v>
      </c>
      <c r="X482" s="183">
        <f t="shared" si="234"/>
        <v>0</v>
      </c>
      <c r="Y482" s="158" t="str">
        <f t="shared" si="215"/>
        <v>0</v>
      </c>
      <c r="Z482" s="138">
        <f t="shared" si="235"/>
        <v>0</v>
      </c>
      <c r="AA482" s="524">
        <f t="shared" si="216"/>
        <v>0</v>
      </c>
      <c r="AB482" s="525"/>
      <c r="AC482" s="359">
        <f t="shared" si="217"/>
        <v>0</v>
      </c>
      <c r="AD482" s="359">
        <f t="shared" si="218"/>
        <v>0</v>
      </c>
      <c r="AE482" s="166"/>
      <c r="AF482" s="59"/>
      <c r="AG482" s="252"/>
      <c r="AH482" s="253"/>
      <c r="AI482" s="253"/>
      <c r="AJ482" s="253"/>
      <c r="AK482" s="253"/>
      <c r="AL482" s="254"/>
      <c r="AM482" s="255"/>
      <c r="AN482" s="253"/>
      <c r="AO482" s="253"/>
      <c r="AP482" s="253"/>
      <c r="AQ482" s="253"/>
      <c r="AR482" s="253"/>
      <c r="AS482" s="238">
        <f t="shared" si="219"/>
        <v>0</v>
      </c>
      <c r="AT482" s="238">
        <f t="shared" si="220"/>
        <v>0</v>
      </c>
      <c r="AU482" s="238">
        <f t="shared" si="221"/>
        <v>0</v>
      </c>
      <c r="AV482" s="238">
        <f t="shared" si="222"/>
        <v>0</v>
      </c>
      <c r="AW482" s="238">
        <f t="shared" si="223"/>
        <v>0</v>
      </c>
      <c r="AX482" s="238">
        <f t="shared" si="224"/>
        <v>0</v>
      </c>
      <c r="AY482" s="214">
        <f t="shared" si="214"/>
        <v>0</v>
      </c>
      <c r="AZ482" s="214">
        <f t="shared" si="214"/>
        <v>0</v>
      </c>
      <c r="BA482" s="214">
        <f t="shared" si="214"/>
        <v>0</v>
      </c>
      <c r="BB482" s="194">
        <f t="shared" si="236"/>
        <v>0</v>
      </c>
      <c r="BC482" s="195">
        <f t="shared" si="237"/>
        <v>0</v>
      </c>
      <c r="BD482" s="196">
        <f t="shared" si="238"/>
        <v>0</v>
      </c>
      <c r="BE482" s="197">
        <f t="shared" si="241"/>
        <v>0</v>
      </c>
      <c r="BF482" s="198" t="b">
        <f>IF($AE482="3/3",$S482*参照データ!$F$2,IF($AE482="2/3",$S482*参照データ!$F$3,IF($AE482="1/3",$S482*参照データ!$F$4)))</f>
        <v>0</v>
      </c>
      <c r="BG482" s="199" t="b">
        <f>IF(AG482="3/3",$O482*参照データ!$F$2,IF(AG482="2/3",$O482*参照データ!$F$3,IF(AG482="1/3",$O482*参照データ!$F$4,IF(AG482="対象外",0))))</f>
        <v>0</v>
      </c>
      <c r="BH482" s="199" t="b">
        <f>IF(AH482="3/3",$O482*参照データ!$F$2,IF(AH482="2/3",$O482*参照データ!$F$3,IF(AH482="1/3",$O482*参照データ!$F$4,IF(AH482="対象外",0))))</f>
        <v>0</v>
      </c>
      <c r="BI482" s="199" t="b">
        <f>IF(AI482="3/3",$O482*参照データ!$F$2,IF(AI482="2/3",$O482*参照データ!$F$3,IF(AI482="1/3",$O482*参照データ!$F$4,IF(AI482="対象外",0))))</f>
        <v>0</v>
      </c>
      <c r="BJ482" s="199" t="b">
        <f>IF(AJ482="3/3",$O482*参照データ!$F$2,IF(AJ482="2/3",$O482*参照データ!$F$3,IF(AJ482="1/3",$O482*参照データ!$F$4,IF(AJ482="対象外",0))))</f>
        <v>0</v>
      </c>
      <c r="BK482" s="199" t="b">
        <f>IF(AK482="3/3",$O482*参照データ!$F$2,IF(AK482="2/3",$O482*参照データ!$F$3,IF(AK482="1/3",$O482*参照データ!$F$4,IF(AK482="対象外",0))))</f>
        <v>0</v>
      </c>
      <c r="BL482" s="199" t="b">
        <f>IF(AL482="3/3",$O482*参照データ!$F$2,IF(AL482="2/3",$O482*参照データ!$F$3,IF(AL482="1/3",$O482*参照データ!$F$4,IF(AL482="対象外",0))))</f>
        <v>0</v>
      </c>
      <c r="BM482" s="199" t="b">
        <f>IF(AM482="3/3",$O482*参照データ!$F$2,IF(AM482="2/3",$O482*参照データ!$F$3,IF(AM482="1/3",$O482*参照データ!$F$4,IF(AM482="対象外",0))))</f>
        <v>0</v>
      </c>
      <c r="BN482" s="199" t="b">
        <f>IF(AN482="3/3",$O482*参照データ!$F$2,IF(AN482="2/3",$O482*参照データ!$F$3,IF(AN482="1/3",$O482*参照データ!$F$4,IF(AN482="対象外",0))))</f>
        <v>0</v>
      </c>
      <c r="BO482" s="199" t="b">
        <f>IF(AO482="3/3",$O482*参照データ!$F$2,IF(AO482="2/3",$O482*参照データ!$F$3,IF(AO482="1/3",$O482*参照データ!$F$4,IF(AO482="対象外",0))))</f>
        <v>0</v>
      </c>
      <c r="BP482" s="199" t="b">
        <f>IF(AP482="3/3",$O482*参照データ!$F$2,IF(AP482="2/3",$O482*参照データ!$F$3,IF(AP482="1/3",$O482*参照データ!$F$4,IF(AP482="対象外",0))))</f>
        <v>0</v>
      </c>
      <c r="BQ482" s="199" t="b">
        <f>IF(AQ482="3/3",$O482*参照データ!$F$2,IF(AQ482="2/3",$O482*参照データ!$F$3,IF(AQ482="1/3",$O482*参照データ!$F$4,IF(AQ482="対象外",0))))</f>
        <v>0</v>
      </c>
      <c r="BR482" s="199" t="b">
        <f>IF(AR482="3/3",$O482*参照データ!$F$2,IF(AR482="2/3",$O482*参照データ!$F$3,IF(AR482="1/3",$O482*参照データ!$F$4,IF(AR482="対象外",0))))</f>
        <v>0</v>
      </c>
      <c r="BS482" s="199">
        <f t="shared" si="239"/>
        <v>0</v>
      </c>
      <c r="BT482" s="206"/>
      <c r="BU482" s="60"/>
      <c r="BV482" s="60"/>
      <c r="BW482" s="60"/>
      <c r="BX482" s="60"/>
      <c r="BY482" s="60"/>
      <c r="BZ482" s="245"/>
      <c r="CA482" s="247"/>
      <c r="CB482" s="60"/>
      <c r="CC482" s="60"/>
      <c r="CD482" s="60"/>
      <c r="CE482" s="60"/>
      <c r="CF482" s="61"/>
      <c r="CG482" s="233">
        <f t="shared" si="240"/>
        <v>0</v>
      </c>
      <c r="CH482" s="235">
        <f t="shared" si="225"/>
        <v>0</v>
      </c>
      <c r="CI482" s="225">
        <f t="shared" si="226"/>
        <v>0</v>
      </c>
      <c r="CJ482" s="234">
        <f t="shared" si="227"/>
        <v>2</v>
      </c>
      <c r="CN482" s="54"/>
    </row>
    <row r="483" spans="1:92">
      <c r="A483" s="63">
        <v>459</v>
      </c>
      <c r="B483" s="553"/>
      <c r="C483" s="554"/>
      <c r="D483" s="553"/>
      <c r="E483" s="554"/>
      <c r="F483" s="116"/>
      <c r="G483" s="147"/>
      <c r="H483" s="117"/>
      <c r="I483" s="58"/>
      <c r="J483" s="553"/>
      <c r="K483" s="554"/>
      <c r="L483" s="110">
        <v>0</v>
      </c>
      <c r="M483" s="111">
        <f>IF(F483="昼間",参照データ!$B$2,IF(F483="夜間等",参照データ!$B$3,IF(F483="通信",参照データ!$B$4,0)))</f>
        <v>0</v>
      </c>
      <c r="N483" s="112">
        <f t="shared" si="228"/>
        <v>0</v>
      </c>
      <c r="O483" s="151">
        <f t="shared" si="229"/>
        <v>0</v>
      </c>
      <c r="P483" s="110"/>
      <c r="Q483" s="113">
        <v>0</v>
      </c>
      <c r="R483" s="114">
        <f>IF(F483="昼間",参照データ!$C$2,IF(F483="夜間等",参照データ!$C$3,IF(F483="通信",参照データ!$C$4,0)))</f>
        <v>0</v>
      </c>
      <c r="S483" s="112">
        <f t="shared" si="230"/>
        <v>0</v>
      </c>
      <c r="T483" s="58"/>
      <c r="U483" s="53">
        <f t="shared" si="231"/>
        <v>0</v>
      </c>
      <c r="V483" s="241">
        <f t="shared" si="232"/>
        <v>0</v>
      </c>
      <c r="W483" s="53">
        <f t="shared" si="233"/>
        <v>0</v>
      </c>
      <c r="X483" s="183">
        <f t="shared" si="234"/>
        <v>0</v>
      </c>
      <c r="Y483" s="158" t="str">
        <f t="shared" si="215"/>
        <v>0</v>
      </c>
      <c r="Z483" s="138">
        <f t="shared" si="235"/>
        <v>0</v>
      </c>
      <c r="AA483" s="524">
        <f t="shared" si="216"/>
        <v>0</v>
      </c>
      <c r="AB483" s="525"/>
      <c r="AC483" s="359">
        <f t="shared" si="217"/>
        <v>0</v>
      </c>
      <c r="AD483" s="359">
        <f t="shared" si="218"/>
        <v>0</v>
      </c>
      <c r="AE483" s="165"/>
      <c r="AF483" s="59"/>
      <c r="AG483" s="252"/>
      <c r="AH483" s="253"/>
      <c r="AI483" s="253"/>
      <c r="AJ483" s="253"/>
      <c r="AK483" s="253"/>
      <c r="AL483" s="254"/>
      <c r="AM483" s="255"/>
      <c r="AN483" s="253"/>
      <c r="AO483" s="253"/>
      <c r="AP483" s="253"/>
      <c r="AQ483" s="253"/>
      <c r="AR483" s="253"/>
      <c r="AS483" s="238">
        <f t="shared" si="219"/>
        <v>0</v>
      </c>
      <c r="AT483" s="238">
        <f t="shared" si="220"/>
        <v>0</v>
      </c>
      <c r="AU483" s="238">
        <f t="shared" si="221"/>
        <v>0</v>
      </c>
      <c r="AV483" s="238">
        <f t="shared" si="222"/>
        <v>0</v>
      </c>
      <c r="AW483" s="238">
        <f t="shared" si="223"/>
        <v>0</v>
      </c>
      <c r="AX483" s="238">
        <f t="shared" si="224"/>
        <v>0</v>
      </c>
      <c r="AY483" s="214">
        <f t="shared" si="214"/>
        <v>0</v>
      </c>
      <c r="AZ483" s="214">
        <f t="shared" si="214"/>
        <v>0</v>
      </c>
      <c r="BA483" s="214">
        <f t="shared" si="214"/>
        <v>0</v>
      </c>
      <c r="BB483" s="194">
        <f t="shared" si="236"/>
        <v>0</v>
      </c>
      <c r="BC483" s="195">
        <f t="shared" si="237"/>
        <v>0</v>
      </c>
      <c r="BD483" s="196">
        <f t="shared" si="238"/>
        <v>0</v>
      </c>
      <c r="BE483" s="197">
        <f t="shared" si="241"/>
        <v>0</v>
      </c>
      <c r="BF483" s="198" t="b">
        <f>IF($AE483="3/3",$S483*参照データ!$F$2,IF($AE483="2/3",$S483*参照データ!$F$3,IF($AE483="1/3",$S483*参照データ!$F$4)))</f>
        <v>0</v>
      </c>
      <c r="BG483" s="199" t="b">
        <f>IF(AG483="3/3",$O483*参照データ!$F$2,IF(AG483="2/3",$O483*参照データ!$F$3,IF(AG483="1/3",$O483*参照データ!$F$4,IF(AG483="対象外",0))))</f>
        <v>0</v>
      </c>
      <c r="BH483" s="199" t="b">
        <f>IF(AH483="3/3",$O483*参照データ!$F$2,IF(AH483="2/3",$O483*参照データ!$F$3,IF(AH483="1/3",$O483*参照データ!$F$4,IF(AH483="対象外",0))))</f>
        <v>0</v>
      </c>
      <c r="BI483" s="199" t="b">
        <f>IF(AI483="3/3",$O483*参照データ!$F$2,IF(AI483="2/3",$O483*参照データ!$F$3,IF(AI483="1/3",$O483*参照データ!$F$4,IF(AI483="対象外",0))))</f>
        <v>0</v>
      </c>
      <c r="BJ483" s="199" t="b">
        <f>IF(AJ483="3/3",$O483*参照データ!$F$2,IF(AJ483="2/3",$O483*参照データ!$F$3,IF(AJ483="1/3",$O483*参照データ!$F$4,IF(AJ483="対象外",0))))</f>
        <v>0</v>
      </c>
      <c r="BK483" s="199" t="b">
        <f>IF(AK483="3/3",$O483*参照データ!$F$2,IF(AK483="2/3",$O483*参照データ!$F$3,IF(AK483="1/3",$O483*参照データ!$F$4,IF(AK483="対象外",0))))</f>
        <v>0</v>
      </c>
      <c r="BL483" s="199" t="b">
        <f>IF(AL483="3/3",$O483*参照データ!$F$2,IF(AL483="2/3",$O483*参照データ!$F$3,IF(AL483="1/3",$O483*参照データ!$F$4,IF(AL483="対象外",0))))</f>
        <v>0</v>
      </c>
      <c r="BM483" s="199" t="b">
        <f>IF(AM483="3/3",$O483*参照データ!$F$2,IF(AM483="2/3",$O483*参照データ!$F$3,IF(AM483="1/3",$O483*参照データ!$F$4,IF(AM483="対象外",0))))</f>
        <v>0</v>
      </c>
      <c r="BN483" s="199" t="b">
        <f>IF(AN483="3/3",$O483*参照データ!$F$2,IF(AN483="2/3",$O483*参照データ!$F$3,IF(AN483="1/3",$O483*参照データ!$F$4,IF(AN483="対象外",0))))</f>
        <v>0</v>
      </c>
      <c r="BO483" s="199" t="b">
        <f>IF(AO483="3/3",$O483*参照データ!$F$2,IF(AO483="2/3",$O483*参照データ!$F$3,IF(AO483="1/3",$O483*参照データ!$F$4,IF(AO483="対象外",0))))</f>
        <v>0</v>
      </c>
      <c r="BP483" s="199" t="b">
        <f>IF(AP483="3/3",$O483*参照データ!$F$2,IF(AP483="2/3",$O483*参照データ!$F$3,IF(AP483="1/3",$O483*参照データ!$F$4,IF(AP483="対象外",0))))</f>
        <v>0</v>
      </c>
      <c r="BQ483" s="199" t="b">
        <f>IF(AQ483="3/3",$O483*参照データ!$F$2,IF(AQ483="2/3",$O483*参照データ!$F$3,IF(AQ483="1/3",$O483*参照データ!$F$4,IF(AQ483="対象外",0))))</f>
        <v>0</v>
      </c>
      <c r="BR483" s="199" t="b">
        <f>IF(AR483="3/3",$O483*参照データ!$F$2,IF(AR483="2/3",$O483*参照データ!$F$3,IF(AR483="1/3",$O483*参照データ!$F$4,IF(AR483="対象外",0))))</f>
        <v>0</v>
      </c>
      <c r="BS483" s="199">
        <f t="shared" si="239"/>
        <v>0</v>
      </c>
      <c r="BT483" s="207"/>
      <c r="BU483" s="60"/>
      <c r="BV483" s="60"/>
      <c r="BW483" s="60"/>
      <c r="BX483" s="60"/>
      <c r="BY483" s="60"/>
      <c r="BZ483" s="245"/>
      <c r="CA483" s="247"/>
      <c r="CB483" s="60"/>
      <c r="CC483" s="60"/>
      <c r="CD483" s="60"/>
      <c r="CE483" s="60"/>
      <c r="CF483" s="61"/>
      <c r="CG483" s="233">
        <f t="shared" si="240"/>
        <v>0</v>
      </c>
      <c r="CH483" s="235">
        <f t="shared" si="225"/>
        <v>0</v>
      </c>
      <c r="CI483" s="225">
        <f t="shared" si="226"/>
        <v>0</v>
      </c>
      <c r="CJ483" s="234">
        <f t="shared" si="227"/>
        <v>2</v>
      </c>
      <c r="CN483" s="54"/>
    </row>
    <row r="484" spans="1:92">
      <c r="A484" s="63">
        <v>460</v>
      </c>
      <c r="B484" s="518"/>
      <c r="C484" s="519"/>
      <c r="D484" s="520"/>
      <c r="E484" s="521"/>
      <c r="F484" s="362"/>
      <c r="G484" s="58"/>
      <c r="H484" s="248"/>
      <c r="I484" s="58"/>
      <c r="J484" s="555"/>
      <c r="K484" s="555"/>
      <c r="L484" s="149">
        <v>0</v>
      </c>
      <c r="M484" s="150">
        <f>IF(F484="昼間",参照データ!$B$2,IF(F484="夜間等",参照データ!$B$3,IF(F484="通信",参照データ!$B$4,0)))</f>
        <v>0</v>
      </c>
      <c r="N484" s="151">
        <f t="shared" si="228"/>
        <v>0</v>
      </c>
      <c r="O484" s="151">
        <f t="shared" si="229"/>
        <v>0</v>
      </c>
      <c r="P484" s="149"/>
      <c r="Q484" s="155">
        <v>0</v>
      </c>
      <c r="R484" s="154">
        <f>IF(F484="昼間",参照データ!$C$2,IF(F484="夜間等",参照データ!$C$3,IF(F484="通信",参照データ!$C$4,0)))</f>
        <v>0</v>
      </c>
      <c r="S484" s="151">
        <f t="shared" si="230"/>
        <v>0</v>
      </c>
      <c r="T484" s="58"/>
      <c r="U484" s="137">
        <f t="shared" si="231"/>
        <v>0</v>
      </c>
      <c r="V484" s="241">
        <f t="shared" si="232"/>
        <v>0</v>
      </c>
      <c r="W484" s="137">
        <f t="shared" si="233"/>
        <v>0</v>
      </c>
      <c r="X484" s="138">
        <f t="shared" si="234"/>
        <v>0</v>
      </c>
      <c r="Y484" s="137" t="str">
        <f t="shared" si="215"/>
        <v>0</v>
      </c>
      <c r="Z484" s="138">
        <f t="shared" si="235"/>
        <v>0</v>
      </c>
      <c r="AA484" s="524">
        <f t="shared" si="216"/>
        <v>0</v>
      </c>
      <c r="AB484" s="525"/>
      <c r="AC484" s="359">
        <f t="shared" si="217"/>
        <v>0</v>
      </c>
      <c r="AD484" s="359">
        <f t="shared" si="218"/>
        <v>0</v>
      </c>
      <c r="AE484" s="165"/>
      <c r="AF484" s="139"/>
      <c r="AG484" s="252"/>
      <c r="AH484" s="253"/>
      <c r="AI484" s="253"/>
      <c r="AJ484" s="253"/>
      <c r="AK484" s="253"/>
      <c r="AL484" s="254"/>
      <c r="AM484" s="255"/>
      <c r="AN484" s="253"/>
      <c r="AO484" s="253"/>
      <c r="AP484" s="253"/>
      <c r="AQ484" s="253"/>
      <c r="AR484" s="253"/>
      <c r="AS484" s="238">
        <f t="shared" si="219"/>
        <v>0</v>
      </c>
      <c r="AT484" s="238">
        <f t="shared" si="220"/>
        <v>0</v>
      </c>
      <c r="AU484" s="238">
        <f t="shared" si="221"/>
        <v>0</v>
      </c>
      <c r="AV484" s="238">
        <f t="shared" si="222"/>
        <v>0</v>
      </c>
      <c r="AW484" s="238">
        <f t="shared" si="223"/>
        <v>0</v>
      </c>
      <c r="AX484" s="238">
        <f t="shared" si="224"/>
        <v>0</v>
      </c>
      <c r="AY484" s="214">
        <f t="shared" si="214"/>
        <v>0</v>
      </c>
      <c r="AZ484" s="214">
        <f t="shared" si="214"/>
        <v>0</v>
      </c>
      <c r="BA484" s="214">
        <f t="shared" si="214"/>
        <v>0</v>
      </c>
      <c r="BB484" s="210">
        <f t="shared" si="236"/>
        <v>0</v>
      </c>
      <c r="BC484" s="200">
        <f t="shared" si="237"/>
        <v>0</v>
      </c>
      <c r="BD484" s="200">
        <f t="shared" si="238"/>
        <v>0</v>
      </c>
      <c r="BE484" s="200">
        <f t="shared" si="241"/>
        <v>0</v>
      </c>
      <c r="BF484" s="201" t="b">
        <f>IF($AE484="3/3",$S484*参照データ!$F$2,IF($AE484="2/3",$S484*参照データ!$F$3,IF($AE484="1/3",$S484*参照データ!$F$4)))</f>
        <v>0</v>
      </c>
      <c r="BG484" s="202" t="b">
        <f>IF(AG484="3/3",$O484*参照データ!$F$2,IF(AG484="2/3",$O484*参照データ!$F$3,IF(AG484="1/3",$O484*参照データ!$F$4,IF(AG484="対象外",0))))</f>
        <v>0</v>
      </c>
      <c r="BH484" s="202" t="b">
        <f>IF(AH484="3/3",$O484*参照データ!$F$2,IF(AH484="2/3",$O484*参照データ!$F$3,IF(AH484="1/3",$O484*参照データ!$F$4,IF(AH484="対象外",0))))</f>
        <v>0</v>
      </c>
      <c r="BI484" s="202" t="b">
        <f>IF(AI484="3/3",$O484*参照データ!$F$2,IF(AI484="2/3",$O484*参照データ!$F$3,IF(AI484="1/3",$O484*参照データ!$F$4,IF(AI484="対象外",0))))</f>
        <v>0</v>
      </c>
      <c r="BJ484" s="202" t="b">
        <f>IF(AJ484="3/3",$O484*参照データ!$F$2,IF(AJ484="2/3",$O484*参照データ!$F$3,IF(AJ484="1/3",$O484*参照データ!$F$4,IF(AJ484="対象外",0))))</f>
        <v>0</v>
      </c>
      <c r="BK484" s="202" t="b">
        <f>IF(AK484="3/3",$O484*参照データ!$F$2,IF(AK484="2/3",$O484*参照データ!$F$3,IF(AK484="1/3",$O484*参照データ!$F$4,IF(AK484="対象外",0))))</f>
        <v>0</v>
      </c>
      <c r="BL484" s="202" t="b">
        <f>IF(AL484="3/3",$O484*参照データ!$F$2,IF(AL484="2/3",$O484*参照データ!$F$3,IF(AL484="1/3",$O484*参照データ!$F$4,IF(AL484="対象外",0))))</f>
        <v>0</v>
      </c>
      <c r="BM484" s="202" t="b">
        <f>IF(AM484="3/3",$O484*参照データ!$F$2,IF(AM484="2/3",$O484*参照データ!$F$3,IF(AM484="1/3",$O484*参照データ!$F$4,IF(AM484="対象外",0))))</f>
        <v>0</v>
      </c>
      <c r="BN484" s="202" t="b">
        <f>IF(AN484="3/3",$O484*参照データ!$F$2,IF(AN484="2/3",$O484*参照データ!$F$3,IF(AN484="1/3",$O484*参照データ!$F$4,IF(AN484="対象外",0))))</f>
        <v>0</v>
      </c>
      <c r="BO484" s="202" t="b">
        <f>IF(AO484="3/3",$O484*参照データ!$F$2,IF(AO484="2/3",$O484*参照データ!$F$3,IF(AO484="1/3",$O484*参照データ!$F$4,IF(AO484="対象外",0))))</f>
        <v>0</v>
      </c>
      <c r="BP484" s="202" t="b">
        <f>IF(AP484="3/3",$O484*参照データ!$F$2,IF(AP484="2/3",$O484*参照データ!$F$3,IF(AP484="1/3",$O484*参照データ!$F$4,IF(AP484="対象外",0))))</f>
        <v>0</v>
      </c>
      <c r="BQ484" s="202" t="b">
        <f>IF(AQ484="3/3",$O484*参照データ!$F$2,IF(AQ484="2/3",$O484*参照データ!$F$3,IF(AQ484="1/3",$O484*参照データ!$F$4,IF(AQ484="対象外",0))))</f>
        <v>0</v>
      </c>
      <c r="BR484" s="202" t="b">
        <f>IF(AR484="3/3",$O484*参照データ!$F$2,IF(AR484="2/3",$O484*参照データ!$F$3,IF(AR484="1/3",$O484*参照データ!$F$4,IF(AR484="対象外",0))))</f>
        <v>0</v>
      </c>
      <c r="BS484" s="202">
        <f t="shared" si="239"/>
        <v>0</v>
      </c>
      <c r="BT484" s="208"/>
      <c r="BU484" s="140"/>
      <c r="BV484" s="140"/>
      <c r="BW484" s="140"/>
      <c r="BX484" s="140"/>
      <c r="BY484" s="140"/>
      <c r="BZ484" s="246"/>
      <c r="CA484" s="251"/>
      <c r="CB484" s="140"/>
      <c r="CC484" s="140"/>
      <c r="CD484" s="140"/>
      <c r="CE484" s="140"/>
      <c r="CF484" s="140"/>
      <c r="CG484" s="233">
        <f t="shared" si="240"/>
        <v>0</v>
      </c>
      <c r="CH484" s="235">
        <f t="shared" si="225"/>
        <v>0</v>
      </c>
      <c r="CI484" s="225">
        <f t="shared" si="226"/>
        <v>0</v>
      </c>
      <c r="CJ484" s="234">
        <f t="shared" si="227"/>
        <v>2</v>
      </c>
      <c r="CN484" s="54"/>
    </row>
    <row r="485" spans="1:92">
      <c r="A485" s="63">
        <v>461</v>
      </c>
      <c r="B485" s="553"/>
      <c r="C485" s="554"/>
      <c r="D485" s="553"/>
      <c r="E485" s="554"/>
      <c r="F485" s="116"/>
      <c r="G485" s="147"/>
      <c r="H485" s="117"/>
      <c r="I485" s="58"/>
      <c r="J485" s="553"/>
      <c r="K485" s="554"/>
      <c r="L485" s="110">
        <v>0</v>
      </c>
      <c r="M485" s="111">
        <f>IF(F485="昼間",参照データ!$B$2,IF(F485="夜間等",参照データ!$B$3,IF(F485="通信",参照データ!$B$4,0)))</f>
        <v>0</v>
      </c>
      <c r="N485" s="112">
        <f t="shared" si="228"/>
        <v>0</v>
      </c>
      <c r="O485" s="151">
        <f t="shared" si="229"/>
        <v>0</v>
      </c>
      <c r="P485" s="110"/>
      <c r="Q485" s="113">
        <v>0</v>
      </c>
      <c r="R485" s="114">
        <f>IF(F485="昼間",参照データ!$C$2,IF(F485="夜間等",参照データ!$C$3,IF(F485="通信",参照データ!$C$4,0)))</f>
        <v>0</v>
      </c>
      <c r="S485" s="112">
        <f t="shared" si="230"/>
        <v>0</v>
      </c>
      <c r="T485" s="58"/>
      <c r="U485" s="53">
        <f t="shared" si="231"/>
        <v>0</v>
      </c>
      <c r="V485" s="241">
        <f t="shared" si="232"/>
        <v>0</v>
      </c>
      <c r="W485" s="53">
        <f t="shared" si="233"/>
        <v>0</v>
      </c>
      <c r="X485" s="183">
        <f t="shared" si="234"/>
        <v>0</v>
      </c>
      <c r="Y485" s="158" t="str">
        <f t="shared" si="215"/>
        <v>0</v>
      </c>
      <c r="Z485" s="138">
        <f t="shared" si="235"/>
        <v>0</v>
      </c>
      <c r="AA485" s="524">
        <f t="shared" si="216"/>
        <v>0</v>
      </c>
      <c r="AB485" s="525"/>
      <c r="AC485" s="359">
        <f t="shared" si="217"/>
        <v>0</v>
      </c>
      <c r="AD485" s="359">
        <f t="shared" si="218"/>
        <v>0</v>
      </c>
      <c r="AE485" s="166"/>
      <c r="AF485" s="59"/>
      <c r="AG485" s="252"/>
      <c r="AH485" s="253"/>
      <c r="AI485" s="253"/>
      <c r="AJ485" s="253"/>
      <c r="AK485" s="253"/>
      <c r="AL485" s="254"/>
      <c r="AM485" s="255"/>
      <c r="AN485" s="253"/>
      <c r="AO485" s="253"/>
      <c r="AP485" s="253"/>
      <c r="AQ485" s="253"/>
      <c r="AR485" s="253"/>
      <c r="AS485" s="238">
        <f t="shared" si="219"/>
        <v>0</v>
      </c>
      <c r="AT485" s="238">
        <f t="shared" si="220"/>
        <v>0</v>
      </c>
      <c r="AU485" s="238">
        <f t="shared" si="221"/>
        <v>0</v>
      </c>
      <c r="AV485" s="238">
        <f t="shared" si="222"/>
        <v>0</v>
      </c>
      <c r="AW485" s="238">
        <f t="shared" si="223"/>
        <v>0</v>
      </c>
      <c r="AX485" s="238">
        <f t="shared" si="224"/>
        <v>0</v>
      </c>
      <c r="AY485" s="214">
        <f t="shared" si="214"/>
        <v>0</v>
      </c>
      <c r="AZ485" s="214">
        <f t="shared" si="214"/>
        <v>0</v>
      </c>
      <c r="BA485" s="214">
        <f t="shared" si="214"/>
        <v>0</v>
      </c>
      <c r="BB485" s="194">
        <f t="shared" si="236"/>
        <v>0</v>
      </c>
      <c r="BC485" s="195">
        <f t="shared" si="237"/>
        <v>0</v>
      </c>
      <c r="BD485" s="196">
        <f t="shared" si="238"/>
        <v>0</v>
      </c>
      <c r="BE485" s="197">
        <f t="shared" si="241"/>
        <v>0</v>
      </c>
      <c r="BF485" s="198" t="b">
        <f>IF($AE485="3/3",$S485*参照データ!$F$2,IF($AE485="2/3",$S485*参照データ!$F$3,IF($AE485="1/3",$S485*参照データ!$F$4)))</f>
        <v>0</v>
      </c>
      <c r="BG485" s="199" t="b">
        <f>IF(AG485="3/3",$O485*参照データ!$F$2,IF(AG485="2/3",$O485*参照データ!$F$3,IF(AG485="1/3",$O485*参照データ!$F$4,IF(AG485="対象外",0))))</f>
        <v>0</v>
      </c>
      <c r="BH485" s="199" t="b">
        <f>IF(AH485="3/3",$O485*参照データ!$F$2,IF(AH485="2/3",$O485*参照データ!$F$3,IF(AH485="1/3",$O485*参照データ!$F$4,IF(AH485="対象外",0))))</f>
        <v>0</v>
      </c>
      <c r="BI485" s="199" t="b">
        <f>IF(AI485="3/3",$O485*参照データ!$F$2,IF(AI485="2/3",$O485*参照データ!$F$3,IF(AI485="1/3",$O485*参照データ!$F$4,IF(AI485="対象外",0))))</f>
        <v>0</v>
      </c>
      <c r="BJ485" s="199" t="b">
        <f>IF(AJ485="3/3",$O485*参照データ!$F$2,IF(AJ485="2/3",$O485*参照データ!$F$3,IF(AJ485="1/3",$O485*参照データ!$F$4,IF(AJ485="対象外",0))))</f>
        <v>0</v>
      </c>
      <c r="BK485" s="199" t="b">
        <f>IF(AK485="3/3",$O485*参照データ!$F$2,IF(AK485="2/3",$O485*参照データ!$F$3,IF(AK485="1/3",$O485*参照データ!$F$4,IF(AK485="対象外",0))))</f>
        <v>0</v>
      </c>
      <c r="BL485" s="199" t="b">
        <f>IF(AL485="3/3",$O485*参照データ!$F$2,IF(AL485="2/3",$O485*参照データ!$F$3,IF(AL485="1/3",$O485*参照データ!$F$4,IF(AL485="対象外",0))))</f>
        <v>0</v>
      </c>
      <c r="BM485" s="199" t="b">
        <f>IF(AM485="3/3",$O485*参照データ!$F$2,IF(AM485="2/3",$O485*参照データ!$F$3,IF(AM485="1/3",$O485*参照データ!$F$4,IF(AM485="対象外",0))))</f>
        <v>0</v>
      </c>
      <c r="BN485" s="199" t="b">
        <f>IF(AN485="3/3",$O485*参照データ!$F$2,IF(AN485="2/3",$O485*参照データ!$F$3,IF(AN485="1/3",$O485*参照データ!$F$4,IF(AN485="対象外",0))))</f>
        <v>0</v>
      </c>
      <c r="BO485" s="199" t="b">
        <f>IF(AO485="3/3",$O485*参照データ!$F$2,IF(AO485="2/3",$O485*参照データ!$F$3,IF(AO485="1/3",$O485*参照データ!$F$4,IF(AO485="対象外",0))))</f>
        <v>0</v>
      </c>
      <c r="BP485" s="199" t="b">
        <f>IF(AP485="3/3",$O485*参照データ!$F$2,IF(AP485="2/3",$O485*参照データ!$F$3,IF(AP485="1/3",$O485*参照データ!$F$4,IF(AP485="対象外",0))))</f>
        <v>0</v>
      </c>
      <c r="BQ485" s="199" t="b">
        <f>IF(AQ485="3/3",$O485*参照データ!$F$2,IF(AQ485="2/3",$O485*参照データ!$F$3,IF(AQ485="1/3",$O485*参照データ!$F$4,IF(AQ485="対象外",0))))</f>
        <v>0</v>
      </c>
      <c r="BR485" s="199" t="b">
        <f>IF(AR485="3/3",$O485*参照データ!$F$2,IF(AR485="2/3",$O485*参照データ!$F$3,IF(AR485="1/3",$O485*参照データ!$F$4,IF(AR485="対象外",0))))</f>
        <v>0</v>
      </c>
      <c r="BS485" s="199">
        <f t="shared" si="239"/>
        <v>0</v>
      </c>
      <c r="BT485" s="206"/>
      <c r="BU485" s="60"/>
      <c r="BV485" s="60"/>
      <c r="BW485" s="60"/>
      <c r="BX485" s="60"/>
      <c r="BY485" s="60"/>
      <c r="BZ485" s="245"/>
      <c r="CA485" s="247"/>
      <c r="CB485" s="60"/>
      <c r="CC485" s="60"/>
      <c r="CD485" s="60"/>
      <c r="CE485" s="60"/>
      <c r="CF485" s="61"/>
      <c r="CG485" s="233">
        <f t="shared" si="240"/>
        <v>0</v>
      </c>
      <c r="CH485" s="235">
        <f t="shared" si="225"/>
        <v>0</v>
      </c>
      <c r="CI485" s="225">
        <f t="shared" si="226"/>
        <v>0</v>
      </c>
      <c r="CJ485" s="234">
        <f t="shared" si="227"/>
        <v>2</v>
      </c>
      <c r="CN485" s="54"/>
    </row>
    <row r="486" spans="1:92">
      <c r="A486" s="63">
        <v>462</v>
      </c>
      <c r="B486" s="553"/>
      <c r="C486" s="554"/>
      <c r="D486" s="553"/>
      <c r="E486" s="554"/>
      <c r="F486" s="116"/>
      <c r="G486" s="147"/>
      <c r="H486" s="117"/>
      <c r="I486" s="58"/>
      <c r="J486" s="553"/>
      <c r="K486" s="554"/>
      <c r="L486" s="110">
        <v>0</v>
      </c>
      <c r="M486" s="111">
        <f>IF(F486="昼間",参照データ!$B$2,IF(F486="夜間等",参照データ!$B$3,IF(F486="通信",参照データ!$B$4,0)))</f>
        <v>0</v>
      </c>
      <c r="N486" s="112">
        <f t="shared" si="228"/>
        <v>0</v>
      </c>
      <c r="O486" s="151">
        <f t="shared" si="229"/>
        <v>0</v>
      </c>
      <c r="P486" s="110"/>
      <c r="Q486" s="113">
        <v>0</v>
      </c>
      <c r="R486" s="114">
        <f>IF(F486="昼間",参照データ!$C$2,IF(F486="夜間等",参照データ!$C$3,IF(F486="通信",参照データ!$C$4,0)))</f>
        <v>0</v>
      </c>
      <c r="S486" s="112">
        <f t="shared" si="230"/>
        <v>0</v>
      </c>
      <c r="T486" s="58"/>
      <c r="U486" s="53">
        <f t="shared" si="231"/>
        <v>0</v>
      </c>
      <c r="V486" s="241">
        <f t="shared" si="232"/>
        <v>0</v>
      </c>
      <c r="W486" s="53">
        <f t="shared" si="233"/>
        <v>0</v>
      </c>
      <c r="X486" s="183">
        <f t="shared" si="234"/>
        <v>0</v>
      </c>
      <c r="Y486" s="158" t="str">
        <f t="shared" si="215"/>
        <v>0</v>
      </c>
      <c r="Z486" s="138">
        <f t="shared" si="235"/>
        <v>0</v>
      </c>
      <c r="AA486" s="524">
        <f t="shared" si="216"/>
        <v>0</v>
      </c>
      <c r="AB486" s="525"/>
      <c r="AC486" s="359">
        <f t="shared" si="217"/>
        <v>0</v>
      </c>
      <c r="AD486" s="359">
        <f t="shared" si="218"/>
        <v>0</v>
      </c>
      <c r="AE486" s="166"/>
      <c r="AF486" s="59"/>
      <c r="AG486" s="252"/>
      <c r="AH486" s="253"/>
      <c r="AI486" s="253"/>
      <c r="AJ486" s="253"/>
      <c r="AK486" s="253"/>
      <c r="AL486" s="254"/>
      <c r="AM486" s="255"/>
      <c r="AN486" s="253"/>
      <c r="AO486" s="253"/>
      <c r="AP486" s="253"/>
      <c r="AQ486" s="253"/>
      <c r="AR486" s="253"/>
      <c r="AS486" s="238">
        <f t="shared" si="219"/>
        <v>0</v>
      </c>
      <c r="AT486" s="238">
        <f t="shared" si="220"/>
        <v>0</v>
      </c>
      <c r="AU486" s="238">
        <f t="shared" si="221"/>
        <v>0</v>
      </c>
      <c r="AV486" s="238">
        <f t="shared" si="222"/>
        <v>0</v>
      </c>
      <c r="AW486" s="238">
        <f t="shared" si="223"/>
        <v>0</v>
      </c>
      <c r="AX486" s="238">
        <f t="shared" si="224"/>
        <v>0</v>
      </c>
      <c r="AY486" s="214">
        <f t="shared" si="214"/>
        <v>0</v>
      </c>
      <c r="AZ486" s="214">
        <f t="shared" si="214"/>
        <v>0</v>
      </c>
      <c r="BA486" s="214">
        <f t="shared" si="214"/>
        <v>0</v>
      </c>
      <c r="BB486" s="194">
        <f t="shared" si="236"/>
        <v>0</v>
      </c>
      <c r="BC486" s="195">
        <f t="shared" si="237"/>
        <v>0</v>
      </c>
      <c r="BD486" s="196">
        <f t="shared" si="238"/>
        <v>0</v>
      </c>
      <c r="BE486" s="197">
        <f t="shared" si="241"/>
        <v>0</v>
      </c>
      <c r="BF486" s="198" t="b">
        <f>IF($AE486="3/3",$S486*参照データ!$F$2,IF($AE486="2/3",$S486*参照データ!$F$3,IF($AE486="1/3",$S486*参照データ!$F$4)))</f>
        <v>0</v>
      </c>
      <c r="BG486" s="199" t="b">
        <f>IF(AG486="3/3",$O486*参照データ!$F$2,IF(AG486="2/3",$O486*参照データ!$F$3,IF(AG486="1/3",$O486*参照データ!$F$4,IF(AG486="対象外",0))))</f>
        <v>0</v>
      </c>
      <c r="BH486" s="199" t="b">
        <f>IF(AH486="3/3",$O486*参照データ!$F$2,IF(AH486="2/3",$O486*参照データ!$F$3,IF(AH486="1/3",$O486*参照データ!$F$4,IF(AH486="対象外",0))))</f>
        <v>0</v>
      </c>
      <c r="BI486" s="199" t="b">
        <f>IF(AI486="3/3",$O486*参照データ!$F$2,IF(AI486="2/3",$O486*参照データ!$F$3,IF(AI486="1/3",$O486*参照データ!$F$4,IF(AI486="対象外",0))))</f>
        <v>0</v>
      </c>
      <c r="BJ486" s="199" t="b">
        <f>IF(AJ486="3/3",$O486*参照データ!$F$2,IF(AJ486="2/3",$O486*参照データ!$F$3,IF(AJ486="1/3",$O486*参照データ!$F$4,IF(AJ486="対象外",0))))</f>
        <v>0</v>
      </c>
      <c r="BK486" s="199" t="b">
        <f>IF(AK486="3/3",$O486*参照データ!$F$2,IF(AK486="2/3",$O486*参照データ!$F$3,IF(AK486="1/3",$O486*参照データ!$F$4,IF(AK486="対象外",0))))</f>
        <v>0</v>
      </c>
      <c r="BL486" s="199" t="b">
        <f>IF(AL486="3/3",$O486*参照データ!$F$2,IF(AL486="2/3",$O486*参照データ!$F$3,IF(AL486="1/3",$O486*参照データ!$F$4,IF(AL486="対象外",0))))</f>
        <v>0</v>
      </c>
      <c r="BM486" s="199" t="b">
        <f>IF(AM486="3/3",$O486*参照データ!$F$2,IF(AM486="2/3",$O486*参照データ!$F$3,IF(AM486="1/3",$O486*参照データ!$F$4,IF(AM486="対象外",0))))</f>
        <v>0</v>
      </c>
      <c r="BN486" s="199" t="b">
        <f>IF(AN486="3/3",$O486*参照データ!$F$2,IF(AN486="2/3",$O486*参照データ!$F$3,IF(AN486="1/3",$O486*参照データ!$F$4,IF(AN486="対象外",0))))</f>
        <v>0</v>
      </c>
      <c r="BO486" s="199" t="b">
        <f>IF(AO486="3/3",$O486*参照データ!$F$2,IF(AO486="2/3",$O486*参照データ!$F$3,IF(AO486="1/3",$O486*参照データ!$F$4,IF(AO486="対象外",0))))</f>
        <v>0</v>
      </c>
      <c r="BP486" s="199" t="b">
        <f>IF(AP486="3/3",$O486*参照データ!$F$2,IF(AP486="2/3",$O486*参照データ!$F$3,IF(AP486="1/3",$O486*参照データ!$F$4,IF(AP486="対象外",0))))</f>
        <v>0</v>
      </c>
      <c r="BQ486" s="199" t="b">
        <f>IF(AQ486="3/3",$O486*参照データ!$F$2,IF(AQ486="2/3",$O486*参照データ!$F$3,IF(AQ486="1/3",$O486*参照データ!$F$4,IF(AQ486="対象外",0))))</f>
        <v>0</v>
      </c>
      <c r="BR486" s="199" t="b">
        <f>IF(AR486="3/3",$O486*参照データ!$F$2,IF(AR486="2/3",$O486*参照データ!$F$3,IF(AR486="1/3",$O486*参照データ!$F$4,IF(AR486="対象外",0))))</f>
        <v>0</v>
      </c>
      <c r="BS486" s="199">
        <f t="shared" si="239"/>
        <v>0</v>
      </c>
      <c r="BT486" s="206"/>
      <c r="BU486" s="60"/>
      <c r="BV486" s="60"/>
      <c r="BW486" s="60"/>
      <c r="BX486" s="60"/>
      <c r="BY486" s="60"/>
      <c r="BZ486" s="245"/>
      <c r="CA486" s="247"/>
      <c r="CB486" s="60"/>
      <c r="CC486" s="60"/>
      <c r="CD486" s="60"/>
      <c r="CE486" s="60"/>
      <c r="CF486" s="61"/>
      <c r="CG486" s="233">
        <f t="shared" si="240"/>
        <v>0</v>
      </c>
      <c r="CH486" s="235">
        <f t="shared" si="225"/>
        <v>0</v>
      </c>
      <c r="CI486" s="225">
        <f t="shared" si="226"/>
        <v>0</v>
      </c>
      <c r="CJ486" s="234">
        <f t="shared" si="227"/>
        <v>2</v>
      </c>
      <c r="CN486" s="54"/>
    </row>
    <row r="487" spans="1:92">
      <c r="A487" s="63">
        <v>463</v>
      </c>
      <c r="B487" s="553"/>
      <c r="C487" s="554"/>
      <c r="D487" s="553"/>
      <c r="E487" s="554"/>
      <c r="F487" s="116"/>
      <c r="G487" s="147"/>
      <c r="H487" s="117"/>
      <c r="I487" s="58"/>
      <c r="J487" s="553"/>
      <c r="K487" s="554"/>
      <c r="L487" s="110">
        <v>0</v>
      </c>
      <c r="M487" s="111">
        <f>IF(F487="昼間",参照データ!$B$2,IF(F487="夜間等",参照データ!$B$3,IF(F487="通信",参照データ!$B$4,0)))</f>
        <v>0</v>
      </c>
      <c r="N487" s="112">
        <f t="shared" si="228"/>
        <v>0</v>
      </c>
      <c r="O487" s="151">
        <f t="shared" si="229"/>
        <v>0</v>
      </c>
      <c r="P487" s="110"/>
      <c r="Q487" s="113">
        <v>0</v>
      </c>
      <c r="R487" s="114">
        <f>IF(F487="昼間",参照データ!$C$2,IF(F487="夜間等",参照データ!$C$3,IF(F487="通信",参照データ!$C$4,0)))</f>
        <v>0</v>
      </c>
      <c r="S487" s="112">
        <f t="shared" si="230"/>
        <v>0</v>
      </c>
      <c r="T487" s="58"/>
      <c r="U487" s="53">
        <f t="shared" si="231"/>
        <v>0</v>
      </c>
      <c r="V487" s="241">
        <f t="shared" si="232"/>
        <v>0</v>
      </c>
      <c r="W487" s="53">
        <f t="shared" si="233"/>
        <v>0</v>
      </c>
      <c r="X487" s="183">
        <f t="shared" si="234"/>
        <v>0</v>
      </c>
      <c r="Y487" s="158" t="str">
        <f t="shared" si="215"/>
        <v>0</v>
      </c>
      <c r="Z487" s="138">
        <f t="shared" si="235"/>
        <v>0</v>
      </c>
      <c r="AA487" s="524">
        <f t="shared" si="216"/>
        <v>0</v>
      </c>
      <c r="AB487" s="525"/>
      <c r="AC487" s="359">
        <f t="shared" si="217"/>
        <v>0</v>
      </c>
      <c r="AD487" s="359">
        <f t="shared" si="218"/>
        <v>0</v>
      </c>
      <c r="AE487" s="165"/>
      <c r="AF487" s="59"/>
      <c r="AG487" s="252"/>
      <c r="AH487" s="253"/>
      <c r="AI487" s="253"/>
      <c r="AJ487" s="253"/>
      <c r="AK487" s="253"/>
      <c r="AL487" s="254"/>
      <c r="AM487" s="255"/>
      <c r="AN487" s="253"/>
      <c r="AO487" s="253"/>
      <c r="AP487" s="253"/>
      <c r="AQ487" s="253"/>
      <c r="AR487" s="253"/>
      <c r="AS487" s="238">
        <f t="shared" si="219"/>
        <v>0</v>
      </c>
      <c r="AT487" s="238">
        <f t="shared" si="220"/>
        <v>0</v>
      </c>
      <c r="AU487" s="238">
        <f t="shared" si="221"/>
        <v>0</v>
      </c>
      <c r="AV487" s="238">
        <f t="shared" si="222"/>
        <v>0</v>
      </c>
      <c r="AW487" s="238">
        <f t="shared" si="223"/>
        <v>0</v>
      </c>
      <c r="AX487" s="238">
        <f t="shared" si="224"/>
        <v>0</v>
      </c>
      <c r="AY487" s="214">
        <f t="shared" si="214"/>
        <v>0</v>
      </c>
      <c r="AZ487" s="214">
        <f t="shared" si="214"/>
        <v>0</v>
      </c>
      <c r="BA487" s="214">
        <f t="shared" si="214"/>
        <v>0</v>
      </c>
      <c r="BB487" s="194">
        <f t="shared" si="236"/>
        <v>0</v>
      </c>
      <c r="BC487" s="195">
        <f t="shared" si="237"/>
        <v>0</v>
      </c>
      <c r="BD487" s="196">
        <f t="shared" si="238"/>
        <v>0</v>
      </c>
      <c r="BE487" s="197">
        <f t="shared" si="241"/>
        <v>0</v>
      </c>
      <c r="BF487" s="198" t="b">
        <f>IF($AE487="3/3",$S487*参照データ!$F$2,IF($AE487="2/3",$S487*参照データ!$F$3,IF($AE487="1/3",$S487*参照データ!$F$4)))</f>
        <v>0</v>
      </c>
      <c r="BG487" s="199" t="b">
        <f>IF(AG487="3/3",$O487*参照データ!$F$2,IF(AG487="2/3",$O487*参照データ!$F$3,IF(AG487="1/3",$O487*参照データ!$F$4,IF(AG487="対象外",0))))</f>
        <v>0</v>
      </c>
      <c r="BH487" s="199" t="b">
        <f>IF(AH487="3/3",$O487*参照データ!$F$2,IF(AH487="2/3",$O487*参照データ!$F$3,IF(AH487="1/3",$O487*参照データ!$F$4,IF(AH487="対象外",0))))</f>
        <v>0</v>
      </c>
      <c r="BI487" s="199" t="b">
        <f>IF(AI487="3/3",$O487*参照データ!$F$2,IF(AI487="2/3",$O487*参照データ!$F$3,IF(AI487="1/3",$O487*参照データ!$F$4,IF(AI487="対象外",0))))</f>
        <v>0</v>
      </c>
      <c r="BJ487" s="199" t="b">
        <f>IF(AJ487="3/3",$O487*参照データ!$F$2,IF(AJ487="2/3",$O487*参照データ!$F$3,IF(AJ487="1/3",$O487*参照データ!$F$4,IF(AJ487="対象外",0))))</f>
        <v>0</v>
      </c>
      <c r="BK487" s="199" t="b">
        <f>IF(AK487="3/3",$O487*参照データ!$F$2,IF(AK487="2/3",$O487*参照データ!$F$3,IF(AK487="1/3",$O487*参照データ!$F$4,IF(AK487="対象外",0))))</f>
        <v>0</v>
      </c>
      <c r="BL487" s="199" t="b">
        <f>IF(AL487="3/3",$O487*参照データ!$F$2,IF(AL487="2/3",$O487*参照データ!$F$3,IF(AL487="1/3",$O487*参照データ!$F$4,IF(AL487="対象外",0))))</f>
        <v>0</v>
      </c>
      <c r="BM487" s="199" t="b">
        <f>IF(AM487="3/3",$O487*参照データ!$F$2,IF(AM487="2/3",$O487*参照データ!$F$3,IF(AM487="1/3",$O487*参照データ!$F$4,IF(AM487="対象外",0))))</f>
        <v>0</v>
      </c>
      <c r="BN487" s="199" t="b">
        <f>IF(AN487="3/3",$O487*参照データ!$F$2,IF(AN487="2/3",$O487*参照データ!$F$3,IF(AN487="1/3",$O487*参照データ!$F$4,IF(AN487="対象外",0))))</f>
        <v>0</v>
      </c>
      <c r="BO487" s="199" t="b">
        <f>IF(AO487="3/3",$O487*参照データ!$F$2,IF(AO487="2/3",$O487*参照データ!$F$3,IF(AO487="1/3",$O487*参照データ!$F$4,IF(AO487="対象外",0))))</f>
        <v>0</v>
      </c>
      <c r="BP487" s="199" t="b">
        <f>IF(AP487="3/3",$O487*参照データ!$F$2,IF(AP487="2/3",$O487*参照データ!$F$3,IF(AP487="1/3",$O487*参照データ!$F$4,IF(AP487="対象外",0))))</f>
        <v>0</v>
      </c>
      <c r="BQ487" s="199" t="b">
        <f>IF(AQ487="3/3",$O487*参照データ!$F$2,IF(AQ487="2/3",$O487*参照データ!$F$3,IF(AQ487="1/3",$O487*参照データ!$F$4,IF(AQ487="対象外",0))))</f>
        <v>0</v>
      </c>
      <c r="BR487" s="199" t="b">
        <f>IF(AR487="3/3",$O487*参照データ!$F$2,IF(AR487="2/3",$O487*参照データ!$F$3,IF(AR487="1/3",$O487*参照データ!$F$4,IF(AR487="対象外",0))))</f>
        <v>0</v>
      </c>
      <c r="BS487" s="199">
        <f t="shared" si="239"/>
        <v>0</v>
      </c>
      <c r="BT487" s="207"/>
      <c r="BU487" s="60"/>
      <c r="BV487" s="60"/>
      <c r="BW487" s="60"/>
      <c r="BX487" s="60"/>
      <c r="BY487" s="60"/>
      <c r="BZ487" s="245"/>
      <c r="CA487" s="247"/>
      <c r="CB487" s="60"/>
      <c r="CC487" s="60"/>
      <c r="CD487" s="60"/>
      <c r="CE487" s="60"/>
      <c r="CF487" s="61"/>
      <c r="CG487" s="233">
        <f t="shared" si="240"/>
        <v>0</v>
      </c>
      <c r="CH487" s="235">
        <f t="shared" si="225"/>
        <v>0</v>
      </c>
      <c r="CI487" s="225">
        <f t="shared" si="226"/>
        <v>0</v>
      </c>
      <c r="CJ487" s="234">
        <f t="shared" si="227"/>
        <v>2</v>
      </c>
      <c r="CN487" s="54"/>
    </row>
    <row r="488" spans="1:92">
      <c r="A488" s="63">
        <v>464</v>
      </c>
      <c r="B488" s="518"/>
      <c r="C488" s="519"/>
      <c r="D488" s="520"/>
      <c r="E488" s="521"/>
      <c r="F488" s="362"/>
      <c r="G488" s="58"/>
      <c r="H488" s="248"/>
      <c r="I488" s="58"/>
      <c r="J488" s="555"/>
      <c r="K488" s="555"/>
      <c r="L488" s="149">
        <v>0</v>
      </c>
      <c r="M488" s="150">
        <f>IF(F488="昼間",参照データ!$B$2,IF(F488="夜間等",参照データ!$B$3,IF(F488="通信",参照データ!$B$4,0)))</f>
        <v>0</v>
      </c>
      <c r="N488" s="151">
        <f t="shared" si="228"/>
        <v>0</v>
      </c>
      <c r="O488" s="151">
        <f t="shared" si="229"/>
        <v>0</v>
      </c>
      <c r="P488" s="149"/>
      <c r="Q488" s="155">
        <v>0</v>
      </c>
      <c r="R488" s="154">
        <f>IF(F488="昼間",参照データ!$C$2,IF(F488="夜間等",参照データ!$C$3,IF(F488="通信",参照データ!$C$4,0)))</f>
        <v>0</v>
      </c>
      <c r="S488" s="151">
        <f t="shared" si="230"/>
        <v>0</v>
      </c>
      <c r="T488" s="58"/>
      <c r="U488" s="137">
        <f t="shared" si="231"/>
        <v>0</v>
      </c>
      <c r="V488" s="241">
        <f t="shared" si="232"/>
        <v>0</v>
      </c>
      <c r="W488" s="137">
        <f t="shared" si="233"/>
        <v>0</v>
      </c>
      <c r="X488" s="138">
        <f t="shared" si="234"/>
        <v>0</v>
      </c>
      <c r="Y488" s="137" t="str">
        <f t="shared" si="215"/>
        <v>0</v>
      </c>
      <c r="Z488" s="138">
        <f t="shared" si="235"/>
        <v>0</v>
      </c>
      <c r="AA488" s="524">
        <f t="shared" si="216"/>
        <v>0</v>
      </c>
      <c r="AB488" s="525"/>
      <c r="AC488" s="359">
        <f t="shared" si="217"/>
        <v>0</v>
      </c>
      <c r="AD488" s="359">
        <f t="shared" si="218"/>
        <v>0</v>
      </c>
      <c r="AE488" s="165"/>
      <c r="AF488" s="139"/>
      <c r="AG488" s="252"/>
      <c r="AH488" s="253"/>
      <c r="AI488" s="253"/>
      <c r="AJ488" s="253"/>
      <c r="AK488" s="253"/>
      <c r="AL488" s="254"/>
      <c r="AM488" s="255"/>
      <c r="AN488" s="253"/>
      <c r="AO488" s="253"/>
      <c r="AP488" s="253"/>
      <c r="AQ488" s="253"/>
      <c r="AR488" s="253"/>
      <c r="AS488" s="238">
        <f t="shared" si="219"/>
        <v>0</v>
      </c>
      <c r="AT488" s="238">
        <f t="shared" si="220"/>
        <v>0</v>
      </c>
      <c r="AU488" s="238">
        <f t="shared" si="221"/>
        <v>0</v>
      </c>
      <c r="AV488" s="238">
        <f t="shared" si="222"/>
        <v>0</v>
      </c>
      <c r="AW488" s="238">
        <f t="shared" si="223"/>
        <v>0</v>
      </c>
      <c r="AX488" s="238">
        <f t="shared" si="224"/>
        <v>0</v>
      </c>
      <c r="AY488" s="214">
        <f t="shared" si="214"/>
        <v>0</v>
      </c>
      <c r="AZ488" s="214">
        <f t="shared" si="214"/>
        <v>0</v>
      </c>
      <c r="BA488" s="214">
        <f t="shared" si="214"/>
        <v>0</v>
      </c>
      <c r="BB488" s="210">
        <f t="shared" si="236"/>
        <v>0</v>
      </c>
      <c r="BC488" s="200">
        <f t="shared" si="237"/>
        <v>0</v>
      </c>
      <c r="BD488" s="200">
        <f t="shared" si="238"/>
        <v>0</v>
      </c>
      <c r="BE488" s="200">
        <f t="shared" si="241"/>
        <v>0</v>
      </c>
      <c r="BF488" s="201" t="b">
        <f>IF($AE488="3/3",$S488*参照データ!$F$2,IF($AE488="2/3",$S488*参照データ!$F$3,IF($AE488="1/3",$S488*参照データ!$F$4)))</f>
        <v>0</v>
      </c>
      <c r="BG488" s="202" t="b">
        <f>IF(AG488="3/3",$O488*参照データ!$F$2,IF(AG488="2/3",$O488*参照データ!$F$3,IF(AG488="1/3",$O488*参照データ!$F$4,IF(AG488="対象外",0))))</f>
        <v>0</v>
      </c>
      <c r="BH488" s="202" t="b">
        <f>IF(AH488="3/3",$O488*参照データ!$F$2,IF(AH488="2/3",$O488*参照データ!$F$3,IF(AH488="1/3",$O488*参照データ!$F$4,IF(AH488="対象外",0))))</f>
        <v>0</v>
      </c>
      <c r="BI488" s="202" t="b">
        <f>IF(AI488="3/3",$O488*参照データ!$F$2,IF(AI488="2/3",$O488*参照データ!$F$3,IF(AI488="1/3",$O488*参照データ!$F$4,IF(AI488="対象外",0))))</f>
        <v>0</v>
      </c>
      <c r="BJ488" s="202" t="b">
        <f>IF(AJ488="3/3",$O488*参照データ!$F$2,IF(AJ488="2/3",$O488*参照データ!$F$3,IF(AJ488="1/3",$O488*参照データ!$F$4,IF(AJ488="対象外",0))))</f>
        <v>0</v>
      </c>
      <c r="BK488" s="202" t="b">
        <f>IF(AK488="3/3",$O488*参照データ!$F$2,IF(AK488="2/3",$O488*参照データ!$F$3,IF(AK488="1/3",$O488*参照データ!$F$4,IF(AK488="対象外",0))))</f>
        <v>0</v>
      </c>
      <c r="BL488" s="202" t="b">
        <f>IF(AL488="3/3",$O488*参照データ!$F$2,IF(AL488="2/3",$O488*参照データ!$F$3,IF(AL488="1/3",$O488*参照データ!$F$4,IF(AL488="対象外",0))))</f>
        <v>0</v>
      </c>
      <c r="BM488" s="202" t="b">
        <f>IF(AM488="3/3",$O488*参照データ!$F$2,IF(AM488="2/3",$O488*参照データ!$F$3,IF(AM488="1/3",$O488*参照データ!$F$4,IF(AM488="対象外",0))))</f>
        <v>0</v>
      </c>
      <c r="BN488" s="202" t="b">
        <f>IF(AN488="3/3",$O488*参照データ!$F$2,IF(AN488="2/3",$O488*参照データ!$F$3,IF(AN488="1/3",$O488*参照データ!$F$4,IF(AN488="対象外",0))))</f>
        <v>0</v>
      </c>
      <c r="BO488" s="202" t="b">
        <f>IF(AO488="3/3",$O488*参照データ!$F$2,IF(AO488="2/3",$O488*参照データ!$F$3,IF(AO488="1/3",$O488*参照データ!$F$4,IF(AO488="対象外",0))))</f>
        <v>0</v>
      </c>
      <c r="BP488" s="202" t="b">
        <f>IF(AP488="3/3",$O488*参照データ!$F$2,IF(AP488="2/3",$O488*参照データ!$F$3,IF(AP488="1/3",$O488*参照データ!$F$4,IF(AP488="対象外",0))))</f>
        <v>0</v>
      </c>
      <c r="BQ488" s="202" t="b">
        <f>IF(AQ488="3/3",$O488*参照データ!$F$2,IF(AQ488="2/3",$O488*参照データ!$F$3,IF(AQ488="1/3",$O488*参照データ!$F$4,IF(AQ488="対象外",0))))</f>
        <v>0</v>
      </c>
      <c r="BR488" s="202" t="b">
        <f>IF(AR488="3/3",$O488*参照データ!$F$2,IF(AR488="2/3",$O488*参照データ!$F$3,IF(AR488="1/3",$O488*参照データ!$F$4,IF(AR488="対象外",0))))</f>
        <v>0</v>
      </c>
      <c r="BS488" s="202">
        <f t="shared" si="239"/>
        <v>0</v>
      </c>
      <c r="BT488" s="208"/>
      <c r="BU488" s="140"/>
      <c r="BV488" s="140"/>
      <c r="BW488" s="140"/>
      <c r="BX488" s="140"/>
      <c r="BY488" s="140"/>
      <c r="BZ488" s="246"/>
      <c r="CA488" s="251"/>
      <c r="CB488" s="140"/>
      <c r="CC488" s="140"/>
      <c r="CD488" s="140"/>
      <c r="CE488" s="140"/>
      <c r="CF488" s="140"/>
      <c r="CG488" s="233">
        <f t="shared" si="240"/>
        <v>0</v>
      </c>
      <c r="CH488" s="235">
        <f t="shared" si="225"/>
        <v>0</v>
      </c>
      <c r="CI488" s="225">
        <f t="shared" si="226"/>
        <v>0</v>
      </c>
      <c r="CJ488" s="234">
        <f t="shared" si="227"/>
        <v>2</v>
      </c>
      <c r="CN488" s="54"/>
    </row>
    <row r="489" spans="1:92">
      <c r="A489" s="63">
        <v>465</v>
      </c>
      <c r="B489" s="553"/>
      <c r="C489" s="554"/>
      <c r="D489" s="553"/>
      <c r="E489" s="554"/>
      <c r="F489" s="116"/>
      <c r="G489" s="147"/>
      <c r="H489" s="117"/>
      <c r="I489" s="58"/>
      <c r="J489" s="553"/>
      <c r="K489" s="554"/>
      <c r="L489" s="110">
        <v>0</v>
      </c>
      <c r="M489" s="111">
        <f>IF(F489="昼間",参照データ!$B$2,IF(F489="夜間等",参照データ!$B$3,IF(F489="通信",参照データ!$B$4,0)))</f>
        <v>0</v>
      </c>
      <c r="N489" s="112">
        <f t="shared" si="228"/>
        <v>0</v>
      </c>
      <c r="O489" s="151">
        <f t="shared" si="229"/>
        <v>0</v>
      </c>
      <c r="P489" s="110"/>
      <c r="Q489" s="113">
        <v>0</v>
      </c>
      <c r="R489" s="114">
        <f>IF(F489="昼間",参照データ!$C$2,IF(F489="夜間等",参照データ!$C$3,IF(F489="通信",参照データ!$C$4,0)))</f>
        <v>0</v>
      </c>
      <c r="S489" s="112">
        <f t="shared" si="230"/>
        <v>0</v>
      </c>
      <c r="T489" s="58"/>
      <c r="U489" s="53">
        <f t="shared" si="231"/>
        <v>0</v>
      </c>
      <c r="V489" s="241">
        <f t="shared" si="232"/>
        <v>0</v>
      </c>
      <c r="W489" s="53">
        <f t="shared" si="233"/>
        <v>0</v>
      </c>
      <c r="X489" s="183">
        <f t="shared" si="234"/>
        <v>0</v>
      </c>
      <c r="Y489" s="158" t="str">
        <f t="shared" si="215"/>
        <v>0</v>
      </c>
      <c r="Z489" s="138">
        <f t="shared" si="235"/>
        <v>0</v>
      </c>
      <c r="AA489" s="524">
        <f t="shared" si="216"/>
        <v>0</v>
      </c>
      <c r="AB489" s="525"/>
      <c r="AC489" s="359">
        <f t="shared" si="217"/>
        <v>0</v>
      </c>
      <c r="AD489" s="359">
        <f t="shared" si="218"/>
        <v>0</v>
      </c>
      <c r="AE489" s="166"/>
      <c r="AF489" s="59"/>
      <c r="AG489" s="252"/>
      <c r="AH489" s="253"/>
      <c r="AI489" s="253"/>
      <c r="AJ489" s="253"/>
      <c r="AK489" s="253"/>
      <c r="AL489" s="254"/>
      <c r="AM489" s="255"/>
      <c r="AN489" s="253"/>
      <c r="AO489" s="253"/>
      <c r="AP489" s="253"/>
      <c r="AQ489" s="253"/>
      <c r="AR489" s="253"/>
      <c r="AS489" s="238">
        <f t="shared" si="219"/>
        <v>0</v>
      </c>
      <c r="AT489" s="238">
        <f t="shared" si="220"/>
        <v>0</v>
      </c>
      <c r="AU489" s="238">
        <f t="shared" si="221"/>
        <v>0</v>
      </c>
      <c r="AV489" s="238">
        <f t="shared" si="222"/>
        <v>0</v>
      </c>
      <c r="AW489" s="238">
        <f t="shared" si="223"/>
        <v>0</v>
      </c>
      <c r="AX489" s="238">
        <f t="shared" si="224"/>
        <v>0</v>
      </c>
      <c r="AY489" s="214">
        <f t="shared" si="214"/>
        <v>0</v>
      </c>
      <c r="AZ489" s="214">
        <f t="shared" si="214"/>
        <v>0</v>
      </c>
      <c r="BA489" s="214">
        <f t="shared" si="214"/>
        <v>0</v>
      </c>
      <c r="BB489" s="194">
        <f t="shared" si="236"/>
        <v>0</v>
      </c>
      <c r="BC489" s="195">
        <f t="shared" si="237"/>
        <v>0</v>
      </c>
      <c r="BD489" s="196">
        <f t="shared" si="238"/>
        <v>0</v>
      </c>
      <c r="BE489" s="197">
        <f t="shared" si="241"/>
        <v>0</v>
      </c>
      <c r="BF489" s="198" t="b">
        <f>IF($AE489="3/3",$S489*参照データ!$F$2,IF($AE489="2/3",$S489*参照データ!$F$3,IF($AE489="1/3",$S489*参照データ!$F$4)))</f>
        <v>0</v>
      </c>
      <c r="BG489" s="199" t="b">
        <f>IF(AG489="3/3",$O489*参照データ!$F$2,IF(AG489="2/3",$O489*参照データ!$F$3,IF(AG489="1/3",$O489*参照データ!$F$4,IF(AG489="対象外",0))))</f>
        <v>0</v>
      </c>
      <c r="BH489" s="199" t="b">
        <f>IF(AH489="3/3",$O489*参照データ!$F$2,IF(AH489="2/3",$O489*参照データ!$F$3,IF(AH489="1/3",$O489*参照データ!$F$4,IF(AH489="対象外",0))))</f>
        <v>0</v>
      </c>
      <c r="BI489" s="199" t="b">
        <f>IF(AI489="3/3",$O489*参照データ!$F$2,IF(AI489="2/3",$O489*参照データ!$F$3,IF(AI489="1/3",$O489*参照データ!$F$4,IF(AI489="対象外",0))))</f>
        <v>0</v>
      </c>
      <c r="BJ489" s="199" t="b">
        <f>IF(AJ489="3/3",$O489*参照データ!$F$2,IF(AJ489="2/3",$O489*参照データ!$F$3,IF(AJ489="1/3",$O489*参照データ!$F$4,IF(AJ489="対象外",0))))</f>
        <v>0</v>
      </c>
      <c r="BK489" s="199" t="b">
        <f>IF(AK489="3/3",$O489*参照データ!$F$2,IF(AK489="2/3",$O489*参照データ!$F$3,IF(AK489="1/3",$O489*参照データ!$F$4,IF(AK489="対象外",0))))</f>
        <v>0</v>
      </c>
      <c r="BL489" s="199" t="b">
        <f>IF(AL489="3/3",$O489*参照データ!$F$2,IF(AL489="2/3",$O489*参照データ!$F$3,IF(AL489="1/3",$O489*参照データ!$F$4,IF(AL489="対象外",0))))</f>
        <v>0</v>
      </c>
      <c r="BM489" s="199" t="b">
        <f>IF(AM489="3/3",$O489*参照データ!$F$2,IF(AM489="2/3",$O489*参照データ!$F$3,IF(AM489="1/3",$O489*参照データ!$F$4,IF(AM489="対象外",0))))</f>
        <v>0</v>
      </c>
      <c r="BN489" s="199" t="b">
        <f>IF(AN489="3/3",$O489*参照データ!$F$2,IF(AN489="2/3",$O489*参照データ!$F$3,IF(AN489="1/3",$O489*参照データ!$F$4,IF(AN489="対象外",0))))</f>
        <v>0</v>
      </c>
      <c r="BO489" s="199" t="b">
        <f>IF(AO489="3/3",$O489*参照データ!$F$2,IF(AO489="2/3",$O489*参照データ!$F$3,IF(AO489="1/3",$O489*参照データ!$F$4,IF(AO489="対象外",0))))</f>
        <v>0</v>
      </c>
      <c r="BP489" s="199" t="b">
        <f>IF(AP489="3/3",$O489*参照データ!$F$2,IF(AP489="2/3",$O489*参照データ!$F$3,IF(AP489="1/3",$O489*参照データ!$F$4,IF(AP489="対象外",0))))</f>
        <v>0</v>
      </c>
      <c r="BQ489" s="199" t="b">
        <f>IF(AQ489="3/3",$O489*参照データ!$F$2,IF(AQ489="2/3",$O489*参照データ!$F$3,IF(AQ489="1/3",$O489*参照データ!$F$4,IF(AQ489="対象外",0))))</f>
        <v>0</v>
      </c>
      <c r="BR489" s="199" t="b">
        <f>IF(AR489="3/3",$O489*参照データ!$F$2,IF(AR489="2/3",$O489*参照データ!$F$3,IF(AR489="1/3",$O489*参照データ!$F$4,IF(AR489="対象外",0))))</f>
        <v>0</v>
      </c>
      <c r="BS489" s="199">
        <f t="shared" si="239"/>
        <v>0</v>
      </c>
      <c r="BT489" s="206"/>
      <c r="BU489" s="60"/>
      <c r="BV489" s="60"/>
      <c r="BW489" s="60"/>
      <c r="BX489" s="60"/>
      <c r="BY489" s="60"/>
      <c r="BZ489" s="245"/>
      <c r="CA489" s="247"/>
      <c r="CB489" s="60"/>
      <c r="CC489" s="60"/>
      <c r="CD489" s="60"/>
      <c r="CE489" s="60"/>
      <c r="CF489" s="61"/>
      <c r="CG489" s="233">
        <f t="shared" si="240"/>
        <v>0</v>
      </c>
      <c r="CH489" s="235">
        <f t="shared" si="225"/>
        <v>0</v>
      </c>
      <c r="CI489" s="225">
        <f t="shared" si="226"/>
        <v>0</v>
      </c>
      <c r="CJ489" s="234">
        <f t="shared" si="227"/>
        <v>2</v>
      </c>
      <c r="CN489" s="54"/>
    </row>
    <row r="490" spans="1:92">
      <c r="A490" s="63">
        <v>466</v>
      </c>
      <c r="B490" s="553"/>
      <c r="C490" s="554"/>
      <c r="D490" s="553"/>
      <c r="E490" s="554"/>
      <c r="F490" s="116"/>
      <c r="G490" s="147"/>
      <c r="H490" s="117"/>
      <c r="I490" s="58"/>
      <c r="J490" s="553"/>
      <c r="K490" s="554"/>
      <c r="L490" s="110">
        <v>0</v>
      </c>
      <c r="M490" s="111">
        <f>IF(F490="昼間",参照データ!$B$2,IF(F490="夜間等",参照データ!$B$3,IF(F490="通信",参照データ!$B$4,0)))</f>
        <v>0</v>
      </c>
      <c r="N490" s="112">
        <f t="shared" si="228"/>
        <v>0</v>
      </c>
      <c r="O490" s="151">
        <f t="shared" si="229"/>
        <v>0</v>
      </c>
      <c r="P490" s="110"/>
      <c r="Q490" s="113">
        <v>0</v>
      </c>
      <c r="R490" s="114">
        <f>IF(F490="昼間",参照データ!$C$2,IF(F490="夜間等",参照データ!$C$3,IF(F490="通信",参照データ!$C$4,0)))</f>
        <v>0</v>
      </c>
      <c r="S490" s="112">
        <f t="shared" si="230"/>
        <v>0</v>
      </c>
      <c r="T490" s="58"/>
      <c r="U490" s="53">
        <f t="shared" si="231"/>
        <v>0</v>
      </c>
      <c r="V490" s="241">
        <f t="shared" si="232"/>
        <v>0</v>
      </c>
      <c r="W490" s="53">
        <f t="shared" si="233"/>
        <v>0</v>
      </c>
      <c r="X490" s="183">
        <f t="shared" si="234"/>
        <v>0</v>
      </c>
      <c r="Y490" s="158" t="str">
        <f t="shared" si="215"/>
        <v>0</v>
      </c>
      <c r="Z490" s="138">
        <f t="shared" si="235"/>
        <v>0</v>
      </c>
      <c r="AA490" s="524">
        <f t="shared" si="216"/>
        <v>0</v>
      </c>
      <c r="AB490" s="525"/>
      <c r="AC490" s="359">
        <f t="shared" si="217"/>
        <v>0</v>
      </c>
      <c r="AD490" s="359">
        <f t="shared" si="218"/>
        <v>0</v>
      </c>
      <c r="AE490" s="166"/>
      <c r="AF490" s="59"/>
      <c r="AG490" s="252"/>
      <c r="AH490" s="253"/>
      <c r="AI490" s="253"/>
      <c r="AJ490" s="253"/>
      <c r="AK490" s="253"/>
      <c r="AL490" s="254"/>
      <c r="AM490" s="255"/>
      <c r="AN490" s="253"/>
      <c r="AO490" s="253"/>
      <c r="AP490" s="253"/>
      <c r="AQ490" s="253"/>
      <c r="AR490" s="253"/>
      <c r="AS490" s="238">
        <f t="shared" si="219"/>
        <v>0</v>
      </c>
      <c r="AT490" s="238">
        <f t="shared" si="220"/>
        <v>0</v>
      </c>
      <c r="AU490" s="238">
        <f t="shared" si="221"/>
        <v>0</v>
      </c>
      <c r="AV490" s="238">
        <f t="shared" si="222"/>
        <v>0</v>
      </c>
      <c r="AW490" s="238">
        <f t="shared" si="223"/>
        <v>0</v>
      </c>
      <c r="AX490" s="238">
        <f t="shared" si="224"/>
        <v>0</v>
      </c>
      <c r="AY490" s="214">
        <f t="shared" ref="AY490:BA524" si="242">IF((COUNTIF(AS490,"1")&gt;0)+COUNTIF(AV490,"1")&gt;0,1,0)</f>
        <v>0</v>
      </c>
      <c r="AZ490" s="214">
        <f t="shared" si="242"/>
        <v>0</v>
      </c>
      <c r="BA490" s="214">
        <f t="shared" si="242"/>
        <v>0</v>
      </c>
      <c r="BB490" s="194">
        <f t="shared" si="236"/>
        <v>0</v>
      </c>
      <c r="BC490" s="195">
        <f t="shared" si="237"/>
        <v>0</v>
      </c>
      <c r="BD490" s="196">
        <f t="shared" si="238"/>
        <v>0</v>
      </c>
      <c r="BE490" s="197">
        <f t="shared" si="241"/>
        <v>0</v>
      </c>
      <c r="BF490" s="198" t="b">
        <f>IF($AE490="3/3",$S490*参照データ!$F$2,IF($AE490="2/3",$S490*参照データ!$F$3,IF($AE490="1/3",$S490*参照データ!$F$4)))</f>
        <v>0</v>
      </c>
      <c r="BG490" s="199" t="b">
        <f>IF(AG490="3/3",$O490*参照データ!$F$2,IF(AG490="2/3",$O490*参照データ!$F$3,IF(AG490="1/3",$O490*参照データ!$F$4,IF(AG490="対象外",0))))</f>
        <v>0</v>
      </c>
      <c r="BH490" s="199" t="b">
        <f>IF(AH490="3/3",$O490*参照データ!$F$2,IF(AH490="2/3",$O490*参照データ!$F$3,IF(AH490="1/3",$O490*参照データ!$F$4,IF(AH490="対象外",0))))</f>
        <v>0</v>
      </c>
      <c r="BI490" s="199" t="b">
        <f>IF(AI490="3/3",$O490*参照データ!$F$2,IF(AI490="2/3",$O490*参照データ!$F$3,IF(AI490="1/3",$O490*参照データ!$F$4,IF(AI490="対象外",0))))</f>
        <v>0</v>
      </c>
      <c r="BJ490" s="199" t="b">
        <f>IF(AJ490="3/3",$O490*参照データ!$F$2,IF(AJ490="2/3",$O490*参照データ!$F$3,IF(AJ490="1/3",$O490*参照データ!$F$4,IF(AJ490="対象外",0))))</f>
        <v>0</v>
      </c>
      <c r="BK490" s="199" t="b">
        <f>IF(AK490="3/3",$O490*参照データ!$F$2,IF(AK490="2/3",$O490*参照データ!$F$3,IF(AK490="1/3",$O490*参照データ!$F$4,IF(AK490="対象外",0))))</f>
        <v>0</v>
      </c>
      <c r="BL490" s="199" t="b">
        <f>IF(AL490="3/3",$O490*参照データ!$F$2,IF(AL490="2/3",$O490*参照データ!$F$3,IF(AL490="1/3",$O490*参照データ!$F$4,IF(AL490="対象外",0))))</f>
        <v>0</v>
      </c>
      <c r="BM490" s="199" t="b">
        <f>IF(AM490="3/3",$O490*参照データ!$F$2,IF(AM490="2/3",$O490*参照データ!$F$3,IF(AM490="1/3",$O490*参照データ!$F$4,IF(AM490="対象外",0))))</f>
        <v>0</v>
      </c>
      <c r="BN490" s="199" t="b">
        <f>IF(AN490="3/3",$O490*参照データ!$F$2,IF(AN490="2/3",$O490*参照データ!$F$3,IF(AN490="1/3",$O490*参照データ!$F$4,IF(AN490="対象外",0))))</f>
        <v>0</v>
      </c>
      <c r="BO490" s="199" t="b">
        <f>IF(AO490="3/3",$O490*参照データ!$F$2,IF(AO490="2/3",$O490*参照データ!$F$3,IF(AO490="1/3",$O490*参照データ!$F$4,IF(AO490="対象外",0))))</f>
        <v>0</v>
      </c>
      <c r="BP490" s="199" t="b">
        <f>IF(AP490="3/3",$O490*参照データ!$F$2,IF(AP490="2/3",$O490*参照データ!$F$3,IF(AP490="1/3",$O490*参照データ!$F$4,IF(AP490="対象外",0))))</f>
        <v>0</v>
      </c>
      <c r="BQ490" s="199" t="b">
        <f>IF(AQ490="3/3",$O490*参照データ!$F$2,IF(AQ490="2/3",$O490*参照データ!$F$3,IF(AQ490="1/3",$O490*参照データ!$F$4,IF(AQ490="対象外",0))))</f>
        <v>0</v>
      </c>
      <c r="BR490" s="199" t="b">
        <f>IF(AR490="3/3",$O490*参照データ!$F$2,IF(AR490="2/3",$O490*参照データ!$F$3,IF(AR490="1/3",$O490*参照データ!$F$4,IF(AR490="対象外",0))))</f>
        <v>0</v>
      </c>
      <c r="BS490" s="199">
        <f t="shared" si="239"/>
        <v>0</v>
      </c>
      <c r="BT490" s="206"/>
      <c r="BU490" s="60"/>
      <c r="BV490" s="60"/>
      <c r="BW490" s="60"/>
      <c r="BX490" s="60"/>
      <c r="BY490" s="60"/>
      <c r="BZ490" s="245"/>
      <c r="CA490" s="247"/>
      <c r="CB490" s="60"/>
      <c r="CC490" s="60"/>
      <c r="CD490" s="60"/>
      <c r="CE490" s="60"/>
      <c r="CF490" s="61"/>
      <c r="CG490" s="233">
        <f t="shared" si="240"/>
        <v>0</v>
      </c>
      <c r="CH490" s="235">
        <f t="shared" si="225"/>
        <v>0</v>
      </c>
      <c r="CI490" s="225">
        <f t="shared" si="226"/>
        <v>0</v>
      </c>
      <c r="CJ490" s="234">
        <f t="shared" si="227"/>
        <v>2</v>
      </c>
      <c r="CN490" s="54"/>
    </row>
    <row r="491" spans="1:92">
      <c r="A491" s="63">
        <v>467</v>
      </c>
      <c r="B491" s="553"/>
      <c r="C491" s="554"/>
      <c r="D491" s="553"/>
      <c r="E491" s="554"/>
      <c r="F491" s="116"/>
      <c r="G491" s="147"/>
      <c r="H491" s="117"/>
      <c r="I491" s="58"/>
      <c r="J491" s="553"/>
      <c r="K491" s="554"/>
      <c r="L491" s="110">
        <v>0</v>
      </c>
      <c r="M491" s="111">
        <f>IF(F491="昼間",参照データ!$B$2,IF(F491="夜間等",参照データ!$B$3,IF(F491="通信",参照データ!$B$4,0)))</f>
        <v>0</v>
      </c>
      <c r="N491" s="112">
        <f t="shared" si="228"/>
        <v>0</v>
      </c>
      <c r="O491" s="151">
        <f t="shared" si="229"/>
        <v>0</v>
      </c>
      <c r="P491" s="110"/>
      <c r="Q491" s="113">
        <v>0</v>
      </c>
      <c r="R491" s="114">
        <f>IF(F491="昼間",参照データ!$C$2,IF(F491="夜間等",参照データ!$C$3,IF(F491="通信",参照データ!$C$4,0)))</f>
        <v>0</v>
      </c>
      <c r="S491" s="112">
        <f t="shared" si="230"/>
        <v>0</v>
      </c>
      <c r="T491" s="58"/>
      <c r="U491" s="53">
        <f t="shared" si="231"/>
        <v>0</v>
      </c>
      <c r="V491" s="241">
        <f t="shared" si="232"/>
        <v>0</v>
      </c>
      <c r="W491" s="53">
        <f t="shared" si="233"/>
        <v>0</v>
      </c>
      <c r="X491" s="183">
        <f t="shared" si="234"/>
        <v>0</v>
      </c>
      <c r="Y491" s="158" t="str">
        <f t="shared" si="215"/>
        <v>0</v>
      </c>
      <c r="Z491" s="138">
        <f t="shared" si="235"/>
        <v>0</v>
      </c>
      <c r="AA491" s="524">
        <f t="shared" si="216"/>
        <v>0</v>
      </c>
      <c r="AB491" s="525"/>
      <c r="AC491" s="359">
        <f t="shared" si="217"/>
        <v>0</v>
      </c>
      <c r="AD491" s="359">
        <f t="shared" si="218"/>
        <v>0</v>
      </c>
      <c r="AE491" s="165"/>
      <c r="AF491" s="59"/>
      <c r="AG491" s="252"/>
      <c r="AH491" s="253"/>
      <c r="AI491" s="253"/>
      <c r="AJ491" s="253"/>
      <c r="AK491" s="253"/>
      <c r="AL491" s="254"/>
      <c r="AM491" s="255"/>
      <c r="AN491" s="253"/>
      <c r="AO491" s="253"/>
      <c r="AP491" s="253"/>
      <c r="AQ491" s="253"/>
      <c r="AR491" s="253"/>
      <c r="AS491" s="238">
        <f t="shared" si="219"/>
        <v>0</v>
      </c>
      <c r="AT491" s="238">
        <f t="shared" si="220"/>
        <v>0</v>
      </c>
      <c r="AU491" s="238">
        <f t="shared" si="221"/>
        <v>0</v>
      </c>
      <c r="AV491" s="238">
        <f t="shared" si="222"/>
        <v>0</v>
      </c>
      <c r="AW491" s="238">
        <f t="shared" si="223"/>
        <v>0</v>
      </c>
      <c r="AX491" s="238">
        <f t="shared" si="224"/>
        <v>0</v>
      </c>
      <c r="AY491" s="214">
        <f t="shared" si="242"/>
        <v>0</v>
      </c>
      <c r="AZ491" s="214">
        <f t="shared" si="242"/>
        <v>0</v>
      </c>
      <c r="BA491" s="214">
        <f t="shared" si="242"/>
        <v>0</v>
      </c>
      <c r="BB491" s="194">
        <f t="shared" si="236"/>
        <v>0</v>
      </c>
      <c r="BC491" s="195">
        <f t="shared" si="237"/>
        <v>0</v>
      </c>
      <c r="BD491" s="196">
        <f t="shared" si="238"/>
        <v>0</v>
      </c>
      <c r="BE491" s="197">
        <f t="shared" si="241"/>
        <v>0</v>
      </c>
      <c r="BF491" s="198" t="b">
        <f>IF($AE491="3/3",$S491*参照データ!$F$2,IF($AE491="2/3",$S491*参照データ!$F$3,IF($AE491="1/3",$S491*参照データ!$F$4)))</f>
        <v>0</v>
      </c>
      <c r="BG491" s="199" t="b">
        <f>IF(AG491="3/3",$O491*参照データ!$F$2,IF(AG491="2/3",$O491*参照データ!$F$3,IF(AG491="1/3",$O491*参照データ!$F$4,IF(AG491="対象外",0))))</f>
        <v>0</v>
      </c>
      <c r="BH491" s="199" t="b">
        <f>IF(AH491="3/3",$O491*参照データ!$F$2,IF(AH491="2/3",$O491*参照データ!$F$3,IF(AH491="1/3",$O491*参照データ!$F$4,IF(AH491="対象外",0))))</f>
        <v>0</v>
      </c>
      <c r="BI491" s="199" t="b">
        <f>IF(AI491="3/3",$O491*参照データ!$F$2,IF(AI491="2/3",$O491*参照データ!$F$3,IF(AI491="1/3",$O491*参照データ!$F$4,IF(AI491="対象外",0))))</f>
        <v>0</v>
      </c>
      <c r="BJ491" s="199" t="b">
        <f>IF(AJ491="3/3",$O491*参照データ!$F$2,IF(AJ491="2/3",$O491*参照データ!$F$3,IF(AJ491="1/3",$O491*参照データ!$F$4,IF(AJ491="対象外",0))))</f>
        <v>0</v>
      </c>
      <c r="BK491" s="199" t="b">
        <f>IF(AK491="3/3",$O491*参照データ!$F$2,IF(AK491="2/3",$O491*参照データ!$F$3,IF(AK491="1/3",$O491*参照データ!$F$4,IF(AK491="対象外",0))))</f>
        <v>0</v>
      </c>
      <c r="BL491" s="199" t="b">
        <f>IF(AL491="3/3",$O491*参照データ!$F$2,IF(AL491="2/3",$O491*参照データ!$F$3,IF(AL491="1/3",$O491*参照データ!$F$4,IF(AL491="対象外",0))))</f>
        <v>0</v>
      </c>
      <c r="BM491" s="199" t="b">
        <f>IF(AM491="3/3",$O491*参照データ!$F$2,IF(AM491="2/3",$O491*参照データ!$F$3,IF(AM491="1/3",$O491*参照データ!$F$4,IF(AM491="対象外",0))))</f>
        <v>0</v>
      </c>
      <c r="BN491" s="199" t="b">
        <f>IF(AN491="3/3",$O491*参照データ!$F$2,IF(AN491="2/3",$O491*参照データ!$F$3,IF(AN491="1/3",$O491*参照データ!$F$4,IF(AN491="対象外",0))))</f>
        <v>0</v>
      </c>
      <c r="BO491" s="199" t="b">
        <f>IF(AO491="3/3",$O491*参照データ!$F$2,IF(AO491="2/3",$O491*参照データ!$F$3,IF(AO491="1/3",$O491*参照データ!$F$4,IF(AO491="対象外",0))))</f>
        <v>0</v>
      </c>
      <c r="BP491" s="199" t="b">
        <f>IF(AP491="3/3",$O491*参照データ!$F$2,IF(AP491="2/3",$O491*参照データ!$F$3,IF(AP491="1/3",$O491*参照データ!$F$4,IF(AP491="対象外",0))))</f>
        <v>0</v>
      </c>
      <c r="BQ491" s="199" t="b">
        <f>IF(AQ491="3/3",$O491*参照データ!$F$2,IF(AQ491="2/3",$O491*参照データ!$F$3,IF(AQ491="1/3",$O491*参照データ!$F$4,IF(AQ491="対象外",0))))</f>
        <v>0</v>
      </c>
      <c r="BR491" s="199" t="b">
        <f>IF(AR491="3/3",$O491*参照データ!$F$2,IF(AR491="2/3",$O491*参照データ!$F$3,IF(AR491="1/3",$O491*参照データ!$F$4,IF(AR491="対象外",0))))</f>
        <v>0</v>
      </c>
      <c r="BS491" s="199">
        <f t="shared" si="239"/>
        <v>0</v>
      </c>
      <c r="BT491" s="207"/>
      <c r="BU491" s="60"/>
      <c r="BV491" s="60"/>
      <c r="BW491" s="60"/>
      <c r="BX491" s="60"/>
      <c r="BY491" s="60"/>
      <c r="BZ491" s="245"/>
      <c r="CA491" s="247"/>
      <c r="CB491" s="60"/>
      <c r="CC491" s="60"/>
      <c r="CD491" s="60"/>
      <c r="CE491" s="60"/>
      <c r="CF491" s="61"/>
      <c r="CG491" s="233">
        <f t="shared" si="240"/>
        <v>0</v>
      </c>
      <c r="CH491" s="235">
        <f t="shared" si="225"/>
        <v>0</v>
      </c>
      <c r="CI491" s="225">
        <f t="shared" si="226"/>
        <v>0</v>
      </c>
      <c r="CJ491" s="234">
        <f t="shared" si="227"/>
        <v>2</v>
      </c>
      <c r="CN491" s="54"/>
    </row>
    <row r="492" spans="1:92">
      <c r="A492" s="63">
        <v>468</v>
      </c>
      <c r="B492" s="518"/>
      <c r="C492" s="519"/>
      <c r="D492" s="520"/>
      <c r="E492" s="521"/>
      <c r="F492" s="362"/>
      <c r="G492" s="58"/>
      <c r="H492" s="248"/>
      <c r="I492" s="58"/>
      <c r="J492" s="555"/>
      <c r="K492" s="555"/>
      <c r="L492" s="149">
        <v>0</v>
      </c>
      <c r="M492" s="150">
        <f>IF(F492="昼間",参照データ!$B$2,IF(F492="夜間等",参照データ!$B$3,IF(F492="通信",参照データ!$B$4,0)))</f>
        <v>0</v>
      </c>
      <c r="N492" s="151">
        <f t="shared" si="228"/>
        <v>0</v>
      </c>
      <c r="O492" s="151">
        <f t="shared" si="229"/>
        <v>0</v>
      </c>
      <c r="P492" s="149"/>
      <c r="Q492" s="155">
        <v>0</v>
      </c>
      <c r="R492" s="154">
        <f>IF(F492="昼間",参照データ!$C$2,IF(F492="夜間等",参照データ!$C$3,IF(F492="通信",参照データ!$C$4,0)))</f>
        <v>0</v>
      </c>
      <c r="S492" s="151">
        <f t="shared" si="230"/>
        <v>0</v>
      </c>
      <c r="T492" s="58"/>
      <c r="U492" s="137">
        <f t="shared" si="231"/>
        <v>0</v>
      </c>
      <c r="V492" s="241">
        <f t="shared" si="232"/>
        <v>0</v>
      </c>
      <c r="W492" s="137">
        <f t="shared" si="233"/>
        <v>0</v>
      </c>
      <c r="X492" s="138">
        <f t="shared" si="234"/>
        <v>0</v>
      </c>
      <c r="Y492" s="137" t="str">
        <f t="shared" si="215"/>
        <v>0</v>
      </c>
      <c r="Z492" s="138">
        <f t="shared" si="235"/>
        <v>0</v>
      </c>
      <c r="AA492" s="524">
        <f t="shared" si="216"/>
        <v>0</v>
      </c>
      <c r="AB492" s="525"/>
      <c r="AC492" s="359">
        <f t="shared" si="217"/>
        <v>0</v>
      </c>
      <c r="AD492" s="359">
        <f t="shared" si="218"/>
        <v>0</v>
      </c>
      <c r="AE492" s="165"/>
      <c r="AF492" s="139"/>
      <c r="AG492" s="252"/>
      <c r="AH492" s="253"/>
      <c r="AI492" s="253"/>
      <c r="AJ492" s="253"/>
      <c r="AK492" s="253"/>
      <c r="AL492" s="254"/>
      <c r="AM492" s="255"/>
      <c r="AN492" s="253"/>
      <c r="AO492" s="253"/>
      <c r="AP492" s="253"/>
      <c r="AQ492" s="253"/>
      <c r="AR492" s="253"/>
      <c r="AS492" s="238">
        <f t="shared" si="219"/>
        <v>0</v>
      </c>
      <c r="AT492" s="238">
        <f t="shared" si="220"/>
        <v>0</v>
      </c>
      <c r="AU492" s="238">
        <f t="shared" si="221"/>
        <v>0</v>
      </c>
      <c r="AV492" s="238">
        <f t="shared" si="222"/>
        <v>0</v>
      </c>
      <c r="AW492" s="238">
        <f t="shared" si="223"/>
        <v>0</v>
      </c>
      <c r="AX492" s="238">
        <f t="shared" si="224"/>
        <v>0</v>
      </c>
      <c r="AY492" s="214">
        <f t="shared" si="242"/>
        <v>0</v>
      </c>
      <c r="AZ492" s="214">
        <f t="shared" si="242"/>
        <v>0</v>
      </c>
      <c r="BA492" s="214">
        <f t="shared" si="242"/>
        <v>0</v>
      </c>
      <c r="BB492" s="210">
        <f t="shared" si="236"/>
        <v>0</v>
      </c>
      <c r="BC492" s="200">
        <f t="shared" si="237"/>
        <v>0</v>
      </c>
      <c r="BD492" s="200">
        <f t="shared" si="238"/>
        <v>0</v>
      </c>
      <c r="BE492" s="200">
        <f t="shared" si="241"/>
        <v>0</v>
      </c>
      <c r="BF492" s="201" t="b">
        <f>IF($AE492="3/3",$S492*参照データ!$F$2,IF($AE492="2/3",$S492*参照データ!$F$3,IF($AE492="1/3",$S492*参照データ!$F$4)))</f>
        <v>0</v>
      </c>
      <c r="BG492" s="202" t="b">
        <f>IF(AG492="3/3",$O492*参照データ!$F$2,IF(AG492="2/3",$O492*参照データ!$F$3,IF(AG492="1/3",$O492*参照データ!$F$4,IF(AG492="対象外",0))))</f>
        <v>0</v>
      </c>
      <c r="BH492" s="202" t="b">
        <f>IF(AH492="3/3",$O492*参照データ!$F$2,IF(AH492="2/3",$O492*参照データ!$F$3,IF(AH492="1/3",$O492*参照データ!$F$4,IF(AH492="対象外",0))))</f>
        <v>0</v>
      </c>
      <c r="BI492" s="202" t="b">
        <f>IF(AI492="3/3",$O492*参照データ!$F$2,IF(AI492="2/3",$O492*参照データ!$F$3,IF(AI492="1/3",$O492*参照データ!$F$4,IF(AI492="対象外",0))))</f>
        <v>0</v>
      </c>
      <c r="BJ492" s="202" t="b">
        <f>IF(AJ492="3/3",$O492*参照データ!$F$2,IF(AJ492="2/3",$O492*参照データ!$F$3,IF(AJ492="1/3",$O492*参照データ!$F$4,IF(AJ492="対象外",0))))</f>
        <v>0</v>
      </c>
      <c r="BK492" s="202" t="b">
        <f>IF(AK492="3/3",$O492*参照データ!$F$2,IF(AK492="2/3",$O492*参照データ!$F$3,IF(AK492="1/3",$O492*参照データ!$F$4,IF(AK492="対象外",0))))</f>
        <v>0</v>
      </c>
      <c r="BL492" s="202" t="b">
        <f>IF(AL492="3/3",$O492*参照データ!$F$2,IF(AL492="2/3",$O492*参照データ!$F$3,IF(AL492="1/3",$O492*参照データ!$F$4,IF(AL492="対象外",0))))</f>
        <v>0</v>
      </c>
      <c r="BM492" s="202" t="b">
        <f>IF(AM492="3/3",$O492*参照データ!$F$2,IF(AM492="2/3",$O492*参照データ!$F$3,IF(AM492="1/3",$O492*参照データ!$F$4,IF(AM492="対象外",0))))</f>
        <v>0</v>
      </c>
      <c r="BN492" s="202" t="b">
        <f>IF(AN492="3/3",$O492*参照データ!$F$2,IF(AN492="2/3",$O492*参照データ!$F$3,IF(AN492="1/3",$O492*参照データ!$F$4,IF(AN492="対象外",0))))</f>
        <v>0</v>
      </c>
      <c r="BO492" s="202" t="b">
        <f>IF(AO492="3/3",$O492*参照データ!$F$2,IF(AO492="2/3",$O492*参照データ!$F$3,IF(AO492="1/3",$O492*参照データ!$F$4,IF(AO492="対象外",0))))</f>
        <v>0</v>
      </c>
      <c r="BP492" s="202" t="b">
        <f>IF(AP492="3/3",$O492*参照データ!$F$2,IF(AP492="2/3",$O492*参照データ!$F$3,IF(AP492="1/3",$O492*参照データ!$F$4,IF(AP492="対象外",0))))</f>
        <v>0</v>
      </c>
      <c r="BQ492" s="202" t="b">
        <f>IF(AQ492="3/3",$O492*参照データ!$F$2,IF(AQ492="2/3",$O492*参照データ!$F$3,IF(AQ492="1/3",$O492*参照データ!$F$4,IF(AQ492="対象外",0))))</f>
        <v>0</v>
      </c>
      <c r="BR492" s="202" t="b">
        <f>IF(AR492="3/3",$O492*参照データ!$F$2,IF(AR492="2/3",$O492*参照データ!$F$3,IF(AR492="1/3",$O492*参照データ!$F$4,IF(AR492="対象外",0))))</f>
        <v>0</v>
      </c>
      <c r="BS492" s="202">
        <f t="shared" si="239"/>
        <v>0</v>
      </c>
      <c r="BT492" s="208"/>
      <c r="BU492" s="140"/>
      <c r="BV492" s="140"/>
      <c r="BW492" s="140"/>
      <c r="BX492" s="140"/>
      <c r="BY492" s="140"/>
      <c r="BZ492" s="246"/>
      <c r="CA492" s="251"/>
      <c r="CB492" s="140"/>
      <c r="CC492" s="140"/>
      <c r="CD492" s="140"/>
      <c r="CE492" s="140"/>
      <c r="CF492" s="140"/>
      <c r="CG492" s="233">
        <f t="shared" si="240"/>
        <v>0</v>
      </c>
      <c r="CH492" s="235">
        <f t="shared" si="225"/>
        <v>0</v>
      </c>
      <c r="CI492" s="225">
        <f t="shared" si="226"/>
        <v>0</v>
      </c>
      <c r="CJ492" s="234">
        <f t="shared" si="227"/>
        <v>2</v>
      </c>
      <c r="CN492" s="54"/>
    </row>
    <row r="493" spans="1:92">
      <c r="A493" s="63">
        <v>469</v>
      </c>
      <c r="B493" s="553"/>
      <c r="C493" s="554"/>
      <c r="D493" s="553"/>
      <c r="E493" s="554"/>
      <c r="F493" s="116"/>
      <c r="G493" s="147"/>
      <c r="H493" s="117"/>
      <c r="I493" s="58"/>
      <c r="J493" s="553"/>
      <c r="K493" s="554"/>
      <c r="L493" s="110">
        <v>0</v>
      </c>
      <c r="M493" s="111">
        <f>IF(F493="昼間",参照データ!$B$2,IF(F493="夜間等",参照データ!$B$3,IF(F493="通信",参照データ!$B$4,0)))</f>
        <v>0</v>
      </c>
      <c r="N493" s="112">
        <f t="shared" si="228"/>
        <v>0</v>
      </c>
      <c r="O493" s="151">
        <f t="shared" si="229"/>
        <v>0</v>
      </c>
      <c r="P493" s="110"/>
      <c r="Q493" s="113">
        <v>0</v>
      </c>
      <c r="R493" s="114">
        <f>IF(F493="昼間",参照データ!$C$2,IF(F493="夜間等",参照データ!$C$3,IF(F493="通信",参照データ!$C$4,0)))</f>
        <v>0</v>
      </c>
      <c r="S493" s="112">
        <f t="shared" si="230"/>
        <v>0</v>
      </c>
      <c r="T493" s="58"/>
      <c r="U493" s="53">
        <f t="shared" si="231"/>
        <v>0</v>
      </c>
      <c r="V493" s="241">
        <f t="shared" si="232"/>
        <v>0</v>
      </c>
      <c r="W493" s="53">
        <f t="shared" si="233"/>
        <v>0</v>
      </c>
      <c r="X493" s="183">
        <f t="shared" si="234"/>
        <v>0</v>
      </c>
      <c r="Y493" s="158" t="str">
        <f t="shared" si="215"/>
        <v>0</v>
      </c>
      <c r="Z493" s="138">
        <f t="shared" si="235"/>
        <v>0</v>
      </c>
      <c r="AA493" s="524">
        <f t="shared" si="216"/>
        <v>0</v>
      </c>
      <c r="AB493" s="525"/>
      <c r="AC493" s="359">
        <f t="shared" si="217"/>
        <v>0</v>
      </c>
      <c r="AD493" s="359">
        <f t="shared" si="218"/>
        <v>0</v>
      </c>
      <c r="AE493" s="166"/>
      <c r="AF493" s="59"/>
      <c r="AG493" s="252"/>
      <c r="AH493" s="253"/>
      <c r="AI493" s="253"/>
      <c r="AJ493" s="253"/>
      <c r="AK493" s="253"/>
      <c r="AL493" s="254"/>
      <c r="AM493" s="255"/>
      <c r="AN493" s="253"/>
      <c r="AO493" s="253"/>
      <c r="AP493" s="253"/>
      <c r="AQ493" s="253"/>
      <c r="AR493" s="253"/>
      <c r="AS493" s="238">
        <f t="shared" si="219"/>
        <v>0</v>
      </c>
      <c r="AT493" s="238">
        <f t="shared" si="220"/>
        <v>0</v>
      </c>
      <c r="AU493" s="238">
        <f t="shared" si="221"/>
        <v>0</v>
      </c>
      <c r="AV493" s="238">
        <f t="shared" si="222"/>
        <v>0</v>
      </c>
      <c r="AW493" s="238">
        <f t="shared" si="223"/>
        <v>0</v>
      </c>
      <c r="AX493" s="238">
        <f t="shared" si="224"/>
        <v>0</v>
      </c>
      <c r="AY493" s="214">
        <f t="shared" si="242"/>
        <v>0</v>
      </c>
      <c r="AZ493" s="214">
        <f t="shared" si="242"/>
        <v>0</v>
      </c>
      <c r="BA493" s="214">
        <f t="shared" si="242"/>
        <v>0</v>
      </c>
      <c r="BB493" s="194">
        <f t="shared" si="236"/>
        <v>0</v>
      </c>
      <c r="BC493" s="195">
        <f t="shared" si="237"/>
        <v>0</v>
      </c>
      <c r="BD493" s="196">
        <f t="shared" si="238"/>
        <v>0</v>
      </c>
      <c r="BE493" s="197">
        <f t="shared" si="241"/>
        <v>0</v>
      </c>
      <c r="BF493" s="198" t="b">
        <f>IF($AE493="3/3",$S493*参照データ!$F$2,IF($AE493="2/3",$S493*参照データ!$F$3,IF($AE493="1/3",$S493*参照データ!$F$4)))</f>
        <v>0</v>
      </c>
      <c r="BG493" s="199" t="b">
        <f>IF(AG493="3/3",$O493*参照データ!$F$2,IF(AG493="2/3",$O493*参照データ!$F$3,IF(AG493="1/3",$O493*参照データ!$F$4,IF(AG493="対象外",0))))</f>
        <v>0</v>
      </c>
      <c r="BH493" s="199" t="b">
        <f>IF(AH493="3/3",$O493*参照データ!$F$2,IF(AH493="2/3",$O493*参照データ!$F$3,IF(AH493="1/3",$O493*参照データ!$F$4,IF(AH493="対象外",0))))</f>
        <v>0</v>
      </c>
      <c r="BI493" s="199" t="b">
        <f>IF(AI493="3/3",$O493*参照データ!$F$2,IF(AI493="2/3",$O493*参照データ!$F$3,IF(AI493="1/3",$O493*参照データ!$F$4,IF(AI493="対象外",0))))</f>
        <v>0</v>
      </c>
      <c r="BJ493" s="199" t="b">
        <f>IF(AJ493="3/3",$O493*参照データ!$F$2,IF(AJ493="2/3",$O493*参照データ!$F$3,IF(AJ493="1/3",$O493*参照データ!$F$4,IF(AJ493="対象外",0))))</f>
        <v>0</v>
      </c>
      <c r="BK493" s="199" t="b">
        <f>IF(AK493="3/3",$O493*参照データ!$F$2,IF(AK493="2/3",$O493*参照データ!$F$3,IF(AK493="1/3",$O493*参照データ!$F$4,IF(AK493="対象外",0))))</f>
        <v>0</v>
      </c>
      <c r="BL493" s="199" t="b">
        <f>IF(AL493="3/3",$O493*参照データ!$F$2,IF(AL493="2/3",$O493*参照データ!$F$3,IF(AL493="1/3",$O493*参照データ!$F$4,IF(AL493="対象外",0))))</f>
        <v>0</v>
      </c>
      <c r="BM493" s="199" t="b">
        <f>IF(AM493="3/3",$O493*参照データ!$F$2,IF(AM493="2/3",$O493*参照データ!$F$3,IF(AM493="1/3",$O493*参照データ!$F$4,IF(AM493="対象外",0))))</f>
        <v>0</v>
      </c>
      <c r="BN493" s="199" t="b">
        <f>IF(AN493="3/3",$O493*参照データ!$F$2,IF(AN493="2/3",$O493*参照データ!$F$3,IF(AN493="1/3",$O493*参照データ!$F$4,IF(AN493="対象外",0))))</f>
        <v>0</v>
      </c>
      <c r="BO493" s="199" t="b">
        <f>IF(AO493="3/3",$O493*参照データ!$F$2,IF(AO493="2/3",$O493*参照データ!$F$3,IF(AO493="1/3",$O493*参照データ!$F$4,IF(AO493="対象外",0))))</f>
        <v>0</v>
      </c>
      <c r="BP493" s="199" t="b">
        <f>IF(AP493="3/3",$O493*参照データ!$F$2,IF(AP493="2/3",$O493*参照データ!$F$3,IF(AP493="1/3",$O493*参照データ!$F$4,IF(AP493="対象外",0))))</f>
        <v>0</v>
      </c>
      <c r="BQ493" s="199" t="b">
        <f>IF(AQ493="3/3",$O493*参照データ!$F$2,IF(AQ493="2/3",$O493*参照データ!$F$3,IF(AQ493="1/3",$O493*参照データ!$F$4,IF(AQ493="対象外",0))))</f>
        <v>0</v>
      </c>
      <c r="BR493" s="199" t="b">
        <f>IF(AR493="3/3",$O493*参照データ!$F$2,IF(AR493="2/3",$O493*参照データ!$F$3,IF(AR493="1/3",$O493*参照データ!$F$4,IF(AR493="対象外",0))))</f>
        <v>0</v>
      </c>
      <c r="BS493" s="199">
        <f t="shared" si="239"/>
        <v>0</v>
      </c>
      <c r="BT493" s="206"/>
      <c r="BU493" s="60"/>
      <c r="BV493" s="60"/>
      <c r="BW493" s="60"/>
      <c r="BX493" s="60"/>
      <c r="BY493" s="60"/>
      <c r="BZ493" s="245"/>
      <c r="CA493" s="247"/>
      <c r="CB493" s="60"/>
      <c r="CC493" s="60"/>
      <c r="CD493" s="60"/>
      <c r="CE493" s="60"/>
      <c r="CF493" s="61"/>
      <c r="CG493" s="233">
        <f t="shared" si="240"/>
        <v>0</v>
      </c>
      <c r="CH493" s="235">
        <f t="shared" si="225"/>
        <v>0</v>
      </c>
      <c r="CI493" s="225">
        <f t="shared" si="226"/>
        <v>0</v>
      </c>
      <c r="CJ493" s="234">
        <f t="shared" si="227"/>
        <v>2</v>
      </c>
      <c r="CN493" s="54"/>
    </row>
    <row r="494" spans="1:92">
      <c r="A494" s="63">
        <v>470</v>
      </c>
      <c r="B494" s="553"/>
      <c r="C494" s="554"/>
      <c r="D494" s="553"/>
      <c r="E494" s="554"/>
      <c r="F494" s="116"/>
      <c r="G494" s="147"/>
      <c r="H494" s="117"/>
      <c r="I494" s="58"/>
      <c r="J494" s="553"/>
      <c r="K494" s="554"/>
      <c r="L494" s="110">
        <v>0</v>
      </c>
      <c r="M494" s="111">
        <f>IF(F494="昼間",参照データ!$B$2,IF(F494="夜間等",参照データ!$B$3,IF(F494="通信",参照データ!$B$4,0)))</f>
        <v>0</v>
      </c>
      <c r="N494" s="112">
        <f t="shared" si="228"/>
        <v>0</v>
      </c>
      <c r="O494" s="151">
        <f t="shared" si="229"/>
        <v>0</v>
      </c>
      <c r="P494" s="110"/>
      <c r="Q494" s="113">
        <v>0</v>
      </c>
      <c r="R494" s="114">
        <f>IF(F494="昼間",参照データ!$C$2,IF(F494="夜間等",参照データ!$C$3,IF(F494="通信",参照データ!$C$4,0)))</f>
        <v>0</v>
      </c>
      <c r="S494" s="112">
        <f t="shared" si="230"/>
        <v>0</v>
      </c>
      <c r="T494" s="58"/>
      <c r="U494" s="53">
        <f t="shared" si="231"/>
        <v>0</v>
      </c>
      <c r="V494" s="241">
        <f t="shared" si="232"/>
        <v>0</v>
      </c>
      <c r="W494" s="53">
        <f t="shared" si="233"/>
        <v>0</v>
      </c>
      <c r="X494" s="183">
        <f t="shared" si="234"/>
        <v>0</v>
      </c>
      <c r="Y494" s="158" t="str">
        <f t="shared" si="215"/>
        <v>0</v>
      </c>
      <c r="Z494" s="138">
        <f t="shared" si="235"/>
        <v>0</v>
      </c>
      <c r="AA494" s="524">
        <f t="shared" si="216"/>
        <v>0</v>
      </c>
      <c r="AB494" s="525"/>
      <c r="AC494" s="359">
        <f t="shared" si="217"/>
        <v>0</v>
      </c>
      <c r="AD494" s="359">
        <f t="shared" si="218"/>
        <v>0</v>
      </c>
      <c r="AE494" s="166"/>
      <c r="AF494" s="59"/>
      <c r="AG494" s="252"/>
      <c r="AH494" s="253"/>
      <c r="AI494" s="253"/>
      <c r="AJ494" s="253"/>
      <c r="AK494" s="253"/>
      <c r="AL494" s="254"/>
      <c r="AM494" s="255"/>
      <c r="AN494" s="253"/>
      <c r="AO494" s="253"/>
      <c r="AP494" s="253"/>
      <c r="AQ494" s="253"/>
      <c r="AR494" s="253"/>
      <c r="AS494" s="238">
        <f t="shared" si="219"/>
        <v>0</v>
      </c>
      <c r="AT494" s="238">
        <f t="shared" si="220"/>
        <v>0</v>
      </c>
      <c r="AU494" s="238">
        <f t="shared" si="221"/>
        <v>0</v>
      </c>
      <c r="AV494" s="238">
        <f t="shared" si="222"/>
        <v>0</v>
      </c>
      <c r="AW494" s="238">
        <f t="shared" si="223"/>
        <v>0</v>
      </c>
      <c r="AX494" s="238">
        <f t="shared" si="224"/>
        <v>0</v>
      </c>
      <c r="AY494" s="214">
        <f t="shared" si="242"/>
        <v>0</v>
      </c>
      <c r="AZ494" s="214">
        <f t="shared" si="242"/>
        <v>0</v>
      </c>
      <c r="BA494" s="214">
        <f t="shared" si="242"/>
        <v>0</v>
      </c>
      <c r="BB494" s="194">
        <f t="shared" si="236"/>
        <v>0</v>
      </c>
      <c r="BC494" s="195">
        <f t="shared" si="237"/>
        <v>0</v>
      </c>
      <c r="BD494" s="196">
        <f t="shared" si="238"/>
        <v>0</v>
      </c>
      <c r="BE494" s="197">
        <f t="shared" si="241"/>
        <v>0</v>
      </c>
      <c r="BF494" s="198" t="b">
        <f>IF($AE494="3/3",$S494*参照データ!$F$2,IF($AE494="2/3",$S494*参照データ!$F$3,IF($AE494="1/3",$S494*参照データ!$F$4)))</f>
        <v>0</v>
      </c>
      <c r="BG494" s="199" t="b">
        <f>IF(AG494="3/3",$O494*参照データ!$F$2,IF(AG494="2/3",$O494*参照データ!$F$3,IF(AG494="1/3",$O494*参照データ!$F$4,IF(AG494="対象外",0))))</f>
        <v>0</v>
      </c>
      <c r="BH494" s="199" t="b">
        <f>IF(AH494="3/3",$O494*参照データ!$F$2,IF(AH494="2/3",$O494*参照データ!$F$3,IF(AH494="1/3",$O494*参照データ!$F$4,IF(AH494="対象外",0))))</f>
        <v>0</v>
      </c>
      <c r="BI494" s="199" t="b">
        <f>IF(AI494="3/3",$O494*参照データ!$F$2,IF(AI494="2/3",$O494*参照データ!$F$3,IF(AI494="1/3",$O494*参照データ!$F$4,IF(AI494="対象外",0))))</f>
        <v>0</v>
      </c>
      <c r="BJ494" s="199" t="b">
        <f>IF(AJ494="3/3",$O494*参照データ!$F$2,IF(AJ494="2/3",$O494*参照データ!$F$3,IF(AJ494="1/3",$O494*参照データ!$F$4,IF(AJ494="対象外",0))))</f>
        <v>0</v>
      </c>
      <c r="BK494" s="199" t="b">
        <f>IF(AK494="3/3",$O494*参照データ!$F$2,IF(AK494="2/3",$O494*参照データ!$F$3,IF(AK494="1/3",$O494*参照データ!$F$4,IF(AK494="対象外",0))))</f>
        <v>0</v>
      </c>
      <c r="BL494" s="199" t="b">
        <f>IF(AL494="3/3",$O494*参照データ!$F$2,IF(AL494="2/3",$O494*参照データ!$F$3,IF(AL494="1/3",$O494*参照データ!$F$4,IF(AL494="対象外",0))))</f>
        <v>0</v>
      </c>
      <c r="BM494" s="199" t="b">
        <f>IF(AM494="3/3",$O494*参照データ!$F$2,IF(AM494="2/3",$O494*参照データ!$F$3,IF(AM494="1/3",$O494*参照データ!$F$4,IF(AM494="対象外",0))))</f>
        <v>0</v>
      </c>
      <c r="BN494" s="199" t="b">
        <f>IF(AN494="3/3",$O494*参照データ!$F$2,IF(AN494="2/3",$O494*参照データ!$F$3,IF(AN494="1/3",$O494*参照データ!$F$4,IF(AN494="対象外",0))))</f>
        <v>0</v>
      </c>
      <c r="BO494" s="199" t="b">
        <f>IF(AO494="3/3",$O494*参照データ!$F$2,IF(AO494="2/3",$O494*参照データ!$F$3,IF(AO494="1/3",$O494*参照データ!$F$4,IF(AO494="対象外",0))))</f>
        <v>0</v>
      </c>
      <c r="BP494" s="199" t="b">
        <f>IF(AP494="3/3",$O494*参照データ!$F$2,IF(AP494="2/3",$O494*参照データ!$F$3,IF(AP494="1/3",$O494*参照データ!$F$4,IF(AP494="対象外",0))))</f>
        <v>0</v>
      </c>
      <c r="BQ494" s="199" t="b">
        <f>IF(AQ494="3/3",$O494*参照データ!$F$2,IF(AQ494="2/3",$O494*参照データ!$F$3,IF(AQ494="1/3",$O494*参照データ!$F$4,IF(AQ494="対象外",0))))</f>
        <v>0</v>
      </c>
      <c r="BR494" s="199" t="b">
        <f>IF(AR494="3/3",$O494*参照データ!$F$2,IF(AR494="2/3",$O494*参照データ!$F$3,IF(AR494="1/3",$O494*参照データ!$F$4,IF(AR494="対象外",0))))</f>
        <v>0</v>
      </c>
      <c r="BS494" s="199">
        <f t="shared" si="239"/>
        <v>0</v>
      </c>
      <c r="BT494" s="206"/>
      <c r="BU494" s="60"/>
      <c r="BV494" s="60"/>
      <c r="BW494" s="60"/>
      <c r="BX494" s="60"/>
      <c r="BY494" s="60"/>
      <c r="BZ494" s="245"/>
      <c r="CA494" s="247"/>
      <c r="CB494" s="60"/>
      <c r="CC494" s="60"/>
      <c r="CD494" s="60"/>
      <c r="CE494" s="60"/>
      <c r="CF494" s="61"/>
      <c r="CG494" s="233">
        <f t="shared" si="240"/>
        <v>0</v>
      </c>
      <c r="CH494" s="235">
        <f t="shared" si="225"/>
        <v>0</v>
      </c>
      <c r="CI494" s="225">
        <f t="shared" si="226"/>
        <v>0</v>
      </c>
      <c r="CJ494" s="234">
        <f t="shared" si="227"/>
        <v>2</v>
      </c>
      <c r="CN494" s="54"/>
    </row>
    <row r="495" spans="1:92">
      <c r="A495" s="63">
        <v>471</v>
      </c>
      <c r="B495" s="553"/>
      <c r="C495" s="554"/>
      <c r="D495" s="553"/>
      <c r="E495" s="554"/>
      <c r="F495" s="116"/>
      <c r="G495" s="147"/>
      <c r="H495" s="117"/>
      <c r="I495" s="58"/>
      <c r="J495" s="553"/>
      <c r="K495" s="554"/>
      <c r="L495" s="110">
        <v>0</v>
      </c>
      <c r="M495" s="111">
        <f>IF(F495="昼間",参照データ!$B$2,IF(F495="夜間等",参照データ!$B$3,IF(F495="通信",参照データ!$B$4,0)))</f>
        <v>0</v>
      </c>
      <c r="N495" s="112">
        <f t="shared" si="228"/>
        <v>0</v>
      </c>
      <c r="O495" s="151">
        <f t="shared" si="229"/>
        <v>0</v>
      </c>
      <c r="P495" s="110"/>
      <c r="Q495" s="113">
        <v>0</v>
      </c>
      <c r="R495" s="114">
        <f>IF(F495="昼間",参照データ!$C$2,IF(F495="夜間等",参照データ!$C$3,IF(F495="通信",参照データ!$C$4,0)))</f>
        <v>0</v>
      </c>
      <c r="S495" s="112">
        <f t="shared" si="230"/>
        <v>0</v>
      </c>
      <c r="T495" s="58"/>
      <c r="U495" s="53">
        <f t="shared" si="231"/>
        <v>0</v>
      </c>
      <c r="V495" s="241">
        <f t="shared" si="232"/>
        <v>0</v>
      </c>
      <c r="W495" s="53">
        <f t="shared" si="233"/>
        <v>0</v>
      </c>
      <c r="X495" s="183">
        <f t="shared" si="234"/>
        <v>0</v>
      </c>
      <c r="Y495" s="158" t="str">
        <f t="shared" si="215"/>
        <v>0</v>
      </c>
      <c r="Z495" s="138">
        <f t="shared" si="235"/>
        <v>0</v>
      </c>
      <c r="AA495" s="524">
        <f t="shared" si="216"/>
        <v>0</v>
      </c>
      <c r="AB495" s="525"/>
      <c r="AC495" s="359">
        <f t="shared" si="217"/>
        <v>0</v>
      </c>
      <c r="AD495" s="359">
        <f t="shared" si="218"/>
        <v>0</v>
      </c>
      <c r="AE495" s="165"/>
      <c r="AF495" s="59"/>
      <c r="AG495" s="252"/>
      <c r="AH495" s="253"/>
      <c r="AI495" s="253"/>
      <c r="AJ495" s="253"/>
      <c r="AK495" s="253"/>
      <c r="AL495" s="254"/>
      <c r="AM495" s="255"/>
      <c r="AN495" s="253"/>
      <c r="AO495" s="253"/>
      <c r="AP495" s="253"/>
      <c r="AQ495" s="253"/>
      <c r="AR495" s="253"/>
      <c r="AS495" s="238">
        <f t="shared" si="219"/>
        <v>0</v>
      </c>
      <c r="AT495" s="238">
        <f t="shared" si="220"/>
        <v>0</v>
      </c>
      <c r="AU495" s="238">
        <f t="shared" si="221"/>
        <v>0</v>
      </c>
      <c r="AV495" s="238">
        <f t="shared" si="222"/>
        <v>0</v>
      </c>
      <c r="AW495" s="238">
        <f t="shared" si="223"/>
        <v>0</v>
      </c>
      <c r="AX495" s="238">
        <f t="shared" si="224"/>
        <v>0</v>
      </c>
      <c r="AY495" s="214">
        <f t="shared" si="242"/>
        <v>0</v>
      </c>
      <c r="AZ495" s="214">
        <f t="shared" si="242"/>
        <v>0</v>
      </c>
      <c r="BA495" s="214">
        <f t="shared" si="242"/>
        <v>0</v>
      </c>
      <c r="BB495" s="194">
        <f t="shared" si="236"/>
        <v>0</v>
      </c>
      <c r="BC495" s="195">
        <f t="shared" si="237"/>
        <v>0</v>
      </c>
      <c r="BD495" s="196">
        <f t="shared" si="238"/>
        <v>0</v>
      </c>
      <c r="BE495" s="197">
        <f t="shared" si="241"/>
        <v>0</v>
      </c>
      <c r="BF495" s="198" t="b">
        <f>IF($AE495="3/3",$S495*参照データ!$F$2,IF($AE495="2/3",$S495*参照データ!$F$3,IF($AE495="1/3",$S495*参照データ!$F$4)))</f>
        <v>0</v>
      </c>
      <c r="BG495" s="199" t="b">
        <f>IF(AG495="3/3",$O495*参照データ!$F$2,IF(AG495="2/3",$O495*参照データ!$F$3,IF(AG495="1/3",$O495*参照データ!$F$4,IF(AG495="対象外",0))))</f>
        <v>0</v>
      </c>
      <c r="BH495" s="199" t="b">
        <f>IF(AH495="3/3",$O495*参照データ!$F$2,IF(AH495="2/3",$O495*参照データ!$F$3,IF(AH495="1/3",$O495*参照データ!$F$4,IF(AH495="対象外",0))))</f>
        <v>0</v>
      </c>
      <c r="BI495" s="199" t="b">
        <f>IF(AI495="3/3",$O495*参照データ!$F$2,IF(AI495="2/3",$O495*参照データ!$F$3,IF(AI495="1/3",$O495*参照データ!$F$4,IF(AI495="対象外",0))))</f>
        <v>0</v>
      </c>
      <c r="BJ495" s="199" t="b">
        <f>IF(AJ495="3/3",$O495*参照データ!$F$2,IF(AJ495="2/3",$O495*参照データ!$F$3,IF(AJ495="1/3",$O495*参照データ!$F$4,IF(AJ495="対象外",0))))</f>
        <v>0</v>
      </c>
      <c r="BK495" s="199" t="b">
        <f>IF(AK495="3/3",$O495*参照データ!$F$2,IF(AK495="2/3",$O495*参照データ!$F$3,IF(AK495="1/3",$O495*参照データ!$F$4,IF(AK495="対象外",0))))</f>
        <v>0</v>
      </c>
      <c r="BL495" s="199" t="b">
        <f>IF(AL495="3/3",$O495*参照データ!$F$2,IF(AL495="2/3",$O495*参照データ!$F$3,IF(AL495="1/3",$O495*参照データ!$F$4,IF(AL495="対象外",0))))</f>
        <v>0</v>
      </c>
      <c r="BM495" s="199" t="b">
        <f>IF(AM495="3/3",$O495*参照データ!$F$2,IF(AM495="2/3",$O495*参照データ!$F$3,IF(AM495="1/3",$O495*参照データ!$F$4,IF(AM495="対象外",0))))</f>
        <v>0</v>
      </c>
      <c r="BN495" s="199" t="b">
        <f>IF(AN495="3/3",$O495*参照データ!$F$2,IF(AN495="2/3",$O495*参照データ!$F$3,IF(AN495="1/3",$O495*参照データ!$F$4,IF(AN495="対象外",0))))</f>
        <v>0</v>
      </c>
      <c r="BO495" s="199" t="b">
        <f>IF(AO495="3/3",$O495*参照データ!$F$2,IF(AO495="2/3",$O495*参照データ!$F$3,IF(AO495="1/3",$O495*参照データ!$F$4,IF(AO495="対象外",0))))</f>
        <v>0</v>
      </c>
      <c r="BP495" s="199" t="b">
        <f>IF(AP495="3/3",$O495*参照データ!$F$2,IF(AP495="2/3",$O495*参照データ!$F$3,IF(AP495="1/3",$O495*参照データ!$F$4,IF(AP495="対象外",0))))</f>
        <v>0</v>
      </c>
      <c r="BQ495" s="199" t="b">
        <f>IF(AQ495="3/3",$O495*参照データ!$F$2,IF(AQ495="2/3",$O495*参照データ!$F$3,IF(AQ495="1/3",$O495*参照データ!$F$4,IF(AQ495="対象外",0))))</f>
        <v>0</v>
      </c>
      <c r="BR495" s="199" t="b">
        <f>IF(AR495="3/3",$O495*参照データ!$F$2,IF(AR495="2/3",$O495*参照データ!$F$3,IF(AR495="1/3",$O495*参照データ!$F$4,IF(AR495="対象外",0))))</f>
        <v>0</v>
      </c>
      <c r="BS495" s="199">
        <f t="shared" si="239"/>
        <v>0</v>
      </c>
      <c r="BT495" s="207"/>
      <c r="BU495" s="60"/>
      <c r="BV495" s="60"/>
      <c r="BW495" s="60"/>
      <c r="BX495" s="60"/>
      <c r="BY495" s="60"/>
      <c r="BZ495" s="245"/>
      <c r="CA495" s="247"/>
      <c r="CB495" s="60"/>
      <c r="CC495" s="60"/>
      <c r="CD495" s="60"/>
      <c r="CE495" s="60"/>
      <c r="CF495" s="61"/>
      <c r="CG495" s="233">
        <f t="shared" si="240"/>
        <v>0</v>
      </c>
      <c r="CH495" s="235">
        <f t="shared" si="225"/>
        <v>0</v>
      </c>
      <c r="CI495" s="225">
        <f t="shared" si="226"/>
        <v>0</v>
      </c>
      <c r="CJ495" s="234">
        <f t="shared" si="227"/>
        <v>2</v>
      </c>
      <c r="CN495" s="54"/>
    </row>
    <row r="496" spans="1:92">
      <c r="A496" s="63">
        <v>472</v>
      </c>
      <c r="B496" s="518"/>
      <c r="C496" s="519"/>
      <c r="D496" s="520"/>
      <c r="E496" s="521"/>
      <c r="F496" s="362"/>
      <c r="G496" s="58"/>
      <c r="H496" s="248"/>
      <c r="I496" s="58"/>
      <c r="J496" s="555"/>
      <c r="K496" s="555"/>
      <c r="L496" s="149">
        <v>0</v>
      </c>
      <c r="M496" s="150">
        <f>IF(F496="昼間",参照データ!$B$2,IF(F496="夜間等",参照データ!$B$3,IF(F496="通信",参照データ!$B$4,0)))</f>
        <v>0</v>
      </c>
      <c r="N496" s="151">
        <f t="shared" si="228"/>
        <v>0</v>
      </c>
      <c r="O496" s="151">
        <f t="shared" si="229"/>
        <v>0</v>
      </c>
      <c r="P496" s="149"/>
      <c r="Q496" s="155">
        <v>0</v>
      </c>
      <c r="R496" s="154">
        <f>IF(F496="昼間",参照データ!$C$2,IF(F496="夜間等",参照データ!$C$3,IF(F496="通信",参照データ!$C$4,0)))</f>
        <v>0</v>
      </c>
      <c r="S496" s="151">
        <f t="shared" si="230"/>
        <v>0</v>
      </c>
      <c r="T496" s="58"/>
      <c r="U496" s="137">
        <f t="shared" si="231"/>
        <v>0</v>
      </c>
      <c r="V496" s="241">
        <f t="shared" si="232"/>
        <v>0</v>
      </c>
      <c r="W496" s="137">
        <f t="shared" si="233"/>
        <v>0</v>
      </c>
      <c r="X496" s="138">
        <f t="shared" si="234"/>
        <v>0</v>
      </c>
      <c r="Y496" s="137" t="str">
        <f t="shared" si="215"/>
        <v>0</v>
      </c>
      <c r="Z496" s="138">
        <f t="shared" si="235"/>
        <v>0</v>
      </c>
      <c r="AA496" s="524">
        <f t="shared" si="216"/>
        <v>0</v>
      </c>
      <c r="AB496" s="525"/>
      <c r="AC496" s="359">
        <f t="shared" si="217"/>
        <v>0</v>
      </c>
      <c r="AD496" s="359">
        <f t="shared" si="218"/>
        <v>0</v>
      </c>
      <c r="AE496" s="165"/>
      <c r="AF496" s="139"/>
      <c r="AG496" s="252"/>
      <c r="AH496" s="253"/>
      <c r="AI496" s="253"/>
      <c r="AJ496" s="253"/>
      <c r="AK496" s="253"/>
      <c r="AL496" s="254"/>
      <c r="AM496" s="255"/>
      <c r="AN496" s="253"/>
      <c r="AO496" s="253"/>
      <c r="AP496" s="253"/>
      <c r="AQ496" s="253"/>
      <c r="AR496" s="253"/>
      <c r="AS496" s="238">
        <f t="shared" si="219"/>
        <v>0</v>
      </c>
      <c r="AT496" s="238">
        <f t="shared" si="220"/>
        <v>0</v>
      </c>
      <c r="AU496" s="238">
        <f t="shared" si="221"/>
        <v>0</v>
      </c>
      <c r="AV496" s="238">
        <f t="shared" si="222"/>
        <v>0</v>
      </c>
      <c r="AW496" s="238">
        <f t="shared" si="223"/>
        <v>0</v>
      </c>
      <c r="AX496" s="238">
        <f t="shared" si="224"/>
        <v>0</v>
      </c>
      <c r="AY496" s="214">
        <f t="shared" si="242"/>
        <v>0</v>
      </c>
      <c r="AZ496" s="214">
        <f t="shared" si="242"/>
        <v>0</v>
      </c>
      <c r="BA496" s="214">
        <f t="shared" si="242"/>
        <v>0</v>
      </c>
      <c r="BB496" s="210">
        <f t="shared" si="236"/>
        <v>0</v>
      </c>
      <c r="BC496" s="200">
        <f t="shared" si="237"/>
        <v>0</v>
      </c>
      <c r="BD496" s="200">
        <f t="shared" si="238"/>
        <v>0</v>
      </c>
      <c r="BE496" s="200">
        <f t="shared" si="241"/>
        <v>0</v>
      </c>
      <c r="BF496" s="201" t="b">
        <f>IF($AE496="3/3",$S496*参照データ!$F$2,IF($AE496="2/3",$S496*参照データ!$F$3,IF($AE496="1/3",$S496*参照データ!$F$4)))</f>
        <v>0</v>
      </c>
      <c r="BG496" s="202" t="b">
        <f>IF(AG496="3/3",$O496*参照データ!$F$2,IF(AG496="2/3",$O496*参照データ!$F$3,IF(AG496="1/3",$O496*参照データ!$F$4,IF(AG496="対象外",0))))</f>
        <v>0</v>
      </c>
      <c r="BH496" s="202" t="b">
        <f>IF(AH496="3/3",$O496*参照データ!$F$2,IF(AH496="2/3",$O496*参照データ!$F$3,IF(AH496="1/3",$O496*参照データ!$F$4,IF(AH496="対象外",0))))</f>
        <v>0</v>
      </c>
      <c r="BI496" s="202" t="b">
        <f>IF(AI496="3/3",$O496*参照データ!$F$2,IF(AI496="2/3",$O496*参照データ!$F$3,IF(AI496="1/3",$O496*参照データ!$F$4,IF(AI496="対象外",0))))</f>
        <v>0</v>
      </c>
      <c r="BJ496" s="202" t="b">
        <f>IF(AJ496="3/3",$O496*参照データ!$F$2,IF(AJ496="2/3",$O496*参照データ!$F$3,IF(AJ496="1/3",$O496*参照データ!$F$4,IF(AJ496="対象外",0))))</f>
        <v>0</v>
      </c>
      <c r="BK496" s="202" t="b">
        <f>IF(AK496="3/3",$O496*参照データ!$F$2,IF(AK496="2/3",$O496*参照データ!$F$3,IF(AK496="1/3",$O496*参照データ!$F$4,IF(AK496="対象外",0))))</f>
        <v>0</v>
      </c>
      <c r="BL496" s="202" t="b">
        <f>IF(AL496="3/3",$O496*参照データ!$F$2,IF(AL496="2/3",$O496*参照データ!$F$3,IF(AL496="1/3",$O496*参照データ!$F$4,IF(AL496="対象外",0))))</f>
        <v>0</v>
      </c>
      <c r="BM496" s="202" t="b">
        <f>IF(AM496="3/3",$O496*参照データ!$F$2,IF(AM496="2/3",$O496*参照データ!$F$3,IF(AM496="1/3",$O496*参照データ!$F$4,IF(AM496="対象外",0))))</f>
        <v>0</v>
      </c>
      <c r="BN496" s="202" t="b">
        <f>IF(AN496="3/3",$O496*参照データ!$F$2,IF(AN496="2/3",$O496*参照データ!$F$3,IF(AN496="1/3",$O496*参照データ!$F$4,IF(AN496="対象外",0))))</f>
        <v>0</v>
      </c>
      <c r="BO496" s="202" t="b">
        <f>IF(AO496="3/3",$O496*参照データ!$F$2,IF(AO496="2/3",$O496*参照データ!$F$3,IF(AO496="1/3",$O496*参照データ!$F$4,IF(AO496="対象外",0))))</f>
        <v>0</v>
      </c>
      <c r="BP496" s="202" t="b">
        <f>IF(AP496="3/3",$O496*参照データ!$F$2,IF(AP496="2/3",$O496*参照データ!$F$3,IF(AP496="1/3",$O496*参照データ!$F$4,IF(AP496="対象外",0))))</f>
        <v>0</v>
      </c>
      <c r="BQ496" s="202" t="b">
        <f>IF(AQ496="3/3",$O496*参照データ!$F$2,IF(AQ496="2/3",$O496*参照データ!$F$3,IF(AQ496="1/3",$O496*参照データ!$F$4,IF(AQ496="対象外",0))))</f>
        <v>0</v>
      </c>
      <c r="BR496" s="202" t="b">
        <f>IF(AR496="3/3",$O496*参照データ!$F$2,IF(AR496="2/3",$O496*参照データ!$F$3,IF(AR496="1/3",$O496*参照データ!$F$4,IF(AR496="対象外",0))))</f>
        <v>0</v>
      </c>
      <c r="BS496" s="202">
        <f t="shared" si="239"/>
        <v>0</v>
      </c>
      <c r="BT496" s="208"/>
      <c r="BU496" s="140"/>
      <c r="BV496" s="140"/>
      <c r="BW496" s="140"/>
      <c r="BX496" s="140"/>
      <c r="BY496" s="140"/>
      <c r="BZ496" s="246"/>
      <c r="CA496" s="251"/>
      <c r="CB496" s="140"/>
      <c r="CC496" s="140"/>
      <c r="CD496" s="140"/>
      <c r="CE496" s="140"/>
      <c r="CF496" s="140"/>
      <c r="CG496" s="233">
        <f t="shared" si="240"/>
        <v>0</v>
      </c>
      <c r="CH496" s="235">
        <f t="shared" si="225"/>
        <v>0</v>
      </c>
      <c r="CI496" s="225">
        <f t="shared" si="226"/>
        <v>0</v>
      </c>
      <c r="CJ496" s="234">
        <f t="shared" si="227"/>
        <v>2</v>
      </c>
      <c r="CN496" s="54"/>
    </row>
    <row r="497" spans="1:92">
      <c r="A497" s="63">
        <v>473</v>
      </c>
      <c r="B497" s="553"/>
      <c r="C497" s="554"/>
      <c r="D497" s="553"/>
      <c r="E497" s="554"/>
      <c r="F497" s="116"/>
      <c r="G497" s="147"/>
      <c r="H497" s="117"/>
      <c r="I497" s="58"/>
      <c r="J497" s="553"/>
      <c r="K497" s="554"/>
      <c r="L497" s="110">
        <v>0</v>
      </c>
      <c r="M497" s="111">
        <f>IF(F497="昼間",参照データ!$B$2,IF(F497="夜間等",参照データ!$B$3,IF(F497="通信",参照データ!$B$4,0)))</f>
        <v>0</v>
      </c>
      <c r="N497" s="112">
        <f t="shared" si="228"/>
        <v>0</v>
      </c>
      <c r="O497" s="151">
        <f t="shared" si="229"/>
        <v>0</v>
      </c>
      <c r="P497" s="110"/>
      <c r="Q497" s="113">
        <v>0</v>
      </c>
      <c r="R497" s="114">
        <f>IF(F497="昼間",参照データ!$C$2,IF(F497="夜間等",参照データ!$C$3,IF(F497="通信",参照データ!$C$4,0)))</f>
        <v>0</v>
      </c>
      <c r="S497" s="112">
        <f t="shared" si="230"/>
        <v>0</v>
      </c>
      <c r="T497" s="58"/>
      <c r="U497" s="53">
        <f t="shared" si="231"/>
        <v>0</v>
      </c>
      <c r="V497" s="241">
        <f t="shared" si="232"/>
        <v>0</v>
      </c>
      <c r="W497" s="53">
        <f t="shared" si="233"/>
        <v>0</v>
      </c>
      <c r="X497" s="183">
        <f t="shared" si="234"/>
        <v>0</v>
      </c>
      <c r="Y497" s="158" t="str">
        <f t="shared" si="215"/>
        <v>0</v>
      </c>
      <c r="Z497" s="138">
        <f t="shared" si="235"/>
        <v>0</v>
      </c>
      <c r="AA497" s="524">
        <f t="shared" si="216"/>
        <v>0</v>
      </c>
      <c r="AB497" s="525"/>
      <c r="AC497" s="359">
        <f t="shared" si="217"/>
        <v>0</v>
      </c>
      <c r="AD497" s="359">
        <f t="shared" si="218"/>
        <v>0</v>
      </c>
      <c r="AE497" s="166"/>
      <c r="AF497" s="59"/>
      <c r="AG497" s="252"/>
      <c r="AH497" s="253"/>
      <c r="AI497" s="253"/>
      <c r="AJ497" s="253"/>
      <c r="AK497" s="253"/>
      <c r="AL497" s="254"/>
      <c r="AM497" s="255"/>
      <c r="AN497" s="253"/>
      <c r="AO497" s="253"/>
      <c r="AP497" s="253"/>
      <c r="AQ497" s="253"/>
      <c r="AR497" s="253"/>
      <c r="AS497" s="238">
        <f t="shared" si="219"/>
        <v>0</v>
      </c>
      <c r="AT497" s="238">
        <f t="shared" si="220"/>
        <v>0</v>
      </c>
      <c r="AU497" s="238">
        <f t="shared" si="221"/>
        <v>0</v>
      </c>
      <c r="AV497" s="238">
        <f t="shared" si="222"/>
        <v>0</v>
      </c>
      <c r="AW497" s="238">
        <f t="shared" si="223"/>
        <v>0</v>
      </c>
      <c r="AX497" s="238">
        <f t="shared" si="224"/>
        <v>0</v>
      </c>
      <c r="AY497" s="214">
        <f t="shared" si="242"/>
        <v>0</v>
      </c>
      <c r="AZ497" s="214">
        <f t="shared" si="242"/>
        <v>0</v>
      </c>
      <c r="BA497" s="214">
        <f t="shared" si="242"/>
        <v>0</v>
      </c>
      <c r="BB497" s="194">
        <f t="shared" si="236"/>
        <v>0</v>
      </c>
      <c r="BC497" s="195">
        <f t="shared" si="237"/>
        <v>0</v>
      </c>
      <c r="BD497" s="196">
        <f t="shared" si="238"/>
        <v>0</v>
      </c>
      <c r="BE497" s="197">
        <f t="shared" si="241"/>
        <v>0</v>
      </c>
      <c r="BF497" s="198" t="b">
        <f>IF($AE497="3/3",$S497*参照データ!$F$2,IF($AE497="2/3",$S497*参照データ!$F$3,IF($AE497="1/3",$S497*参照データ!$F$4)))</f>
        <v>0</v>
      </c>
      <c r="BG497" s="199" t="b">
        <f>IF(AG497="3/3",$O497*参照データ!$F$2,IF(AG497="2/3",$O497*参照データ!$F$3,IF(AG497="1/3",$O497*参照データ!$F$4,IF(AG497="対象外",0))))</f>
        <v>0</v>
      </c>
      <c r="BH497" s="199" t="b">
        <f>IF(AH497="3/3",$O497*参照データ!$F$2,IF(AH497="2/3",$O497*参照データ!$F$3,IF(AH497="1/3",$O497*参照データ!$F$4,IF(AH497="対象外",0))))</f>
        <v>0</v>
      </c>
      <c r="BI497" s="199" t="b">
        <f>IF(AI497="3/3",$O497*参照データ!$F$2,IF(AI497="2/3",$O497*参照データ!$F$3,IF(AI497="1/3",$O497*参照データ!$F$4,IF(AI497="対象外",0))))</f>
        <v>0</v>
      </c>
      <c r="BJ497" s="199" t="b">
        <f>IF(AJ497="3/3",$O497*参照データ!$F$2,IF(AJ497="2/3",$O497*参照データ!$F$3,IF(AJ497="1/3",$O497*参照データ!$F$4,IF(AJ497="対象外",0))))</f>
        <v>0</v>
      </c>
      <c r="BK497" s="199" t="b">
        <f>IF(AK497="3/3",$O497*参照データ!$F$2,IF(AK497="2/3",$O497*参照データ!$F$3,IF(AK497="1/3",$O497*参照データ!$F$4,IF(AK497="対象外",0))))</f>
        <v>0</v>
      </c>
      <c r="BL497" s="199" t="b">
        <f>IF(AL497="3/3",$O497*参照データ!$F$2,IF(AL497="2/3",$O497*参照データ!$F$3,IF(AL497="1/3",$O497*参照データ!$F$4,IF(AL497="対象外",0))))</f>
        <v>0</v>
      </c>
      <c r="BM497" s="199" t="b">
        <f>IF(AM497="3/3",$O497*参照データ!$F$2,IF(AM497="2/3",$O497*参照データ!$F$3,IF(AM497="1/3",$O497*参照データ!$F$4,IF(AM497="対象外",0))))</f>
        <v>0</v>
      </c>
      <c r="BN497" s="199" t="b">
        <f>IF(AN497="3/3",$O497*参照データ!$F$2,IF(AN497="2/3",$O497*参照データ!$F$3,IF(AN497="1/3",$O497*参照データ!$F$4,IF(AN497="対象外",0))))</f>
        <v>0</v>
      </c>
      <c r="BO497" s="199" t="b">
        <f>IF(AO497="3/3",$O497*参照データ!$F$2,IF(AO497="2/3",$O497*参照データ!$F$3,IF(AO497="1/3",$O497*参照データ!$F$4,IF(AO497="対象外",0))))</f>
        <v>0</v>
      </c>
      <c r="BP497" s="199" t="b">
        <f>IF(AP497="3/3",$O497*参照データ!$F$2,IF(AP497="2/3",$O497*参照データ!$F$3,IF(AP497="1/3",$O497*参照データ!$F$4,IF(AP497="対象外",0))))</f>
        <v>0</v>
      </c>
      <c r="BQ497" s="199" t="b">
        <f>IF(AQ497="3/3",$O497*参照データ!$F$2,IF(AQ497="2/3",$O497*参照データ!$F$3,IF(AQ497="1/3",$O497*参照データ!$F$4,IF(AQ497="対象外",0))))</f>
        <v>0</v>
      </c>
      <c r="BR497" s="199" t="b">
        <f>IF(AR497="3/3",$O497*参照データ!$F$2,IF(AR497="2/3",$O497*参照データ!$F$3,IF(AR497="1/3",$O497*参照データ!$F$4,IF(AR497="対象外",0))))</f>
        <v>0</v>
      </c>
      <c r="BS497" s="199">
        <f t="shared" si="239"/>
        <v>0</v>
      </c>
      <c r="BT497" s="206"/>
      <c r="BU497" s="60"/>
      <c r="BV497" s="60"/>
      <c r="BW497" s="60"/>
      <c r="BX497" s="60"/>
      <c r="BY497" s="60"/>
      <c r="BZ497" s="245"/>
      <c r="CA497" s="247"/>
      <c r="CB497" s="60"/>
      <c r="CC497" s="60"/>
      <c r="CD497" s="60"/>
      <c r="CE497" s="60"/>
      <c r="CF497" s="61"/>
      <c r="CG497" s="233">
        <f t="shared" si="240"/>
        <v>0</v>
      </c>
      <c r="CH497" s="235">
        <f t="shared" si="225"/>
        <v>0</v>
      </c>
      <c r="CI497" s="225">
        <f t="shared" si="226"/>
        <v>0</v>
      </c>
      <c r="CJ497" s="234">
        <f t="shared" si="227"/>
        <v>2</v>
      </c>
      <c r="CN497" s="54"/>
    </row>
    <row r="498" spans="1:92">
      <c r="A498" s="63">
        <v>474</v>
      </c>
      <c r="B498" s="553"/>
      <c r="C498" s="554"/>
      <c r="D498" s="553"/>
      <c r="E498" s="554"/>
      <c r="F498" s="116"/>
      <c r="G498" s="147"/>
      <c r="H498" s="117"/>
      <c r="I498" s="58"/>
      <c r="J498" s="553"/>
      <c r="K498" s="554"/>
      <c r="L498" s="110">
        <v>0</v>
      </c>
      <c r="M498" s="111">
        <f>IF(F498="昼間",参照データ!$B$2,IF(F498="夜間等",参照データ!$B$3,IF(F498="通信",参照データ!$B$4,0)))</f>
        <v>0</v>
      </c>
      <c r="N498" s="112">
        <f t="shared" si="228"/>
        <v>0</v>
      </c>
      <c r="O498" s="151">
        <f t="shared" si="229"/>
        <v>0</v>
      </c>
      <c r="P498" s="110"/>
      <c r="Q498" s="113">
        <v>0</v>
      </c>
      <c r="R498" s="114">
        <f>IF(F498="昼間",参照データ!$C$2,IF(F498="夜間等",参照データ!$C$3,IF(F498="通信",参照データ!$C$4,0)))</f>
        <v>0</v>
      </c>
      <c r="S498" s="112">
        <f t="shared" si="230"/>
        <v>0</v>
      </c>
      <c r="T498" s="58"/>
      <c r="U498" s="53">
        <f t="shared" si="231"/>
        <v>0</v>
      </c>
      <c r="V498" s="241">
        <f t="shared" si="232"/>
        <v>0</v>
      </c>
      <c r="W498" s="53">
        <f t="shared" si="233"/>
        <v>0</v>
      </c>
      <c r="X498" s="183">
        <f t="shared" si="234"/>
        <v>0</v>
      </c>
      <c r="Y498" s="158" t="str">
        <f t="shared" si="215"/>
        <v>0</v>
      </c>
      <c r="Z498" s="138">
        <f t="shared" si="235"/>
        <v>0</v>
      </c>
      <c r="AA498" s="524">
        <f t="shared" si="216"/>
        <v>0</v>
      </c>
      <c r="AB498" s="525"/>
      <c r="AC498" s="359">
        <f t="shared" si="217"/>
        <v>0</v>
      </c>
      <c r="AD498" s="359">
        <f t="shared" si="218"/>
        <v>0</v>
      </c>
      <c r="AE498" s="166"/>
      <c r="AF498" s="59"/>
      <c r="AG498" s="252"/>
      <c r="AH498" s="253"/>
      <c r="AI498" s="253"/>
      <c r="AJ498" s="253"/>
      <c r="AK498" s="253"/>
      <c r="AL498" s="254"/>
      <c r="AM498" s="255"/>
      <c r="AN498" s="253"/>
      <c r="AO498" s="253"/>
      <c r="AP498" s="253"/>
      <c r="AQ498" s="253"/>
      <c r="AR498" s="253"/>
      <c r="AS498" s="238">
        <f t="shared" si="219"/>
        <v>0</v>
      </c>
      <c r="AT498" s="238">
        <f t="shared" si="220"/>
        <v>0</v>
      </c>
      <c r="AU498" s="238">
        <f t="shared" si="221"/>
        <v>0</v>
      </c>
      <c r="AV498" s="238">
        <f t="shared" si="222"/>
        <v>0</v>
      </c>
      <c r="AW498" s="238">
        <f t="shared" si="223"/>
        <v>0</v>
      </c>
      <c r="AX498" s="238">
        <f t="shared" si="224"/>
        <v>0</v>
      </c>
      <c r="AY498" s="214">
        <f t="shared" si="242"/>
        <v>0</v>
      </c>
      <c r="AZ498" s="214">
        <f t="shared" si="242"/>
        <v>0</v>
      </c>
      <c r="BA498" s="214">
        <f t="shared" si="242"/>
        <v>0</v>
      </c>
      <c r="BB498" s="194">
        <f t="shared" si="236"/>
        <v>0</v>
      </c>
      <c r="BC498" s="195">
        <f t="shared" si="237"/>
        <v>0</v>
      </c>
      <c r="BD498" s="196">
        <f t="shared" si="238"/>
        <v>0</v>
      </c>
      <c r="BE498" s="197">
        <f t="shared" si="241"/>
        <v>0</v>
      </c>
      <c r="BF498" s="198" t="b">
        <f>IF($AE498="3/3",$S498*参照データ!$F$2,IF($AE498="2/3",$S498*参照データ!$F$3,IF($AE498="1/3",$S498*参照データ!$F$4)))</f>
        <v>0</v>
      </c>
      <c r="BG498" s="199" t="b">
        <f>IF(AG498="3/3",$O498*参照データ!$F$2,IF(AG498="2/3",$O498*参照データ!$F$3,IF(AG498="1/3",$O498*参照データ!$F$4,IF(AG498="対象外",0))))</f>
        <v>0</v>
      </c>
      <c r="BH498" s="199" t="b">
        <f>IF(AH498="3/3",$O498*参照データ!$F$2,IF(AH498="2/3",$O498*参照データ!$F$3,IF(AH498="1/3",$O498*参照データ!$F$4,IF(AH498="対象外",0))))</f>
        <v>0</v>
      </c>
      <c r="BI498" s="199" t="b">
        <f>IF(AI498="3/3",$O498*参照データ!$F$2,IF(AI498="2/3",$O498*参照データ!$F$3,IF(AI498="1/3",$O498*参照データ!$F$4,IF(AI498="対象外",0))))</f>
        <v>0</v>
      </c>
      <c r="BJ498" s="199" t="b">
        <f>IF(AJ498="3/3",$O498*参照データ!$F$2,IF(AJ498="2/3",$O498*参照データ!$F$3,IF(AJ498="1/3",$O498*参照データ!$F$4,IF(AJ498="対象外",0))))</f>
        <v>0</v>
      </c>
      <c r="BK498" s="199" t="b">
        <f>IF(AK498="3/3",$O498*参照データ!$F$2,IF(AK498="2/3",$O498*参照データ!$F$3,IF(AK498="1/3",$O498*参照データ!$F$4,IF(AK498="対象外",0))))</f>
        <v>0</v>
      </c>
      <c r="BL498" s="199" t="b">
        <f>IF(AL498="3/3",$O498*参照データ!$F$2,IF(AL498="2/3",$O498*参照データ!$F$3,IF(AL498="1/3",$O498*参照データ!$F$4,IF(AL498="対象外",0))))</f>
        <v>0</v>
      </c>
      <c r="BM498" s="199" t="b">
        <f>IF(AM498="3/3",$O498*参照データ!$F$2,IF(AM498="2/3",$O498*参照データ!$F$3,IF(AM498="1/3",$O498*参照データ!$F$4,IF(AM498="対象外",0))))</f>
        <v>0</v>
      </c>
      <c r="BN498" s="199" t="b">
        <f>IF(AN498="3/3",$O498*参照データ!$F$2,IF(AN498="2/3",$O498*参照データ!$F$3,IF(AN498="1/3",$O498*参照データ!$F$4,IF(AN498="対象外",0))))</f>
        <v>0</v>
      </c>
      <c r="BO498" s="199" t="b">
        <f>IF(AO498="3/3",$O498*参照データ!$F$2,IF(AO498="2/3",$O498*参照データ!$F$3,IF(AO498="1/3",$O498*参照データ!$F$4,IF(AO498="対象外",0))))</f>
        <v>0</v>
      </c>
      <c r="BP498" s="199" t="b">
        <f>IF(AP498="3/3",$O498*参照データ!$F$2,IF(AP498="2/3",$O498*参照データ!$F$3,IF(AP498="1/3",$O498*参照データ!$F$4,IF(AP498="対象外",0))))</f>
        <v>0</v>
      </c>
      <c r="BQ498" s="199" t="b">
        <f>IF(AQ498="3/3",$O498*参照データ!$F$2,IF(AQ498="2/3",$O498*参照データ!$F$3,IF(AQ498="1/3",$O498*参照データ!$F$4,IF(AQ498="対象外",0))))</f>
        <v>0</v>
      </c>
      <c r="BR498" s="199" t="b">
        <f>IF(AR498="3/3",$O498*参照データ!$F$2,IF(AR498="2/3",$O498*参照データ!$F$3,IF(AR498="1/3",$O498*参照データ!$F$4,IF(AR498="対象外",0))))</f>
        <v>0</v>
      </c>
      <c r="BS498" s="199">
        <f t="shared" si="239"/>
        <v>0</v>
      </c>
      <c r="BT498" s="206"/>
      <c r="BU498" s="60"/>
      <c r="BV498" s="60"/>
      <c r="BW498" s="60"/>
      <c r="BX498" s="60"/>
      <c r="BY498" s="60"/>
      <c r="BZ498" s="245"/>
      <c r="CA498" s="247"/>
      <c r="CB498" s="60"/>
      <c r="CC498" s="60"/>
      <c r="CD498" s="60"/>
      <c r="CE498" s="60"/>
      <c r="CF498" s="61"/>
      <c r="CG498" s="233">
        <f t="shared" si="240"/>
        <v>0</v>
      </c>
      <c r="CH498" s="235">
        <f t="shared" si="225"/>
        <v>0</v>
      </c>
      <c r="CI498" s="225">
        <f t="shared" si="226"/>
        <v>0</v>
      </c>
      <c r="CJ498" s="234">
        <f t="shared" si="227"/>
        <v>2</v>
      </c>
      <c r="CN498" s="54"/>
    </row>
    <row r="499" spans="1:92">
      <c r="A499" s="63">
        <v>475</v>
      </c>
      <c r="B499" s="553"/>
      <c r="C499" s="554"/>
      <c r="D499" s="553"/>
      <c r="E499" s="554"/>
      <c r="F499" s="116"/>
      <c r="G499" s="147"/>
      <c r="H499" s="117"/>
      <c r="I499" s="58"/>
      <c r="J499" s="553"/>
      <c r="K499" s="554"/>
      <c r="L499" s="110">
        <v>0</v>
      </c>
      <c r="M499" s="111">
        <f>IF(F499="昼間",参照データ!$B$2,IF(F499="夜間等",参照データ!$B$3,IF(F499="通信",参照データ!$B$4,0)))</f>
        <v>0</v>
      </c>
      <c r="N499" s="112">
        <f t="shared" si="228"/>
        <v>0</v>
      </c>
      <c r="O499" s="151">
        <f t="shared" si="229"/>
        <v>0</v>
      </c>
      <c r="P499" s="110"/>
      <c r="Q499" s="113">
        <v>0</v>
      </c>
      <c r="R499" s="114">
        <f>IF(F499="昼間",参照データ!$C$2,IF(F499="夜間等",参照データ!$C$3,IF(F499="通信",参照データ!$C$4,0)))</f>
        <v>0</v>
      </c>
      <c r="S499" s="112">
        <f t="shared" si="230"/>
        <v>0</v>
      </c>
      <c r="T499" s="58"/>
      <c r="U499" s="53">
        <f t="shared" si="231"/>
        <v>0</v>
      </c>
      <c r="V499" s="241">
        <f t="shared" si="232"/>
        <v>0</v>
      </c>
      <c r="W499" s="53">
        <f t="shared" si="233"/>
        <v>0</v>
      </c>
      <c r="X499" s="183">
        <f t="shared" si="234"/>
        <v>0</v>
      </c>
      <c r="Y499" s="158" t="str">
        <f t="shared" si="215"/>
        <v>0</v>
      </c>
      <c r="Z499" s="138">
        <f t="shared" si="235"/>
        <v>0</v>
      </c>
      <c r="AA499" s="524">
        <f t="shared" si="216"/>
        <v>0</v>
      </c>
      <c r="AB499" s="525"/>
      <c r="AC499" s="359">
        <f t="shared" si="217"/>
        <v>0</v>
      </c>
      <c r="AD499" s="359">
        <f t="shared" si="218"/>
        <v>0</v>
      </c>
      <c r="AE499" s="165"/>
      <c r="AF499" s="59"/>
      <c r="AG499" s="252"/>
      <c r="AH499" s="253"/>
      <c r="AI499" s="253"/>
      <c r="AJ499" s="253"/>
      <c r="AK499" s="253"/>
      <c r="AL499" s="254"/>
      <c r="AM499" s="255"/>
      <c r="AN499" s="253"/>
      <c r="AO499" s="253"/>
      <c r="AP499" s="253"/>
      <c r="AQ499" s="253"/>
      <c r="AR499" s="253"/>
      <c r="AS499" s="238">
        <f t="shared" si="219"/>
        <v>0</v>
      </c>
      <c r="AT499" s="238">
        <f t="shared" si="220"/>
        <v>0</v>
      </c>
      <c r="AU499" s="238">
        <f t="shared" si="221"/>
        <v>0</v>
      </c>
      <c r="AV499" s="238">
        <f t="shared" si="222"/>
        <v>0</v>
      </c>
      <c r="AW499" s="238">
        <f t="shared" si="223"/>
        <v>0</v>
      </c>
      <c r="AX499" s="238">
        <f t="shared" si="224"/>
        <v>0</v>
      </c>
      <c r="AY499" s="214">
        <f t="shared" si="242"/>
        <v>0</v>
      </c>
      <c r="AZ499" s="214">
        <f t="shared" si="242"/>
        <v>0</v>
      </c>
      <c r="BA499" s="214">
        <f t="shared" si="242"/>
        <v>0</v>
      </c>
      <c r="BB499" s="194">
        <f t="shared" si="236"/>
        <v>0</v>
      </c>
      <c r="BC499" s="195">
        <f t="shared" si="237"/>
        <v>0</v>
      </c>
      <c r="BD499" s="196">
        <f t="shared" si="238"/>
        <v>0</v>
      </c>
      <c r="BE499" s="197">
        <f t="shared" si="241"/>
        <v>0</v>
      </c>
      <c r="BF499" s="198" t="b">
        <f>IF($AE499="3/3",$S499*参照データ!$F$2,IF($AE499="2/3",$S499*参照データ!$F$3,IF($AE499="1/3",$S499*参照データ!$F$4)))</f>
        <v>0</v>
      </c>
      <c r="BG499" s="199" t="b">
        <f>IF(AG499="3/3",$O499*参照データ!$F$2,IF(AG499="2/3",$O499*参照データ!$F$3,IF(AG499="1/3",$O499*参照データ!$F$4,IF(AG499="対象外",0))))</f>
        <v>0</v>
      </c>
      <c r="BH499" s="199" t="b">
        <f>IF(AH499="3/3",$O499*参照データ!$F$2,IF(AH499="2/3",$O499*参照データ!$F$3,IF(AH499="1/3",$O499*参照データ!$F$4,IF(AH499="対象外",0))))</f>
        <v>0</v>
      </c>
      <c r="BI499" s="199" t="b">
        <f>IF(AI499="3/3",$O499*参照データ!$F$2,IF(AI499="2/3",$O499*参照データ!$F$3,IF(AI499="1/3",$O499*参照データ!$F$4,IF(AI499="対象外",0))))</f>
        <v>0</v>
      </c>
      <c r="BJ499" s="199" t="b">
        <f>IF(AJ499="3/3",$O499*参照データ!$F$2,IF(AJ499="2/3",$O499*参照データ!$F$3,IF(AJ499="1/3",$O499*参照データ!$F$4,IF(AJ499="対象外",0))))</f>
        <v>0</v>
      </c>
      <c r="BK499" s="199" t="b">
        <f>IF(AK499="3/3",$O499*参照データ!$F$2,IF(AK499="2/3",$O499*参照データ!$F$3,IF(AK499="1/3",$O499*参照データ!$F$4,IF(AK499="対象外",0))))</f>
        <v>0</v>
      </c>
      <c r="BL499" s="199" t="b">
        <f>IF(AL499="3/3",$O499*参照データ!$F$2,IF(AL499="2/3",$O499*参照データ!$F$3,IF(AL499="1/3",$O499*参照データ!$F$4,IF(AL499="対象外",0))))</f>
        <v>0</v>
      </c>
      <c r="BM499" s="199" t="b">
        <f>IF(AM499="3/3",$O499*参照データ!$F$2,IF(AM499="2/3",$O499*参照データ!$F$3,IF(AM499="1/3",$O499*参照データ!$F$4,IF(AM499="対象外",0))))</f>
        <v>0</v>
      </c>
      <c r="BN499" s="199" t="b">
        <f>IF(AN499="3/3",$O499*参照データ!$F$2,IF(AN499="2/3",$O499*参照データ!$F$3,IF(AN499="1/3",$O499*参照データ!$F$4,IF(AN499="対象外",0))))</f>
        <v>0</v>
      </c>
      <c r="BO499" s="199" t="b">
        <f>IF(AO499="3/3",$O499*参照データ!$F$2,IF(AO499="2/3",$O499*参照データ!$F$3,IF(AO499="1/3",$O499*参照データ!$F$4,IF(AO499="対象外",0))))</f>
        <v>0</v>
      </c>
      <c r="BP499" s="199" t="b">
        <f>IF(AP499="3/3",$O499*参照データ!$F$2,IF(AP499="2/3",$O499*参照データ!$F$3,IF(AP499="1/3",$O499*参照データ!$F$4,IF(AP499="対象外",0))))</f>
        <v>0</v>
      </c>
      <c r="BQ499" s="199" t="b">
        <f>IF(AQ499="3/3",$O499*参照データ!$F$2,IF(AQ499="2/3",$O499*参照データ!$F$3,IF(AQ499="1/3",$O499*参照データ!$F$4,IF(AQ499="対象外",0))))</f>
        <v>0</v>
      </c>
      <c r="BR499" s="199" t="b">
        <f>IF(AR499="3/3",$O499*参照データ!$F$2,IF(AR499="2/3",$O499*参照データ!$F$3,IF(AR499="1/3",$O499*参照データ!$F$4,IF(AR499="対象外",0))))</f>
        <v>0</v>
      </c>
      <c r="BS499" s="199">
        <f t="shared" si="239"/>
        <v>0</v>
      </c>
      <c r="BT499" s="207"/>
      <c r="BU499" s="60"/>
      <c r="BV499" s="60"/>
      <c r="BW499" s="60"/>
      <c r="BX499" s="60"/>
      <c r="BY499" s="60"/>
      <c r="BZ499" s="245"/>
      <c r="CA499" s="247"/>
      <c r="CB499" s="60"/>
      <c r="CC499" s="60"/>
      <c r="CD499" s="60"/>
      <c r="CE499" s="60"/>
      <c r="CF499" s="61"/>
      <c r="CG499" s="233">
        <f t="shared" si="240"/>
        <v>0</v>
      </c>
      <c r="CH499" s="235">
        <f t="shared" si="225"/>
        <v>0</v>
      </c>
      <c r="CI499" s="225">
        <f t="shared" si="226"/>
        <v>0</v>
      </c>
      <c r="CJ499" s="234">
        <f t="shared" si="227"/>
        <v>2</v>
      </c>
      <c r="CN499" s="54"/>
    </row>
    <row r="500" spans="1:92">
      <c r="A500" s="63">
        <v>476</v>
      </c>
      <c r="B500" s="518"/>
      <c r="C500" s="519"/>
      <c r="D500" s="520"/>
      <c r="E500" s="521"/>
      <c r="F500" s="362"/>
      <c r="G500" s="58"/>
      <c r="H500" s="248"/>
      <c r="I500" s="58"/>
      <c r="J500" s="555"/>
      <c r="K500" s="555"/>
      <c r="L500" s="149">
        <v>0</v>
      </c>
      <c r="M500" s="150">
        <f>IF(F500="昼間",参照データ!$B$2,IF(F500="夜間等",参照データ!$B$3,IF(F500="通信",参照データ!$B$4,0)))</f>
        <v>0</v>
      </c>
      <c r="N500" s="151">
        <f t="shared" si="228"/>
        <v>0</v>
      </c>
      <c r="O500" s="151">
        <f t="shared" si="229"/>
        <v>0</v>
      </c>
      <c r="P500" s="149"/>
      <c r="Q500" s="155">
        <v>0</v>
      </c>
      <c r="R500" s="154">
        <f>IF(F500="昼間",参照データ!$C$2,IF(F500="夜間等",参照データ!$C$3,IF(F500="通信",参照データ!$C$4,0)))</f>
        <v>0</v>
      </c>
      <c r="S500" s="151">
        <f t="shared" si="230"/>
        <v>0</v>
      </c>
      <c r="T500" s="58"/>
      <c r="U500" s="137">
        <f t="shared" si="231"/>
        <v>0</v>
      </c>
      <c r="V500" s="241">
        <f t="shared" si="232"/>
        <v>0</v>
      </c>
      <c r="W500" s="137">
        <f t="shared" si="233"/>
        <v>0</v>
      </c>
      <c r="X500" s="138">
        <f t="shared" si="234"/>
        <v>0</v>
      </c>
      <c r="Y500" s="137" t="str">
        <f t="shared" si="215"/>
        <v>0</v>
      </c>
      <c r="Z500" s="138">
        <f t="shared" si="235"/>
        <v>0</v>
      </c>
      <c r="AA500" s="524">
        <f t="shared" si="216"/>
        <v>0</v>
      </c>
      <c r="AB500" s="525"/>
      <c r="AC500" s="359">
        <f t="shared" si="217"/>
        <v>0</v>
      </c>
      <c r="AD500" s="359">
        <f t="shared" si="218"/>
        <v>0</v>
      </c>
      <c r="AE500" s="165"/>
      <c r="AF500" s="139"/>
      <c r="AG500" s="252"/>
      <c r="AH500" s="253"/>
      <c r="AI500" s="253"/>
      <c r="AJ500" s="253"/>
      <c r="AK500" s="253"/>
      <c r="AL500" s="254"/>
      <c r="AM500" s="255"/>
      <c r="AN500" s="253"/>
      <c r="AO500" s="253"/>
      <c r="AP500" s="253"/>
      <c r="AQ500" s="253"/>
      <c r="AR500" s="253"/>
      <c r="AS500" s="238">
        <f t="shared" si="219"/>
        <v>0</v>
      </c>
      <c r="AT500" s="238">
        <f t="shared" si="220"/>
        <v>0</v>
      </c>
      <c r="AU500" s="238">
        <f t="shared" si="221"/>
        <v>0</v>
      </c>
      <c r="AV500" s="238">
        <f t="shared" si="222"/>
        <v>0</v>
      </c>
      <c r="AW500" s="238">
        <f t="shared" si="223"/>
        <v>0</v>
      </c>
      <c r="AX500" s="238">
        <f t="shared" si="224"/>
        <v>0</v>
      </c>
      <c r="AY500" s="214">
        <f t="shared" si="242"/>
        <v>0</v>
      </c>
      <c r="AZ500" s="214">
        <f t="shared" si="242"/>
        <v>0</v>
      </c>
      <c r="BA500" s="214">
        <f t="shared" si="242"/>
        <v>0</v>
      </c>
      <c r="BB500" s="210">
        <f t="shared" si="236"/>
        <v>0</v>
      </c>
      <c r="BC500" s="200">
        <f t="shared" si="237"/>
        <v>0</v>
      </c>
      <c r="BD500" s="200">
        <f t="shared" si="238"/>
        <v>0</v>
      </c>
      <c r="BE500" s="200">
        <f t="shared" si="241"/>
        <v>0</v>
      </c>
      <c r="BF500" s="201" t="b">
        <f>IF($AE500="3/3",$S500*参照データ!$F$2,IF($AE500="2/3",$S500*参照データ!$F$3,IF($AE500="1/3",$S500*参照データ!$F$4)))</f>
        <v>0</v>
      </c>
      <c r="BG500" s="202" t="b">
        <f>IF(AG500="3/3",$O500*参照データ!$F$2,IF(AG500="2/3",$O500*参照データ!$F$3,IF(AG500="1/3",$O500*参照データ!$F$4,IF(AG500="対象外",0))))</f>
        <v>0</v>
      </c>
      <c r="BH500" s="202" t="b">
        <f>IF(AH500="3/3",$O500*参照データ!$F$2,IF(AH500="2/3",$O500*参照データ!$F$3,IF(AH500="1/3",$O500*参照データ!$F$4,IF(AH500="対象外",0))))</f>
        <v>0</v>
      </c>
      <c r="BI500" s="202" t="b">
        <f>IF(AI500="3/3",$O500*参照データ!$F$2,IF(AI500="2/3",$O500*参照データ!$F$3,IF(AI500="1/3",$O500*参照データ!$F$4,IF(AI500="対象外",0))))</f>
        <v>0</v>
      </c>
      <c r="BJ500" s="202" t="b">
        <f>IF(AJ500="3/3",$O500*参照データ!$F$2,IF(AJ500="2/3",$O500*参照データ!$F$3,IF(AJ500="1/3",$O500*参照データ!$F$4,IF(AJ500="対象外",0))))</f>
        <v>0</v>
      </c>
      <c r="BK500" s="202" t="b">
        <f>IF(AK500="3/3",$O500*参照データ!$F$2,IF(AK500="2/3",$O500*参照データ!$F$3,IF(AK500="1/3",$O500*参照データ!$F$4,IF(AK500="対象外",0))))</f>
        <v>0</v>
      </c>
      <c r="BL500" s="202" t="b">
        <f>IF(AL500="3/3",$O500*参照データ!$F$2,IF(AL500="2/3",$O500*参照データ!$F$3,IF(AL500="1/3",$O500*参照データ!$F$4,IF(AL500="対象外",0))))</f>
        <v>0</v>
      </c>
      <c r="BM500" s="202" t="b">
        <f>IF(AM500="3/3",$O500*参照データ!$F$2,IF(AM500="2/3",$O500*参照データ!$F$3,IF(AM500="1/3",$O500*参照データ!$F$4,IF(AM500="対象外",0))))</f>
        <v>0</v>
      </c>
      <c r="BN500" s="202" t="b">
        <f>IF(AN500="3/3",$O500*参照データ!$F$2,IF(AN500="2/3",$O500*参照データ!$F$3,IF(AN500="1/3",$O500*参照データ!$F$4,IF(AN500="対象外",0))))</f>
        <v>0</v>
      </c>
      <c r="BO500" s="202" t="b">
        <f>IF(AO500="3/3",$O500*参照データ!$F$2,IF(AO500="2/3",$O500*参照データ!$F$3,IF(AO500="1/3",$O500*参照データ!$F$4,IF(AO500="対象外",0))))</f>
        <v>0</v>
      </c>
      <c r="BP500" s="202" t="b">
        <f>IF(AP500="3/3",$O500*参照データ!$F$2,IF(AP500="2/3",$O500*参照データ!$F$3,IF(AP500="1/3",$O500*参照データ!$F$4,IF(AP500="対象外",0))))</f>
        <v>0</v>
      </c>
      <c r="BQ500" s="202" t="b">
        <f>IF(AQ500="3/3",$O500*参照データ!$F$2,IF(AQ500="2/3",$O500*参照データ!$F$3,IF(AQ500="1/3",$O500*参照データ!$F$4,IF(AQ500="対象外",0))))</f>
        <v>0</v>
      </c>
      <c r="BR500" s="202" t="b">
        <f>IF(AR500="3/3",$O500*参照データ!$F$2,IF(AR500="2/3",$O500*参照データ!$F$3,IF(AR500="1/3",$O500*参照データ!$F$4,IF(AR500="対象外",0))))</f>
        <v>0</v>
      </c>
      <c r="BS500" s="202">
        <f t="shared" si="239"/>
        <v>0</v>
      </c>
      <c r="BT500" s="208"/>
      <c r="BU500" s="140"/>
      <c r="BV500" s="140"/>
      <c r="BW500" s="140"/>
      <c r="BX500" s="140"/>
      <c r="BY500" s="140"/>
      <c r="BZ500" s="246"/>
      <c r="CA500" s="251"/>
      <c r="CB500" s="140"/>
      <c r="CC500" s="140"/>
      <c r="CD500" s="140"/>
      <c r="CE500" s="140"/>
      <c r="CF500" s="140"/>
      <c r="CG500" s="233">
        <f t="shared" si="240"/>
        <v>0</v>
      </c>
      <c r="CH500" s="235">
        <f t="shared" si="225"/>
        <v>0</v>
      </c>
      <c r="CI500" s="225">
        <f t="shared" si="226"/>
        <v>0</v>
      </c>
      <c r="CJ500" s="234">
        <f t="shared" si="227"/>
        <v>2</v>
      </c>
      <c r="CN500" s="54"/>
    </row>
    <row r="501" spans="1:92">
      <c r="A501" s="63">
        <v>477</v>
      </c>
      <c r="B501" s="553"/>
      <c r="C501" s="554"/>
      <c r="D501" s="553"/>
      <c r="E501" s="554"/>
      <c r="F501" s="116"/>
      <c r="G501" s="147"/>
      <c r="H501" s="117"/>
      <c r="I501" s="58"/>
      <c r="J501" s="553"/>
      <c r="K501" s="554"/>
      <c r="L501" s="110">
        <v>0</v>
      </c>
      <c r="M501" s="111">
        <f>IF(F501="昼間",参照データ!$B$2,IF(F501="夜間等",参照データ!$B$3,IF(F501="通信",参照データ!$B$4,0)))</f>
        <v>0</v>
      </c>
      <c r="N501" s="112">
        <f t="shared" si="228"/>
        <v>0</v>
      </c>
      <c r="O501" s="151">
        <f t="shared" si="229"/>
        <v>0</v>
      </c>
      <c r="P501" s="110"/>
      <c r="Q501" s="113">
        <v>0</v>
      </c>
      <c r="R501" s="114">
        <f>IF(F501="昼間",参照データ!$C$2,IF(F501="夜間等",参照データ!$C$3,IF(F501="通信",参照データ!$C$4,0)))</f>
        <v>0</v>
      </c>
      <c r="S501" s="112">
        <f t="shared" si="230"/>
        <v>0</v>
      </c>
      <c r="T501" s="58"/>
      <c r="U501" s="53">
        <f t="shared" si="231"/>
        <v>0</v>
      </c>
      <c r="V501" s="241">
        <f t="shared" si="232"/>
        <v>0</v>
      </c>
      <c r="W501" s="53">
        <f t="shared" si="233"/>
        <v>0</v>
      </c>
      <c r="X501" s="183">
        <f t="shared" si="234"/>
        <v>0</v>
      </c>
      <c r="Y501" s="158" t="str">
        <f t="shared" si="215"/>
        <v>0</v>
      </c>
      <c r="Z501" s="138">
        <f t="shared" si="235"/>
        <v>0</v>
      </c>
      <c r="AA501" s="524">
        <f t="shared" si="216"/>
        <v>0</v>
      </c>
      <c r="AB501" s="525"/>
      <c r="AC501" s="359">
        <f t="shared" si="217"/>
        <v>0</v>
      </c>
      <c r="AD501" s="359">
        <f t="shared" si="218"/>
        <v>0</v>
      </c>
      <c r="AE501" s="166"/>
      <c r="AF501" s="59"/>
      <c r="AG501" s="252"/>
      <c r="AH501" s="253"/>
      <c r="AI501" s="253"/>
      <c r="AJ501" s="253"/>
      <c r="AK501" s="253"/>
      <c r="AL501" s="254"/>
      <c r="AM501" s="255"/>
      <c r="AN501" s="253"/>
      <c r="AO501" s="253"/>
      <c r="AP501" s="253"/>
      <c r="AQ501" s="253"/>
      <c r="AR501" s="253"/>
      <c r="AS501" s="238">
        <f t="shared" si="219"/>
        <v>0</v>
      </c>
      <c r="AT501" s="238">
        <f t="shared" si="220"/>
        <v>0</v>
      </c>
      <c r="AU501" s="238">
        <f t="shared" si="221"/>
        <v>0</v>
      </c>
      <c r="AV501" s="238">
        <f t="shared" si="222"/>
        <v>0</v>
      </c>
      <c r="AW501" s="238">
        <f t="shared" si="223"/>
        <v>0</v>
      </c>
      <c r="AX501" s="238">
        <f t="shared" si="224"/>
        <v>0</v>
      </c>
      <c r="AY501" s="214">
        <f t="shared" si="242"/>
        <v>0</v>
      </c>
      <c r="AZ501" s="214">
        <f t="shared" si="242"/>
        <v>0</v>
      </c>
      <c r="BA501" s="214">
        <f t="shared" si="242"/>
        <v>0</v>
      </c>
      <c r="BB501" s="194">
        <f t="shared" si="236"/>
        <v>0</v>
      </c>
      <c r="BC501" s="195">
        <f t="shared" si="237"/>
        <v>0</v>
      </c>
      <c r="BD501" s="196">
        <f t="shared" si="238"/>
        <v>0</v>
      </c>
      <c r="BE501" s="197">
        <f t="shared" si="241"/>
        <v>0</v>
      </c>
      <c r="BF501" s="198" t="b">
        <f>IF($AE501="3/3",$S501*参照データ!$F$2,IF($AE501="2/3",$S501*参照データ!$F$3,IF($AE501="1/3",$S501*参照データ!$F$4)))</f>
        <v>0</v>
      </c>
      <c r="BG501" s="199" t="b">
        <f>IF(AG501="3/3",$O501*参照データ!$F$2,IF(AG501="2/3",$O501*参照データ!$F$3,IF(AG501="1/3",$O501*参照データ!$F$4,IF(AG501="対象外",0))))</f>
        <v>0</v>
      </c>
      <c r="BH501" s="199" t="b">
        <f>IF(AH501="3/3",$O501*参照データ!$F$2,IF(AH501="2/3",$O501*参照データ!$F$3,IF(AH501="1/3",$O501*参照データ!$F$4,IF(AH501="対象外",0))))</f>
        <v>0</v>
      </c>
      <c r="BI501" s="199" t="b">
        <f>IF(AI501="3/3",$O501*参照データ!$F$2,IF(AI501="2/3",$O501*参照データ!$F$3,IF(AI501="1/3",$O501*参照データ!$F$4,IF(AI501="対象外",0))))</f>
        <v>0</v>
      </c>
      <c r="BJ501" s="199" t="b">
        <f>IF(AJ501="3/3",$O501*参照データ!$F$2,IF(AJ501="2/3",$O501*参照データ!$F$3,IF(AJ501="1/3",$O501*参照データ!$F$4,IF(AJ501="対象外",0))))</f>
        <v>0</v>
      </c>
      <c r="BK501" s="199" t="b">
        <f>IF(AK501="3/3",$O501*参照データ!$F$2,IF(AK501="2/3",$O501*参照データ!$F$3,IF(AK501="1/3",$O501*参照データ!$F$4,IF(AK501="対象外",0))))</f>
        <v>0</v>
      </c>
      <c r="BL501" s="199" t="b">
        <f>IF(AL501="3/3",$O501*参照データ!$F$2,IF(AL501="2/3",$O501*参照データ!$F$3,IF(AL501="1/3",$O501*参照データ!$F$4,IF(AL501="対象外",0))))</f>
        <v>0</v>
      </c>
      <c r="BM501" s="199" t="b">
        <f>IF(AM501="3/3",$O501*参照データ!$F$2,IF(AM501="2/3",$O501*参照データ!$F$3,IF(AM501="1/3",$O501*参照データ!$F$4,IF(AM501="対象外",0))))</f>
        <v>0</v>
      </c>
      <c r="BN501" s="199" t="b">
        <f>IF(AN501="3/3",$O501*参照データ!$F$2,IF(AN501="2/3",$O501*参照データ!$F$3,IF(AN501="1/3",$O501*参照データ!$F$4,IF(AN501="対象外",0))))</f>
        <v>0</v>
      </c>
      <c r="BO501" s="199" t="b">
        <f>IF(AO501="3/3",$O501*参照データ!$F$2,IF(AO501="2/3",$O501*参照データ!$F$3,IF(AO501="1/3",$O501*参照データ!$F$4,IF(AO501="対象外",0))))</f>
        <v>0</v>
      </c>
      <c r="BP501" s="199" t="b">
        <f>IF(AP501="3/3",$O501*参照データ!$F$2,IF(AP501="2/3",$O501*参照データ!$F$3,IF(AP501="1/3",$O501*参照データ!$F$4,IF(AP501="対象外",0))))</f>
        <v>0</v>
      </c>
      <c r="BQ501" s="199" t="b">
        <f>IF(AQ501="3/3",$O501*参照データ!$F$2,IF(AQ501="2/3",$O501*参照データ!$F$3,IF(AQ501="1/3",$O501*参照データ!$F$4,IF(AQ501="対象外",0))))</f>
        <v>0</v>
      </c>
      <c r="BR501" s="199" t="b">
        <f>IF(AR501="3/3",$O501*参照データ!$F$2,IF(AR501="2/3",$O501*参照データ!$F$3,IF(AR501="1/3",$O501*参照データ!$F$4,IF(AR501="対象外",0))))</f>
        <v>0</v>
      </c>
      <c r="BS501" s="199">
        <f t="shared" si="239"/>
        <v>0</v>
      </c>
      <c r="BT501" s="206"/>
      <c r="BU501" s="60"/>
      <c r="BV501" s="60"/>
      <c r="BW501" s="60"/>
      <c r="BX501" s="60"/>
      <c r="BY501" s="60"/>
      <c r="BZ501" s="245"/>
      <c r="CA501" s="247"/>
      <c r="CB501" s="60"/>
      <c r="CC501" s="60"/>
      <c r="CD501" s="60"/>
      <c r="CE501" s="60"/>
      <c r="CF501" s="61"/>
      <c r="CG501" s="233">
        <f t="shared" si="240"/>
        <v>0</v>
      </c>
      <c r="CH501" s="235">
        <f t="shared" si="225"/>
        <v>0</v>
      </c>
      <c r="CI501" s="225">
        <f t="shared" si="226"/>
        <v>0</v>
      </c>
      <c r="CJ501" s="234">
        <f t="shared" si="227"/>
        <v>2</v>
      </c>
      <c r="CN501" s="54"/>
    </row>
    <row r="502" spans="1:92">
      <c r="A502" s="63">
        <v>478</v>
      </c>
      <c r="B502" s="553"/>
      <c r="C502" s="554"/>
      <c r="D502" s="553"/>
      <c r="E502" s="554"/>
      <c r="F502" s="116"/>
      <c r="G502" s="147"/>
      <c r="H502" s="117"/>
      <c r="I502" s="58"/>
      <c r="J502" s="553"/>
      <c r="K502" s="554"/>
      <c r="L502" s="110">
        <v>0</v>
      </c>
      <c r="M502" s="111">
        <f>IF(F502="昼間",参照データ!$B$2,IF(F502="夜間等",参照データ!$B$3,IF(F502="通信",参照データ!$B$4,0)))</f>
        <v>0</v>
      </c>
      <c r="N502" s="112">
        <f t="shared" si="228"/>
        <v>0</v>
      </c>
      <c r="O502" s="151">
        <f t="shared" si="229"/>
        <v>0</v>
      </c>
      <c r="P502" s="110"/>
      <c r="Q502" s="113">
        <v>0</v>
      </c>
      <c r="R502" s="114">
        <f>IF(F502="昼間",参照データ!$C$2,IF(F502="夜間等",参照データ!$C$3,IF(F502="通信",参照データ!$C$4,0)))</f>
        <v>0</v>
      </c>
      <c r="S502" s="112">
        <f t="shared" si="230"/>
        <v>0</v>
      </c>
      <c r="T502" s="58"/>
      <c r="U502" s="53">
        <f t="shared" si="231"/>
        <v>0</v>
      </c>
      <c r="V502" s="241">
        <f t="shared" si="232"/>
        <v>0</v>
      </c>
      <c r="W502" s="53">
        <f t="shared" si="233"/>
        <v>0</v>
      </c>
      <c r="X502" s="183">
        <f t="shared" si="234"/>
        <v>0</v>
      </c>
      <c r="Y502" s="158" t="str">
        <f t="shared" si="215"/>
        <v>0</v>
      </c>
      <c r="Z502" s="138">
        <f t="shared" si="235"/>
        <v>0</v>
      </c>
      <c r="AA502" s="524">
        <f t="shared" si="216"/>
        <v>0</v>
      </c>
      <c r="AB502" s="525"/>
      <c r="AC502" s="359">
        <f t="shared" si="217"/>
        <v>0</v>
      </c>
      <c r="AD502" s="359">
        <f t="shared" si="218"/>
        <v>0</v>
      </c>
      <c r="AE502" s="166"/>
      <c r="AF502" s="59"/>
      <c r="AG502" s="252"/>
      <c r="AH502" s="253"/>
      <c r="AI502" s="253"/>
      <c r="AJ502" s="253"/>
      <c r="AK502" s="253"/>
      <c r="AL502" s="254"/>
      <c r="AM502" s="255"/>
      <c r="AN502" s="253"/>
      <c r="AO502" s="253"/>
      <c r="AP502" s="253"/>
      <c r="AQ502" s="253"/>
      <c r="AR502" s="253"/>
      <c r="AS502" s="238">
        <f t="shared" si="219"/>
        <v>0</v>
      </c>
      <c r="AT502" s="238">
        <f t="shared" si="220"/>
        <v>0</v>
      </c>
      <c r="AU502" s="238">
        <f t="shared" si="221"/>
        <v>0</v>
      </c>
      <c r="AV502" s="238">
        <f t="shared" si="222"/>
        <v>0</v>
      </c>
      <c r="AW502" s="238">
        <f t="shared" si="223"/>
        <v>0</v>
      </c>
      <c r="AX502" s="238">
        <f t="shared" si="224"/>
        <v>0</v>
      </c>
      <c r="AY502" s="214">
        <f t="shared" si="242"/>
        <v>0</v>
      </c>
      <c r="AZ502" s="214">
        <f t="shared" si="242"/>
        <v>0</v>
      </c>
      <c r="BA502" s="214">
        <f t="shared" si="242"/>
        <v>0</v>
      </c>
      <c r="BB502" s="194">
        <f t="shared" si="236"/>
        <v>0</v>
      </c>
      <c r="BC502" s="195">
        <f t="shared" si="237"/>
        <v>0</v>
      </c>
      <c r="BD502" s="196">
        <f t="shared" si="238"/>
        <v>0</v>
      </c>
      <c r="BE502" s="197">
        <f t="shared" si="241"/>
        <v>0</v>
      </c>
      <c r="BF502" s="198" t="b">
        <f>IF($AE502="3/3",$S502*参照データ!$F$2,IF($AE502="2/3",$S502*参照データ!$F$3,IF($AE502="1/3",$S502*参照データ!$F$4)))</f>
        <v>0</v>
      </c>
      <c r="BG502" s="199" t="b">
        <f>IF(AG502="3/3",$O502*参照データ!$F$2,IF(AG502="2/3",$O502*参照データ!$F$3,IF(AG502="1/3",$O502*参照データ!$F$4,IF(AG502="対象外",0))))</f>
        <v>0</v>
      </c>
      <c r="BH502" s="199" t="b">
        <f>IF(AH502="3/3",$O502*参照データ!$F$2,IF(AH502="2/3",$O502*参照データ!$F$3,IF(AH502="1/3",$O502*参照データ!$F$4,IF(AH502="対象外",0))))</f>
        <v>0</v>
      </c>
      <c r="BI502" s="199" t="b">
        <f>IF(AI502="3/3",$O502*参照データ!$F$2,IF(AI502="2/3",$O502*参照データ!$F$3,IF(AI502="1/3",$O502*参照データ!$F$4,IF(AI502="対象外",0))))</f>
        <v>0</v>
      </c>
      <c r="BJ502" s="199" t="b">
        <f>IF(AJ502="3/3",$O502*参照データ!$F$2,IF(AJ502="2/3",$O502*参照データ!$F$3,IF(AJ502="1/3",$O502*参照データ!$F$4,IF(AJ502="対象外",0))))</f>
        <v>0</v>
      </c>
      <c r="BK502" s="199" t="b">
        <f>IF(AK502="3/3",$O502*参照データ!$F$2,IF(AK502="2/3",$O502*参照データ!$F$3,IF(AK502="1/3",$O502*参照データ!$F$4,IF(AK502="対象外",0))))</f>
        <v>0</v>
      </c>
      <c r="BL502" s="199" t="b">
        <f>IF(AL502="3/3",$O502*参照データ!$F$2,IF(AL502="2/3",$O502*参照データ!$F$3,IF(AL502="1/3",$O502*参照データ!$F$4,IF(AL502="対象外",0))))</f>
        <v>0</v>
      </c>
      <c r="BM502" s="199" t="b">
        <f>IF(AM502="3/3",$O502*参照データ!$F$2,IF(AM502="2/3",$O502*参照データ!$F$3,IF(AM502="1/3",$O502*参照データ!$F$4,IF(AM502="対象外",0))))</f>
        <v>0</v>
      </c>
      <c r="BN502" s="199" t="b">
        <f>IF(AN502="3/3",$O502*参照データ!$F$2,IF(AN502="2/3",$O502*参照データ!$F$3,IF(AN502="1/3",$O502*参照データ!$F$4,IF(AN502="対象外",0))))</f>
        <v>0</v>
      </c>
      <c r="BO502" s="199" t="b">
        <f>IF(AO502="3/3",$O502*参照データ!$F$2,IF(AO502="2/3",$O502*参照データ!$F$3,IF(AO502="1/3",$O502*参照データ!$F$4,IF(AO502="対象外",0))))</f>
        <v>0</v>
      </c>
      <c r="BP502" s="199" t="b">
        <f>IF(AP502="3/3",$O502*参照データ!$F$2,IF(AP502="2/3",$O502*参照データ!$F$3,IF(AP502="1/3",$O502*参照データ!$F$4,IF(AP502="対象外",0))))</f>
        <v>0</v>
      </c>
      <c r="BQ502" s="199" t="b">
        <f>IF(AQ502="3/3",$O502*参照データ!$F$2,IF(AQ502="2/3",$O502*参照データ!$F$3,IF(AQ502="1/3",$O502*参照データ!$F$4,IF(AQ502="対象外",0))))</f>
        <v>0</v>
      </c>
      <c r="BR502" s="199" t="b">
        <f>IF(AR502="3/3",$O502*参照データ!$F$2,IF(AR502="2/3",$O502*参照データ!$F$3,IF(AR502="1/3",$O502*参照データ!$F$4,IF(AR502="対象外",0))))</f>
        <v>0</v>
      </c>
      <c r="BS502" s="199">
        <f t="shared" si="239"/>
        <v>0</v>
      </c>
      <c r="BT502" s="206"/>
      <c r="BU502" s="60"/>
      <c r="BV502" s="60"/>
      <c r="BW502" s="60"/>
      <c r="BX502" s="60"/>
      <c r="BY502" s="60"/>
      <c r="BZ502" s="245"/>
      <c r="CA502" s="247"/>
      <c r="CB502" s="60"/>
      <c r="CC502" s="60"/>
      <c r="CD502" s="60"/>
      <c r="CE502" s="60"/>
      <c r="CF502" s="61"/>
      <c r="CG502" s="233">
        <f t="shared" si="240"/>
        <v>0</v>
      </c>
      <c r="CH502" s="235">
        <f t="shared" si="225"/>
        <v>0</v>
      </c>
      <c r="CI502" s="225">
        <f t="shared" si="226"/>
        <v>0</v>
      </c>
      <c r="CJ502" s="234">
        <f t="shared" si="227"/>
        <v>2</v>
      </c>
      <c r="CN502" s="54"/>
    </row>
    <row r="503" spans="1:92">
      <c r="A503" s="63">
        <v>479</v>
      </c>
      <c r="B503" s="553"/>
      <c r="C503" s="554"/>
      <c r="D503" s="553"/>
      <c r="E503" s="554"/>
      <c r="F503" s="116"/>
      <c r="G503" s="147"/>
      <c r="H503" s="117"/>
      <c r="I503" s="58"/>
      <c r="J503" s="553"/>
      <c r="K503" s="554"/>
      <c r="L503" s="110">
        <v>0</v>
      </c>
      <c r="M503" s="111">
        <f>IF(F503="昼間",参照データ!$B$2,IF(F503="夜間等",参照データ!$B$3,IF(F503="通信",参照データ!$B$4,0)))</f>
        <v>0</v>
      </c>
      <c r="N503" s="112">
        <f t="shared" si="228"/>
        <v>0</v>
      </c>
      <c r="O503" s="151">
        <f t="shared" si="229"/>
        <v>0</v>
      </c>
      <c r="P503" s="110"/>
      <c r="Q503" s="113">
        <v>0</v>
      </c>
      <c r="R503" s="114">
        <f>IF(F503="昼間",参照データ!$C$2,IF(F503="夜間等",参照データ!$C$3,IF(F503="通信",参照データ!$C$4,0)))</f>
        <v>0</v>
      </c>
      <c r="S503" s="112">
        <f t="shared" si="230"/>
        <v>0</v>
      </c>
      <c r="T503" s="58"/>
      <c r="U503" s="53">
        <f t="shared" si="231"/>
        <v>0</v>
      </c>
      <c r="V503" s="241">
        <f t="shared" si="232"/>
        <v>0</v>
      </c>
      <c r="W503" s="53">
        <f t="shared" si="233"/>
        <v>0</v>
      </c>
      <c r="X503" s="183">
        <f t="shared" si="234"/>
        <v>0</v>
      </c>
      <c r="Y503" s="158" t="str">
        <f t="shared" si="215"/>
        <v>0</v>
      </c>
      <c r="Z503" s="138">
        <f t="shared" si="235"/>
        <v>0</v>
      </c>
      <c r="AA503" s="524">
        <f t="shared" si="216"/>
        <v>0</v>
      </c>
      <c r="AB503" s="525"/>
      <c r="AC503" s="359">
        <f t="shared" si="217"/>
        <v>0</v>
      </c>
      <c r="AD503" s="359">
        <f t="shared" si="218"/>
        <v>0</v>
      </c>
      <c r="AE503" s="165"/>
      <c r="AF503" s="59"/>
      <c r="AG503" s="252"/>
      <c r="AH503" s="253"/>
      <c r="AI503" s="253"/>
      <c r="AJ503" s="253"/>
      <c r="AK503" s="253"/>
      <c r="AL503" s="254"/>
      <c r="AM503" s="255"/>
      <c r="AN503" s="253"/>
      <c r="AO503" s="253"/>
      <c r="AP503" s="253"/>
      <c r="AQ503" s="253"/>
      <c r="AR503" s="253"/>
      <c r="AS503" s="238">
        <f t="shared" si="219"/>
        <v>0</v>
      </c>
      <c r="AT503" s="238">
        <f t="shared" si="220"/>
        <v>0</v>
      </c>
      <c r="AU503" s="238">
        <f t="shared" si="221"/>
        <v>0</v>
      </c>
      <c r="AV503" s="238">
        <f t="shared" si="222"/>
        <v>0</v>
      </c>
      <c r="AW503" s="238">
        <f t="shared" si="223"/>
        <v>0</v>
      </c>
      <c r="AX503" s="238">
        <f t="shared" si="224"/>
        <v>0</v>
      </c>
      <c r="AY503" s="214">
        <f t="shared" si="242"/>
        <v>0</v>
      </c>
      <c r="AZ503" s="214">
        <f t="shared" si="242"/>
        <v>0</v>
      </c>
      <c r="BA503" s="214">
        <f t="shared" si="242"/>
        <v>0</v>
      </c>
      <c r="BB503" s="194">
        <f t="shared" si="236"/>
        <v>0</v>
      </c>
      <c r="BC503" s="195">
        <f t="shared" si="237"/>
        <v>0</v>
      </c>
      <c r="BD503" s="196">
        <f t="shared" si="238"/>
        <v>0</v>
      </c>
      <c r="BE503" s="197">
        <f t="shared" si="241"/>
        <v>0</v>
      </c>
      <c r="BF503" s="198" t="b">
        <f>IF($AE503="3/3",$S503*参照データ!$F$2,IF($AE503="2/3",$S503*参照データ!$F$3,IF($AE503="1/3",$S503*参照データ!$F$4)))</f>
        <v>0</v>
      </c>
      <c r="BG503" s="199" t="b">
        <f>IF(AG503="3/3",$O503*参照データ!$F$2,IF(AG503="2/3",$O503*参照データ!$F$3,IF(AG503="1/3",$O503*参照データ!$F$4,IF(AG503="対象外",0))))</f>
        <v>0</v>
      </c>
      <c r="BH503" s="199" t="b">
        <f>IF(AH503="3/3",$O503*参照データ!$F$2,IF(AH503="2/3",$O503*参照データ!$F$3,IF(AH503="1/3",$O503*参照データ!$F$4,IF(AH503="対象外",0))))</f>
        <v>0</v>
      </c>
      <c r="BI503" s="199" t="b">
        <f>IF(AI503="3/3",$O503*参照データ!$F$2,IF(AI503="2/3",$O503*参照データ!$F$3,IF(AI503="1/3",$O503*参照データ!$F$4,IF(AI503="対象外",0))))</f>
        <v>0</v>
      </c>
      <c r="BJ503" s="199" t="b">
        <f>IF(AJ503="3/3",$O503*参照データ!$F$2,IF(AJ503="2/3",$O503*参照データ!$F$3,IF(AJ503="1/3",$O503*参照データ!$F$4,IF(AJ503="対象外",0))))</f>
        <v>0</v>
      </c>
      <c r="BK503" s="199" t="b">
        <f>IF(AK503="3/3",$O503*参照データ!$F$2,IF(AK503="2/3",$O503*参照データ!$F$3,IF(AK503="1/3",$O503*参照データ!$F$4,IF(AK503="対象外",0))))</f>
        <v>0</v>
      </c>
      <c r="BL503" s="199" t="b">
        <f>IF(AL503="3/3",$O503*参照データ!$F$2,IF(AL503="2/3",$O503*参照データ!$F$3,IF(AL503="1/3",$O503*参照データ!$F$4,IF(AL503="対象外",0))))</f>
        <v>0</v>
      </c>
      <c r="BM503" s="199" t="b">
        <f>IF(AM503="3/3",$O503*参照データ!$F$2,IF(AM503="2/3",$O503*参照データ!$F$3,IF(AM503="1/3",$O503*参照データ!$F$4,IF(AM503="対象外",0))))</f>
        <v>0</v>
      </c>
      <c r="BN503" s="199" t="b">
        <f>IF(AN503="3/3",$O503*参照データ!$F$2,IF(AN503="2/3",$O503*参照データ!$F$3,IF(AN503="1/3",$O503*参照データ!$F$4,IF(AN503="対象外",0))))</f>
        <v>0</v>
      </c>
      <c r="BO503" s="199" t="b">
        <f>IF(AO503="3/3",$O503*参照データ!$F$2,IF(AO503="2/3",$O503*参照データ!$F$3,IF(AO503="1/3",$O503*参照データ!$F$4,IF(AO503="対象外",0))))</f>
        <v>0</v>
      </c>
      <c r="BP503" s="199" t="b">
        <f>IF(AP503="3/3",$O503*参照データ!$F$2,IF(AP503="2/3",$O503*参照データ!$F$3,IF(AP503="1/3",$O503*参照データ!$F$4,IF(AP503="対象外",0))))</f>
        <v>0</v>
      </c>
      <c r="BQ503" s="199" t="b">
        <f>IF(AQ503="3/3",$O503*参照データ!$F$2,IF(AQ503="2/3",$O503*参照データ!$F$3,IF(AQ503="1/3",$O503*参照データ!$F$4,IF(AQ503="対象外",0))))</f>
        <v>0</v>
      </c>
      <c r="BR503" s="199" t="b">
        <f>IF(AR503="3/3",$O503*参照データ!$F$2,IF(AR503="2/3",$O503*参照データ!$F$3,IF(AR503="1/3",$O503*参照データ!$F$4,IF(AR503="対象外",0))))</f>
        <v>0</v>
      </c>
      <c r="BS503" s="199">
        <f t="shared" si="239"/>
        <v>0</v>
      </c>
      <c r="BT503" s="207"/>
      <c r="BU503" s="60"/>
      <c r="BV503" s="60"/>
      <c r="BW503" s="60"/>
      <c r="BX503" s="60"/>
      <c r="BY503" s="60"/>
      <c r="BZ503" s="245"/>
      <c r="CA503" s="247"/>
      <c r="CB503" s="60"/>
      <c r="CC503" s="60"/>
      <c r="CD503" s="60"/>
      <c r="CE503" s="60"/>
      <c r="CF503" s="61"/>
      <c r="CG503" s="233">
        <f t="shared" si="240"/>
        <v>0</v>
      </c>
      <c r="CH503" s="235">
        <f t="shared" si="225"/>
        <v>0</v>
      </c>
      <c r="CI503" s="225">
        <f t="shared" si="226"/>
        <v>0</v>
      </c>
      <c r="CJ503" s="234">
        <f t="shared" si="227"/>
        <v>2</v>
      </c>
      <c r="CN503" s="54"/>
    </row>
    <row r="504" spans="1:92">
      <c r="A504" s="63">
        <v>480</v>
      </c>
      <c r="B504" s="518"/>
      <c r="C504" s="519"/>
      <c r="D504" s="520"/>
      <c r="E504" s="521"/>
      <c r="F504" s="362"/>
      <c r="G504" s="58"/>
      <c r="H504" s="248"/>
      <c r="I504" s="58"/>
      <c r="J504" s="555"/>
      <c r="K504" s="555"/>
      <c r="L504" s="149">
        <v>0</v>
      </c>
      <c r="M504" s="150">
        <f>IF(F504="昼間",参照データ!$B$2,IF(F504="夜間等",参照データ!$B$3,IF(F504="通信",参照データ!$B$4,0)))</f>
        <v>0</v>
      </c>
      <c r="N504" s="151">
        <f t="shared" si="228"/>
        <v>0</v>
      </c>
      <c r="O504" s="151">
        <f t="shared" si="229"/>
        <v>0</v>
      </c>
      <c r="P504" s="149"/>
      <c r="Q504" s="155">
        <v>0</v>
      </c>
      <c r="R504" s="154">
        <f>IF(F504="昼間",参照データ!$C$2,IF(F504="夜間等",参照データ!$C$3,IF(F504="通信",参照データ!$C$4,0)))</f>
        <v>0</v>
      </c>
      <c r="S504" s="151">
        <f t="shared" si="230"/>
        <v>0</v>
      </c>
      <c r="T504" s="58"/>
      <c r="U504" s="137">
        <f t="shared" si="231"/>
        <v>0</v>
      </c>
      <c r="V504" s="241">
        <f t="shared" si="232"/>
        <v>0</v>
      </c>
      <c r="W504" s="137">
        <f t="shared" si="233"/>
        <v>0</v>
      </c>
      <c r="X504" s="138">
        <f t="shared" si="234"/>
        <v>0</v>
      </c>
      <c r="Y504" s="137" t="str">
        <f t="shared" si="215"/>
        <v>0</v>
      </c>
      <c r="Z504" s="138">
        <f t="shared" si="235"/>
        <v>0</v>
      </c>
      <c r="AA504" s="524">
        <f t="shared" si="216"/>
        <v>0</v>
      </c>
      <c r="AB504" s="525"/>
      <c r="AC504" s="359">
        <f t="shared" si="217"/>
        <v>0</v>
      </c>
      <c r="AD504" s="359">
        <f t="shared" si="218"/>
        <v>0</v>
      </c>
      <c r="AE504" s="165"/>
      <c r="AF504" s="139"/>
      <c r="AG504" s="252"/>
      <c r="AH504" s="253"/>
      <c r="AI504" s="253"/>
      <c r="AJ504" s="253"/>
      <c r="AK504" s="253"/>
      <c r="AL504" s="254"/>
      <c r="AM504" s="255"/>
      <c r="AN504" s="253"/>
      <c r="AO504" s="253"/>
      <c r="AP504" s="253"/>
      <c r="AQ504" s="253"/>
      <c r="AR504" s="253"/>
      <c r="AS504" s="238">
        <f t="shared" si="219"/>
        <v>0</v>
      </c>
      <c r="AT504" s="238">
        <f t="shared" si="220"/>
        <v>0</v>
      </c>
      <c r="AU504" s="238">
        <f t="shared" si="221"/>
        <v>0</v>
      </c>
      <c r="AV504" s="238">
        <f t="shared" si="222"/>
        <v>0</v>
      </c>
      <c r="AW504" s="238">
        <f t="shared" si="223"/>
        <v>0</v>
      </c>
      <c r="AX504" s="238">
        <f t="shared" si="224"/>
        <v>0</v>
      </c>
      <c r="AY504" s="214">
        <f t="shared" si="242"/>
        <v>0</v>
      </c>
      <c r="AZ504" s="214">
        <f t="shared" si="242"/>
        <v>0</v>
      </c>
      <c r="BA504" s="214">
        <f t="shared" si="242"/>
        <v>0</v>
      </c>
      <c r="BB504" s="210">
        <f t="shared" si="236"/>
        <v>0</v>
      </c>
      <c r="BC504" s="200">
        <f t="shared" si="237"/>
        <v>0</v>
      </c>
      <c r="BD504" s="200">
        <f t="shared" si="238"/>
        <v>0</v>
      </c>
      <c r="BE504" s="200">
        <f t="shared" si="241"/>
        <v>0</v>
      </c>
      <c r="BF504" s="201" t="b">
        <f>IF($AE504="3/3",$S504*参照データ!$F$2,IF($AE504="2/3",$S504*参照データ!$F$3,IF($AE504="1/3",$S504*参照データ!$F$4)))</f>
        <v>0</v>
      </c>
      <c r="BG504" s="202" t="b">
        <f>IF(AG504="3/3",$O504*参照データ!$F$2,IF(AG504="2/3",$O504*参照データ!$F$3,IF(AG504="1/3",$O504*参照データ!$F$4,IF(AG504="対象外",0))))</f>
        <v>0</v>
      </c>
      <c r="BH504" s="202" t="b">
        <f>IF(AH504="3/3",$O504*参照データ!$F$2,IF(AH504="2/3",$O504*参照データ!$F$3,IF(AH504="1/3",$O504*参照データ!$F$4,IF(AH504="対象外",0))))</f>
        <v>0</v>
      </c>
      <c r="BI504" s="202" t="b">
        <f>IF(AI504="3/3",$O504*参照データ!$F$2,IF(AI504="2/3",$O504*参照データ!$F$3,IF(AI504="1/3",$O504*参照データ!$F$4,IF(AI504="対象外",0))))</f>
        <v>0</v>
      </c>
      <c r="BJ504" s="202" t="b">
        <f>IF(AJ504="3/3",$O504*参照データ!$F$2,IF(AJ504="2/3",$O504*参照データ!$F$3,IF(AJ504="1/3",$O504*参照データ!$F$4,IF(AJ504="対象外",0))))</f>
        <v>0</v>
      </c>
      <c r="BK504" s="202" t="b">
        <f>IF(AK504="3/3",$O504*参照データ!$F$2,IF(AK504="2/3",$O504*参照データ!$F$3,IF(AK504="1/3",$O504*参照データ!$F$4,IF(AK504="対象外",0))))</f>
        <v>0</v>
      </c>
      <c r="BL504" s="202" t="b">
        <f>IF(AL504="3/3",$O504*参照データ!$F$2,IF(AL504="2/3",$O504*参照データ!$F$3,IF(AL504="1/3",$O504*参照データ!$F$4,IF(AL504="対象外",0))))</f>
        <v>0</v>
      </c>
      <c r="BM504" s="202" t="b">
        <f>IF(AM504="3/3",$O504*参照データ!$F$2,IF(AM504="2/3",$O504*参照データ!$F$3,IF(AM504="1/3",$O504*参照データ!$F$4,IF(AM504="対象外",0))))</f>
        <v>0</v>
      </c>
      <c r="BN504" s="202" t="b">
        <f>IF(AN504="3/3",$O504*参照データ!$F$2,IF(AN504="2/3",$O504*参照データ!$F$3,IF(AN504="1/3",$O504*参照データ!$F$4,IF(AN504="対象外",0))))</f>
        <v>0</v>
      </c>
      <c r="BO504" s="202" t="b">
        <f>IF(AO504="3/3",$O504*参照データ!$F$2,IF(AO504="2/3",$O504*参照データ!$F$3,IF(AO504="1/3",$O504*参照データ!$F$4,IF(AO504="対象外",0))))</f>
        <v>0</v>
      </c>
      <c r="BP504" s="202" t="b">
        <f>IF(AP504="3/3",$O504*参照データ!$F$2,IF(AP504="2/3",$O504*参照データ!$F$3,IF(AP504="1/3",$O504*参照データ!$F$4,IF(AP504="対象外",0))))</f>
        <v>0</v>
      </c>
      <c r="BQ504" s="202" t="b">
        <f>IF(AQ504="3/3",$O504*参照データ!$F$2,IF(AQ504="2/3",$O504*参照データ!$F$3,IF(AQ504="1/3",$O504*参照データ!$F$4,IF(AQ504="対象外",0))))</f>
        <v>0</v>
      </c>
      <c r="BR504" s="202" t="b">
        <f>IF(AR504="3/3",$O504*参照データ!$F$2,IF(AR504="2/3",$O504*参照データ!$F$3,IF(AR504="1/3",$O504*参照データ!$F$4,IF(AR504="対象外",0))))</f>
        <v>0</v>
      </c>
      <c r="BS504" s="202">
        <f t="shared" si="239"/>
        <v>0</v>
      </c>
      <c r="BT504" s="208"/>
      <c r="BU504" s="140"/>
      <c r="BV504" s="140"/>
      <c r="BW504" s="140"/>
      <c r="BX504" s="140"/>
      <c r="BY504" s="140"/>
      <c r="BZ504" s="246"/>
      <c r="CA504" s="251"/>
      <c r="CB504" s="140"/>
      <c r="CC504" s="140"/>
      <c r="CD504" s="140"/>
      <c r="CE504" s="140"/>
      <c r="CF504" s="140"/>
      <c r="CG504" s="233">
        <f t="shared" si="240"/>
        <v>0</v>
      </c>
      <c r="CH504" s="235">
        <f t="shared" si="225"/>
        <v>0</v>
      </c>
      <c r="CI504" s="225">
        <f t="shared" si="226"/>
        <v>0</v>
      </c>
      <c r="CJ504" s="234">
        <f t="shared" si="227"/>
        <v>2</v>
      </c>
      <c r="CN504" s="54"/>
    </row>
    <row r="505" spans="1:92">
      <c r="A505" s="63">
        <v>481</v>
      </c>
      <c r="B505" s="553"/>
      <c r="C505" s="554"/>
      <c r="D505" s="553"/>
      <c r="E505" s="554"/>
      <c r="F505" s="116"/>
      <c r="G505" s="147"/>
      <c r="H505" s="117"/>
      <c r="I505" s="58"/>
      <c r="J505" s="553"/>
      <c r="K505" s="554"/>
      <c r="L505" s="110">
        <v>0</v>
      </c>
      <c r="M505" s="111">
        <f>IF(F505="昼間",参照データ!$B$2,IF(F505="夜間等",参照データ!$B$3,IF(F505="通信",参照データ!$B$4,0)))</f>
        <v>0</v>
      </c>
      <c r="N505" s="112">
        <f t="shared" si="228"/>
        <v>0</v>
      </c>
      <c r="O505" s="151">
        <f t="shared" si="229"/>
        <v>0</v>
      </c>
      <c r="P505" s="110"/>
      <c r="Q505" s="113">
        <v>0</v>
      </c>
      <c r="R505" s="114">
        <f>IF(F505="昼間",参照データ!$C$2,IF(F505="夜間等",参照データ!$C$3,IF(F505="通信",参照データ!$C$4,0)))</f>
        <v>0</v>
      </c>
      <c r="S505" s="112">
        <f t="shared" si="230"/>
        <v>0</v>
      </c>
      <c r="T505" s="58"/>
      <c r="U505" s="53">
        <f t="shared" si="231"/>
        <v>0</v>
      </c>
      <c r="V505" s="241">
        <f t="shared" si="232"/>
        <v>0</v>
      </c>
      <c r="W505" s="53">
        <f t="shared" si="233"/>
        <v>0</v>
      </c>
      <c r="X505" s="183">
        <f t="shared" si="234"/>
        <v>0</v>
      </c>
      <c r="Y505" s="158" t="str">
        <f t="shared" si="215"/>
        <v>0</v>
      </c>
      <c r="Z505" s="138">
        <f t="shared" si="235"/>
        <v>0</v>
      </c>
      <c r="AA505" s="524">
        <f t="shared" si="216"/>
        <v>0</v>
      </c>
      <c r="AB505" s="525"/>
      <c r="AC505" s="359">
        <f t="shared" si="217"/>
        <v>0</v>
      </c>
      <c r="AD505" s="359">
        <f t="shared" si="218"/>
        <v>0</v>
      </c>
      <c r="AE505" s="166"/>
      <c r="AF505" s="59"/>
      <c r="AG505" s="252"/>
      <c r="AH505" s="253"/>
      <c r="AI505" s="253"/>
      <c r="AJ505" s="253"/>
      <c r="AK505" s="253"/>
      <c r="AL505" s="254"/>
      <c r="AM505" s="255"/>
      <c r="AN505" s="253"/>
      <c r="AO505" s="253"/>
      <c r="AP505" s="253"/>
      <c r="AQ505" s="253"/>
      <c r="AR505" s="253"/>
      <c r="AS505" s="238">
        <f t="shared" si="219"/>
        <v>0</v>
      </c>
      <c r="AT505" s="238">
        <f t="shared" si="220"/>
        <v>0</v>
      </c>
      <c r="AU505" s="238">
        <f t="shared" si="221"/>
        <v>0</v>
      </c>
      <c r="AV505" s="238">
        <f t="shared" si="222"/>
        <v>0</v>
      </c>
      <c r="AW505" s="238">
        <f t="shared" si="223"/>
        <v>0</v>
      </c>
      <c r="AX505" s="238">
        <f t="shared" si="224"/>
        <v>0</v>
      </c>
      <c r="AY505" s="214">
        <f t="shared" si="242"/>
        <v>0</v>
      </c>
      <c r="AZ505" s="214">
        <f t="shared" si="242"/>
        <v>0</v>
      </c>
      <c r="BA505" s="214">
        <f t="shared" si="242"/>
        <v>0</v>
      </c>
      <c r="BB505" s="194">
        <f t="shared" si="236"/>
        <v>0</v>
      </c>
      <c r="BC505" s="195">
        <f t="shared" si="237"/>
        <v>0</v>
      </c>
      <c r="BD505" s="196">
        <f t="shared" si="238"/>
        <v>0</v>
      </c>
      <c r="BE505" s="197">
        <f t="shared" si="241"/>
        <v>0</v>
      </c>
      <c r="BF505" s="198" t="b">
        <f>IF($AE505="3/3",$S505*参照データ!$F$2,IF($AE505="2/3",$S505*参照データ!$F$3,IF($AE505="1/3",$S505*参照データ!$F$4)))</f>
        <v>0</v>
      </c>
      <c r="BG505" s="199" t="b">
        <f>IF(AG505="3/3",$O505*参照データ!$F$2,IF(AG505="2/3",$O505*参照データ!$F$3,IF(AG505="1/3",$O505*参照データ!$F$4,IF(AG505="対象外",0))))</f>
        <v>0</v>
      </c>
      <c r="BH505" s="199" t="b">
        <f>IF(AH505="3/3",$O505*参照データ!$F$2,IF(AH505="2/3",$O505*参照データ!$F$3,IF(AH505="1/3",$O505*参照データ!$F$4,IF(AH505="対象外",0))))</f>
        <v>0</v>
      </c>
      <c r="BI505" s="199" t="b">
        <f>IF(AI505="3/3",$O505*参照データ!$F$2,IF(AI505="2/3",$O505*参照データ!$F$3,IF(AI505="1/3",$O505*参照データ!$F$4,IF(AI505="対象外",0))))</f>
        <v>0</v>
      </c>
      <c r="BJ505" s="199" t="b">
        <f>IF(AJ505="3/3",$O505*参照データ!$F$2,IF(AJ505="2/3",$O505*参照データ!$F$3,IF(AJ505="1/3",$O505*参照データ!$F$4,IF(AJ505="対象外",0))))</f>
        <v>0</v>
      </c>
      <c r="BK505" s="199" t="b">
        <f>IF(AK505="3/3",$O505*参照データ!$F$2,IF(AK505="2/3",$O505*参照データ!$F$3,IF(AK505="1/3",$O505*参照データ!$F$4,IF(AK505="対象外",0))))</f>
        <v>0</v>
      </c>
      <c r="BL505" s="199" t="b">
        <f>IF(AL505="3/3",$O505*参照データ!$F$2,IF(AL505="2/3",$O505*参照データ!$F$3,IF(AL505="1/3",$O505*参照データ!$F$4,IF(AL505="対象外",0))))</f>
        <v>0</v>
      </c>
      <c r="BM505" s="199" t="b">
        <f>IF(AM505="3/3",$O505*参照データ!$F$2,IF(AM505="2/3",$O505*参照データ!$F$3,IF(AM505="1/3",$O505*参照データ!$F$4,IF(AM505="対象外",0))))</f>
        <v>0</v>
      </c>
      <c r="BN505" s="199" t="b">
        <f>IF(AN505="3/3",$O505*参照データ!$F$2,IF(AN505="2/3",$O505*参照データ!$F$3,IF(AN505="1/3",$O505*参照データ!$F$4,IF(AN505="対象外",0))))</f>
        <v>0</v>
      </c>
      <c r="BO505" s="199" t="b">
        <f>IF(AO505="3/3",$O505*参照データ!$F$2,IF(AO505="2/3",$O505*参照データ!$F$3,IF(AO505="1/3",$O505*参照データ!$F$4,IF(AO505="対象外",0))))</f>
        <v>0</v>
      </c>
      <c r="BP505" s="199" t="b">
        <f>IF(AP505="3/3",$O505*参照データ!$F$2,IF(AP505="2/3",$O505*参照データ!$F$3,IF(AP505="1/3",$O505*参照データ!$F$4,IF(AP505="対象外",0))))</f>
        <v>0</v>
      </c>
      <c r="BQ505" s="199" t="b">
        <f>IF(AQ505="3/3",$O505*参照データ!$F$2,IF(AQ505="2/3",$O505*参照データ!$F$3,IF(AQ505="1/3",$O505*参照データ!$F$4,IF(AQ505="対象外",0))))</f>
        <v>0</v>
      </c>
      <c r="BR505" s="199" t="b">
        <f>IF(AR505="3/3",$O505*参照データ!$F$2,IF(AR505="2/3",$O505*参照データ!$F$3,IF(AR505="1/3",$O505*参照データ!$F$4,IF(AR505="対象外",0))))</f>
        <v>0</v>
      </c>
      <c r="BS505" s="199">
        <f t="shared" si="239"/>
        <v>0</v>
      </c>
      <c r="BT505" s="206"/>
      <c r="BU505" s="60"/>
      <c r="BV505" s="60"/>
      <c r="BW505" s="60"/>
      <c r="BX505" s="60"/>
      <c r="BY505" s="60"/>
      <c r="BZ505" s="245"/>
      <c r="CA505" s="247"/>
      <c r="CB505" s="60"/>
      <c r="CC505" s="60"/>
      <c r="CD505" s="60"/>
      <c r="CE505" s="60"/>
      <c r="CF505" s="61"/>
      <c r="CG505" s="233">
        <f t="shared" si="240"/>
        <v>0</v>
      </c>
      <c r="CH505" s="235">
        <f t="shared" si="225"/>
        <v>0</v>
      </c>
      <c r="CI505" s="225">
        <f t="shared" si="226"/>
        <v>0</v>
      </c>
      <c r="CJ505" s="234">
        <f t="shared" si="227"/>
        <v>2</v>
      </c>
      <c r="CN505" s="54"/>
    </row>
    <row r="506" spans="1:92">
      <c r="A506" s="63">
        <v>482</v>
      </c>
      <c r="B506" s="553"/>
      <c r="C506" s="554"/>
      <c r="D506" s="553"/>
      <c r="E506" s="554"/>
      <c r="F506" s="116"/>
      <c r="G506" s="147"/>
      <c r="H506" s="117"/>
      <c r="I506" s="58"/>
      <c r="J506" s="553"/>
      <c r="K506" s="554"/>
      <c r="L506" s="110">
        <v>0</v>
      </c>
      <c r="M506" s="111">
        <f>IF(F506="昼間",参照データ!$B$2,IF(F506="夜間等",参照データ!$B$3,IF(F506="通信",参照データ!$B$4,0)))</f>
        <v>0</v>
      </c>
      <c r="N506" s="112">
        <f t="shared" si="228"/>
        <v>0</v>
      </c>
      <c r="O506" s="151">
        <f t="shared" si="229"/>
        <v>0</v>
      </c>
      <c r="P506" s="110"/>
      <c r="Q506" s="113">
        <v>0</v>
      </c>
      <c r="R506" s="114">
        <f>IF(F506="昼間",参照データ!$C$2,IF(F506="夜間等",参照データ!$C$3,IF(F506="通信",参照データ!$C$4,0)))</f>
        <v>0</v>
      </c>
      <c r="S506" s="112">
        <f t="shared" si="230"/>
        <v>0</v>
      </c>
      <c r="T506" s="58"/>
      <c r="U506" s="53">
        <f t="shared" si="231"/>
        <v>0</v>
      </c>
      <c r="V506" s="241">
        <f t="shared" si="232"/>
        <v>0</v>
      </c>
      <c r="W506" s="53">
        <f t="shared" si="233"/>
        <v>0</v>
      </c>
      <c r="X506" s="183">
        <f t="shared" si="234"/>
        <v>0</v>
      </c>
      <c r="Y506" s="158" t="str">
        <f t="shared" si="215"/>
        <v>0</v>
      </c>
      <c r="Z506" s="138">
        <f t="shared" si="235"/>
        <v>0</v>
      </c>
      <c r="AA506" s="524">
        <f t="shared" si="216"/>
        <v>0</v>
      </c>
      <c r="AB506" s="525"/>
      <c r="AC506" s="359">
        <f t="shared" si="217"/>
        <v>0</v>
      </c>
      <c r="AD506" s="359">
        <f t="shared" si="218"/>
        <v>0</v>
      </c>
      <c r="AE506" s="166"/>
      <c r="AF506" s="59"/>
      <c r="AG506" s="252"/>
      <c r="AH506" s="253"/>
      <c r="AI506" s="253"/>
      <c r="AJ506" s="253"/>
      <c r="AK506" s="253"/>
      <c r="AL506" s="254"/>
      <c r="AM506" s="255"/>
      <c r="AN506" s="253"/>
      <c r="AO506" s="253"/>
      <c r="AP506" s="253"/>
      <c r="AQ506" s="253"/>
      <c r="AR506" s="253"/>
      <c r="AS506" s="238">
        <f t="shared" si="219"/>
        <v>0</v>
      </c>
      <c r="AT506" s="238">
        <f t="shared" si="220"/>
        <v>0</v>
      </c>
      <c r="AU506" s="238">
        <f t="shared" si="221"/>
        <v>0</v>
      </c>
      <c r="AV506" s="238">
        <f t="shared" si="222"/>
        <v>0</v>
      </c>
      <c r="AW506" s="238">
        <f t="shared" si="223"/>
        <v>0</v>
      </c>
      <c r="AX506" s="238">
        <f t="shared" si="224"/>
        <v>0</v>
      </c>
      <c r="AY506" s="214">
        <f t="shared" si="242"/>
        <v>0</v>
      </c>
      <c r="AZ506" s="214">
        <f t="shared" si="242"/>
        <v>0</v>
      </c>
      <c r="BA506" s="214">
        <f t="shared" si="242"/>
        <v>0</v>
      </c>
      <c r="BB506" s="194">
        <f t="shared" si="236"/>
        <v>0</v>
      </c>
      <c r="BC506" s="195">
        <f t="shared" si="237"/>
        <v>0</v>
      </c>
      <c r="BD506" s="196">
        <f t="shared" si="238"/>
        <v>0</v>
      </c>
      <c r="BE506" s="197">
        <f t="shared" si="241"/>
        <v>0</v>
      </c>
      <c r="BF506" s="198" t="b">
        <f>IF($AE506="3/3",$S506*参照データ!$F$2,IF($AE506="2/3",$S506*参照データ!$F$3,IF($AE506="1/3",$S506*参照データ!$F$4)))</f>
        <v>0</v>
      </c>
      <c r="BG506" s="199" t="b">
        <f>IF(AG506="3/3",$O506*参照データ!$F$2,IF(AG506="2/3",$O506*参照データ!$F$3,IF(AG506="1/3",$O506*参照データ!$F$4,IF(AG506="対象外",0))))</f>
        <v>0</v>
      </c>
      <c r="BH506" s="199" t="b">
        <f>IF(AH506="3/3",$O506*参照データ!$F$2,IF(AH506="2/3",$O506*参照データ!$F$3,IF(AH506="1/3",$O506*参照データ!$F$4,IF(AH506="対象外",0))))</f>
        <v>0</v>
      </c>
      <c r="BI506" s="199" t="b">
        <f>IF(AI506="3/3",$O506*参照データ!$F$2,IF(AI506="2/3",$O506*参照データ!$F$3,IF(AI506="1/3",$O506*参照データ!$F$4,IF(AI506="対象外",0))))</f>
        <v>0</v>
      </c>
      <c r="BJ506" s="199" t="b">
        <f>IF(AJ506="3/3",$O506*参照データ!$F$2,IF(AJ506="2/3",$O506*参照データ!$F$3,IF(AJ506="1/3",$O506*参照データ!$F$4,IF(AJ506="対象外",0))))</f>
        <v>0</v>
      </c>
      <c r="BK506" s="199" t="b">
        <f>IF(AK506="3/3",$O506*参照データ!$F$2,IF(AK506="2/3",$O506*参照データ!$F$3,IF(AK506="1/3",$O506*参照データ!$F$4,IF(AK506="対象外",0))))</f>
        <v>0</v>
      </c>
      <c r="BL506" s="199" t="b">
        <f>IF(AL506="3/3",$O506*参照データ!$F$2,IF(AL506="2/3",$O506*参照データ!$F$3,IF(AL506="1/3",$O506*参照データ!$F$4,IF(AL506="対象外",0))))</f>
        <v>0</v>
      </c>
      <c r="BM506" s="199" t="b">
        <f>IF(AM506="3/3",$O506*参照データ!$F$2,IF(AM506="2/3",$O506*参照データ!$F$3,IF(AM506="1/3",$O506*参照データ!$F$4,IF(AM506="対象外",0))))</f>
        <v>0</v>
      </c>
      <c r="BN506" s="199" t="b">
        <f>IF(AN506="3/3",$O506*参照データ!$F$2,IF(AN506="2/3",$O506*参照データ!$F$3,IF(AN506="1/3",$O506*参照データ!$F$4,IF(AN506="対象外",0))))</f>
        <v>0</v>
      </c>
      <c r="BO506" s="199" t="b">
        <f>IF(AO506="3/3",$O506*参照データ!$F$2,IF(AO506="2/3",$O506*参照データ!$F$3,IF(AO506="1/3",$O506*参照データ!$F$4,IF(AO506="対象外",0))))</f>
        <v>0</v>
      </c>
      <c r="BP506" s="199" t="b">
        <f>IF(AP506="3/3",$O506*参照データ!$F$2,IF(AP506="2/3",$O506*参照データ!$F$3,IF(AP506="1/3",$O506*参照データ!$F$4,IF(AP506="対象外",0))))</f>
        <v>0</v>
      </c>
      <c r="BQ506" s="199" t="b">
        <f>IF(AQ506="3/3",$O506*参照データ!$F$2,IF(AQ506="2/3",$O506*参照データ!$F$3,IF(AQ506="1/3",$O506*参照データ!$F$4,IF(AQ506="対象外",0))))</f>
        <v>0</v>
      </c>
      <c r="BR506" s="199" t="b">
        <f>IF(AR506="3/3",$O506*参照データ!$F$2,IF(AR506="2/3",$O506*参照データ!$F$3,IF(AR506="1/3",$O506*参照データ!$F$4,IF(AR506="対象外",0))))</f>
        <v>0</v>
      </c>
      <c r="BS506" s="199">
        <f t="shared" si="239"/>
        <v>0</v>
      </c>
      <c r="BT506" s="206"/>
      <c r="BU506" s="60"/>
      <c r="BV506" s="60"/>
      <c r="BW506" s="60"/>
      <c r="BX506" s="60"/>
      <c r="BY506" s="60"/>
      <c r="BZ506" s="245"/>
      <c r="CA506" s="247"/>
      <c r="CB506" s="60"/>
      <c r="CC506" s="60"/>
      <c r="CD506" s="60"/>
      <c r="CE506" s="60"/>
      <c r="CF506" s="61"/>
      <c r="CG506" s="233">
        <f t="shared" si="240"/>
        <v>0</v>
      </c>
      <c r="CH506" s="235">
        <f t="shared" si="225"/>
        <v>0</v>
      </c>
      <c r="CI506" s="225">
        <f t="shared" si="226"/>
        <v>0</v>
      </c>
      <c r="CJ506" s="234">
        <f t="shared" si="227"/>
        <v>2</v>
      </c>
      <c r="CN506" s="54"/>
    </row>
    <row r="507" spans="1:92">
      <c r="A507" s="63">
        <v>483</v>
      </c>
      <c r="B507" s="553"/>
      <c r="C507" s="554"/>
      <c r="D507" s="553"/>
      <c r="E507" s="554"/>
      <c r="F507" s="116"/>
      <c r="G507" s="147"/>
      <c r="H507" s="117"/>
      <c r="I507" s="58"/>
      <c r="J507" s="553"/>
      <c r="K507" s="554"/>
      <c r="L507" s="110">
        <v>0</v>
      </c>
      <c r="M507" s="111">
        <f>IF(F507="昼間",参照データ!$B$2,IF(F507="夜間等",参照データ!$B$3,IF(F507="通信",参照データ!$B$4,0)))</f>
        <v>0</v>
      </c>
      <c r="N507" s="112">
        <f t="shared" si="228"/>
        <v>0</v>
      </c>
      <c r="O507" s="151">
        <f t="shared" si="229"/>
        <v>0</v>
      </c>
      <c r="P507" s="110"/>
      <c r="Q507" s="113">
        <v>0</v>
      </c>
      <c r="R507" s="114">
        <f>IF(F507="昼間",参照データ!$C$2,IF(F507="夜間等",参照データ!$C$3,IF(F507="通信",参照データ!$C$4,0)))</f>
        <v>0</v>
      </c>
      <c r="S507" s="112">
        <f t="shared" si="230"/>
        <v>0</v>
      </c>
      <c r="T507" s="58"/>
      <c r="U507" s="53">
        <f t="shared" si="231"/>
        <v>0</v>
      </c>
      <c r="V507" s="241">
        <f t="shared" si="232"/>
        <v>0</v>
      </c>
      <c r="W507" s="53">
        <f t="shared" si="233"/>
        <v>0</v>
      </c>
      <c r="X507" s="183">
        <f t="shared" si="234"/>
        <v>0</v>
      </c>
      <c r="Y507" s="158" t="str">
        <f t="shared" si="215"/>
        <v>0</v>
      </c>
      <c r="Z507" s="138">
        <f t="shared" si="235"/>
        <v>0</v>
      </c>
      <c r="AA507" s="524">
        <f t="shared" si="216"/>
        <v>0</v>
      </c>
      <c r="AB507" s="525"/>
      <c r="AC507" s="359">
        <f t="shared" si="217"/>
        <v>0</v>
      </c>
      <c r="AD507" s="359">
        <f t="shared" si="218"/>
        <v>0</v>
      </c>
      <c r="AE507" s="165"/>
      <c r="AF507" s="59"/>
      <c r="AG507" s="252"/>
      <c r="AH507" s="253"/>
      <c r="AI507" s="253"/>
      <c r="AJ507" s="253"/>
      <c r="AK507" s="253"/>
      <c r="AL507" s="254"/>
      <c r="AM507" s="255"/>
      <c r="AN507" s="253"/>
      <c r="AO507" s="253"/>
      <c r="AP507" s="253"/>
      <c r="AQ507" s="253"/>
      <c r="AR507" s="253"/>
      <c r="AS507" s="238">
        <f t="shared" si="219"/>
        <v>0</v>
      </c>
      <c r="AT507" s="238">
        <f t="shared" si="220"/>
        <v>0</v>
      </c>
      <c r="AU507" s="238">
        <f t="shared" si="221"/>
        <v>0</v>
      </c>
      <c r="AV507" s="238">
        <f t="shared" si="222"/>
        <v>0</v>
      </c>
      <c r="AW507" s="238">
        <f t="shared" si="223"/>
        <v>0</v>
      </c>
      <c r="AX507" s="238">
        <f t="shared" si="224"/>
        <v>0</v>
      </c>
      <c r="AY507" s="214">
        <f t="shared" si="242"/>
        <v>0</v>
      </c>
      <c r="AZ507" s="214">
        <f t="shared" si="242"/>
        <v>0</v>
      </c>
      <c r="BA507" s="214">
        <f t="shared" si="242"/>
        <v>0</v>
      </c>
      <c r="BB507" s="194">
        <f t="shared" si="236"/>
        <v>0</v>
      </c>
      <c r="BC507" s="195">
        <f t="shared" si="237"/>
        <v>0</v>
      </c>
      <c r="BD507" s="196">
        <f t="shared" si="238"/>
        <v>0</v>
      </c>
      <c r="BE507" s="197">
        <f t="shared" si="241"/>
        <v>0</v>
      </c>
      <c r="BF507" s="198" t="b">
        <f>IF($AE507="3/3",$S507*参照データ!$F$2,IF($AE507="2/3",$S507*参照データ!$F$3,IF($AE507="1/3",$S507*参照データ!$F$4)))</f>
        <v>0</v>
      </c>
      <c r="BG507" s="199" t="b">
        <f>IF(AG507="3/3",$O507*参照データ!$F$2,IF(AG507="2/3",$O507*参照データ!$F$3,IF(AG507="1/3",$O507*参照データ!$F$4,IF(AG507="対象外",0))))</f>
        <v>0</v>
      </c>
      <c r="BH507" s="199" t="b">
        <f>IF(AH507="3/3",$O507*参照データ!$F$2,IF(AH507="2/3",$O507*参照データ!$F$3,IF(AH507="1/3",$O507*参照データ!$F$4,IF(AH507="対象外",0))))</f>
        <v>0</v>
      </c>
      <c r="BI507" s="199" t="b">
        <f>IF(AI507="3/3",$O507*参照データ!$F$2,IF(AI507="2/3",$O507*参照データ!$F$3,IF(AI507="1/3",$O507*参照データ!$F$4,IF(AI507="対象外",0))))</f>
        <v>0</v>
      </c>
      <c r="BJ507" s="199" t="b">
        <f>IF(AJ507="3/3",$O507*参照データ!$F$2,IF(AJ507="2/3",$O507*参照データ!$F$3,IF(AJ507="1/3",$O507*参照データ!$F$4,IF(AJ507="対象外",0))))</f>
        <v>0</v>
      </c>
      <c r="BK507" s="199" t="b">
        <f>IF(AK507="3/3",$O507*参照データ!$F$2,IF(AK507="2/3",$O507*参照データ!$F$3,IF(AK507="1/3",$O507*参照データ!$F$4,IF(AK507="対象外",0))))</f>
        <v>0</v>
      </c>
      <c r="BL507" s="199" t="b">
        <f>IF(AL507="3/3",$O507*参照データ!$F$2,IF(AL507="2/3",$O507*参照データ!$F$3,IF(AL507="1/3",$O507*参照データ!$F$4,IF(AL507="対象外",0))))</f>
        <v>0</v>
      </c>
      <c r="BM507" s="199" t="b">
        <f>IF(AM507="3/3",$O507*参照データ!$F$2,IF(AM507="2/3",$O507*参照データ!$F$3,IF(AM507="1/3",$O507*参照データ!$F$4,IF(AM507="対象外",0))))</f>
        <v>0</v>
      </c>
      <c r="BN507" s="199" t="b">
        <f>IF(AN507="3/3",$O507*参照データ!$F$2,IF(AN507="2/3",$O507*参照データ!$F$3,IF(AN507="1/3",$O507*参照データ!$F$4,IF(AN507="対象外",0))))</f>
        <v>0</v>
      </c>
      <c r="BO507" s="199" t="b">
        <f>IF(AO507="3/3",$O507*参照データ!$F$2,IF(AO507="2/3",$O507*参照データ!$F$3,IF(AO507="1/3",$O507*参照データ!$F$4,IF(AO507="対象外",0))))</f>
        <v>0</v>
      </c>
      <c r="BP507" s="199" t="b">
        <f>IF(AP507="3/3",$O507*参照データ!$F$2,IF(AP507="2/3",$O507*参照データ!$F$3,IF(AP507="1/3",$O507*参照データ!$F$4,IF(AP507="対象外",0))))</f>
        <v>0</v>
      </c>
      <c r="BQ507" s="199" t="b">
        <f>IF(AQ507="3/3",$O507*参照データ!$F$2,IF(AQ507="2/3",$O507*参照データ!$F$3,IF(AQ507="1/3",$O507*参照データ!$F$4,IF(AQ507="対象外",0))))</f>
        <v>0</v>
      </c>
      <c r="BR507" s="199" t="b">
        <f>IF(AR507="3/3",$O507*参照データ!$F$2,IF(AR507="2/3",$O507*参照データ!$F$3,IF(AR507="1/3",$O507*参照データ!$F$4,IF(AR507="対象外",0))))</f>
        <v>0</v>
      </c>
      <c r="BS507" s="199">
        <f t="shared" si="239"/>
        <v>0</v>
      </c>
      <c r="BT507" s="207"/>
      <c r="BU507" s="60"/>
      <c r="BV507" s="60"/>
      <c r="BW507" s="60"/>
      <c r="BX507" s="60"/>
      <c r="BY507" s="60"/>
      <c r="BZ507" s="245"/>
      <c r="CA507" s="247"/>
      <c r="CB507" s="60"/>
      <c r="CC507" s="60"/>
      <c r="CD507" s="60"/>
      <c r="CE507" s="60"/>
      <c r="CF507" s="61"/>
      <c r="CG507" s="233">
        <f t="shared" si="240"/>
        <v>0</v>
      </c>
      <c r="CH507" s="235">
        <f t="shared" si="225"/>
        <v>0</v>
      </c>
      <c r="CI507" s="225">
        <f t="shared" si="226"/>
        <v>0</v>
      </c>
      <c r="CJ507" s="234">
        <f t="shared" si="227"/>
        <v>2</v>
      </c>
      <c r="CN507" s="54"/>
    </row>
    <row r="508" spans="1:92">
      <c r="A508" s="63">
        <v>484</v>
      </c>
      <c r="B508" s="518"/>
      <c r="C508" s="519"/>
      <c r="D508" s="520"/>
      <c r="E508" s="521"/>
      <c r="F508" s="362"/>
      <c r="G508" s="58"/>
      <c r="H508" s="248"/>
      <c r="I508" s="58"/>
      <c r="J508" s="555"/>
      <c r="K508" s="555"/>
      <c r="L508" s="149">
        <v>0</v>
      </c>
      <c r="M508" s="150">
        <f>IF(F508="昼間",参照データ!$B$2,IF(F508="夜間等",参照データ!$B$3,IF(F508="通信",参照データ!$B$4,0)))</f>
        <v>0</v>
      </c>
      <c r="N508" s="151">
        <f t="shared" si="228"/>
        <v>0</v>
      </c>
      <c r="O508" s="151">
        <f t="shared" si="229"/>
        <v>0</v>
      </c>
      <c r="P508" s="149"/>
      <c r="Q508" s="155">
        <v>0</v>
      </c>
      <c r="R508" s="154">
        <f>IF(F508="昼間",参照データ!$C$2,IF(F508="夜間等",参照データ!$C$3,IF(F508="通信",参照データ!$C$4,0)))</f>
        <v>0</v>
      </c>
      <c r="S508" s="151">
        <f t="shared" si="230"/>
        <v>0</v>
      </c>
      <c r="T508" s="58"/>
      <c r="U508" s="137">
        <f t="shared" si="231"/>
        <v>0</v>
      </c>
      <c r="V508" s="241">
        <f t="shared" si="232"/>
        <v>0</v>
      </c>
      <c r="W508" s="137">
        <f t="shared" si="233"/>
        <v>0</v>
      </c>
      <c r="X508" s="138">
        <f t="shared" si="234"/>
        <v>0</v>
      </c>
      <c r="Y508" s="137" t="str">
        <f t="shared" si="215"/>
        <v>0</v>
      </c>
      <c r="Z508" s="138">
        <f t="shared" si="235"/>
        <v>0</v>
      </c>
      <c r="AA508" s="524">
        <f t="shared" si="216"/>
        <v>0</v>
      </c>
      <c r="AB508" s="525"/>
      <c r="AC508" s="359">
        <f t="shared" si="217"/>
        <v>0</v>
      </c>
      <c r="AD508" s="359">
        <f t="shared" si="218"/>
        <v>0</v>
      </c>
      <c r="AE508" s="165"/>
      <c r="AF508" s="139"/>
      <c r="AG508" s="252"/>
      <c r="AH508" s="253"/>
      <c r="AI508" s="253"/>
      <c r="AJ508" s="253"/>
      <c r="AK508" s="253"/>
      <c r="AL508" s="254"/>
      <c r="AM508" s="255"/>
      <c r="AN508" s="253"/>
      <c r="AO508" s="253"/>
      <c r="AP508" s="253"/>
      <c r="AQ508" s="253"/>
      <c r="AR508" s="253"/>
      <c r="AS508" s="238">
        <f t="shared" si="219"/>
        <v>0</v>
      </c>
      <c r="AT508" s="238">
        <f t="shared" si="220"/>
        <v>0</v>
      </c>
      <c r="AU508" s="238">
        <f t="shared" si="221"/>
        <v>0</v>
      </c>
      <c r="AV508" s="238">
        <f t="shared" si="222"/>
        <v>0</v>
      </c>
      <c r="AW508" s="238">
        <f t="shared" si="223"/>
        <v>0</v>
      </c>
      <c r="AX508" s="238">
        <f t="shared" si="224"/>
        <v>0</v>
      </c>
      <c r="AY508" s="214">
        <f t="shared" si="242"/>
        <v>0</v>
      </c>
      <c r="AZ508" s="214">
        <f t="shared" si="242"/>
        <v>0</v>
      </c>
      <c r="BA508" s="214">
        <f t="shared" si="242"/>
        <v>0</v>
      </c>
      <c r="BB508" s="210">
        <f t="shared" si="236"/>
        <v>0</v>
      </c>
      <c r="BC508" s="200">
        <f t="shared" si="237"/>
        <v>0</v>
      </c>
      <c r="BD508" s="200">
        <f t="shared" si="238"/>
        <v>0</v>
      </c>
      <c r="BE508" s="200">
        <f t="shared" si="241"/>
        <v>0</v>
      </c>
      <c r="BF508" s="201" t="b">
        <f>IF($AE508="3/3",$S508*参照データ!$F$2,IF($AE508="2/3",$S508*参照データ!$F$3,IF($AE508="1/3",$S508*参照データ!$F$4)))</f>
        <v>0</v>
      </c>
      <c r="BG508" s="202" t="b">
        <f>IF(AG508="3/3",$O508*参照データ!$F$2,IF(AG508="2/3",$O508*参照データ!$F$3,IF(AG508="1/3",$O508*参照データ!$F$4,IF(AG508="対象外",0))))</f>
        <v>0</v>
      </c>
      <c r="BH508" s="202" t="b">
        <f>IF(AH508="3/3",$O508*参照データ!$F$2,IF(AH508="2/3",$O508*参照データ!$F$3,IF(AH508="1/3",$O508*参照データ!$F$4,IF(AH508="対象外",0))))</f>
        <v>0</v>
      </c>
      <c r="BI508" s="202" t="b">
        <f>IF(AI508="3/3",$O508*参照データ!$F$2,IF(AI508="2/3",$O508*参照データ!$F$3,IF(AI508="1/3",$O508*参照データ!$F$4,IF(AI508="対象外",0))))</f>
        <v>0</v>
      </c>
      <c r="BJ508" s="202" t="b">
        <f>IF(AJ508="3/3",$O508*参照データ!$F$2,IF(AJ508="2/3",$O508*参照データ!$F$3,IF(AJ508="1/3",$O508*参照データ!$F$4,IF(AJ508="対象外",0))))</f>
        <v>0</v>
      </c>
      <c r="BK508" s="202" t="b">
        <f>IF(AK508="3/3",$O508*参照データ!$F$2,IF(AK508="2/3",$O508*参照データ!$F$3,IF(AK508="1/3",$O508*参照データ!$F$4,IF(AK508="対象外",0))))</f>
        <v>0</v>
      </c>
      <c r="BL508" s="202" t="b">
        <f>IF(AL508="3/3",$O508*参照データ!$F$2,IF(AL508="2/3",$O508*参照データ!$F$3,IF(AL508="1/3",$O508*参照データ!$F$4,IF(AL508="対象外",0))))</f>
        <v>0</v>
      </c>
      <c r="BM508" s="202" t="b">
        <f>IF(AM508="3/3",$O508*参照データ!$F$2,IF(AM508="2/3",$O508*参照データ!$F$3,IF(AM508="1/3",$O508*参照データ!$F$4,IF(AM508="対象外",0))))</f>
        <v>0</v>
      </c>
      <c r="BN508" s="202" t="b">
        <f>IF(AN508="3/3",$O508*参照データ!$F$2,IF(AN508="2/3",$O508*参照データ!$F$3,IF(AN508="1/3",$O508*参照データ!$F$4,IF(AN508="対象外",0))))</f>
        <v>0</v>
      </c>
      <c r="BO508" s="202" t="b">
        <f>IF(AO508="3/3",$O508*参照データ!$F$2,IF(AO508="2/3",$O508*参照データ!$F$3,IF(AO508="1/3",$O508*参照データ!$F$4,IF(AO508="対象外",0))))</f>
        <v>0</v>
      </c>
      <c r="BP508" s="202" t="b">
        <f>IF(AP508="3/3",$O508*参照データ!$F$2,IF(AP508="2/3",$O508*参照データ!$F$3,IF(AP508="1/3",$O508*参照データ!$F$4,IF(AP508="対象外",0))))</f>
        <v>0</v>
      </c>
      <c r="BQ508" s="202" t="b">
        <f>IF(AQ508="3/3",$O508*参照データ!$F$2,IF(AQ508="2/3",$O508*参照データ!$F$3,IF(AQ508="1/3",$O508*参照データ!$F$4,IF(AQ508="対象外",0))))</f>
        <v>0</v>
      </c>
      <c r="BR508" s="202" t="b">
        <f>IF(AR508="3/3",$O508*参照データ!$F$2,IF(AR508="2/3",$O508*参照データ!$F$3,IF(AR508="1/3",$O508*参照データ!$F$4,IF(AR508="対象外",0))))</f>
        <v>0</v>
      </c>
      <c r="BS508" s="202">
        <f t="shared" si="239"/>
        <v>0</v>
      </c>
      <c r="BT508" s="208"/>
      <c r="BU508" s="140"/>
      <c r="BV508" s="140"/>
      <c r="BW508" s="140"/>
      <c r="BX508" s="140"/>
      <c r="BY508" s="140"/>
      <c r="BZ508" s="246"/>
      <c r="CA508" s="251"/>
      <c r="CB508" s="140"/>
      <c r="CC508" s="140"/>
      <c r="CD508" s="140"/>
      <c r="CE508" s="140"/>
      <c r="CF508" s="140"/>
      <c r="CG508" s="233">
        <f t="shared" si="240"/>
        <v>0</v>
      </c>
      <c r="CH508" s="235">
        <f t="shared" si="225"/>
        <v>0</v>
      </c>
      <c r="CI508" s="225">
        <f t="shared" si="226"/>
        <v>0</v>
      </c>
      <c r="CJ508" s="234">
        <f t="shared" si="227"/>
        <v>2</v>
      </c>
      <c r="CN508" s="54"/>
    </row>
    <row r="509" spans="1:92">
      <c r="A509" s="63">
        <v>485</v>
      </c>
      <c r="B509" s="553"/>
      <c r="C509" s="554"/>
      <c r="D509" s="553"/>
      <c r="E509" s="554"/>
      <c r="F509" s="116"/>
      <c r="G509" s="147"/>
      <c r="H509" s="117"/>
      <c r="I509" s="58"/>
      <c r="J509" s="553"/>
      <c r="K509" s="554"/>
      <c r="L509" s="110">
        <v>0</v>
      </c>
      <c r="M509" s="111">
        <f>IF(F509="昼間",参照データ!$B$2,IF(F509="夜間等",参照データ!$B$3,IF(F509="通信",参照データ!$B$4,0)))</f>
        <v>0</v>
      </c>
      <c r="N509" s="112">
        <f t="shared" si="228"/>
        <v>0</v>
      </c>
      <c r="O509" s="151">
        <f t="shared" si="229"/>
        <v>0</v>
      </c>
      <c r="P509" s="110"/>
      <c r="Q509" s="113">
        <v>0</v>
      </c>
      <c r="R509" s="114">
        <f>IF(F509="昼間",参照データ!$C$2,IF(F509="夜間等",参照データ!$C$3,IF(F509="通信",参照データ!$C$4,0)))</f>
        <v>0</v>
      </c>
      <c r="S509" s="112">
        <f t="shared" si="230"/>
        <v>0</v>
      </c>
      <c r="T509" s="58"/>
      <c r="U509" s="53">
        <f t="shared" si="231"/>
        <v>0</v>
      </c>
      <c r="V509" s="241">
        <f t="shared" si="232"/>
        <v>0</v>
      </c>
      <c r="W509" s="53">
        <f t="shared" si="233"/>
        <v>0</v>
      </c>
      <c r="X509" s="183">
        <f t="shared" si="234"/>
        <v>0</v>
      </c>
      <c r="Y509" s="158" t="str">
        <f t="shared" si="215"/>
        <v>0</v>
      </c>
      <c r="Z509" s="138">
        <f t="shared" si="235"/>
        <v>0</v>
      </c>
      <c r="AA509" s="524">
        <f t="shared" si="216"/>
        <v>0</v>
      </c>
      <c r="AB509" s="525"/>
      <c r="AC509" s="359">
        <f t="shared" si="217"/>
        <v>0</v>
      </c>
      <c r="AD509" s="359">
        <f t="shared" si="218"/>
        <v>0</v>
      </c>
      <c r="AE509" s="166"/>
      <c r="AF509" s="59"/>
      <c r="AG509" s="252"/>
      <c r="AH509" s="253"/>
      <c r="AI509" s="253"/>
      <c r="AJ509" s="253"/>
      <c r="AK509" s="253"/>
      <c r="AL509" s="254"/>
      <c r="AM509" s="255"/>
      <c r="AN509" s="253"/>
      <c r="AO509" s="253"/>
      <c r="AP509" s="253"/>
      <c r="AQ509" s="253"/>
      <c r="AR509" s="253"/>
      <c r="AS509" s="238">
        <f t="shared" si="219"/>
        <v>0</v>
      </c>
      <c r="AT509" s="238">
        <f t="shared" si="220"/>
        <v>0</v>
      </c>
      <c r="AU509" s="238">
        <f t="shared" si="221"/>
        <v>0</v>
      </c>
      <c r="AV509" s="238">
        <f t="shared" si="222"/>
        <v>0</v>
      </c>
      <c r="AW509" s="238">
        <f t="shared" si="223"/>
        <v>0</v>
      </c>
      <c r="AX509" s="238">
        <f t="shared" si="224"/>
        <v>0</v>
      </c>
      <c r="AY509" s="214">
        <f t="shared" si="242"/>
        <v>0</v>
      </c>
      <c r="AZ509" s="214">
        <f t="shared" si="242"/>
        <v>0</v>
      </c>
      <c r="BA509" s="214">
        <f t="shared" si="242"/>
        <v>0</v>
      </c>
      <c r="BB509" s="194">
        <f t="shared" si="236"/>
        <v>0</v>
      </c>
      <c r="BC509" s="195">
        <f t="shared" si="237"/>
        <v>0</v>
      </c>
      <c r="BD509" s="196">
        <f t="shared" si="238"/>
        <v>0</v>
      </c>
      <c r="BE509" s="197">
        <f t="shared" si="241"/>
        <v>0</v>
      </c>
      <c r="BF509" s="198" t="b">
        <f>IF($AE509="3/3",$S509*参照データ!$F$2,IF($AE509="2/3",$S509*参照データ!$F$3,IF($AE509="1/3",$S509*参照データ!$F$4)))</f>
        <v>0</v>
      </c>
      <c r="BG509" s="199" t="b">
        <f>IF(AG509="3/3",$O509*参照データ!$F$2,IF(AG509="2/3",$O509*参照データ!$F$3,IF(AG509="1/3",$O509*参照データ!$F$4,IF(AG509="対象外",0))))</f>
        <v>0</v>
      </c>
      <c r="BH509" s="199" t="b">
        <f>IF(AH509="3/3",$O509*参照データ!$F$2,IF(AH509="2/3",$O509*参照データ!$F$3,IF(AH509="1/3",$O509*参照データ!$F$4,IF(AH509="対象外",0))))</f>
        <v>0</v>
      </c>
      <c r="BI509" s="199" t="b">
        <f>IF(AI509="3/3",$O509*参照データ!$F$2,IF(AI509="2/3",$O509*参照データ!$F$3,IF(AI509="1/3",$O509*参照データ!$F$4,IF(AI509="対象外",0))))</f>
        <v>0</v>
      </c>
      <c r="BJ509" s="199" t="b">
        <f>IF(AJ509="3/3",$O509*参照データ!$F$2,IF(AJ509="2/3",$O509*参照データ!$F$3,IF(AJ509="1/3",$O509*参照データ!$F$4,IF(AJ509="対象外",0))))</f>
        <v>0</v>
      </c>
      <c r="BK509" s="199" t="b">
        <f>IF(AK509="3/3",$O509*参照データ!$F$2,IF(AK509="2/3",$O509*参照データ!$F$3,IF(AK509="1/3",$O509*参照データ!$F$4,IF(AK509="対象外",0))))</f>
        <v>0</v>
      </c>
      <c r="BL509" s="199" t="b">
        <f>IF(AL509="3/3",$O509*参照データ!$F$2,IF(AL509="2/3",$O509*参照データ!$F$3,IF(AL509="1/3",$O509*参照データ!$F$4,IF(AL509="対象外",0))))</f>
        <v>0</v>
      </c>
      <c r="BM509" s="199" t="b">
        <f>IF(AM509="3/3",$O509*参照データ!$F$2,IF(AM509="2/3",$O509*参照データ!$F$3,IF(AM509="1/3",$O509*参照データ!$F$4,IF(AM509="対象外",0))))</f>
        <v>0</v>
      </c>
      <c r="BN509" s="199" t="b">
        <f>IF(AN509="3/3",$O509*参照データ!$F$2,IF(AN509="2/3",$O509*参照データ!$F$3,IF(AN509="1/3",$O509*参照データ!$F$4,IF(AN509="対象外",0))))</f>
        <v>0</v>
      </c>
      <c r="BO509" s="199" t="b">
        <f>IF(AO509="3/3",$O509*参照データ!$F$2,IF(AO509="2/3",$O509*参照データ!$F$3,IF(AO509="1/3",$O509*参照データ!$F$4,IF(AO509="対象外",0))))</f>
        <v>0</v>
      </c>
      <c r="BP509" s="199" t="b">
        <f>IF(AP509="3/3",$O509*参照データ!$F$2,IF(AP509="2/3",$O509*参照データ!$F$3,IF(AP509="1/3",$O509*参照データ!$F$4,IF(AP509="対象外",0))))</f>
        <v>0</v>
      </c>
      <c r="BQ509" s="199" t="b">
        <f>IF(AQ509="3/3",$O509*参照データ!$F$2,IF(AQ509="2/3",$O509*参照データ!$F$3,IF(AQ509="1/3",$O509*参照データ!$F$4,IF(AQ509="対象外",0))))</f>
        <v>0</v>
      </c>
      <c r="BR509" s="199" t="b">
        <f>IF(AR509="3/3",$O509*参照データ!$F$2,IF(AR509="2/3",$O509*参照データ!$F$3,IF(AR509="1/3",$O509*参照データ!$F$4,IF(AR509="対象外",0))))</f>
        <v>0</v>
      </c>
      <c r="BS509" s="199">
        <f t="shared" si="239"/>
        <v>0</v>
      </c>
      <c r="BT509" s="206"/>
      <c r="BU509" s="60"/>
      <c r="BV509" s="60"/>
      <c r="BW509" s="60"/>
      <c r="BX509" s="60"/>
      <c r="BY509" s="60"/>
      <c r="BZ509" s="245"/>
      <c r="CA509" s="247"/>
      <c r="CB509" s="60"/>
      <c r="CC509" s="60"/>
      <c r="CD509" s="60"/>
      <c r="CE509" s="60"/>
      <c r="CF509" s="61"/>
      <c r="CG509" s="233">
        <f t="shared" si="240"/>
        <v>0</v>
      </c>
      <c r="CH509" s="235">
        <f t="shared" si="225"/>
        <v>0</v>
      </c>
      <c r="CI509" s="225">
        <f t="shared" si="226"/>
        <v>0</v>
      </c>
      <c r="CJ509" s="234">
        <f t="shared" si="227"/>
        <v>2</v>
      </c>
      <c r="CN509" s="54"/>
    </row>
    <row r="510" spans="1:92">
      <c r="A510" s="63">
        <v>486</v>
      </c>
      <c r="B510" s="553"/>
      <c r="C510" s="554"/>
      <c r="D510" s="553"/>
      <c r="E510" s="554"/>
      <c r="F510" s="116"/>
      <c r="G510" s="147"/>
      <c r="H510" s="117"/>
      <c r="I510" s="58"/>
      <c r="J510" s="553"/>
      <c r="K510" s="554"/>
      <c r="L510" s="110">
        <v>0</v>
      </c>
      <c r="M510" s="111">
        <f>IF(F510="昼間",参照データ!$B$2,IF(F510="夜間等",参照データ!$B$3,IF(F510="通信",参照データ!$B$4,0)))</f>
        <v>0</v>
      </c>
      <c r="N510" s="112">
        <f t="shared" si="228"/>
        <v>0</v>
      </c>
      <c r="O510" s="151">
        <f t="shared" si="229"/>
        <v>0</v>
      </c>
      <c r="P510" s="110"/>
      <c r="Q510" s="113">
        <v>0</v>
      </c>
      <c r="R510" s="114">
        <f>IF(F510="昼間",参照データ!$C$2,IF(F510="夜間等",参照データ!$C$3,IF(F510="通信",参照データ!$C$4,0)))</f>
        <v>0</v>
      </c>
      <c r="S510" s="112">
        <f t="shared" si="230"/>
        <v>0</v>
      </c>
      <c r="T510" s="58"/>
      <c r="U510" s="53">
        <f t="shared" si="231"/>
        <v>0</v>
      </c>
      <c r="V510" s="241">
        <f t="shared" si="232"/>
        <v>0</v>
      </c>
      <c r="W510" s="53">
        <f t="shared" si="233"/>
        <v>0</v>
      </c>
      <c r="X510" s="183">
        <f t="shared" si="234"/>
        <v>0</v>
      </c>
      <c r="Y510" s="158" t="str">
        <f t="shared" si="215"/>
        <v>0</v>
      </c>
      <c r="Z510" s="138">
        <f t="shared" si="235"/>
        <v>0</v>
      </c>
      <c r="AA510" s="524">
        <f t="shared" si="216"/>
        <v>0</v>
      </c>
      <c r="AB510" s="525"/>
      <c r="AC510" s="359">
        <f t="shared" si="217"/>
        <v>0</v>
      </c>
      <c r="AD510" s="359">
        <f t="shared" si="218"/>
        <v>0</v>
      </c>
      <c r="AE510" s="166"/>
      <c r="AF510" s="59"/>
      <c r="AG510" s="252"/>
      <c r="AH510" s="253"/>
      <c r="AI510" s="253"/>
      <c r="AJ510" s="253"/>
      <c r="AK510" s="253"/>
      <c r="AL510" s="254"/>
      <c r="AM510" s="255"/>
      <c r="AN510" s="253"/>
      <c r="AO510" s="253"/>
      <c r="AP510" s="253"/>
      <c r="AQ510" s="253"/>
      <c r="AR510" s="253"/>
      <c r="AS510" s="238">
        <f t="shared" si="219"/>
        <v>0</v>
      </c>
      <c r="AT510" s="238">
        <f t="shared" si="220"/>
        <v>0</v>
      </c>
      <c r="AU510" s="238">
        <f t="shared" si="221"/>
        <v>0</v>
      </c>
      <c r="AV510" s="238">
        <f t="shared" si="222"/>
        <v>0</v>
      </c>
      <c r="AW510" s="238">
        <f t="shared" si="223"/>
        <v>0</v>
      </c>
      <c r="AX510" s="238">
        <f t="shared" si="224"/>
        <v>0</v>
      </c>
      <c r="AY510" s="214">
        <f t="shared" si="242"/>
        <v>0</v>
      </c>
      <c r="AZ510" s="214">
        <f t="shared" si="242"/>
        <v>0</v>
      </c>
      <c r="BA510" s="214">
        <f t="shared" si="242"/>
        <v>0</v>
      </c>
      <c r="BB510" s="194">
        <f t="shared" si="236"/>
        <v>0</v>
      </c>
      <c r="BC510" s="195">
        <f t="shared" si="237"/>
        <v>0</v>
      </c>
      <c r="BD510" s="196">
        <f t="shared" si="238"/>
        <v>0</v>
      </c>
      <c r="BE510" s="197">
        <f t="shared" si="241"/>
        <v>0</v>
      </c>
      <c r="BF510" s="198" t="b">
        <f>IF($AE510="3/3",$S510*参照データ!$F$2,IF($AE510="2/3",$S510*参照データ!$F$3,IF($AE510="1/3",$S510*参照データ!$F$4)))</f>
        <v>0</v>
      </c>
      <c r="BG510" s="199" t="b">
        <f>IF(AG510="3/3",$O510*参照データ!$F$2,IF(AG510="2/3",$O510*参照データ!$F$3,IF(AG510="1/3",$O510*参照データ!$F$4,IF(AG510="対象外",0))))</f>
        <v>0</v>
      </c>
      <c r="BH510" s="199" t="b">
        <f>IF(AH510="3/3",$O510*参照データ!$F$2,IF(AH510="2/3",$O510*参照データ!$F$3,IF(AH510="1/3",$O510*参照データ!$F$4,IF(AH510="対象外",0))))</f>
        <v>0</v>
      </c>
      <c r="BI510" s="199" t="b">
        <f>IF(AI510="3/3",$O510*参照データ!$F$2,IF(AI510="2/3",$O510*参照データ!$F$3,IF(AI510="1/3",$O510*参照データ!$F$4,IF(AI510="対象外",0))))</f>
        <v>0</v>
      </c>
      <c r="BJ510" s="199" t="b">
        <f>IF(AJ510="3/3",$O510*参照データ!$F$2,IF(AJ510="2/3",$O510*参照データ!$F$3,IF(AJ510="1/3",$O510*参照データ!$F$4,IF(AJ510="対象外",0))))</f>
        <v>0</v>
      </c>
      <c r="BK510" s="199" t="b">
        <f>IF(AK510="3/3",$O510*参照データ!$F$2,IF(AK510="2/3",$O510*参照データ!$F$3,IF(AK510="1/3",$O510*参照データ!$F$4,IF(AK510="対象外",0))))</f>
        <v>0</v>
      </c>
      <c r="BL510" s="199" t="b">
        <f>IF(AL510="3/3",$O510*参照データ!$F$2,IF(AL510="2/3",$O510*参照データ!$F$3,IF(AL510="1/3",$O510*参照データ!$F$4,IF(AL510="対象外",0))))</f>
        <v>0</v>
      </c>
      <c r="BM510" s="199" t="b">
        <f>IF(AM510="3/3",$O510*参照データ!$F$2,IF(AM510="2/3",$O510*参照データ!$F$3,IF(AM510="1/3",$O510*参照データ!$F$4,IF(AM510="対象外",0))))</f>
        <v>0</v>
      </c>
      <c r="BN510" s="199" t="b">
        <f>IF(AN510="3/3",$O510*参照データ!$F$2,IF(AN510="2/3",$O510*参照データ!$F$3,IF(AN510="1/3",$O510*参照データ!$F$4,IF(AN510="対象外",0))))</f>
        <v>0</v>
      </c>
      <c r="BO510" s="199" t="b">
        <f>IF(AO510="3/3",$O510*参照データ!$F$2,IF(AO510="2/3",$O510*参照データ!$F$3,IF(AO510="1/3",$O510*参照データ!$F$4,IF(AO510="対象外",0))))</f>
        <v>0</v>
      </c>
      <c r="BP510" s="199" t="b">
        <f>IF(AP510="3/3",$O510*参照データ!$F$2,IF(AP510="2/3",$O510*参照データ!$F$3,IF(AP510="1/3",$O510*参照データ!$F$4,IF(AP510="対象外",0))))</f>
        <v>0</v>
      </c>
      <c r="BQ510" s="199" t="b">
        <f>IF(AQ510="3/3",$O510*参照データ!$F$2,IF(AQ510="2/3",$O510*参照データ!$F$3,IF(AQ510="1/3",$O510*参照データ!$F$4,IF(AQ510="対象外",0))))</f>
        <v>0</v>
      </c>
      <c r="BR510" s="199" t="b">
        <f>IF(AR510="3/3",$O510*参照データ!$F$2,IF(AR510="2/3",$O510*参照データ!$F$3,IF(AR510="1/3",$O510*参照データ!$F$4,IF(AR510="対象外",0))))</f>
        <v>0</v>
      </c>
      <c r="BS510" s="199">
        <f t="shared" si="239"/>
        <v>0</v>
      </c>
      <c r="BT510" s="206"/>
      <c r="BU510" s="60"/>
      <c r="BV510" s="60"/>
      <c r="BW510" s="60"/>
      <c r="BX510" s="60"/>
      <c r="BY510" s="60"/>
      <c r="BZ510" s="245"/>
      <c r="CA510" s="247"/>
      <c r="CB510" s="60"/>
      <c r="CC510" s="60"/>
      <c r="CD510" s="60"/>
      <c r="CE510" s="60"/>
      <c r="CF510" s="61"/>
      <c r="CG510" s="233">
        <f t="shared" si="240"/>
        <v>0</v>
      </c>
      <c r="CH510" s="235">
        <f t="shared" si="225"/>
        <v>0</v>
      </c>
      <c r="CI510" s="225">
        <f t="shared" si="226"/>
        <v>0</v>
      </c>
      <c r="CJ510" s="234">
        <f t="shared" si="227"/>
        <v>2</v>
      </c>
      <c r="CN510" s="54"/>
    </row>
    <row r="511" spans="1:92">
      <c r="A511" s="63">
        <v>487</v>
      </c>
      <c r="B511" s="553"/>
      <c r="C511" s="554"/>
      <c r="D511" s="553"/>
      <c r="E511" s="554"/>
      <c r="F511" s="116"/>
      <c r="G511" s="147"/>
      <c r="H511" s="117"/>
      <c r="I511" s="58"/>
      <c r="J511" s="553"/>
      <c r="K511" s="554"/>
      <c r="L511" s="110">
        <v>0</v>
      </c>
      <c r="M511" s="111">
        <f>IF(F511="昼間",参照データ!$B$2,IF(F511="夜間等",参照データ!$B$3,IF(F511="通信",参照データ!$B$4,0)))</f>
        <v>0</v>
      </c>
      <c r="N511" s="112">
        <f t="shared" si="228"/>
        <v>0</v>
      </c>
      <c r="O511" s="151">
        <f t="shared" si="229"/>
        <v>0</v>
      </c>
      <c r="P511" s="110"/>
      <c r="Q511" s="113">
        <v>0</v>
      </c>
      <c r="R511" s="114">
        <f>IF(F511="昼間",参照データ!$C$2,IF(F511="夜間等",参照データ!$C$3,IF(F511="通信",参照データ!$C$4,0)))</f>
        <v>0</v>
      </c>
      <c r="S511" s="112">
        <f t="shared" si="230"/>
        <v>0</v>
      </c>
      <c r="T511" s="58"/>
      <c r="U511" s="53">
        <f t="shared" si="231"/>
        <v>0</v>
      </c>
      <c r="V511" s="241">
        <f t="shared" si="232"/>
        <v>0</v>
      </c>
      <c r="W511" s="53">
        <f t="shared" si="233"/>
        <v>0</v>
      </c>
      <c r="X511" s="183">
        <f t="shared" si="234"/>
        <v>0</v>
      </c>
      <c r="Y511" s="158" t="str">
        <f t="shared" si="215"/>
        <v>0</v>
      </c>
      <c r="Z511" s="138">
        <f t="shared" si="235"/>
        <v>0</v>
      </c>
      <c r="AA511" s="524">
        <f t="shared" si="216"/>
        <v>0</v>
      </c>
      <c r="AB511" s="525"/>
      <c r="AC511" s="359">
        <f t="shared" si="217"/>
        <v>0</v>
      </c>
      <c r="AD511" s="359">
        <f t="shared" si="218"/>
        <v>0</v>
      </c>
      <c r="AE511" s="165"/>
      <c r="AF511" s="59"/>
      <c r="AG511" s="252"/>
      <c r="AH511" s="253"/>
      <c r="AI511" s="253"/>
      <c r="AJ511" s="253"/>
      <c r="AK511" s="253"/>
      <c r="AL511" s="254"/>
      <c r="AM511" s="255"/>
      <c r="AN511" s="253"/>
      <c r="AO511" s="253"/>
      <c r="AP511" s="253"/>
      <c r="AQ511" s="253"/>
      <c r="AR511" s="253"/>
      <c r="AS511" s="238">
        <f t="shared" si="219"/>
        <v>0</v>
      </c>
      <c r="AT511" s="238">
        <f t="shared" si="220"/>
        <v>0</v>
      </c>
      <c r="AU511" s="238">
        <f t="shared" si="221"/>
        <v>0</v>
      </c>
      <c r="AV511" s="238">
        <f t="shared" si="222"/>
        <v>0</v>
      </c>
      <c r="AW511" s="238">
        <f t="shared" si="223"/>
        <v>0</v>
      </c>
      <c r="AX511" s="238">
        <f t="shared" si="224"/>
        <v>0</v>
      </c>
      <c r="AY511" s="214">
        <f t="shared" si="242"/>
        <v>0</v>
      </c>
      <c r="AZ511" s="214">
        <f t="shared" si="242"/>
        <v>0</v>
      </c>
      <c r="BA511" s="214">
        <f t="shared" si="242"/>
        <v>0</v>
      </c>
      <c r="BB511" s="194">
        <f t="shared" si="236"/>
        <v>0</v>
      </c>
      <c r="BC511" s="195">
        <f t="shared" si="237"/>
        <v>0</v>
      </c>
      <c r="BD511" s="196">
        <f t="shared" si="238"/>
        <v>0</v>
      </c>
      <c r="BE511" s="197">
        <f t="shared" si="241"/>
        <v>0</v>
      </c>
      <c r="BF511" s="198" t="b">
        <f>IF($AE511="3/3",$S511*参照データ!$F$2,IF($AE511="2/3",$S511*参照データ!$F$3,IF($AE511="1/3",$S511*参照データ!$F$4)))</f>
        <v>0</v>
      </c>
      <c r="BG511" s="199" t="b">
        <f>IF(AG511="3/3",$O511*参照データ!$F$2,IF(AG511="2/3",$O511*参照データ!$F$3,IF(AG511="1/3",$O511*参照データ!$F$4,IF(AG511="対象外",0))))</f>
        <v>0</v>
      </c>
      <c r="BH511" s="199" t="b">
        <f>IF(AH511="3/3",$O511*参照データ!$F$2,IF(AH511="2/3",$O511*参照データ!$F$3,IF(AH511="1/3",$O511*参照データ!$F$4,IF(AH511="対象外",0))))</f>
        <v>0</v>
      </c>
      <c r="BI511" s="199" t="b">
        <f>IF(AI511="3/3",$O511*参照データ!$F$2,IF(AI511="2/3",$O511*参照データ!$F$3,IF(AI511="1/3",$O511*参照データ!$F$4,IF(AI511="対象外",0))))</f>
        <v>0</v>
      </c>
      <c r="BJ511" s="199" t="b">
        <f>IF(AJ511="3/3",$O511*参照データ!$F$2,IF(AJ511="2/3",$O511*参照データ!$F$3,IF(AJ511="1/3",$O511*参照データ!$F$4,IF(AJ511="対象外",0))))</f>
        <v>0</v>
      </c>
      <c r="BK511" s="199" t="b">
        <f>IF(AK511="3/3",$O511*参照データ!$F$2,IF(AK511="2/3",$O511*参照データ!$F$3,IF(AK511="1/3",$O511*参照データ!$F$4,IF(AK511="対象外",0))))</f>
        <v>0</v>
      </c>
      <c r="BL511" s="199" t="b">
        <f>IF(AL511="3/3",$O511*参照データ!$F$2,IF(AL511="2/3",$O511*参照データ!$F$3,IF(AL511="1/3",$O511*参照データ!$F$4,IF(AL511="対象外",0))))</f>
        <v>0</v>
      </c>
      <c r="BM511" s="199" t="b">
        <f>IF(AM511="3/3",$O511*参照データ!$F$2,IF(AM511="2/3",$O511*参照データ!$F$3,IF(AM511="1/3",$O511*参照データ!$F$4,IF(AM511="対象外",0))))</f>
        <v>0</v>
      </c>
      <c r="BN511" s="199" t="b">
        <f>IF(AN511="3/3",$O511*参照データ!$F$2,IF(AN511="2/3",$O511*参照データ!$F$3,IF(AN511="1/3",$O511*参照データ!$F$4,IF(AN511="対象外",0))))</f>
        <v>0</v>
      </c>
      <c r="BO511" s="199" t="b">
        <f>IF(AO511="3/3",$O511*参照データ!$F$2,IF(AO511="2/3",$O511*参照データ!$F$3,IF(AO511="1/3",$O511*参照データ!$F$4,IF(AO511="対象外",0))))</f>
        <v>0</v>
      </c>
      <c r="BP511" s="199" t="b">
        <f>IF(AP511="3/3",$O511*参照データ!$F$2,IF(AP511="2/3",$O511*参照データ!$F$3,IF(AP511="1/3",$O511*参照データ!$F$4,IF(AP511="対象外",0))))</f>
        <v>0</v>
      </c>
      <c r="BQ511" s="199" t="b">
        <f>IF(AQ511="3/3",$O511*参照データ!$F$2,IF(AQ511="2/3",$O511*参照データ!$F$3,IF(AQ511="1/3",$O511*参照データ!$F$4,IF(AQ511="対象外",0))))</f>
        <v>0</v>
      </c>
      <c r="BR511" s="199" t="b">
        <f>IF(AR511="3/3",$O511*参照データ!$F$2,IF(AR511="2/3",$O511*参照データ!$F$3,IF(AR511="1/3",$O511*参照データ!$F$4,IF(AR511="対象外",0))))</f>
        <v>0</v>
      </c>
      <c r="BS511" s="199">
        <f t="shared" si="239"/>
        <v>0</v>
      </c>
      <c r="BT511" s="207"/>
      <c r="BU511" s="60"/>
      <c r="BV511" s="60"/>
      <c r="BW511" s="60"/>
      <c r="BX511" s="60"/>
      <c r="BY511" s="60"/>
      <c r="BZ511" s="245"/>
      <c r="CA511" s="247"/>
      <c r="CB511" s="60"/>
      <c r="CC511" s="60"/>
      <c r="CD511" s="60"/>
      <c r="CE511" s="60"/>
      <c r="CF511" s="61"/>
      <c r="CG511" s="233">
        <f t="shared" si="240"/>
        <v>0</v>
      </c>
      <c r="CH511" s="235">
        <f t="shared" si="225"/>
        <v>0</v>
      </c>
      <c r="CI511" s="225">
        <f t="shared" si="226"/>
        <v>0</v>
      </c>
      <c r="CJ511" s="234">
        <f t="shared" si="227"/>
        <v>2</v>
      </c>
      <c r="CN511" s="54"/>
    </row>
    <row r="512" spans="1:92">
      <c r="A512" s="63">
        <v>488</v>
      </c>
      <c r="B512" s="518"/>
      <c r="C512" s="519"/>
      <c r="D512" s="520"/>
      <c r="E512" s="521"/>
      <c r="F512" s="362"/>
      <c r="G512" s="58"/>
      <c r="H512" s="248"/>
      <c r="I512" s="58"/>
      <c r="J512" s="555"/>
      <c r="K512" s="555"/>
      <c r="L512" s="149">
        <v>0</v>
      </c>
      <c r="M512" s="150">
        <f>IF(F512="昼間",参照データ!$B$2,IF(F512="夜間等",参照データ!$B$3,IF(F512="通信",参照データ!$B$4,0)))</f>
        <v>0</v>
      </c>
      <c r="N512" s="151">
        <f t="shared" si="228"/>
        <v>0</v>
      </c>
      <c r="O512" s="151">
        <f t="shared" si="229"/>
        <v>0</v>
      </c>
      <c r="P512" s="149"/>
      <c r="Q512" s="155">
        <v>0</v>
      </c>
      <c r="R512" s="154">
        <f>IF(F512="昼間",参照データ!$C$2,IF(F512="夜間等",参照データ!$C$3,IF(F512="通信",参照データ!$C$4,0)))</f>
        <v>0</v>
      </c>
      <c r="S512" s="151">
        <f t="shared" si="230"/>
        <v>0</v>
      </c>
      <c r="T512" s="58"/>
      <c r="U512" s="137">
        <f t="shared" si="231"/>
        <v>0</v>
      </c>
      <c r="V512" s="241">
        <f t="shared" si="232"/>
        <v>0</v>
      </c>
      <c r="W512" s="137">
        <f t="shared" si="233"/>
        <v>0</v>
      </c>
      <c r="X512" s="138">
        <f t="shared" si="234"/>
        <v>0</v>
      </c>
      <c r="Y512" s="137" t="str">
        <f t="shared" si="215"/>
        <v>0</v>
      </c>
      <c r="Z512" s="138">
        <f t="shared" si="235"/>
        <v>0</v>
      </c>
      <c r="AA512" s="524">
        <f t="shared" si="216"/>
        <v>0</v>
      </c>
      <c r="AB512" s="525"/>
      <c r="AC512" s="359">
        <f t="shared" si="217"/>
        <v>0</v>
      </c>
      <c r="AD512" s="359">
        <f t="shared" si="218"/>
        <v>0</v>
      </c>
      <c r="AE512" s="165"/>
      <c r="AF512" s="139"/>
      <c r="AG512" s="252"/>
      <c r="AH512" s="253"/>
      <c r="AI512" s="253"/>
      <c r="AJ512" s="253"/>
      <c r="AK512" s="253"/>
      <c r="AL512" s="254"/>
      <c r="AM512" s="255"/>
      <c r="AN512" s="253"/>
      <c r="AO512" s="253"/>
      <c r="AP512" s="253"/>
      <c r="AQ512" s="253"/>
      <c r="AR512" s="253"/>
      <c r="AS512" s="238">
        <f t="shared" si="219"/>
        <v>0</v>
      </c>
      <c r="AT512" s="238">
        <f t="shared" si="220"/>
        <v>0</v>
      </c>
      <c r="AU512" s="238">
        <f t="shared" si="221"/>
        <v>0</v>
      </c>
      <c r="AV512" s="238">
        <f t="shared" si="222"/>
        <v>0</v>
      </c>
      <c r="AW512" s="238">
        <f t="shared" si="223"/>
        <v>0</v>
      </c>
      <c r="AX512" s="238">
        <f t="shared" si="224"/>
        <v>0</v>
      </c>
      <c r="AY512" s="214">
        <f t="shared" si="242"/>
        <v>0</v>
      </c>
      <c r="AZ512" s="214">
        <f t="shared" si="242"/>
        <v>0</v>
      </c>
      <c r="BA512" s="214">
        <f t="shared" si="242"/>
        <v>0</v>
      </c>
      <c r="BB512" s="210">
        <f t="shared" si="236"/>
        <v>0</v>
      </c>
      <c r="BC512" s="200">
        <f t="shared" si="237"/>
        <v>0</v>
      </c>
      <c r="BD512" s="200">
        <f t="shared" si="238"/>
        <v>0</v>
      </c>
      <c r="BE512" s="200">
        <f t="shared" si="241"/>
        <v>0</v>
      </c>
      <c r="BF512" s="201" t="b">
        <f>IF($AE512="3/3",$S512*参照データ!$F$2,IF($AE512="2/3",$S512*参照データ!$F$3,IF($AE512="1/3",$S512*参照データ!$F$4)))</f>
        <v>0</v>
      </c>
      <c r="BG512" s="202" t="b">
        <f>IF(AG512="3/3",$O512*参照データ!$F$2,IF(AG512="2/3",$O512*参照データ!$F$3,IF(AG512="1/3",$O512*参照データ!$F$4,IF(AG512="対象外",0))))</f>
        <v>0</v>
      </c>
      <c r="BH512" s="202" t="b">
        <f>IF(AH512="3/3",$O512*参照データ!$F$2,IF(AH512="2/3",$O512*参照データ!$F$3,IF(AH512="1/3",$O512*参照データ!$F$4,IF(AH512="対象外",0))))</f>
        <v>0</v>
      </c>
      <c r="BI512" s="202" t="b">
        <f>IF(AI512="3/3",$O512*参照データ!$F$2,IF(AI512="2/3",$O512*参照データ!$F$3,IF(AI512="1/3",$O512*参照データ!$F$4,IF(AI512="対象外",0))))</f>
        <v>0</v>
      </c>
      <c r="BJ512" s="202" t="b">
        <f>IF(AJ512="3/3",$O512*参照データ!$F$2,IF(AJ512="2/3",$O512*参照データ!$F$3,IF(AJ512="1/3",$O512*参照データ!$F$4,IF(AJ512="対象外",0))))</f>
        <v>0</v>
      </c>
      <c r="BK512" s="202" t="b">
        <f>IF(AK512="3/3",$O512*参照データ!$F$2,IF(AK512="2/3",$O512*参照データ!$F$3,IF(AK512="1/3",$O512*参照データ!$F$4,IF(AK512="対象外",0))))</f>
        <v>0</v>
      </c>
      <c r="BL512" s="202" t="b">
        <f>IF(AL512="3/3",$O512*参照データ!$F$2,IF(AL512="2/3",$O512*参照データ!$F$3,IF(AL512="1/3",$O512*参照データ!$F$4,IF(AL512="対象外",0))))</f>
        <v>0</v>
      </c>
      <c r="BM512" s="202" t="b">
        <f>IF(AM512="3/3",$O512*参照データ!$F$2,IF(AM512="2/3",$O512*参照データ!$F$3,IF(AM512="1/3",$O512*参照データ!$F$4,IF(AM512="対象外",0))))</f>
        <v>0</v>
      </c>
      <c r="BN512" s="202" t="b">
        <f>IF(AN512="3/3",$O512*参照データ!$F$2,IF(AN512="2/3",$O512*参照データ!$F$3,IF(AN512="1/3",$O512*参照データ!$F$4,IF(AN512="対象外",0))))</f>
        <v>0</v>
      </c>
      <c r="BO512" s="202" t="b">
        <f>IF(AO512="3/3",$O512*参照データ!$F$2,IF(AO512="2/3",$O512*参照データ!$F$3,IF(AO512="1/3",$O512*参照データ!$F$4,IF(AO512="対象外",0))))</f>
        <v>0</v>
      </c>
      <c r="BP512" s="202" t="b">
        <f>IF(AP512="3/3",$O512*参照データ!$F$2,IF(AP512="2/3",$O512*参照データ!$F$3,IF(AP512="1/3",$O512*参照データ!$F$4,IF(AP512="対象外",0))))</f>
        <v>0</v>
      </c>
      <c r="BQ512" s="202" t="b">
        <f>IF(AQ512="3/3",$O512*参照データ!$F$2,IF(AQ512="2/3",$O512*参照データ!$F$3,IF(AQ512="1/3",$O512*参照データ!$F$4,IF(AQ512="対象外",0))))</f>
        <v>0</v>
      </c>
      <c r="BR512" s="202" t="b">
        <f>IF(AR512="3/3",$O512*参照データ!$F$2,IF(AR512="2/3",$O512*参照データ!$F$3,IF(AR512="1/3",$O512*参照データ!$F$4,IF(AR512="対象外",0))))</f>
        <v>0</v>
      </c>
      <c r="BS512" s="202">
        <f t="shared" si="239"/>
        <v>0</v>
      </c>
      <c r="BT512" s="208"/>
      <c r="BU512" s="140"/>
      <c r="BV512" s="140"/>
      <c r="BW512" s="140"/>
      <c r="BX512" s="140"/>
      <c r="BY512" s="140"/>
      <c r="BZ512" s="246"/>
      <c r="CA512" s="251"/>
      <c r="CB512" s="140"/>
      <c r="CC512" s="140"/>
      <c r="CD512" s="140"/>
      <c r="CE512" s="140"/>
      <c r="CF512" s="140"/>
      <c r="CG512" s="233">
        <f t="shared" si="240"/>
        <v>0</v>
      </c>
      <c r="CH512" s="235">
        <f t="shared" si="225"/>
        <v>0</v>
      </c>
      <c r="CI512" s="225">
        <f t="shared" si="226"/>
        <v>0</v>
      </c>
      <c r="CJ512" s="234">
        <f t="shared" si="227"/>
        <v>2</v>
      </c>
      <c r="CN512" s="54"/>
    </row>
    <row r="513" spans="1:92">
      <c r="A513" s="63">
        <v>489</v>
      </c>
      <c r="B513" s="553"/>
      <c r="C513" s="554"/>
      <c r="D513" s="553"/>
      <c r="E513" s="554"/>
      <c r="F513" s="116"/>
      <c r="G513" s="147"/>
      <c r="H513" s="117"/>
      <c r="I513" s="58"/>
      <c r="J513" s="553"/>
      <c r="K513" s="554"/>
      <c r="L513" s="110">
        <v>0</v>
      </c>
      <c r="M513" s="111">
        <f>IF(F513="昼間",参照データ!$B$2,IF(F513="夜間等",参照データ!$B$3,IF(F513="通信",参照データ!$B$4,0)))</f>
        <v>0</v>
      </c>
      <c r="N513" s="112">
        <f t="shared" si="228"/>
        <v>0</v>
      </c>
      <c r="O513" s="151">
        <f t="shared" si="229"/>
        <v>0</v>
      </c>
      <c r="P513" s="110"/>
      <c r="Q513" s="113">
        <v>0</v>
      </c>
      <c r="R513" s="114">
        <f>IF(F513="昼間",参照データ!$C$2,IF(F513="夜間等",参照データ!$C$3,IF(F513="通信",参照データ!$C$4,0)))</f>
        <v>0</v>
      </c>
      <c r="S513" s="112">
        <f t="shared" si="230"/>
        <v>0</v>
      </c>
      <c r="T513" s="58"/>
      <c r="U513" s="53">
        <f t="shared" si="231"/>
        <v>0</v>
      </c>
      <c r="V513" s="241">
        <f t="shared" si="232"/>
        <v>0</v>
      </c>
      <c r="W513" s="53">
        <f t="shared" si="233"/>
        <v>0</v>
      </c>
      <c r="X513" s="183">
        <f t="shared" si="234"/>
        <v>0</v>
      </c>
      <c r="Y513" s="158" t="str">
        <f t="shared" si="215"/>
        <v>0</v>
      </c>
      <c r="Z513" s="138">
        <f t="shared" si="235"/>
        <v>0</v>
      </c>
      <c r="AA513" s="524">
        <f t="shared" si="216"/>
        <v>0</v>
      </c>
      <c r="AB513" s="525"/>
      <c r="AC513" s="359">
        <f t="shared" si="217"/>
        <v>0</v>
      </c>
      <c r="AD513" s="359">
        <f t="shared" si="218"/>
        <v>0</v>
      </c>
      <c r="AE513" s="166"/>
      <c r="AF513" s="59"/>
      <c r="AG513" s="252"/>
      <c r="AH513" s="253"/>
      <c r="AI513" s="253"/>
      <c r="AJ513" s="253"/>
      <c r="AK513" s="253"/>
      <c r="AL513" s="254"/>
      <c r="AM513" s="255"/>
      <c r="AN513" s="253"/>
      <c r="AO513" s="253"/>
      <c r="AP513" s="253"/>
      <c r="AQ513" s="253"/>
      <c r="AR513" s="253"/>
      <c r="AS513" s="238">
        <f t="shared" si="219"/>
        <v>0</v>
      </c>
      <c r="AT513" s="238">
        <f t="shared" si="220"/>
        <v>0</v>
      </c>
      <c r="AU513" s="238">
        <f t="shared" si="221"/>
        <v>0</v>
      </c>
      <c r="AV513" s="238">
        <f t="shared" si="222"/>
        <v>0</v>
      </c>
      <c r="AW513" s="238">
        <f t="shared" si="223"/>
        <v>0</v>
      </c>
      <c r="AX513" s="238">
        <f t="shared" si="224"/>
        <v>0</v>
      </c>
      <c r="AY513" s="214">
        <f t="shared" si="242"/>
        <v>0</v>
      </c>
      <c r="AZ513" s="214">
        <f t="shared" si="242"/>
        <v>0</v>
      </c>
      <c r="BA513" s="214">
        <f t="shared" si="242"/>
        <v>0</v>
      </c>
      <c r="BB513" s="194">
        <f t="shared" si="236"/>
        <v>0</v>
      </c>
      <c r="BC513" s="195">
        <f t="shared" si="237"/>
        <v>0</v>
      </c>
      <c r="BD513" s="196">
        <f t="shared" si="238"/>
        <v>0</v>
      </c>
      <c r="BE513" s="197">
        <f t="shared" si="241"/>
        <v>0</v>
      </c>
      <c r="BF513" s="198" t="b">
        <f>IF($AE513="3/3",$S513*参照データ!$F$2,IF($AE513="2/3",$S513*参照データ!$F$3,IF($AE513="1/3",$S513*参照データ!$F$4)))</f>
        <v>0</v>
      </c>
      <c r="BG513" s="199" t="b">
        <f>IF(AG513="3/3",$O513*参照データ!$F$2,IF(AG513="2/3",$O513*参照データ!$F$3,IF(AG513="1/3",$O513*参照データ!$F$4,IF(AG513="対象外",0))))</f>
        <v>0</v>
      </c>
      <c r="BH513" s="199" t="b">
        <f>IF(AH513="3/3",$O513*参照データ!$F$2,IF(AH513="2/3",$O513*参照データ!$F$3,IF(AH513="1/3",$O513*参照データ!$F$4,IF(AH513="対象外",0))))</f>
        <v>0</v>
      </c>
      <c r="BI513" s="199" t="b">
        <f>IF(AI513="3/3",$O513*参照データ!$F$2,IF(AI513="2/3",$O513*参照データ!$F$3,IF(AI513="1/3",$O513*参照データ!$F$4,IF(AI513="対象外",0))))</f>
        <v>0</v>
      </c>
      <c r="BJ513" s="199" t="b">
        <f>IF(AJ513="3/3",$O513*参照データ!$F$2,IF(AJ513="2/3",$O513*参照データ!$F$3,IF(AJ513="1/3",$O513*参照データ!$F$4,IF(AJ513="対象外",0))))</f>
        <v>0</v>
      </c>
      <c r="BK513" s="199" t="b">
        <f>IF(AK513="3/3",$O513*参照データ!$F$2,IF(AK513="2/3",$O513*参照データ!$F$3,IF(AK513="1/3",$O513*参照データ!$F$4,IF(AK513="対象外",0))))</f>
        <v>0</v>
      </c>
      <c r="BL513" s="199" t="b">
        <f>IF(AL513="3/3",$O513*参照データ!$F$2,IF(AL513="2/3",$O513*参照データ!$F$3,IF(AL513="1/3",$O513*参照データ!$F$4,IF(AL513="対象外",0))))</f>
        <v>0</v>
      </c>
      <c r="BM513" s="199" t="b">
        <f>IF(AM513="3/3",$O513*参照データ!$F$2,IF(AM513="2/3",$O513*参照データ!$F$3,IF(AM513="1/3",$O513*参照データ!$F$4,IF(AM513="対象外",0))))</f>
        <v>0</v>
      </c>
      <c r="BN513" s="199" t="b">
        <f>IF(AN513="3/3",$O513*参照データ!$F$2,IF(AN513="2/3",$O513*参照データ!$F$3,IF(AN513="1/3",$O513*参照データ!$F$4,IF(AN513="対象外",0))))</f>
        <v>0</v>
      </c>
      <c r="BO513" s="199" t="b">
        <f>IF(AO513="3/3",$O513*参照データ!$F$2,IF(AO513="2/3",$O513*参照データ!$F$3,IF(AO513="1/3",$O513*参照データ!$F$4,IF(AO513="対象外",0))))</f>
        <v>0</v>
      </c>
      <c r="BP513" s="199" t="b">
        <f>IF(AP513="3/3",$O513*参照データ!$F$2,IF(AP513="2/3",$O513*参照データ!$F$3,IF(AP513="1/3",$O513*参照データ!$F$4,IF(AP513="対象外",0))))</f>
        <v>0</v>
      </c>
      <c r="BQ513" s="199" t="b">
        <f>IF(AQ513="3/3",$O513*参照データ!$F$2,IF(AQ513="2/3",$O513*参照データ!$F$3,IF(AQ513="1/3",$O513*参照データ!$F$4,IF(AQ513="対象外",0))))</f>
        <v>0</v>
      </c>
      <c r="BR513" s="199" t="b">
        <f>IF(AR513="3/3",$O513*参照データ!$F$2,IF(AR513="2/3",$O513*参照データ!$F$3,IF(AR513="1/3",$O513*参照データ!$F$4,IF(AR513="対象外",0))))</f>
        <v>0</v>
      </c>
      <c r="BS513" s="199">
        <f t="shared" si="239"/>
        <v>0</v>
      </c>
      <c r="BT513" s="206"/>
      <c r="BU513" s="60"/>
      <c r="BV513" s="60"/>
      <c r="BW513" s="60"/>
      <c r="BX513" s="60"/>
      <c r="BY513" s="60"/>
      <c r="BZ513" s="245"/>
      <c r="CA513" s="247"/>
      <c r="CB513" s="60"/>
      <c r="CC513" s="60"/>
      <c r="CD513" s="60"/>
      <c r="CE513" s="60"/>
      <c r="CF513" s="61"/>
      <c r="CG513" s="233">
        <f t="shared" si="240"/>
        <v>0</v>
      </c>
      <c r="CH513" s="235">
        <f t="shared" si="225"/>
        <v>0</v>
      </c>
      <c r="CI513" s="225">
        <f t="shared" si="226"/>
        <v>0</v>
      </c>
      <c r="CJ513" s="234">
        <f t="shared" si="227"/>
        <v>2</v>
      </c>
      <c r="CN513" s="54"/>
    </row>
    <row r="514" spans="1:92">
      <c r="A514" s="63">
        <v>490</v>
      </c>
      <c r="B514" s="553"/>
      <c r="C514" s="554"/>
      <c r="D514" s="553"/>
      <c r="E514" s="554"/>
      <c r="F514" s="116"/>
      <c r="G514" s="147"/>
      <c r="H514" s="117"/>
      <c r="I514" s="58"/>
      <c r="J514" s="553"/>
      <c r="K514" s="554"/>
      <c r="L514" s="110">
        <v>0</v>
      </c>
      <c r="M514" s="111">
        <f>IF(F514="昼間",参照データ!$B$2,IF(F514="夜間等",参照データ!$B$3,IF(F514="通信",参照データ!$B$4,0)))</f>
        <v>0</v>
      </c>
      <c r="N514" s="112">
        <f t="shared" si="228"/>
        <v>0</v>
      </c>
      <c r="O514" s="151">
        <f t="shared" si="229"/>
        <v>0</v>
      </c>
      <c r="P514" s="110"/>
      <c r="Q514" s="113">
        <v>0</v>
      </c>
      <c r="R514" s="114">
        <f>IF(F514="昼間",参照データ!$C$2,IF(F514="夜間等",参照データ!$C$3,IF(F514="通信",参照データ!$C$4,0)))</f>
        <v>0</v>
      </c>
      <c r="S514" s="112">
        <f t="shared" si="230"/>
        <v>0</v>
      </c>
      <c r="T514" s="58"/>
      <c r="U514" s="53">
        <f t="shared" si="231"/>
        <v>0</v>
      </c>
      <c r="V514" s="241">
        <f t="shared" si="232"/>
        <v>0</v>
      </c>
      <c r="W514" s="53">
        <f t="shared" si="233"/>
        <v>0</v>
      </c>
      <c r="X514" s="183">
        <f t="shared" si="234"/>
        <v>0</v>
      </c>
      <c r="Y514" s="158" t="str">
        <f t="shared" si="215"/>
        <v>0</v>
      </c>
      <c r="Z514" s="138">
        <f t="shared" si="235"/>
        <v>0</v>
      </c>
      <c r="AA514" s="524">
        <f t="shared" si="216"/>
        <v>0</v>
      </c>
      <c r="AB514" s="525"/>
      <c r="AC514" s="359">
        <f t="shared" si="217"/>
        <v>0</v>
      </c>
      <c r="AD514" s="359">
        <f t="shared" si="218"/>
        <v>0</v>
      </c>
      <c r="AE514" s="166"/>
      <c r="AF514" s="59"/>
      <c r="AG514" s="252"/>
      <c r="AH514" s="253"/>
      <c r="AI514" s="253"/>
      <c r="AJ514" s="253"/>
      <c r="AK514" s="253"/>
      <c r="AL514" s="254"/>
      <c r="AM514" s="255"/>
      <c r="AN514" s="253"/>
      <c r="AO514" s="253"/>
      <c r="AP514" s="253"/>
      <c r="AQ514" s="253"/>
      <c r="AR514" s="253"/>
      <c r="AS514" s="238">
        <f t="shared" si="219"/>
        <v>0</v>
      </c>
      <c r="AT514" s="238">
        <f t="shared" si="220"/>
        <v>0</v>
      </c>
      <c r="AU514" s="238">
        <f t="shared" si="221"/>
        <v>0</v>
      </c>
      <c r="AV514" s="238">
        <f t="shared" si="222"/>
        <v>0</v>
      </c>
      <c r="AW514" s="238">
        <f t="shared" si="223"/>
        <v>0</v>
      </c>
      <c r="AX514" s="238">
        <f t="shared" si="224"/>
        <v>0</v>
      </c>
      <c r="AY514" s="214">
        <f t="shared" si="242"/>
        <v>0</v>
      </c>
      <c r="AZ514" s="214">
        <f t="shared" si="242"/>
        <v>0</v>
      </c>
      <c r="BA514" s="214">
        <f t="shared" si="242"/>
        <v>0</v>
      </c>
      <c r="BB514" s="194">
        <f t="shared" si="236"/>
        <v>0</v>
      </c>
      <c r="BC514" s="195">
        <f t="shared" si="237"/>
        <v>0</v>
      </c>
      <c r="BD514" s="196">
        <f t="shared" si="238"/>
        <v>0</v>
      </c>
      <c r="BE514" s="197">
        <f t="shared" si="241"/>
        <v>0</v>
      </c>
      <c r="BF514" s="198" t="b">
        <f>IF($AE514="3/3",$S514*参照データ!$F$2,IF($AE514="2/3",$S514*参照データ!$F$3,IF($AE514="1/3",$S514*参照データ!$F$4)))</f>
        <v>0</v>
      </c>
      <c r="BG514" s="199" t="b">
        <f>IF(AG514="3/3",$O514*参照データ!$F$2,IF(AG514="2/3",$O514*参照データ!$F$3,IF(AG514="1/3",$O514*参照データ!$F$4,IF(AG514="対象外",0))))</f>
        <v>0</v>
      </c>
      <c r="BH514" s="199" t="b">
        <f>IF(AH514="3/3",$O514*参照データ!$F$2,IF(AH514="2/3",$O514*参照データ!$F$3,IF(AH514="1/3",$O514*参照データ!$F$4,IF(AH514="対象外",0))))</f>
        <v>0</v>
      </c>
      <c r="BI514" s="199" t="b">
        <f>IF(AI514="3/3",$O514*参照データ!$F$2,IF(AI514="2/3",$O514*参照データ!$F$3,IF(AI514="1/3",$O514*参照データ!$F$4,IF(AI514="対象外",0))))</f>
        <v>0</v>
      </c>
      <c r="BJ514" s="199" t="b">
        <f>IF(AJ514="3/3",$O514*参照データ!$F$2,IF(AJ514="2/3",$O514*参照データ!$F$3,IF(AJ514="1/3",$O514*参照データ!$F$4,IF(AJ514="対象外",0))))</f>
        <v>0</v>
      </c>
      <c r="BK514" s="199" t="b">
        <f>IF(AK514="3/3",$O514*参照データ!$F$2,IF(AK514="2/3",$O514*参照データ!$F$3,IF(AK514="1/3",$O514*参照データ!$F$4,IF(AK514="対象外",0))))</f>
        <v>0</v>
      </c>
      <c r="BL514" s="199" t="b">
        <f>IF(AL514="3/3",$O514*参照データ!$F$2,IF(AL514="2/3",$O514*参照データ!$F$3,IF(AL514="1/3",$O514*参照データ!$F$4,IF(AL514="対象外",0))))</f>
        <v>0</v>
      </c>
      <c r="BM514" s="199" t="b">
        <f>IF(AM514="3/3",$O514*参照データ!$F$2,IF(AM514="2/3",$O514*参照データ!$F$3,IF(AM514="1/3",$O514*参照データ!$F$4,IF(AM514="対象外",0))))</f>
        <v>0</v>
      </c>
      <c r="BN514" s="199" t="b">
        <f>IF(AN514="3/3",$O514*参照データ!$F$2,IF(AN514="2/3",$O514*参照データ!$F$3,IF(AN514="1/3",$O514*参照データ!$F$4,IF(AN514="対象外",0))))</f>
        <v>0</v>
      </c>
      <c r="BO514" s="199" t="b">
        <f>IF(AO514="3/3",$O514*参照データ!$F$2,IF(AO514="2/3",$O514*参照データ!$F$3,IF(AO514="1/3",$O514*参照データ!$F$4,IF(AO514="対象外",0))))</f>
        <v>0</v>
      </c>
      <c r="BP514" s="199" t="b">
        <f>IF(AP514="3/3",$O514*参照データ!$F$2,IF(AP514="2/3",$O514*参照データ!$F$3,IF(AP514="1/3",$O514*参照データ!$F$4,IF(AP514="対象外",0))))</f>
        <v>0</v>
      </c>
      <c r="BQ514" s="199" t="b">
        <f>IF(AQ514="3/3",$O514*参照データ!$F$2,IF(AQ514="2/3",$O514*参照データ!$F$3,IF(AQ514="1/3",$O514*参照データ!$F$4,IF(AQ514="対象外",0))))</f>
        <v>0</v>
      </c>
      <c r="BR514" s="199" t="b">
        <f>IF(AR514="3/3",$O514*参照データ!$F$2,IF(AR514="2/3",$O514*参照データ!$F$3,IF(AR514="1/3",$O514*参照データ!$F$4,IF(AR514="対象外",0))))</f>
        <v>0</v>
      </c>
      <c r="BS514" s="199">
        <f t="shared" si="239"/>
        <v>0</v>
      </c>
      <c r="BT514" s="206"/>
      <c r="BU514" s="60"/>
      <c r="BV514" s="60"/>
      <c r="BW514" s="60"/>
      <c r="BX514" s="60"/>
      <c r="BY514" s="60"/>
      <c r="BZ514" s="245"/>
      <c r="CA514" s="247"/>
      <c r="CB514" s="60"/>
      <c r="CC514" s="60"/>
      <c r="CD514" s="60"/>
      <c r="CE514" s="60"/>
      <c r="CF514" s="61"/>
      <c r="CG514" s="233">
        <f t="shared" si="240"/>
        <v>0</v>
      </c>
      <c r="CH514" s="235">
        <f t="shared" si="225"/>
        <v>0</v>
      </c>
      <c r="CI514" s="225">
        <f t="shared" si="226"/>
        <v>0</v>
      </c>
      <c r="CJ514" s="234">
        <f t="shared" si="227"/>
        <v>2</v>
      </c>
      <c r="CN514" s="54"/>
    </row>
    <row r="515" spans="1:92">
      <c r="A515" s="63">
        <v>491</v>
      </c>
      <c r="B515" s="553"/>
      <c r="C515" s="554"/>
      <c r="D515" s="553"/>
      <c r="E515" s="554"/>
      <c r="F515" s="116"/>
      <c r="G515" s="147"/>
      <c r="H515" s="117"/>
      <c r="I515" s="58"/>
      <c r="J515" s="553"/>
      <c r="K515" s="554"/>
      <c r="L515" s="110">
        <v>0</v>
      </c>
      <c r="M515" s="111">
        <f>IF(F515="昼間",参照データ!$B$2,IF(F515="夜間等",参照データ!$B$3,IF(F515="通信",参照データ!$B$4,0)))</f>
        <v>0</v>
      </c>
      <c r="N515" s="112">
        <f t="shared" si="228"/>
        <v>0</v>
      </c>
      <c r="O515" s="151">
        <f t="shared" si="229"/>
        <v>0</v>
      </c>
      <c r="P515" s="110"/>
      <c r="Q515" s="113">
        <v>0</v>
      </c>
      <c r="R515" s="114">
        <f>IF(F515="昼間",参照データ!$C$2,IF(F515="夜間等",参照データ!$C$3,IF(F515="通信",参照データ!$C$4,0)))</f>
        <v>0</v>
      </c>
      <c r="S515" s="112">
        <f t="shared" si="230"/>
        <v>0</v>
      </c>
      <c r="T515" s="58"/>
      <c r="U515" s="53">
        <f t="shared" si="231"/>
        <v>0</v>
      </c>
      <c r="V515" s="241">
        <f t="shared" si="232"/>
        <v>0</v>
      </c>
      <c r="W515" s="53">
        <f t="shared" si="233"/>
        <v>0</v>
      </c>
      <c r="X515" s="183">
        <f t="shared" si="234"/>
        <v>0</v>
      </c>
      <c r="Y515" s="158" t="str">
        <f t="shared" si="215"/>
        <v>0</v>
      </c>
      <c r="Z515" s="138">
        <f t="shared" si="235"/>
        <v>0</v>
      </c>
      <c r="AA515" s="524">
        <f t="shared" si="216"/>
        <v>0</v>
      </c>
      <c r="AB515" s="525"/>
      <c r="AC515" s="359">
        <f t="shared" si="217"/>
        <v>0</v>
      </c>
      <c r="AD515" s="359">
        <f t="shared" si="218"/>
        <v>0</v>
      </c>
      <c r="AE515" s="165"/>
      <c r="AF515" s="59"/>
      <c r="AG515" s="252"/>
      <c r="AH515" s="253"/>
      <c r="AI515" s="253"/>
      <c r="AJ515" s="253"/>
      <c r="AK515" s="253"/>
      <c r="AL515" s="254"/>
      <c r="AM515" s="255"/>
      <c r="AN515" s="253"/>
      <c r="AO515" s="253"/>
      <c r="AP515" s="253"/>
      <c r="AQ515" s="253"/>
      <c r="AR515" s="253"/>
      <c r="AS515" s="238">
        <f t="shared" si="219"/>
        <v>0</v>
      </c>
      <c r="AT515" s="238">
        <f t="shared" si="220"/>
        <v>0</v>
      </c>
      <c r="AU515" s="238">
        <f t="shared" si="221"/>
        <v>0</v>
      </c>
      <c r="AV515" s="238">
        <f t="shared" si="222"/>
        <v>0</v>
      </c>
      <c r="AW515" s="238">
        <f t="shared" si="223"/>
        <v>0</v>
      </c>
      <c r="AX515" s="238">
        <f t="shared" si="224"/>
        <v>0</v>
      </c>
      <c r="AY515" s="214">
        <f t="shared" si="242"/>
        <v>0</v>
      </c>
      <c r="AZ515" s="214">
        <f t="shared" si="242"/>
        <v>0</v>
      </c>
      <c r="BA515" s="214">
        <f t="shared" si="242"/>
        <v>0</v>
      </c>
      <c r="BB515" s="194">
        <f t="shared" si="236"/>
        <v>0</v>
      </c>
      <c r="BC515" s="195">
        <f t="shared" si="237"/>
        <v>0</v>
      </c>
      <c r="BD515" s="196">
        <f t="shared" si="238"/>
        <v>0</v>
      </c>
      <c r="BE515" s="197">
        <f t="shared" si="241"/>
        <v>0</v>
      </c>
      <c r="BF515" s="198" t="b">
        <f>IF($AE515="3/3",$S515*参照データ!$F$2,IF($AE515="2/3",$S515*参照データ!$F$3,IF($AE515="1/3",$S515*参照データ!$F$4)))</f>
        <v>0</v>
      </c>
      <c r="BG515" s="199" t="b">
        <f>IF(AG515="3/3",$O515*参照データ!$F$2,IF(AG515="2/3",$O515*参照データ!$F$3,IF(AG515="1/3",$O515*参照データ!$F$4,IF(AG515="対象外",0))))</f>
        <v>0</v>
      </c>
      <c r="BH515" s="199" t="b">
        <f>IF(AH515="3/3",$O515*参照データ!$F$2,IF(AH515="2/3",$O515*参照データ!$F$3,IF(AH515="1/3",$O515*参照データ!$F$4,IF(AH515="対象外",0))))</f>
        <v>0</v>
      </c>
      <c r="BI515" s="199" t="b">
        <f>IF(AI515="3/3",$O515*参照データ!$F$2,IF(AI515="2/3",$O515*参照データ!$F$3,IF(AI515="1/3",$O515*参照データ!$F$4,IF(AI515="対象外",0))))</f>
        <v>0</v>
      </c>
      <c r="BJ515" s="199" t="b">
        <f>IF(AJ515="3/3",$O515*参照データ!$F$2,IF(AJ515="2/3",$O515*参照データ!$F$3,IF(AJ515="1/3",$O515*参照データ!$F$4,IF(AJ515="対象外",0))))</f>
        <v>0</v>
      </c>
      <c r="BK515" s="199" t="b">
        <f>IF(AK515="3/3",$O515*参照データ!$F$2,IF(AK515="2/3",$O515*参照データ!$F$3,IF(AK515="1/3",$O515*参照データ!$F$4,IF(AK515="対象外",0))))</f>
        <v>0</v>
      </c>
      <c r="BL515" s="199" t="b">
        <f>IF(AL515="3/3",$O515*参照データ!$F$2,IF(AL515="2/3",$O515*参照データ!$F$3,IF(AL515="1/3",$O515*参照データ!$F$4,IF(AL515="対象外",0))))</f>
        <v>0</v>
      </c>
      <c r="BM515" s="199" t="b">
        <f>IF(AM515="3/3",$O515*参照データ!$F$2,IF(AM515="2/3",$O515*参照データ!$F$3,IF(AM515="1/3",$O515*参照データ!$F$4,IF(AM515="対象外",0))))</f>
        <v>0</v>
      </c>
      <c r="BN515" s="199" t="b">
        <f>IF(AN515="3/3",$O515*参照データ!$F$2,IF(AN515="2/3",$O515*参照データ!$F$3,IF(AN515="1/3",$O515*参照データ!$F$4,IF(AN515="対象外",0))))</f>
        <v>0</v>
      </c>
      <c r="BO515" s="199" t="b">
        <f>IF(AO515="3/3",$O515*参照データ!$F$2,IF(AO515="2/3",$O515*参照データ!$F$3,IF(AO515="1/3",$O515*参照データ!$F$4,IF(AO515="対象外",0))))</f>
        <v>0</v>
      </c>
      <c r="BP515" s="199" t="b">
        <f>IF(AP515="3/3",$O515*参照データ!$F$2,IF(AP515="2/3",$O515*参照データ!$F$3,IF(AP515="1/3",$O515*参照データ!$F$4,IF(AP515="対象外",0))))</f>
        <v>0</v>
      </c>
      <c r="BQ515" s="199" t="b">
        <f>IF(AQ515="3/3",$O515*参照データ!$F$2,IF(AQ515="2/3",$O515*参照データ!$F$3,IF(AQ515="1/3",$O515*参照データ!$F$4,IF(AQ515="対象外",0))))</f>
        <v>0</v>
      </c>
      <c r="BR515" s="199" t="b">
        <f>IF(AR515="3/3",$O515*参照データ!$F$2,IF(AR515="2/3",$O515*参照データ!$F$3,IF(AR515="1/3",$O515*参照データ!$F$4,IF(AR515="対象外",0))))</f>
        <v>0</v>
      </c>
      <c r="BS515" s="199">
        <f t="shared" si="239"/>
        <v>0</v>
      </c>
      <c r="BT515" s="207"/>
      <c r="BU515" s="60"/>
      <c r="BV515" s="60"/>
      <c r="BW515" s="60"/>
      <c r="BX515" s="60"/>
      <c r="BY515" s="60"/>
      <c r="BZ515" s="245"/>
      <c r="CA515" s="247"/>
      <c r="CB515" s="60"/>
      <c r="CC515" s="60"/>
      <c r="CD515" s="60"/>
      <c r="CE515" s="60"/>
      <c r="CF515" s="61"/>
      <c r="CG515" s="233">
        <f t="shared" si="240"/>
        <v>0</v>
      </c>
      <c r="CH515" s="235">
        <f t="shared" si="225"/>
        <v>0</v>
      </c>
      <c r="CI515" s="225">
        <f t="shared" si="226"/>
        <v>0</v>
      </c>
      <c r="CJ515" s="234">
        <f t="shared" si="227"/>
        <v>2</v>
      </c>
      <c r="CN515" s="54"/>
    </row>
    <row r="516" spans="1:92">
      <c r="A516" s="63">
        <v>492</v>
      </c>
      <c r="B516" s="518"/>
      <c r="C516" s="519"/>
      <c r="D516" s="520"/>
      <c r="E516" s="521"/>
      <c r="F516" s="362"/>
      <c r="G516" s="58"/>
      <c r="H516" s="248"/>
      <c r="I516" s="58"/>
      <c r="J516" s="555"/>
      <c r="K516" s="555"/>
      <c r="L516" s="149">
        <v>0</v>
      </c>
      <c r="M516" s="150">
        <f>IF(F516="昼間",参照データ!$B$2,IF(F516="夜間等",参照データ!$B$3,IF(F516="通信",参照データ!$B$4,0)))</f>
        <v>0</v>
      </c>
      <c r="N516" s="151">
        <f t="shared" si="228"/>
        <v>0</v>
      </c>
      <c r="O516" s="151">
        <f t="shared" si="229"/>
        <v>0</v>
      </c>
      <c r="P516" s="149"/>
      <c r="Q516" s="155">
        <v>0</v>
      </c>
      <c r="R516" s="154">
        <f>IF(F516="昼間",参照データ!$C$2,IF(F516="夜間等",参照データ!$C$3,IF(F516="通信",参照データ!$C$4,0)))</f>
        <v>0</v>
      </c>
      <c r="S516" s="151">
        <f t="shared" si="230"/>
        <v>0</v>
      </c>
      <c r="T516" s="58"/>
      <c r="U516" s="137">
        <f t="shared" si="231"/>
        <v>0</v>
      </c>
      <c r="V516" s="241">
        <f t="shared" si="232"/>
        <v>0</v>
      </c>
      <c r="W516" s="137">
        <f t="shared" si="233"/>
        <v>0</v>
      </c>
      <c r="X516" s="138">
        <f t="shared" si="234"/>
        <v>0</v>
      </c>
      <c r="Y516" s="137" t="str">
        <f t="shared" si="215"/>
        <v>0</v>
      </c>
      <c r="Z516" s="138">
        <f t="shared" si="235"/>
        <v>0</v>
      </c>
      <c r="AA516" s="524">
        <f t="shared" si="216"/>
        <v>0</v>
      </c>
      <c r="AB516" s="525"/>
      <c r="AC516" s="359">
        <f t="shared" si="217"/>
        <v>0</v>
      </c>
      <c r="AD516" s="359">
        <f t="shared" si="218"/>
        <v>0</v>
      </c>
      <c r="AE516" s="165"/>
      <c r="AF516" s="139"/>
      <c r="AG516" s="252"/>
      <c r="AH516" s="253"/>
      <c r="AI516" s="253"/>
      <c r="AJ516" s="253"/>
      <c r="AK516" s="253"/>
      <c r="AL516" s="254"/>
      <c r="AM516" s="255"/>
      <c r="AN516" s="253"/>
      <c r="AO516" s="253"/>
      <c r="AP516" s="253"/>
      <c r="AQ516" s="253"/>
      <c r="AR516" s="253"/>
      <c r="AS516" s="238">
        <f t="shared" si="219"/>
        <v>0</v>
      </c>
      <c r="AT516" s="238">
        <f t="shared" si="220"/>
        <v>0</v>
      </c>
      <c r="AU516" s="238">
        <f t="shared" si="221"/>
        <v>0</v>
      </c>
      <c r="AV516" s="238">
        <f t="shared" si="222"/>
        <v>0</v>
      </c>
      <c r="AW516" s="238">
        <f t="shared" si="223"/>
        <v>0</v>
      </c>
      <c r="AX516" s="238">
        <f t="shared" si="224"/>
        <v>0</v>
      </c>
      <c r="AY516" s="214">
        <f t="shared" si="242"/>
        <v>0</v>
      </c>
      <c r="AZ516" s="214">
        <f t="shared" si="242"/>
        <v>0</v>
      </c>
      <c r="BA516" s="214">
        <f t="shared" si="242"/>
        <v>0</v>
      </c>
      <c r="BB516" s="210">
        <f t="shared" si="236"/>
        <v>0</v>
      </c>
      <c r="BC516" s="200">
        <f t="shared" si="237"/>
        <v>0</v>
      </c>
      <c r="BD516" s="200">
        <f t="shared" si="238"/>
        <v>0</v>
      </c>
      <c r="BE516" s="200">
        <f t="shared" si="241"/>
        <v>0</v>
      </c>
      <c r="BF516" s="201" t="b">
        <f>IF($AE516="3/3",$S516*参照データ!$F$2,IF($AE516="2/3",$S516*参照データ!$F$3,IF($AE516="1/3",$S516*参照データ!$F$4)))</f>
        <v>0</v>
      </c>
      <c r="BG516" s="202" t="b">
        <f>IF(AG516="3/3",$O516*参照データ!$F$2,IF(AG516="2/3",$O516*参照データ!$F$3,IF(AG516="1/3",$O516*参照データ!$F$4,IF(AG516="対象外",0))))</f>
        <v>0</v>
      </c>
      <c r="BH516" s="202" t="b">
        <f>IF(AH516="3/3",$O516*参照データ!$F$2,IF(AH516="2/3",$O516*参照データ!$F$3,IF(AH516="1/3",$O516*参照データ!$F$4,IF(AH516="対象外",0))))</f>
        <v>0</v>
      </c>
      <c r="BI516" s="202" t="b">
        <f>IF(AI516="3/3",$O516*参照データ!$F$2,IF(AI516="2/3",$O516*参照データ!$F$3,IF(AI516="1/3",$O516*参照データ!$F$4,IF(AI516="対象外",0))))</f>
        <v>0</v>
      </c>
      <c r="BJ516" s="202" t="b">
        <f>IF(AJ516="3/3",$O516*参照データ!$F$2,IF(AJ516="2/3",$O516*参照データ!$F$3,IF(AJ516="1/3",$O516*参照データ!$F$4,IF(AJ516="対象外",0))))</f>
        <v>0</v>
      </c>
      <c r="BK516" s="202" t="b">
        <f>IF(AK516="3/3",$O516*参照データ!$F$2,IF(AK516="2/3",$O516*参照データ!$F$3,IF(AK516="1/3",$O516*参照データ!$F$4,IF(AK516="対象外",0))))</f>
        <v>0</v>
      </c>
      <c r="BL516" s="202" t="b">
        <f>IF(AL516="3/3",$O516*参照データ!$F$2,IF(AL516="2/3",$O516*参照データ!$F$3,IF(AL516="1/3",$O516*参照データ!$F$4,IF(AL516="対象外",0))))</f>
        <v>0</v>
      </c>
      <c r="BM516" s="202" t="b">
        <f>IF(AM516="3/3",$O516*参照データ!$F$2,IF(AM516="2/3",$O516*参照データ!$F$3,IF(AM516="1/3",$O516*参照データ!$F$4,IF(AM516="対象外",0))))</f>
        <v>0</v>
      </c>
      <c r="BN516" s="202" t="b">
        <f>IF(AN516="3/3",$O516*参照データ!$F$2,IF(AN516="2/3",$O516*参照データ!$F$3,IF(AN516="1/3",$O516*参照データ!$F$4,IF(AN516="対象外",0))))</f>
        <v>0</v>
      </c>
      <c r="BO516" s="202" t="b">
        <f>IF(AO516="3/3",$O516*参照データ!$F$2,IF(AO516="2/3",$O516*参照データ!$F$3,IF(AO516="1/3",$O516*参照データ!$F$4,IF(AO516="対象外",0))))</f>
        <v>0</v>
      </c>
      <c r="BP516" s="202" t="b">
        <f>IF(AP516="3/3",$O516*参照データ!$F$2,IF(AP516="2/3",$O516*参照データ!$F$3,IF(AP516="1/3",$O516*参照データ!$F$4,IF(AP516="対象外",0))))</f>
        <v>0</v>
      </c>
      <c r="BQ516" s="202" t="b">
        <f>IF(AQ516="3/3",$O516*参照データ!$F$2,IF(AQ516="2/3",$O516*参照データ!$F$3,IF(AQ516="1/3",$O516*参照データ!$F$4,IF(AQ516="対象外",0))))</f>
        <v>0</v>
      </c>
      <c r="BR516" s="202" t="b">
        <f>IF(AR516="3/3",$O516*参照データ!$F$2,IF(AR516="2/3",$O516*参照データ!$F$3,IF(AR516="1/3",$O516*参照データ!$F$4,IF(AR516="対象外",0))))</f>
        <v>0</v>
      </c>
      <c r="BS516" s="202">
        <f t="shared" si="239"/>
        <v>0</v>
      </c>
      <c r="BT516" s="208"/>
      <c r="BU516" s="140"/>
      <c r="BV516" s="140"/>
      <c r="BW516" s="140"/>
      <c r="BX516" s="140"/>
      <c r="BY516" s="140"/>
      <c r="BZ516" s="246"/>
      <c r="CA516" s="251"/>
      <c r="CB516" s="140"/>
      <c r="CC516" s="140"/>
      <c r="CD516" s="140"/>
      <c r="CE516" s="140"/>
      <c r="CF516" s="140"/>
      <c r="CG516" s="233">
        <f t="shared" si="240"/>
        <v>0</v>
      </c>
      <c r="CH516" s="235">
        <f t="shared" si="225"/>
        <v>0</v>
      </c>
      <c r="CI516" s="225">
        <f t="shared" si="226"/>
        <v>0</v>
      </c>
      <c r="CJ516" s="234">
        <f t="shared" si="227"/>
        <v>2</v>
      </c>
      <c r="CN516" s="54"/>
    </row>
    <row r="517" spans="1:92">
      <c r="A517" s="63">
        <v>493</v>
      </c>
      <c r="B517" s="553"/>
      <c r="C517" s="554"/>
      <c r="D517" s="553"/>
      <c r="E517" s="554"/>
      <c r="F517" s="116"/>
      <c r="G517" s="147"/>
      <c r="H517" s="117"/>
      <c r="I517" s="58"/>
      <c r="J517" s="553"/>
      <c r="K517" s="554"/>
      <c r="L517" s="110">
        <v>0</v>
      </c>
      <c r="M517" s="111">
        <f>IF(F517="昼間",参照データ!$B$2,IF(F517="夜間等",参照データ!$B$3,IF(F517="通信",参照データ!$B$4,0)))</f>
        <v>0</v>
      </c>
      <c r="N517" s="112">
        <f t="shared" si="228"/>
        <v>0</v>
      </c>
      <c r="O517" s="151">
        <f t="shared" si="229"/>
        <v>0</v>
      </c>
      <c r="P517" s="110"/>
      <c r="Q517" s="113">
        <v>0</v>
      </c>
      <c r="R517" s="114">
        <f>IF(F517="昼間",参照データ!$C$2,IF(F517="夜間等",参照データ!$C$3,IF(F517="通信",参照データ!$C$4,0)))</f>
        <v>0</v>
      </c>
      <c r="S517" s="112">
        <f t="shared" si="230"/>
        <v>0</v>
      </c>
      <c r="T517" s="58"/>
      <c r="U517" s="53">
        <f t="shared" si="231"/>
        <v>0</v>
      </c>
      <c r="V517" s="241">
        <f t="shared" si="232"/>
        <v>0</v>
      </c>
      <c r="W517" s="53">
        <f t="shared" si="233"/>
        <v>0</v>
      </c>
      <c r="X517" s="183">
        <f t="shared" si="234"/>
        <v>0</v>
      </c>
      <c r="Y517" s="158" t="str">
        <f t="shared" si="215"/>
        <v>0</v>
      </c>
      <c r="Z517" s="138">
        <f t="shared" si="235"/>
        <v>0</v>
      </c>
      <c r="AA517" s="524">
        <f t="shared" si="216"/>
        <v>0</v>
      </c>
      <c r="AB517" s="525"/>
      <c r="AC517" s="359">
        <f t="shared" si="217"/>
        <v>0</v>
      </c>
      <c r="AD517" s="359">
        <f t="shared" si="218"/>
        <v>0</v>
      </c>
      <c r="AE517" s="166"/>
      <c r="AF517" s="59"/>
      <c r="AG517" s="252"/>
      <c r="AH517" s="253"/>
      <c r="AI517" s="253"/>
      <c r="AJ517" s="253"/>
      <c r="AK517" s="253"/>
      <c r="AL517" s="254"/>
      <c r="AM517" s="255"/>
      <c r="AN517" s="253"/>
      <c r="AO517" s="253"/>
      <c r="AP517" s="253"/>
      <c r="AQ517" s="253"/>
      <c r="AR517" s="253"/>
      <c r="AS517" s="238">
        <f t="shared" si="219"/>
        <v>0</v>
      </c>
      <c r="AT517" s="238">
        <f t="shared" si="220"/>
        <v>0</v>
      </c>
      <c r="AU517" s="238">
        <f t="shared" si="221"/>
        <v>0</v>
      </c>
      <c r="AV517" s="238">
        <f t="shared" si="222"/>
        <v>0</v>
      </c>
      <c r="AW517" s="238">
        <f t="shared" si="223"/>
        <v>0</v>
      </c>
      <c r="AX517" s="238">
        <f t="shared" si="224"/>
        <v>0</v>
      </c>
      <c r="AY517" s="214">
        <f t="shared" si="242"/>
        <v>0</v>
      </c>
      <c r="AZ517" s="214">
        <f t="shared" si="242"/>
        <v>0</v>
      </c>
      <c r="BA517" s="214">
        <f t="shared" si="242"/>
        <v>0</v>
      </c>
      <c r="BB517" s="194">
        <f t="shared" si="236"/>
        <v>0</v>
      </c>
      <c r="BC517" s="195">
        <f t="shared" si="237"/>
        <v>0</v>
      </c>
      <c r="BD517" s="196">
        <f t="shared" si="238"/>
        <v>0</v>
      </c>
      <c r="BE517" s="197">
        <f t="shared" si="241"/>
        <v>0</v>
      </c>
      <c r="BF517" s="198" t="b">
        <f>IF($AE517="3/3",$S517*参照データ!$F$2,IF($AE517="2/3",$S517*参照データ!$F$3,IF($AE517="1/3",$S517*参照データ!$F$4)))</f>
        <v>0</v>
      </c>
      <c r="BG517" s="199" t="b">
        <f>IF(AG517="3/3",$O517*参照データ!$F$2,IF(AG517="2/3",$O517*参照データ!$F$3,IF(AG517="1/3",$O517*参照データ!$F$4,IF(AG517="対象外",0))))</f>
        <v>0</v>
      </c>
      <c r="BH517" s="199" t="b">
        <f>IF(AH517="3/3",$O517*参照データ!$F$2,IF(AH517="2/3",$O517*参照データ!$F$3,IF(AH517="1/3",$O517*参照データ!$F$4,IF(AH517="対象外",0))))</f>
        <v>0</v>
      </c>
      <c r="BI517" s="199" t="b">
        <f>IF(AI517="3/3",$O517*参照データ!$F$2,IF(AI517="2/3",$O517*参照データ!$F$3,IF(AI517="1/3",$O517*参照データ!$F$4,IF(AI517="対象外",0))))</f>
        <v>0</v>
      </c>
      <c r="BJ517" s="199" t="b">
        <f>IF(AJ517="3/3",$O517*参照データ!$F$2,IF(AJ517="2/3",$O517*参照データ!$F$3,IF(AJ517="1/3",$O517*参照データ!$F$4,IF(AJ517="対象外",0))))</f>
        <v>0</v>
      </c>
      <c r="BK517" s="199" t="b">
        <f>IF(AK517="3/3",$O517*参照データ!$F$2,IF(AK517="2/3",$O517*参照データ!$F$3,IF(AK517="1/3",$O517*参照データ!$F$4,IF(AK517="対象外",0))))</f>
        <v>0</v>
      </c>
      <c r="BL517" s="199" t="b">
        <f>IF(AL517="3/3",$O517*参照データ!$F$2,IF(AL517="2/3",$O517*参照データ!$F$3,IF(AL517="1/3",$O517*参照データ!$F$4,IF(AL517="対象外",0))))</f>
        <v>0</v>
      </c>
      <c r="BM517" s="199" t="b">
        <f>IF(AM517="3/3",$O517*参照データ!$F$2,IF(AM517="2/3",$O517*参照データ!$F$3,IF(AM517="1/3",$O517*参照データ!$F$4,IF(AM517="対象外",0))))</f>
        <v>0</v>
      </c>
      <c r="BN517" s="199" t="b">
        <f>IF(AN517="3/3",$O517*参照データ!$F$2,IF(AN517="2/3",$O517*参照データ!$F$3,IF(AN517="1/3",$O517*参照データ!$F$4,IF(AN517="対象外",0))))</f>
        <v>0</v>
      </c>
      <c r="BO517" s="199" t="b">
        <f>IF(AO517="3/3",$O517*参照データ!$F$2,IF(AO517="2/3",$O517*参照データ!$F$3,IF(AO517="1/3",$O517*参照データ!$F$4,IF(AO517="対象外",0))))</f>
        <v>0</v>
      </c>
      <c r="BP517" s="199" t="b">
        <f>IF(AP517="3/3",$O517*参照データ!$F$2,IF(AP517="2/3",$O517*参照データ!$F$3,IF(AP517="1/3",$O517*参照データ!$F$4,IF(AP517="対象外",0))))</f>
        <v>0</v>
      </c>
      <c r="BQ517" s="199" t="b">
        <f>IF(AQ517="3/3",$O517*参照データ!$F$2,IF(AQ517="2/3",$O517*参照データ!$F$3,IF(AQ517="1/3",$O517*参照データ!$F$4,IF(AQ517="対象外",0))))</f>
        <v>0</v>
      </c>
      <c r="BR517" s="199" t="b">
        <f>IF(AR517="3/3",$O517*参照データ!$F$2,IF(AR517="2/3",$O517*参照データ!$F$3,IF(AR517="1/3",$O517*参照データ!$F$4,IF(AR517="対象外",0))))</f>
        <v>0</v>
      </c>
      <c r="BS517" s="199">
        <f t="shared" si="239"/>
        <v>0</v>
      </c>
      <c r="BT517" s="206"/>
      <c r="BU517" s="60"/>
      <c r="BV517" s="60"/>
      <c r="BW517" s="60"/>
      <c r="BX517" s="60"/>
      <c r="BY517" s="60"/>
      <c r="BZ517" s="245"/>
      <c r="CA517" s="247"/>
      <c r="CB517" s="60"/>
      <c r="CC517" s="60"/>
      <c r="CD517" s="60"/>
      <c r="CE517" s="60"/>
      <c r="CF517" s="61"/>
      <c r="CG517" s="233">
        <f t="shared" si="240"/>
        <v>0</v>
      </c>
      <c r="CH517" s="235">
        <f t="shared" si="225"/>
        <v>0</v>
      </c>
      <c r="CI517" s="225">
        <f t="shared" si="226"/>
        <v>0</v>
      </c>
      <c r="CJ517" s="234">
        <f t="shared" si="227"/>
        <v>2</v>
      </c>
      <c r="CN517" s="54"/>
    </row>
    <row r="518" spans="1:92">
      <c r="A518" s="63">
        <v>494</v>
      </c>
      <c r="B518" s="553"/>
      <c r="C518" s="554"/>
      <c r="D518" s="553"/>
      <c r="E518" s="554"/>
      <c r="F518" s="116"/>
      <c r="G518" s="147"/>
      <c r="H518" s="117"/>
      <c r="I518" s="58"/>
      <c r="J518" s="553"/>
      <c r="K518" s="554"/>
      <c r="L518" s="110">
        <v>0</v>
      </c>
      <c r="M518" s="111">
        <f>IF(F518="昼間",参照データ!$B$2,IF(F518="夜間等",参照データ!$B$3,IF(F518="通信",参照データ!$B$4,0)))</f>
        <v>0</v>
      </c>
      <c r="N518" s="112">
        <f t="shared" si="228"/>
        <v>0</v>
      </c>
      <c r="O518" s="151">
        <f t="shared" si="229"/>
        <v>0</v>
      </c>
      <c r="P518" s="110"/>
      <c r="Q518" s="113">
        <v>0</v>
      </c>
      <c r="R518" s="114">
        <f>IF(F518="昼間",参照データ!$C$2,IF(F518="夜間等",参照データ!$C$3,IF(F518="通信",参照データ!$C$4,0)))</f>
        <v>0</v>
      </c>
      <c r="S518" s="112">
        <f t="shared" si="230"/>
        <v>0</v>
      </c>
      <c r="T518" s="58"/>
      <c r="U518" s="53">
        <f t="shared" si="231"/>
        <v>0</v>
      </c>
      <c r="V518" s="241">
        <f t="shared" si="232"/>
        <v>0</v>
      </c>
      <c r="W518" s="53">
        <f t="shared" si="233"/>
        <v>0</v>
      </c>
      <c r="X518" s="183">
        <f t="shared" si="234"/>
        <v>0</v>
      </c>
      <c r="Y518" s="158" t="str">
        <f t="shared" si="215"/>
        <v>0</v>
      </c>
      <c r="Z518" s="138">
        <f t="shared" si="235"/>
        <v>0</v>
      </c>
      <c r="AA518" s="524">
        <f t="shared" si="216"/>
        <v>0</v>
      </c>
      <c r="AB518" s="525"/>
      <c r="AC518" s="359">
        <f t="shared" si="217"/>
        <v>0</v>
      </c>
      <c r="AD518" s="359">
        <f t="shared" si="218"/>
        <v>0</v>
      </c>
      <c r="AE518" s="166"/>
      <c r="AF518" s="59"/>
      <c r="AG518" s="252"/>
      <c r="AH518" s="253"/>
      <c r="AI518" s="253"/>
      <c r="AJ518" s="253"/>
      <c r="AK518" s="253"/>
      <c r="AL518" s="254"/>
      <c r="AM518" s="255"/>
      <c r="AN518" s="253"/>
      <c r="AO518" s="253"/>
      <c r="AP518" s="253"/>
      <c r="AQ518" s="253"/>
      <c r="AR518" s="253"/>
      <c r="AS518" s="238">
        <f t="shared" si="219"/>
        <v>0</v>
      </c>
      <c r="AT518" s="238">
        <f t="shared" si="220"/>
        <v>0</v>
      </c>
      <c r="AU518" s="238">
        <f t="shared" si="221"/>
        <v>0</v>
      </c>
      <c r="AV518" s="238">
        <f t="shared" si="222"/>
        <v>0</v>
      </c>
      <c r="AW518" s="238">
        <f t="shared" si="223"/>
        <v>0</v>
      </c>
      <c r="AX518" s="238">
        <f t="shared" si="224"/>
        <v>0</v>
      </c>
      <c r="AY518" s="214">
        <f t="shared" si="242"/>
        <v>0</v>
      </c>
      <c r="AZ518" s="214">
        <f t="shared" si="242"/>
        <v>0</v>
      </c>
      <c r="BA518" s="214">
        <f t="shared" si="242"/>
        <v>0</v>
      </c>
      <c r="BB518" s="194">
        <f t="shared" si="236"/>
        <v>0</v>
      </c>
      <c r="BC518" s="195">
        <f t="shared" si="237"/>
        <v>0</v>
      </c>
      <c r="BD518" s="196">
        <f t="shared" si="238"/>
        <v>0</v>
      </c>
      <c r="BE518" s="197">
        <f t="shared" si="241"/>
        <v>0</v>
      </c>
      <c r="BF518" s="198" t="b">
        <f>IF($AE518="3/3",$S518*参照データ!$F$2,IF($AE518="2/3",$S518*参照データ!$F$3,IF($AE518="1/3",$S518*参照データ!$F$4)))</f>
        <v>0</v>
      </c>
      <c r="BG518" s="199" t="b">
        <f>IF(AG518="3/3",$O518*参照データ!$F$2,IF(AG518="2/3",$O518*参照データ!$F$3,IF(AG518="1/3",$O518*参照データ!$F$4,IF(AG518="対象外",0))))</f>
        <v>0</v>
      </c>
      <c r="BH518" s="199" t="b">
        <f>IF(AH518="3/3",$O518*参照データ!$F$2,IF(AH518="2/3",$O518*参照データ!$F$3,IF(AH518="1/3",$O518*参照データ!$F$4,IF(AH518="対象外",0))))</f>
        <v>0</v>
      </c>
      <c r="BI518" s="199" t="b">
        <f>IF(AI518="3/3",$O518*参照データ!$F$2,IF(AI518="2/3",$O518*参照データ!$F$3,IF(AI518="1/3",$O518*参照データ!$F$4,IF(AI518="対象外",0))))</f>
        <v>0</v>
      </c>
      <c r="BJ518" s="199" t="b">
        <f>IF(AJ518="3/3",$O518*参照データ!$F$2,IF(AJ518="2/3",$O518*参照データ!$F$3,IF(AJ518="1/3",$O518*参照データ!$F$4,IF(AJ518="対象外",0))))</f>
        <v>0</v>
      </c>
      <c r="BK518" s="199" t="b">
        <f>IF(AK518="3/3",$O518*参照データ!$F$2,IF(AK518="2/3",$O518*参照データ!$F$3,IF(AK518="1/3",$O518*参照データ!$F$4,IF(AK518="対象外",0))))</f>
        <v>0</v>
      </c>
      <c r="BL518" s="199" t="b">
        <f>IF(AL518="3/3",$O518*参照データ!$F$2,IF(AL518="2/3",$O518*参照データ!$F$3,IF(AL518="1/3",$O518*参照データ!$F$4,IF(AL518="対象外",0))))</f>
        <v>0</v>
      </c>
      <c r="BM518" s="199" t="b">
        <f>IF(AM518="3/3",$O518*参照データ!$F$2,IF(AM518="2/3",$O518*参照データ!$F$3,IF(AM518="1/3",$O518*参照データ!$F$4,IF(AM518="対象外",0))))</f>
        <v>0</v>
      </c>
      <c r="BN518" s="199" t="b">
        <f>IF(AN518="3/3",$O518*参照データ!$F$2,IF(AN518="2/3",$O518*参照データ!$F$3,IF(AN518="1/3",$O518*参照データ!$F$4,IF(AN518="対象外",0))))</f>
        <v>0</v>
      </c>
      <c r="BO518" s="199" t="b">
        <f>IF(AO518="3/3",$O518*参照データ!$F$2,IF(AO518="2/3",$O518*参照データ!$F$3,IF(AO518="1/3",$O518*参照データ!$F$4,IF(AO518="対象外",0))))</f>
        <v>0</v>
      </c>
      <c r="BP518" s="199" t="b">
        <f>IF(AP518="3/3",$O518*参照データ!$F$2,IF(AP518="2/3",$O518*参照データ!$F$3,IF(AP518="1/3",$O518*参照データ!$F$4,IF(AP518="対象外",0))))</f>
        <v>0</v>
      </c>
      <c r="BQ518" s="199" t="b">
        <f>IF(AQ518="3/3",$O518*参照データ!$F$2,IF(AQ518="2/3",$O518*参照データ!$F$3,IF(AQ518="1/3",$O518*参照データ!$F$4,IF(AQ518="対象外",0))))</f>
        <v>0</v>
      </c>
      <c r="BR518" s="199" t="b">
        <f>IF(AR518="3/3",$O518*参照データ!$F$2,IF(AR518="2/3",$O518*参照データ!$F$3,IF(AR518="1/3",$O518*参照データ!$F$4,IF(AR518="対象外",0))))</f>
        <v>0</v>
      </c>
      <c r="BS518" s="199">
        <f t="shared" si="239"/>
        <v>0</v>
      </c>
      <c r="BT518" s="206"/>
      <c r="BU518" s="60"/>
      <c r="BV518" s="60"/>
      <c r="BW518" s="60"/>
      <c r="BX518" s="60"/>
      <c r="BY518" s="60"/>
      <c r="BZ518" s="245"/>
      <c r="CA518" s="247"/>
      <c r="CB518" s="60"/>
      <c r="CC518" s="60"/>
      <c r="CD518" s="60"/>
      <c r="CE518" s="60"/>
      <c r="CF518" s="61"/>
      <c r="CG518" s="233">
        <f t="shared" si="240"/>
        <v>0</v>
      </c>
      <c r="CH518" s="235">
        <f t="shared" si="225"/>
        <v>0</v>
      </c>
      <c r="CI518" s="225">
        <f t="shared" si="226"/>
        <v>0</v>
      </c>
      <c r="CJ518" s="234">
        <f t="shared" si="227"/>
        <v>2</v>
      </c>
      <c r="CN518" s="54"/>
    </row>
    <row r="519" spans="1:92">
      <c r="A519" s="63">
        <v>495</v>
      </c>
      <c r="B519" s="553"/>
      <c r="C519" s="554"/>
      <c r="D519" s="553"/>
      <c r="E519" s="554"/>
      <c r="F519" s="116"/>
      <c r="G519" s="147"/>
      <c r="H519" s="117"/>
      <c r="I519" s="58"/>
      <c r="J519" s="553"/>
      <c r="K519" s="554"/>
      <c r="L519" s="110">
        <v>0</v>
      </c>
      <c r="M519" s="111">
        <f>IF(F519="昼間",参照データ!$B$2,IF(F519="夜間等",参照データ!$B$3,IF(F519="通信",参照データ!$B$4,0)))</f>
        <v>0</v>
      </c>
      <c r="N519" s="112">
        <f t="shared" si="228"/>
        <v>0</v>
      </c>
      <c r="O519" s="151">
        <f t="shared" si="229"/>
        <v>0</v>
      </c>
      <c r="P519" s="110"/>
      <c r="Q519" s="113">
        <v>0</v>
      </c>
      <c r="R519" s="114">
        <f>IF(F519="昼間",参照データ!$C$2,IF(F519="夜間等",参照データ!$C$3,IF(F519="通信",参照データ!$C$4,0)))</f>
        <v>0</v>
      </c>
      <c r="S519" s="112">
        <f t="shared" si="230"/>
        <v>0</v>
      </c>
      <c r="T519" s="58"/>
      <c r="U519" s="53">
        <f t="shared" si="231"/>
        <v>0</v>
      </c>
      <c r="V519" s="241">
        <f t="shared" si="232"/>
        <v>0</v>
      </c>
      <c r="W519" s="53">
        <f t="shared" si="233"/>
        <v>0</v>
      </c>
      <c r="X519" s="183">
        <f t="shared" si="234"/>
        <v>0</v>
      </c>
      <c r="Y519" s="158" t="str">
        <f t="shared" si="215"/>
        <v>0</v>
      </c>
      <c r="Z519" s="138">
        <f t="shared" si="235"/>
        <v>0</v>
      </c>
      <c r="AA519" s="524">
        <f t="shared" si="216"/>
        <v>0</v>
      </c>
      <c r="AB519" s="525"/>
      <c r="AC519" s="359">
        <f t="shared" si="217"/>
        <v>0</v>
      </c>
      <c r="AD519" s="359">
        <f t="shared" si="218"/>
        <v>0</v>
      </c>
      <c r="AE519" s="165"/>
      <c r="AF519" s="59"/>
      <c r="AG519" s="252"/>
      <c r="AH519" s="253"/>
      <c r="AI519" s="253"/>
      <c r="AJ519" s="253"/>
      <c r="AK519" s="253"/>
      <c r="AL519" s="254"/>
      <c r="AM519" s="255"/>
      <c r="AN519" s="253"/>
      <c r="AO519" s="253"/>
      <c r="AP519" s="253"/>
      <c r="AQ519" s="253"/>
      <c r="AR519" s="253"/>
      <c r="AS519" s="238">
        <f t="shared" si="219"/>
        <v>0</v>
      </c>
      <c r="AT519" s="238">
        <f t="shared" si="220"/>
        <v>0</v>
      </c>
      <c r="AU519" s="238">
        <f t="shared" si="221"/>
        <v>0</v>
      </c>
      <c r="AV519" s="238">
        <f t="shared" si="222"/>
        <v>0</v>
      </c>
      <c r="AW519" s="238">
        <f t="shared" si="223"/>
        <v>0</v>
      </c>
      <c r="AX519" s="238">
        <f t="shared" si="224"/>
        <v>0</v>
      </c>
      <c r="AY519" s="214">
        <f t="shared" si="242"/>
        <v>0</v>
      </c>
      <c r="AZ519" s="214">
        <f t="shared" si="242"/>
        <v>0</v>
      </c>
      <c r="BA519" s="214">
        <f t="shared" si="242"/>
        <v>0</v>
      </c>
      <c r="BB519" s="194">
        <f t="shared" si="236"/>
        <v>0</v>
      </c>
      <c r="BC519" s="195">
        <f t="shared" si="237"/>
        <v>0</v>
      </c>
      <c r="BD519" s="196">
        <f t="shared" si="238"/>
        <v>0</v>
      </c>
      <c r="BE519" s="197">
        <f t="shared" si="241"/>
        <v>0</v>
      </c>
      <c r="BF519" s="198" t="b">
        <f>IF($AE519="3/3",$S519*参照データ!$F$2,IF($AE519="2/3",$S519*参照データ!$F$3,IF($AE519="1/3",$S519*参照データ!$F$4)))</f>
        <v>0</v>
      </c>
      <c r="BG519" s="199" t="b">
        <f>IF(AG519="3/3",$O519*参照データ!$F$2,IF(AG519="2/3",$O519*参照データ!$F$3,IF(AG519="1/3",$O519*参照データ!$F$4,IF(AG519="対象外",0))))</f>
        <v>0</v>
      </c>
      <c r="BH519" s="199" t="b">
        <f>IF(AH519="3/3",$O519*参照データ!$F$2,IF(AH519="2/3",$O519*参照データ!$F$3,IF(AH519="1/3",$O519*参照データ!$F$4,IF(AH519="対象外",0))))</f>
        <v>0</v>
      </c>
      <c r="BI519" s="199" t="b">
        <f>IF(AI519="3/3",$O519*参照データ!$F$2,IF(AI519="2/3",$O519*参照データ!$F$3,IF(AI519="1/3",$O519*参照データ!$F$4,IF(AI519="対象外",0))))</f>
        <v>0</v>
      </c>
      <c r="BJ519" s="199" t="b">
        <f>IF(AJ519="3/3",$O519*参照データ!$F$2,IF(AJ519="2/3",$O519*参照データ!$F$3,IF(AJ519="1/3",$O519*参照データ!$F$4,IF(AJ519="対象外",0))))</f>
        <v>0</v>
      </c>
      <c r="BK519" s="199" t="b">
        <f>IF(AK519="3/3",$O519*参照データ!$F$2,IF(AK519="2/3",$O519*参照データ!$F$3,IF(AK519="1/3",$O519*参照データ!$F$4,IF(AK519="対象外",0))))</f>
        <v>0</v>
      </c>
      <c r="BL519" s="199" t="b">
        <f>IF(AL519="3/3",$O519*参照データ!$F$2,IF(AL519="2/3",$O519*参照データ!$F$3,IF(AL519="1/3",$O519*参照データ!$F$4,IF(AL519="対象外",0))))</f>
        <v>0</v>
      </c>
      <c r="BM519" s="199" t="b">
        <f>IF(AM519="3/3",$O519*参照データ!$F$2,IF(AM519="2/3",$O519*参照データ!$F$3,IF(AM519="1/3",$O519*参照データ!$F$4,IF(AM519="対象外",0))))</f>
        <v>0</v>
      </c>
      <c r="BN519" s="199" t="b">
        <f>IF(AN519="3/3",$O519*参照データ!$F$2,IF(AN519="2/3",$O519*参照データ!$F$3,IF(AN519="1/3",$O519*参照データ!$F$4,IF(AN519="対象外",0))))</f>
        <v>0</v>
      </c>
      <c r="BO519" s="199" t="b">
        <f>IF(AO519="3/3",$O519*参照データ!$F$2,IF(AO519="2/3",$O519*参照データ!$F$3,IF(AO519="1/3",$O519*参照データ!$F$4,IF(AO519="対象外",0))))</f>
        <v>0</v>
      </c>
      <c r="BP519" s="199" t="b">
        <f>IF(AP519="3/3",$O519*参照データ!$F$2,IF(AP519="2/3",$O519*参照データ!$F$3,IF(AP519="1/3",$O519*参照データ!$F$4,IF(AP519="対象外",0))))</f>
        <v>0</v>
      </c>
      <c r="BQ519" s="199" t="b">
        <f>IF(AQ519="3/3",$O519*参照データ!$F$2,IF(AQ519="2/3",$O519*参照データ!$F$3,IF(AQ519="1/3",$O519*参照データ!$F$4,IF(AQ519="対象外",0))))</f>
        <v>0</v>
      </c>
      <c r="BR519" s="199" t="b">
        <f>IF(AR519="3/3",$O519*参照データ!$F$2,IF(AR519="2/3",$O519*参照データ!$F$3,IF(AR519="1/3",$O519*参照データ!$F$4,IF(AR519="対象外",0))))</f>
        <v>0</v>
      </c>
      <c r="BS519" s="199">
        <f t="shared" si="239"/>
        <v>0</v>
      </c>
      <c r="BT519" s="207"/>
      <c r="BU519" s="60"/>
      <c r="BV519" s="60"/>
      <c r="BW519" s="60"/>
      <c r="BX519" s="60"/>
      <c r="BY519" s="60"/>
      <c r="BZ519" s="245"/>
      <c r="CA519" s="247"/>
      <c r="CB519" s="60"/>
      <c r="CC519" s="60"/>
      <c r="CD519" s="60"/>
      <c r="CE519" s="60"/>
      <c r="CF519" s="61"/>
      <c r="CG519" s="233">
        <f t="shared" si="240"/>
        <v>0</v>
      </c>
      <c r="CH519" s="235">
        <f t="shared" si="225"/>
        <v>0</v>
      </c>
      <c r="CI519" s="225">
        <f t="shared" si="226"/>
        <v>0</v>
      </c>
      <c r="CJ519" s="234">
        <f t="shared" si="227"/>
        <v>2</v>
      </c>
      <c r="CN519" s="54"/>
    </row>
    <row r="520" spans="1:92">
      <c r="A520" s="63">
        <v>496</v>
      </c>
      <c r="B520" s="518"/>
      <c r="C520" s="519"/>
      <c r="D520" s="520"/>
      <c r="E520" s="521"/>
      <c r="F520" s="362"/>
      <c r="G520" s="58"/>
      <c r="H520" s="248"/>
      <c r="I520" s="58"/>
      <c r="J520" s="555"/>
      <c r="K520" s="555"/>
      <c r="L520" s="149">
        <v>0</v>
      </c>
      <c r="M520" s="150">
        <f>IF(F520="昼間",参照データ!$B$2,IF(F520="夜間等",参照データ!$B$3,IF(F520="通信",参照データ!$B$4,0)))</f>
        <v>0</v>
      </c>
      <c r="N520" s="151">
        <f t="shared" si="228"/>
        <v>0</v>
      </c>
      <c r="O520" s="151">
        <f t="shared" si="229"/>
        <v>0</v>
      </c>
      <c r="P520" s="149"/>
      <c r="Q520" s="155">
        <v>0</v>
      </c>
      <c r="R520" s="154">
        <f>IF(F520="昼間",参照データ!$C$2,IF(F520="夜間等",参照データ!$C$3,IF(F520="通信",参照データ!$C$4,0)))</f>
        <v>0</v>
      </c>
      <c r="S520" s="151">
        <f t="shared" si="230"/>
        <v>0</v>
      </c>
      <c r="T520" s="58"/>
      <c r="U520" s="137">
        <f t="shared" si="231"/>
        <v>0</v>
      </c>
      <c r="V520" s="241">
        <f t="shared" si="232"/>
        <v>0</v>
      </c>
      <c r="W520" s="137">
        <f t="shared" si="233"/>
        <v>0</v>
      </c>
      <c r="X520" s="138">
        <f t="shared" si="234"/>
        <v>0</v>
      </c>
      <c r="Y520" s="137" t="str">
        <f t="shared" si="215"/>
        <v>0</v>
      </c>
      <c r="Z520" s="138">
        <f t="shared" si="235"/>
        <v>0</v>
      </c>
      <c r="AA520" s="524">
        <f t="shared" si="216"/>
        <v>0</v>
      </c>
      <c r="AB520" s="525"/>
      <c r="AC520" s="359">
        <f t="shared" si="217"/>
        <v>0</v>
      </c>
      <c r="AD520" s="359">
        <f t="shared" si="218"/>
        <v>0</v>
      </c>
      <c r="AE520" s="165"/>
      <c r="AF520" s="139"/>
      <c r="AG520" s="252"/>
      <c r="AH520" s="253"/>
      <c r="AI520" s="253"/>
      <c r="AJ520" s="253"/>
      <c r="AK520" s="253"/>
      <c r="AL520" s="254"/>
      <c r="AM520" s="255"/>
      <c r="AN520" s="253"/>
      <c r="AO520" s="253"/>
      <c r="AP520" s="253"/>
      <c r="AQ520" s="253"/>
      <c r="AR520" s="253"/>
      <c r="AS520" s="238">
        <f t="shared" si="219"/>
        <v>0</v>
      </c>
      <c r="AT520" s="238">
        <f t="shared" si="220"/>
        <v>0</v>
      </c>
      <c r="AU520" s="238">
        <f t="shared" si="221"/>
        <v>0</v>
      </c>
      <c r="AV520" s="238">
        <f t="shared" si="222"/>
        <v>0</v>
      </c>
      <c r="AW520" s="238">
        <f t="shared" si="223"/>
        <v>0</v>
      </c>
      <c r="AX520" s="238">
        <f t="shared" si="224"/>
        <v>0</v>
      </c>
      <c r="AY520" s="214">
        <f t="shared" si="242"/>
        <v>0</v>
      </c>
      <c r="AZ520" s="214">
        <f t="shared" si="242"/>
        <v>0</v>
      </c>
      <c r="BA520" s="214">
        <f t="shared" si="242"/>
        <v>0</v>
      </c>
      <c r="BB520" s="210">
        <f t="shared" si="236"/>
        <v>0</v>
      </c>
      <c r="BC520" s="200">
        <f t="shared" si="237"/>
        <v>0</v>
      </c>
      <c r="BD520" s="200">
        <f t="shared" si="238"/>
        <v>0</v>
      </c>
      <c r="BE520" s="200">
        <f t="shared" si="241"/>
        <v>0</v>
      </c>
      <c r="BF520" s="201" t="b">
        <f>IF($AE520="3/3",$S520*参照データ!$F$2,IF($AE520="2/3",$S520*参照データ!$F$3,IF($AE520="1/3",$S520*参照データ!$F$4)))</f>
        <v>0</v>
      </c>
      <c r="BG520" s="202" t="b">
        <f>IF(AG520="3/3",$O520*参照データ!$F$2,IF(AG520="2/3",$O520*参照データ!$F$3,IF(AG520="1/3",$O520*参照データ!$F$4,IF(AG520="対象外",0))))</f>
        <v>0</v>
      </c>
      <c r="BH520" s="202" t="b">
        <f>IF(AH520="3/3",$O520*参照データ!$F$2,IF(AH520="2/3",$O520*参照データ!$F$3,IF(AH520="1/3",$O520*参照データ!$F$4,IF(AH520="対象外",0))))</f>
        <v>0</v>
      </c>
      <c r="BI520" s="202" t="b">
        <f>IF(AI520="3/3",$O520*参照データ!$F$2,IF(AI520="2/3",$O520*参照データ!$F$3,IF(AI520="1/3",$O520*参照データ!$F$4,IF(AI520="対象外",0))))</f>
        <v>0</v>
      </c>
      <c r="BJ520" s="202" t="b">
        <f>IF(AJ520="3/3",$O520*参照データ!$F$2,IF(AJ520="2/3",$O520*参照データ!$F$3,IF(AJ520="1/3",$O520*参照データ!$F$4,IF(AJ520="対象外",0))))</f>
        <v>0</v>
      </c>
      <c r="BK520" s="202" t="b">
        <f>IF(AK520="3/3",$O520*参照データ!$F$2,IF(AK520="2/3",$O520*参照データ!$F$3,IF(AK520="1/3",$O520*参照データ!$F$4,IF(AK520="対象外",0))))</f>
        <v>0</v>
      </c>
      <c r="BL520" s="202" t="b">
        <f>IF(AL520="3/3",$O520*参照データ!$F$2,IF(AL520="2/3",$O520*参照データ!$F$3,IF(AL520="1/3",$O520*参照データ!$F$4,IF(AL520="対象外",0))))</f>
        <v>0</v>
      </c>
      <c r="BM520" s="202" t="b">
        <f>IF(AM520="3/3",$O520*参照データ!$F$2,IF(AM520="2/3",$O520*参照データ!$F$3,IF(AM520="1/3",$O520*参照データ!$F$4,IF(AM520="対象外",0))))</f>
        <v>0</v>
      </c>
      <c r="BN520" s="202" t="b">
        <f>IF(AN520="3/3",$O520*参照データ!$F$2,IF(AN520="2/3",$O520*参照データ!$F$3,IF(AN520="1/3",$O520*参照データ!$F$4,IF(AN520="対象外",0))))</f>
        <v>0</v>
      </c>
      <c r="BO520" s="202" t="b">
        <f>IF(AO520="3/3",$O520*参照データ!$F$2,IF(AO520="2/3",$O520*参照データ!$F$3,IF(AO520="1/3",$O520*参照データ!$F$4,IF(AO520="対象外",0))))</f>
        <v>0</v>
      </c>
      <c r="BP520" s="202" t="b">
        <f>IF(AP520="3/3",$O520*参照データ!$F$2,IF(AP520="2/3",$O520*参照データ!$F$3,IF(AP520="1/3",$O520*参照データ!$F$4,IF(AP520="対象外",0))))</f>
        <v>0</v>
      </c>
      <c r="BQ520" s="202" t="b">
        <f>IF(AQ520="3/3",$O520*参照データ!$F$2,IF(AQ520="2/3",$O520*参照データ!$F$3,IF(AQ520="1/3",$O520*参照データ!$F$4,IF(AQ520="対象外",0))))</f>
        <v>0</v>
      </c>
      <c r="BR520" s="202" t="b">
        <f>IF(AR520="3/3",$O520*参照データ!$F$2,IF(AR520="2/3",$O520*参照データ!$F$3,IF(AR520="1/3",$O520*参照データ!$F$4,IF(AR520="対象外",0))))</f>
        <v>0</v>
      </c>
      <c r="BS520" s="202">
        <f t="shared" si="239"/>
        <v>0</v>
      </c>
      <c r="BT520" s="208"/>
      <c r="BU520" s="140"/>
      <c r="BV520" s="140"/>
      <c r="BW520" s="140"/>
      <c r="BX520" s="140"/>
      <c r="BY520" s="140"/>
      <c r="BZ520" s="246"/>
      <c r="CA520" s="251"/>
      <c r="CB520" s="140"/>
      <c r="CC520" s="140"/>
      <c r="CD520" s="140"/>
      <c r="CE520" s="140"/>
      <c r="CF520" s="140"/>
      <c r="CG520" s="233">
        <f t="shared" si="240"/>
        <v>0</v>
      </c>
      <c r="CH520" s="235">
        <f t="shared" si="225"/>
        <v>0</v>
      </c>
      <c r="CI520" s="225">
        <f t="shared" si="226"/>
        <v>0</v>
      </c>
      <c r="CJ520" s="234">
        <f t="shared" si="227"/>
        <v>2</v>
      </c>
      <c r="CN520" s="54"/>
    </row>
    <row r="521" spans="1:92">
      <c r="A521" s="63">
        <v>497</v>
      </c>
      <c r="B521" s="553"/>
      <c r="C521" s="554"/>
      <c r="D521" s="553"/>
      <c r="E521" s="554"/>
      <c r="F521" s="116"/>
      <c r="G521" s="147"/>
      <c r="H521" s="117"/>
      <c r="I521" s="58"/>
      <c r="J521" s="553"/>
      <c r="K521" s="554"/>
      <c r="L521" s="110">
        <v>0</v>
      </c>
      <c r="M521" s="111">
        <f>IF(F521="昼間",参照データ!$B$2,IF(F521="夜間等",参照データ!$B$3,IF(F521="通信",参照データ!$B$4,0)))</f>
        <v>0</v>
      </c>
      <c r="N521" s="112">
        <f t="shared" si="228"/>
        <v>0</v>
      </c>
      <c r="O521" s="151">
        <f t="shared" si="229"/>
        <v>0</v>
      </c>
      <c r="P521" s="110"/>
      <c r="Q521" s="113">
        <v>0</v>
      </c>
      <c r="R521" s="114">
        <f>IF(F521="昼間",参照データ!$C$2,IF(F521="夜間等",参照データ!$C$3,IF(F521="通信",参照データ!$C$4,0)))</f>
        <v>0</v>
      </c>
      <c r="S521" s="112">
        <f t="shared" si="230"/>
        <v>0</v>
      </c>
      <c r="T521" s="58"/>
      <c r="U521" s="53">
        <f t="shared" si="231"/>
        <v>0</v>
      </c>
      <c r="V521" s="241">
        <f t="shared" si="232"/>
        <v>0</v>
      </c>
      <c r="W521" s="53">
        <f t="shared" si="233"/>
        <v>0</v>
      </c>
      <c r="X521" s="183">
        <f t="shared" si="234"/>
        <v>0</v>
      </c>
      <c r="Y521" s="158" t="str">
        <f t="shared" si="215"/>
        <v>0</v>
      </c>
      <c r="Z521" s="138">
        <f t="shared" si="235"/>
        <v>0</v>
      </c>
      <c r="AA521" s="524">
        <f t="shared" si="216"/>
        <v>0</v>
      </c>
      <c r="AB521" s="525"/>
      <c r="AC521" s="359">
        <f t="shared" si="217"/>
        <v>0</v>
      </c>
      <c r="AD521" s="359">
        <f t="shared" si="218"/>
        <v>0</v>
      </c>
      <c r="AE521" s="166"/>
      <c r="AF521" s="59"/>
      <c r="AG521" s="252"/>
      <c r="AH521" s="253"/>
      <c r="AI521" s="253"/>
      <c r="AJ521" s="253"/>
      <c r="AK521" s="253"/>
      <c r="AL521" s="254"/>
      <c r="AM521" s="255"/>
      <c r="AN521" s="253"/>
      <c r="AO521" s="253"/>
      <c r="AP521" s="253"/>
      <c r="AQ521" s="253"/>
      <c r="AR521" s="253"/>
      <c r="AS521" s="238">
        <f t="shared" si="219"/>
        <v>0</v>
      </c>
      <c r="AT521" s="238">
        <f t="shared" si="220"/>
        <v>0</v>
      </c>
      <c r="AU521" s="238">
        <f t="shared" si="221"/>
        <v>0</v>
      </c>
      <c r="AV521" s="238">
        <f t="shared" si="222"/>
        <v>0</v>
      </c>
      <c r="AW521" s="238">
        <f t="shared" si="223"/>
        <v>0</v>
      </c>
      <c r="AX521" s="238">
        <f t="shared" si="224"/>
        <v>0</v>
      </c>
      <c r="AY521" s="214">
        <f t="shared" si="242"/>
        <v>0</v>
      </c>
      <c r="AZ521" s="214">
        <f t="shared" si="242"/>
        <v>0</v>
      </c>
      <c r="BA521" s="214">
        <f t="shared" si="242"/>
        <v>0</v>
      </c>
      <c r="BB521" s="194">
        <f t="shared" si="236"/>
        <v>0</v>
      </c>
      <c r="BC521" s="195">
        <f t="shared" si="237"/>
        <v>0</v>
      </c>
      <c r="BD521" s="196">
        <f t="shared" si="238"/>
        <v>0</v>
      </c>
      <c r="BE521" s="197">
        <f t="shared" si="241"/>
        <v>0</v>
      </c>
      <c r="BF521" s="198" t="b">
        <f>IF($AE521="3/3",$S521*参照データ!$F$2,IF($AE521="2/3",$S521*参照データ!$F$3,IF($AE521="1/3",$S521*参照データ!$F$4)))</f>
        <v>0</v>
      </c>
      <c r="BG521" s="199" t="b">
        <f>IF(AG521="3/3",$O521*参照データ!$F$2,IF(AG521="2/3",$O521*参照データ!$F$3,IF(AG521="1/3",$O521*参照データ!$F$4,IF(AG521="対象外",0))))</f>
        <v>0</v>
      </c>
      <c r="BH521" s="199" t="b">
        <f>IF(AH521="3/3",$O521*参照データ!$F$2,IF(AH521="2/3",$O521*参照データ!$F$3,IF(AH521="1/3",$O521*参照データ!$F$4,IF(AH521="対象外",0))))</f>
        <v>0</v>
      </c>
      <c r="BI521" s="199" t="b">
        <f>IF(AI521="3/3",$O521*参照データ!$F$2,IF(AI521="2/3",$O521*参照データ!$F$3,IF(AI521="1/3",$O521*参照データ!$F$4,IF(AI521="対象外",0))))</f>
        <v>0</v>
      </c>
      <c r="BJ521" s="199" t="b">
        <f>IF(AJ521="3/3",$O521*参照データ!$F$2,IF(AJ521="2/3",$O521*参照データ!$F$3,IF(AJ521="1/3",$O521*参照データ!$F$4,IF(AJ521="対象外",0))))</f>
        <v>0</v>
      </c>
      <c r="BK521" s="199" t="b">
        <f>IF(AK521="3/3",$O521*参照データ!$F$2,IF(AK521="2/3",$O521*参照データ!$F$3,IF(AK521="1/3",$O521*参照データ!$F$4,IF(AK521="対象外",0))))</f>
        <v>0</v>
      </c>
      <c r="BL521" s="199" t="b">
        <f>IF(AL521="3/3",$O521*参照データ!$F$2,IF(AL521="2/3",$O521*参照データ!$F$3,IF(AL521="1/3",$O521*参照データ!$F$4,IF(AL521="対象外",0))))</f>
        <v>0</v>
      </c>
      <c r="BM521" s="199" t="b">
        <f>IF(AM521="3/3",$O521*参照データ!$F$2,IF(AM521="2/3",$O521*参照データ!$F$3,IF(AM521="1/3",$O521*参照データ!$F$4,IF(AM521="対象外",0))))</f>
        <v>0</v>
      </c>
      <c r="BN521" s="199" t="b">
        <f>IF(AN521="3/3",$O521*参照データ!$F$2,IF(AN521="2/3",$O521*参照データ!$F$3,IF(AN521="1/3",$O521*参照データ!$F$4,IF(AN521="対象外",0))))</f>
        <v>0</v>
      </c>
      <c r="BO521" s="199" t="b">
        <f>IF(AO521="3/3",$O521*参照データ!$F$2,IF(AO521="2/3",$O521*参照データ!$F$3,IF(AO521="1/3",$O521*参照データ!$F$4,IF(AO521="対象外",0))))</f>
        <v>0</v>
      </c>
      <c r="BP521" s="199" t="b">
        <f>IF(AP521="3/3",$O521*参照データ!$F$2,IF(AP521="2/3",$O521*参照データ!$F$3,IF(AP521="1/3",$O521*参照データ!$F$4,IF(AP521="対象外",0))))</f>
        <v>0</v>
      </c>
      <c r="BQ521" s="199" t="b">
        <f>IF(AQ521="3/3",$O521*参照データ!$F$2,IF(AQ521="2/3",$O521*参照データ!$F$3,IF(AQ521="1/3",$O521*参照データ!$F$4,IF(AQ521="対象外",0))))</f>
        <v>0</v>
      </c>
      <c r="BR521" s="199" t="b">
        <f>IF(AR521="3/3",$O521*参照データ!$F$2,IF(AR521="2/3",$O521*参照データ!$F$3,IF(AR521="1/3",$O521*参照データ!$F$4,IF(AR521="対象外",0))))</f>
        <v>0</v>
      </c>
      <c r="BS521" s="199">
        <f t="shared" si="239"/>
        <v>0</v>
      </c>
      <c r="BT521" s="206"/>
      <c r="BU521" s="60"/>
      <c r="BV521" s="60"/>
      <c r="BW521" s="60"/>
      <c r="BX521" s="60"/>
      <c r="BY521" s="60"/>
      <c r="BZ521" s="245"/>
      <c r="CA521" s="247"/>
      <c r="CB521" s="60"/>
      <c r="CC521" s="60"/>
      <c r="CD521" s="60"/>
      <c r="CE521" s="60"/>
      <c r="CF521" s="61"/>
      <c r="CG521" s="233">
        <f t="shared" si="240"/>
        <v>0</v>
      </c>
      <c r="CH521" s="235">
        <f t="shared" si="225"/>
        <v>0</v>
      </c>
      <c r="CI521" s="225">
        <f t="shared" si="226"/>
        <v>0</v>
      </c>
      <c r="CJ521" s="234">
        <f t="shared" si="227"/>
        <v>2</v>
      </c>
      <c r="CN521" s="54"/>
    </row>
    <row r="522" spans="1:92">
      <c r="A522" s="63">
        <v>498</v>
      </c>
      <c r="B522" s="553"/>
      <c r="C522" s="554"/>
      <c r="D522" s="553"/>
      <c r="E522" s="554"/>
      <c r="F522" s="116"/>
      <c r="G522" s="147"/>
      <c r="H522" s="117"/>
      <c r="I522" s="58"/>
      <c r="J522" s="553"/>
      <c r="K522" s="554"/>
      <c r="L522" s="110">
        <v>0</v>
      </c>
      <c r="M522" s="111">
        <f>IF(F522="昼間",参照データ!$B$2,IF(F522="夜間等",参照データ!$B$3,IF(F522="通信",参照データ!$B$4,0)))</f>
        <v>0</v>
      </c>
      <c r="N522" s="112">
        <f t="shared" si="228"/>
        <v>0</v>
      </c>
      <c r="O522" s="151">
        <f t="shared" si="229"/>
        <v>0</v>
      </c>
      <c r="P522" s="110"/>
      <c r="Q522" s="113">
        <v>0</v>
      </c>
      <c r="R522" s="114">
        <f>IF(F522="昼間",参照データ!$C$2,IF(F522="夜間等",参照データ!$C$3,IF(F522="通信",参照データ!$C$4,0)))</f>
        <v>0</v>
      </c>
      <c r="S522" s="112">
        <f t="shared" si="230"/>
        <v>0</v>
      </c>
      <c r="T522" s="58"/>
      <c r="U522" s="53">
        <f t="shared" si="231"/>
        <v>0</v>
      </c>
      <c r="V522" s="241">
        <f t="shared" si="232"/>
        <v>0</v>
      </c>
      <c r="W522" s="53">
        <f t="shared" si="233"/>
        <v>0</v>
      </c>
      <c r="X522" s="183">
        <f t="shared" si="234"/>
        <v>0</v>
      </c>
      <c r="Y522" s="158" t="str">
        <f t="shared" si="215"/>
        <v>0</v>
      </c>
      <c r="Z522" s="138">
        <f t="shared" si="235"/>
        <v>0</v>
      </c>
      <c r="AA522" s="524">
        <f t="shared" si="216"/>
        <v>0</v>
      </c>
      <c r="AB522" s="525"/>
      <c r="AC522" s="359">
        <f t="shared" si="217"/>
        <v>0</v>
      </c>
      <c r="AD522" s="359">
        <f t="shared" si="218"/>
        <v>0</v>
      </c>
      <c r="AE522" s="166"/>
      <c r="AF522" s="59"/>
      <c r="AG522" s="252"/>
      <c r="AH522" s="253"/>
      <c r="AI522" s="253"/>
      <c r="AJ522" s="253"/>
      <c r="AK522" s="253"/>
      <c r="AL522" s="254"/>
      <c r="AM522" s="255"/>
      <c r="AN522" s="253"/>
      <c r="AO522" s="253"/>
      <c r="AP522" s="253"/>
      <c r="AQ522" s="253"/>
      <c r="AR522" s="253"/>
      <c r="AS522" s="238">
        <f t="shared" si="219"/>
        <v>0</v>
      </c>
      <c r="AT522" s="238">
        <f t="shared" si="220"/>
        <v>0</v>
      </c>
      <c r="AU522" s="238">
        <f t="shared" si="221"/>
        <v>0</v>
      </c>
      <c r="AV522" s="238">
        <f t="shared" si="222"/>
        <v>0</v>
      </c>
      <c r="AW522" s="238">
        <f t="shared" si="223"/>
        <v>0</v>
      </c>
      <c r="AX522" s="238">
        <f t="shared" si="224"/>
        <v>0</v>
      </c>
      <c r="AY522" s="214">
        <f t="shared" si="242"/>
        <v>0</v>
      </c>
      <c r="AZ522" s="214">
        <f t="shared" si="242"/>
        <v>0</v>
      </c>
      <c r="BA522" s="214">
        <f t="shared" si="242"/>
        <v>0</v>
      </c>
      <c r="BB522" s="194">
        <f t="shared" si="236"/>
        <v>0</v>
      </c>
      <c r="BC522" s="195">
        <f t="shared" si="237"/>
        <v>0</v>
      </c>
      <c r="BD522" s="196">
        <f t="shared" si="238"/>
        <v>0</v>
      </c>
      <c r="BE522" s="197">
        <f t="shared" si="241"/>
        <v>0</v>
      </c>
      <c r="BF522" s="198" t="b">
        <f>IF($AE522="3/3",$S522*参照データ!$F$2,IF($AE522="2/3",$S522*参照データ!$F$3,IF($AE522="1/3",$S522*参照データ!$F$4)))</f>
        <v>0</v>
      </c>
      <c r="BG522" s="199" t="b">
        <f>IF(AG522="3/3",$O522*参照データ!$F$2,IF(AG522="2/3",$O522*参照データ!$F$3,IF(AG522="1/3",$O522*参照データ!$F$4,IF(AG522="対象外",0))))</f>
        <v>0</v>
      </c>
      <c r="BH522" s="199" t="b">
        <f>IF(AH522="3/3",$O522*参照データ!$F$2,IF(AH522="2/3",$O522*参照データ!$F$3,IF(AH522="1/3",$O522*参照データ!$F$4,IF(AH522="対象外",0))))</f>
        <v>0</v>
      </c>
      <c r="BI522" s="199" t="b">
        <f>IF(AI522="3/3",$O522*参照データ!$F$2,IF(AI522="2/3",$O522*参照データ!$F$3,IF(AI522="1/3",$O522*参照データ!$F$4,IF(AI522="対象外",0))))</f>
        <v>0</v>
      </c>
      <c r="BJ522" s="199" t="b">
        <f>IF(AJ522="3/3",$O522*参照データ!$F$2,IF(AJ522="2/3",$O522*参照データ!$F$3,IF(AJ522="1/3",$O522*参照データ!$F$4,IF(AJ522="対象外",0))))</f>
        <v>0</v>
      </c>
      <c r="BK522" s="199" t="b">
        <f>IF(AK522="3/3",$O522*参照データ!$F$2,IF(AK522="2/3",$O522*参照データ!$F$3,IF(AK522="1/3",$O522*参照データ!$F$4,IF(AK522="対象外",0))))</f>
        <v>0</v>
      </c>
      <c r="BL522" s="199" t="b">
        <f>IF(AL522="3/3",$O522*参照データ!$F$2,IF(AL522="2/3",$O522*参照データ!$F$3,IF(AL522="1/3",$O522*参照データ!$F$4,IF(AL522="対象外",0))))</f>
        <v>0</v>
      </c>
      <c r="BM522" s="199" t="b">
        <f>IF(AM522="3/3",$O522*参照データ!$F$2,IF(AM522="2/3",$O522*参照データ!$F$3,IF(AM522="1/3",$O522*参照データ!$F$4,IF(AM522="対象外",0))))</f>
        <v>0</v>
      </c>
      <c r="BN522" s="199" t="b">
        <f>IF(AN522="3/3",$O522*参照データ!$F$2,IF(AN522="2/3",$O522*参照データ!$F$3,IF(AN522="1/3",$O522*参照データ!$F$4,IF(AN522="対象外",0))))</f>
        <v>0</v>
      </c>
      <c r="BO522" s="199" t="b">
        <f>IF(AO522="3/3",$O522*参照データ!$F$2,IF(AO522="2/3",$O522*参照データ!$F$3,IF(AO522="1/3",$O522*参照データ!$F$4,IF(AO522="対象外",0))))</f>
        <v>0</v>
      </c>
      <c r="BP522" s="199" t="b">
        <f>IF(AP522="3/3",$O522*参照データ!$F$2,IF(AP522="2/3",$O522*参照データ!$F$3,IF(AP522="1/3",$O522*参照データ!$F$4,IF(AP522="対象外",0))))</f>
        <v>0</v>
      </c>
      <c r="BQ522" s="199" t="b">
        <f>IF(AQ522="3/3",$O522*参照データ!$F$2,IF(AQ522="2/3",$O522*参照データ!$F$3,IF(AQ522="1/3",$O522*参照データ!$F$4,IF(AQ522="対象外",0))))</f>
        <v>0</v>
      </c>
      <c r="BR522" s="199" t="b">
        <f>IF(AR522="3/3",$O522*参照データ!$F$2,IF(AR522="2/3",$O522*参照データ!$F$3,IF(AR522="1/3",$O522*参照データ!$F$4,IF(AR522="対象外",0))))</f>
        <v>0</v>
      </c>
      <c r="BS522" s="199">
        <f t="shared" si="239"/>
        <v>0</v>
      </c>
      <c r="BT522" s="206"/>
      <c r="BU522" s="60"/>
      <c r="BV522" s="60"/>
      <c r="BW522" s="60"/>
      <c r="BX522" s="60"/>
      <c r="BY522" s="60"/>
      <c r="BZ522" s="245"/>
      <c r="CA522" s="247"/>
      <c r="CB522" s="60"/>
      <c r="CC522" s="60"/>
      <c r="CD522" s="60"/>
      <c r="CE522" s="60"/>
      <c r="CF522" s="61"/>
      <c r="CG522" s="233">
        <f t="shared" si="240"/>
        <v>0</v>
      </c>
      <c r="CH522" s="235">
        <f t="shared" si="225"/>
        <v>0</v>
      </c>
      <c r="CI522" s="225">
        <f t="shared" si="226"/>
        <v>0</v>
      </c>
      <c r="CJ522" s="234">
        <f t="shared" si="227"/>
        <v>2</v>
      </c>
      <c r="CN522" s="54"/>
    </row>
    <row r="523" spans="1:92">
      <c r="A523" s="63">
        <v>499</v>
      </c>
      <c r="B523" s="553"/>
      <c r="C523" s="554"/>
      <c r="D523" s="553"/>
      <c r="E523" s="554"/>
      <c r="F523" s="116"/>
      <c r="G523" s="147"/>
      <c r="H523" s="117"/>
      <c r="I523" s="58"/>
      <c r="J523" s="553"/>
      <c r="K523" s="554"/>
      <c r="L523" s="110">
        <v>0</v>
      </c>
      <c r="M523" s="111">
        <f>IF(F523="昼間",参照データ!$B$2,IF(F523="夜間等",参照データ!$B$3,IF(F523="通信",参照データ!$B$4,0)))</f>
        <v>0</v>
      </c>
      <c r="N523" s="112">
        <f t="shared" si="228"/>
        <v>0</v>
      </c>
      <c r="O523" s="151">
        <f t="shared" si="229"/>
        <v>0</v>
      </c>
      <c r="P523" s="110"/>
      <c r="Q523" s="113">
        <v>0</v>
      </c>
      <c r="R523" s="114">
        <f>IF(F523="昼間",参照データ!$C$2,IF(F523="夜間等",参照データ!$C$3,IF(F523="通信",参照データ!$C$4,0)))</f>
        <v>0</v>
      </c>
      <c r="S523" s="112">
        <f t="shared" si="230"/>
        <v>0</v>
      </c>
      <c r="T523" s="58"/>
      <c r="U523" s="53">
        <f t="shared" si="231"/>
        <v>0</v>
      </c>
      <c r="V523" s="241">
        <f t="shared" si="232"/>
        <v>0</v>
      </c>
      <c r="W523" s="53">
        <f t="shared" si="233"/>
        <v>0</v>
      </c>
      <c r="X523" s="183">
        <f t="shared" si="234"/>
        <v>0</v>
      </c>
      <c r="Y523" s="158" t="str">
        <f t="shared" si="215"/>
        <v>0</v>
      </c>
      <c r="Z523" s="138">
        <f t="shared" si="235"/>
        <v>0</v>
      </c>
      <c r="AA523" s="524">
        <f t="shared" si="216"/>
        <v>0</v>
      </c>
      <c r="AB523" s="525"/>
      <c r="AC523" s="359">
        <f t="shared" si="217"/>
        <v>0</v>
      </c>
      <c r="AD523" s="359">
        <f t="shared" si="218"/>
        <v>0</v>
      </c>
      <c r="AE523" s="165"/>
      <c r="AF523" s="59"/>
      <c r="AG523" s="252"/>
      <c r="AH523" s="253"/>
      <c r="AI523" s="253"/>
      <c r="AJ523" s="253"/>
      <c r="AK523" s="253"/>
      <c r="AL523" s="254"/>
      <c r="AM523" s="255"/>
      <c r="AN523" s="253"/>
      <c r="AO523" s="253"/>
      <c r="AP523" s="253"/>
      <c r="AQ523" s="253"/>
      <c r="AR523" s="253"/>
      <c r="AS523" s="238">
        <f t="shared" si="219"/>
        <v>0</v>
      </c>
      <c r="AT523" s="238">
        <f t="shared" si="220"/>
        <v>0</v>
      </c>
      <c r="AU523" s="238">
        <f t="shared" si="221"/>
        <v>0</v>
      </c>
      <c r="AV523" s="238">
        <f t="shared" si="222"/>
        <v>0</v>
      </c>
      <c r="AW523" s="238">
        <f t="shared" si="223"/>
        <v>0</v>
      </c>
      <c r="AX523" s="238">
        <f t="shared" si="224"/>
        <v>0</v>
      </c>
      <c r="AY523" s="214">
        <f t="shared" si="242"/>
        <v>0</v>
      </c>
      <c r="AZ523" s="214">
        <f t="shared" si="242"/>
        <v>0</v>
      </c>
      <c r="BA523" s="214">
        <f t="shared" si="242"/>
        <v>0</v>
      </c>
      <c r="BB523" s="194">
        <f t="shared" si="236"/>
        <v>0</v>
      </c>
      <c r="BC523" s="195">
        <f t="shared" si="237"/>
        <v>0</v>
      </c>
      <c r="BD523" s="196">
        <f t="shared" si="238"/>
        <v>0</v>
      </c>
      <c r="BE523" s="197">
        <f t="shared" si="241"/>
        <v>0</v>
      </c>
      <c r="BF523" s="198" t="b">
        <f>IF($AE523="3/3",$S523*参照データ!$F$2,IF($AE523="2/3",$S523*参照データ!$F$3,IF($AE523="1/3",$S523*参照データ!$F$4)))</f>
        <v>0</v>
      </c>
      <c r="BG523" s="199" t="b">
        <f>IF(AG523="3/3",$O523*参照データ!$F$2,IF(AG523="2/3",$O523*参照データ!$F$3,IF(AG523="1/3",$O523*参照データ!$F$4,IF(AG523="対象外",0))))</f>
        <v>0</v>
      </c>
      <c r="BH523" s="199" t="b">
        <f>IF(AH523="3/3",$O523*参照データ!$F$2,IF(AH523="2/3",$O523*参照データ!$F$3,IF(AH523="1/3",$O523*参照データ!$F$4,IF(AH523="対象外",0))))</f>
        <v>0</v>
      </c>
      <c r="BI523" s="199" t="b">
        <f>IF(AI523="3/3",$O523*参照データ!$F$2,IF(AI523="2/3",$O523*参照データ!$F$3,IF(AI523="1/3",$O523*参照データ!$F$4,IF(AI523="対象外",0))))</f>
        <v>0</v>
      </c>
      <c r="BJ523" s="199" t="b">
        <f>IF(AJ523="3/3",$O523*参照データ!$F$2,IF(AJ523="2/3",$O523*参照データ!$F$3,IF(AJ523="1/3",$O523*参照データ!$F$4,IF(AJ523="対象外",0))))</f>
        <v>0</v>
      </c>
      <c r="BK523" s="199" t="b">
        <f>IF(AK523="3/3",$O523*参照データ!$F$2,IF(AK523="2/3",$O523*参照データ!$F$3,IF(AK523="1/3",$O523*参照データ!$F$4,IF(AK523="対象外",0))))</f>
        <v>0</v>
      </c>
      <c r="BL523" s="199" t="b">
        <f>IF(AL523="3/3",$O523*参照データ!$F$2,IF(AL523="2/3",$O523*参照データ!$F$3,IF(AL523="1/3",$O523*参照データ!$F$4,IF(AL523="対象外",0))))</f>
        <v>0</v>
      </c>
      <c r="BM523" s="199" t="b">
        <f>IF(AM523="3/3",$O523*参照データ!$F$2,IF(AM523="2/3",$O523*参照データ!$F$3,IF(AM523="1/3",$O523*参照データ!$F$4,IF(AM523="対象外",0))))</f>
        <v>0</v>
      </c>
      <c r="BN523" s="199" t="b">
        <f>IF(AN523="3/3",$O523*参照データ!$F$2,IF(AN523="2/3",$O523*参照データ!$F$3,IF(AN523="1/3",$O523*参照データ!$F$4,IF(AN523="対象外",0))))</f>
        <v>0</v>
      </c>
      <c r="BO523" s="199" t="b">
        <f>IF(AO523="3/3",$O523*参照データ!$F$2,IF(AO523="2/3",$O523*参照データ!$F$3,IF(AO523="1/3",$O523*参照データ!$F$4,IF(AO523="対象外",0))))</f>
        <v>0</v>
      </c>
      <c r="BP523" s="199" t="b">
        <f>IF(AP523="3/3",$O523*参照データ!$F$2,IF(AP523="2/3",$O523*参照データ!$F$3,IF(AP523="1/3",$O523*参照データ!$F$4,IF(AP523="対象外",0))))</f>
        <v>0</v>
      </c>
      <c r="BQ523" s="199" t="b">
        <f>IF(AQ523="3/3",$O523*参照データ!$F$2,IF(AQ523="2/3",$O523*参照データ!$F$3,IF(AQ523="1/3",$O523*参照データ!$F$4,IF(AQ523="対象外",0))))</f>
        <v>0</v>
      </c>
      <c r="BR523" s="199" t="b">
        <f>IF(AR523="3/3",$O523*参照データ!$F$2,IF(AR523="2/3",$O523*参照データ!$F$3,IF(AR523="1/3",$O523*参照データ!$F$4,IF(AR523="対象外",0))))</f>
        <v>0</v>
      </c>
      <c r="BS523" s="199">
        <f t="shared" si="239"/>
        <v>0</v>
      </c>
      <c r="BT523" s="207"/>
      <c r="BU523" s="60"/>
      <c r="BV523" s="60"/>
      <c r="BW523" s="60"/>
      <c r="BX523" s="60"/>
      <c r="BY523" s="60"/>
      <c r="BZ523" s="245"/>
      <c r="CA523" s="247"/>
      <c r="CB523" s="60"/>
      <c r="CC523" s="60"/>
      <c r="CD523" s="60"/>
      <c r="CE523" s="60"/>
      <c r="CF523" s="61"/>
      <c r="CG523" s="233">
        <f t="shared" si="240"/>
        <v>0</v>
      </c>
      <c r="CH523" s="235">
        <f t="shared" si="225"/>
        <v>0</v>
      </c>
      <c r="CI523" s="225">
        <f t="shared" si="226"/>
        <v>0</v>
      </c>
      <c r="CJ523" s="234">
        <f t="shared" si="227"/>
        <v>2</v>
      </c>
      <c r="CN523" s="54"/>
    </row>
    <row r="524" spans="1:92">
      <c r="A524" s="63">
        <v>500</v>
      </c>
      <c r="B524" s="518"/>
      <c r="C524" s="519"/>
      <c r="D524" s="520"/>
      <c r="E524" s="521"/>
      <c r="F524" s="362"/>
      <c r="G524" s="58"/>
      <c r="H524" s="248"/>
      <c r="I524" s="58"/>
      <c r="J524" s="555"/>
      <c r="K524" s="555"/>
      <c r="L524" s="149">
        <v>0</v>
      </c>
      <c r="M524" s="150">
        <f>IF(F524="昼間",参照データ!$B$2,IF(F524="夜間等",参照データ!$B$3,IF(F524="通信",参照データ!$B$4,0)))</f>
        <v>0</v>
      </c>
      <c r="N524" s="151">
        <f t="shared" si="228"/>
        <v>0</v>
      </c>
      <c r="O524" s="151">
        <f t="shared" si="229"/>
        <v>0</v>
      </c>
      <c r="P524" s="149"/>
      <c r="Q524" s="155">
        <v>0</v>
      </c>
      <c r="R524" s="154">
        <f>IF(F524="昼間",参照データ!$C$2,IF(F524="夜間等",参照データ!$C$3,IF(F524="通信",参照データ!$C$4,0)))</f>
        <v>0</v>
      </c>
      <c r="S524" s="151">
        <f t="shared" si="230"/>
        <v>0</v>
      </c>
      <c r="T524" s="58"/>
      <c r="U524" s="137">
        <f t="shared" si="231"/>
        <v>0</v>
      </c>
      <c r="V524" s="352">
        <f t="shared" si="232"/>
        <v>0</v>
      </c>
      <c r="W524" s="137">
        <f t="shared" si="233"/>
        <v>0</v>
      </c>
      <c r="X524" s="138">
        <f t="shared" si="234"/>
        <v>0</v>
      </c>
      <c r="Y524" s="137" t="str">
        <f t="shared" si="215"/>
        <v>0</v>
      </c>
      <c r="Z524" s="138">
        <f t="shared" si="235"/>
        <v>0</v>
      </c>
      <c r="AA524" s="556">
        <f t="shared" si="216"/>
        <v>0</v>
      </c>
      <c r="AB524" s="557"/>
      <c r="AC524" s="360">
        <f t="shared" si="217"/>
        <v>0</v>
      </c>
      <c r="AD524" s="360">
        <f t="shared" si="218"/>
        <v>0</v>
      </c>
      <c r="AE524" s="165"/>
      <c r="AF524" s="139"/>
      <c r="AG524" s="277"/>
      <c r="AH524" s="274"/>
      <c r="AI524" s="274"/>
      <c r="AJ524" s="274"/>
      <c r="AK524" s="274"/>
      <c r="AL524" s="278"/>
      <c r="AM524" s="279"/>
      <c r="AN524" s="274"/>
      <c r="AO524" s="274"/>
      <c r="AP524" s="274"/>
      <c r="AQ524" s="274"/>
      <c r="AR524" s="274"/>
      <c r="AS524" s="238">
        <f t="shared" si="219"/>
        <v>0</v>
      </c>
      <c r="AT524" s="238">
        <f t="shared" si="220"/>
        <v>0</v>
      </c>
      <c r="AU524" s="238">
        <f t="shared" si="221"/>
        <v>0</v>
      </c>
      <c r="AV524" s="238">
        <f t="shared" si="222"/>
        <v>0</v>
      </c>
      <c r="AW524" s="238">
        <f t="shared" si="223"/>
        <v>0</v>
      </c>
      <c r="AX524" s="238">
        <f t="shared" si="224"/>
        <v>0</v>
      </c>
      <c r="AY524" s="214">
        <f t="shared" si="242"/>
        <v>0</v>
      </c>
      <c r="AZ524" s="214">
        <f t="shared" si="242"/>
        <v>0</v>
      </c>
      <c r="BA524" s="214">
        <f t="shared" si="242"/>
        <v>0</v>
      </c>
      <c r="BB524" s="210">
        <f t="shared" si="236"/>
        <v>0</v>
      </c>
      <c r="BC524" s="200">
        <f t="shared" si="237"/>
        <v>0</v>
      </c>
      <c r="BD524" s="200">
        <f t="shared" si="238"/>
        <v>0</v>
      </c>
      <c r="BE524" s="200">
        <f t="shared" si="241"/>
        <v>0</v>
      </c>
      <c r="BF524" s="201" t="b">
        <f>IF($AE524="3/3",$S524*参照データ!$F$2,IF($AE524="2/3",$S524*参照データ!$F$3,IF($AE524="1/3",$S524*参照データ!$F$4)))</f>
        <v>0</v>
      </c>
      <c r="BG524" s="202" t="b">
        <f>IF(AG524="3/3",$O524*参照データ!$F$2,IF(AG524="2/3",$O524*参照データ!$F$3,IF(AG524="1/3",$O524*参照データ!$F$4,IF(AG524="対象外",0))))</f>
        <v>0</v>
      </c>
      <c r="BH524" s="202" t="b">
        <f>IF(AH524="3/3",$O524*参照データ!$F$2,IF(AH524="2/3",$O524*参照データ!$F$3,IF(AH524="1/3",$O524*参照データ!$F$4,IF(AH524="対象外",0))))</f>
        <v>0</v>
      </c>
      <c r="BI524" s="202" t="b">
        <f>IF(AI524="3/3",$O524*参照データ!$F$2,IF(AI524="2/3",$O524*参照データ!$F$3,IF(AI524="1/3",$O524*参照データ!$F$4,IF(AI524="対象外",0))))</f>
        <v>0</v>
      </c>
      <c r="BJ524" s="202" t="b">
        <f>IF(AJ524="3/3",$O524*参照データ!$F$2,IF(AJ524="2/3",$O524*参照データ!$F$3,IF(AJ524="1/3",$O524*参照データ!$F$4,IF(AJ524="対象外",0))))</f>
        <v>0</v>
      </c>
      <c r="BK524" s="202" t="b">
        <f>IF(AK524="3/3",$O524*参照データ!$F$2,IF(AK524="2/3",$O524*参照データ!$F$3,IF(AK524="1/3",$O524*参照データ!$F$4,IF(AK524="対象外",0))))</f>
        <v>0</v>
      </c>
      <c r="BL524" s="202" t="b">
        <f>IF(AL524="3/3",$O524*参照データ!$F$2,IF(AL524="2/3",$O524*参照データ!$F$3,IF(AL524="1/3",$O524*参照データ!$F$4,IF(AL524="対象外",0))))</f>
        <v>0</v>
      </c>
      <c r="BM524" s="202" t="b">
        <f>IF(AM524="3/3",$O524*参照データ!$F$2,IF(AM524="2/3",$O524*参照データ!$F$3,IF(AM524="1/3",$O524*参照データ!$F$4,IF(AM524="対象外",0))))</f>
        <v>0</v>
      </c>
      <c r="BN524" s="202" t="b">
        <f>IF(AN524="3/3",$O524*参照データ!$F$2,IF(AN524="2/3",$O524*参照データ!$F$3,IF(AN524="1/3",$O524*参照データ!$F$4,IF(AN524="対象外",0))))</f>
        <v>0</v>
      </c>
      <c r="BO524" s="202" t="b">
        <f>IF(AO524="3/3",$O524*参照データ!$F$2,IF(AO524="2/3",$O524*参照データ!$F$3,IF(AO524="1/3",$O524*参照データ!$F$4,IF(AO524="対象外",0))))</f>
        <v>0</v>
      </c>
      <c r="BP524" s="202" t="b">
        <f>IF(AP524="3/3",$O524*参照データ!$F$2,IF(AP524="2/3",$O524*参照データ!$F$3,IF(AP524="1/3",$O524*参照データ!$F$4,IF(AP524="対象外",0))))</f>
        <v>0</v>
      </c>
      <c r="BQ524" s="202" t="b">
        <f>IF(AQ524="3/3",$O524*参照データ!$F$2,IF(AQ524="2/3",$O524*参照データ!$F$3,IF(AQ524="1/3",$O524*参照データ!$F$4,IF(AQ524="対象外",0))))</f>
        <v>0</v>
      </c>
      <c r="BR524" s="202" t="b">
        <f>IF(AR524="3/3",$O524*参照データ!$F$2,IF(AR524="2/3",$O524*参照データ!$F$3,IF(AR524="1/3",$O524*参照データ!$F$4,IF(AR524="対象外",0))))</f>
        <v>0</v>
      </c>
      <c r="BS524" s="202">
        <f t="shared" si="239"/>
        <v>0</v>
      </c>
      <c r="BT524" s="208"/>
      <c r="BU524" s="140"/>
      <c r="BV524" s="140"/>
      <c r="BW524" s="140"/>
      <c r="BX524" s="140"/>
      <c r="BY524" s="140"/>
      <c r="BZ524" s="246"/>
      <c r="CA524" s="251"/>
      <c r="CB524" s="140"/>
      <c r="CC524" s="140"/>
      <c r="CD524" s="140"/>
      <c r="CE524" s="140"/>
      <c r="CF524" s="140"/>
      <c r="CG524" s="233">
        <f t="shared" si="240"/>
        <v>0</v>
      </c>
      <c r="CH524" s="235">
        <f t="shared" si="225"/>
        <v>0</v>
      </c>
      <c r="CI524" s="225">
        <f t="shared" si="226"/>
        <v>0</v>
      </c>
      <c r="CJ524" s="234">
        <f t="shared" si="227"/>
        <v>2</v>
      </c>
      <c r="CN524" s="54"/>
    </row>
  </sheetData>
  <sheetProtection algorithmName="SHA-512" hashValue="lbJGBm376PDrdsPvOfIhqEJGW2xih+ipFCARNtd5zc31eySqimzMV4yux+K/BuLPhFxfSEV52TjqU0hSL6wPcw==" saltValue="j3sgsLGAgXQSu7mhLh5vGA==" spinCount="100000" sheet="1" formatCells="0" sort="0" autoFilter="0"/>
  <autoFilter ref="A19:CF224">
    <filterColumn colId="1" showButton="0"/>
    <filterColumn colId="3" showButton="0"/>
    <filterColumn colId="9" showButton="0"/>
    <filterColumn colId="11" showButton="0"/>
    <filterColumn colId="16" showButton="0"/>
  </autoFilter>
  <mergeCells count="2151">
    <mergeCell ref="W18:W22"/>
    <mergeCell ref="V6:V7"/>
    <mergeCell ref="V8:V9"/>
    <mergeCell ref="V10:V11"/>
    <mergeCell ref="V12:V13"/>
    <mergeCell ref="AY20:BA20"/>
    <mergeCell ref="BG20:BL20"/>
    <mergeCell ref="BM20:BR20"/>
    <mergeCell ref="AC19:AC23"/>
    <mergeCell ref="AD19:AD23"/>
    <mergeCell ref="AE19:AE23"/>
    <mergeCell ref="AF19:AF23"/>
    <mergeCell ref="AT3:AU14"/>
    <mergeCell ref="U10:U11"/>
    <mergeCell ref="Y10:Y11"/>
    <mergeCell ref="AB3:AB5"/>
    <mergeCell ref="AC3:AD3"/>
    <mergeCell ref="AF3:AF5"/>
    <mergeCell ref="AC4:AD4"/>
    <mergeCell ref="AC5:AD5"/>
    <mergeCell ref="AB6:AB8"/>
    <mergeCell ref="AC6:AD6"/>
    <mergeCell ref="AF6:AF8"/>
    <mergeCell ref="AC7:AD7"/>
    <mergeCell ref="AC8:AD8"/>
    <mergeCell ref="AF9:AF11"/>
    <mergeCell ref="AC10:AD10"/>
    <mergeCell ref="AC11:AD11"/>
    <mergeCell ref="AF12:AF14"/>
    <mergeCell ref="AC13:AD13"/>
    <mergeCell ref="AC14:AD14"/>
    <mergeCell ref="B523:C523"/>
    <mergeCell ref="D523:E523"/>
    <mergeCell ref="J523:K523"/>
    <mergeCell ref="AA523:AB523"/>
    <mergeCell ref="B524:C524"/>
    <mergeCell ref="D524:E524"/>
    <mergeCell ref="J524:K524"/>
    <mergeCell ref="AA524:AB524"/>
    <mergeCell ref="B521:C521"/>
    <mergeCell ref="D521:E521"/>
    <mergeCell ref="J521:K521"/>
    <mergeCell ref="AA521:AB521"/>
    <mergeCell ref="B522:C522"/>
    <mergeCell ref="D522:E522"/>
    <mergeCell ref="J522:K522"/>
    <mergeCell ref="AA522:AB522"/>
    <mergeCell ref="B519:C519"/>
    <mergeCell ref="D519:E519"/>
    <mergeCell ref="J519:K519"/>
    <mergeCell ref="AA519:AB519"/>
    <mergeCell ref="B520:C520"/>
    <mergeCell ref="D520:E520"/>
    <mergeCell ref="J520:K520"/>
    <mergeCell ref="AA520:AB520"/>
    <mergeCell ref="B517:C517"/>
    <mergeCell ref="D517:E517"/>
    <mergeCell ref="J517:K517"/>
    <mergeCell ref="AA517:AB517"/>
    <mergeCell ref="B518:C518"/>
    <mergeCell ref="D518:E518"/>
    <mergeCell ref="J518:K518"/>
    <mergeCell ref="AA518:AB518"/>
    <mergeCell ref="B515:C515"/>
    <mergeCell ref="D515:E515"/>
    <mergeCell ref="J515:K515"/>
    <mergeCell ref="AA515:AB515"/>
    <mergeCell ref="B516:C516"/>
    <mergeCell ref="D516:E516"/>
    <mergeCell ref="J516:K516"/>
    <mergeCell ref="AA516:AB516"/>
    <mergeCell ref="B513:C513"/>
    <mergeCell ref="D513:E513"/>
    <mergeCell ref="J513:K513"/>
    <mergeCell ref="AA513:AB513"/>
    <mergeCell ref="B514:C514"/>
    <mergeCell ref="D514:E514"/>
    <mergeCell ref="J514:K514"/>
    <mergeCell ref="AA514:AB514"/>
    <mergeCell ref="B511:C511"/>
    <mergeCell ref="D511:E511"/>
    <mergeCell ref="J511:K511"/>
    <mergeCell ref="AA511:AB511"/>
    <mergeCell ref="B512:C512"/>
    <mergeCell ref="D512:E512"/>
    <mergeCell ref="J512:K512"/>
    <mergeCell ref="AA512:AB512"/>
    <mergeCell ref="B509:C509"/>
    <mergeCell ref="D509:E509"/>
    <mergeCell ref="J509:K509"/>
    <mergeCell ref="AA509:AB509"/>
    <mergeCell ref="B510:C510"/>
    <mergeCell ref="D510:E510"/>
    <mergeCell ref="J510:K510"/>
    <mergeCell ref="AA510:AB510"/>
    <mergeCell ref="B507:C507"/>
    <mergeCell ref="D507:E507"/>
    <mergeCell ref="J507:K507"/>
    <mergeCell ref="AA507:AB507"/>
    <mergeCell ref="B508:C508"/>
    <mergeCell ref="D508:E508"/>
    <mergeCell ref="J508:K508"/>
    <mergeCell ref="AA508:AB508"/>
    <mergeCell ref="B505:C505"/>
    <mergeCell ref="D505:E505"/>
    <mergeCell ref="J505:K505"/>
    <mergeCell ref="AA505:AB505"/>
    <mergeCell ref="B506:C506"/>
    <mergeCell ref="D506:E506"/>
    <mergeCell ref="J506:K506"/>
    <mergeCell ref="AA506:AB506"/>
    <mergeCell ref="B503:C503"/>
    <mergeCell ref="D503:E503"/>
    <mergeCell ref="J503:K503"/>
    <mergeCell ref="AA503:AB503"/>
    <mergeCell ref="B504:C504"/>
    <mergeCell ref="D504:E504"/>
    <mergeCell ref="J504:K504"/>
    <mergeCell ref="AA504:AB504"/>
    <mergeCell ref="B501:C501"/>
    <mergeCell ref="D501:E501"/>
    <mergeCell ref="J501:K501"/>
    <mergeCell ref="AA501:AB501"/>
    <mergeCell ref="B502:C502"/>
    <mergeCell ref="D502:E502"/>
    <mergeCell ref="J502:K502"/>
    <mergeCell ref="AA502:AB502"/>
    <mergeCell ref="B499:C499"/>
    <mergeCell ref="D499:E499"/>
    <mergeCell ref="J499:K499"/>
    <mergeCell ref="AA499:AB499"/>
    <mergeCell ref="B500:C500"/>
    <mergeCell ref="D500:E500"/>
    <mergeCell ref="J500:K500"/>
    <mergeCell ref="AA500:AB500"/>
    <mergeCell ref="B497:C497"/>
    <mergeCell ref="D497:E497"/>
    <mergeCell ref="J497:K497"/>
    <mergeCell ref="AA497:AB497"/>
    <mergeCell ref="B498:C498"/>
    <mergeCell ref="D498:E498"/>
    <mergeCell ref="J498:K498"/>
    <mergeCell ref="AA498:AB498"/>
    <mergeCell ref="B495:C495"/>
    <mergeCell ref="D495:E495"/>
    <mergeCell ref="J495:K495"/>
    <mergeCell ref="AA495:AB495"/>
    <mergeCell ref="B496:C496"/>
    <mergeCell ref="D496:E496"/>
    <mergeCell ref="J496:K496"/>
    <mergeCell ref="AA496:AB496"/>
    <mergeCell ref="B493:C493"/>
    <mergeCell ref="D493:E493"/>
    <mergeCell ref="J493:K493"/>
    <mergeCell ref="AA493:AB493"/>
    <mergeCell ref="B494:C494"/>
    <mergeCell ref="D494:E494"/>
    <mergeCell ref="J494:K494"/>
    <mergeCell ref="AA494:AB494"/>
    <mergeCell ref="B491:C491"/>
    <mergeCell ref="D491:E491"/>
    <mergeCell ref="J491:K491"/>
    <mergeCell ref="AA491:AB491"/>
    <mergeCell ref="B492:C492"/>
    <mergeCell ref="D492:E492"/>
    <mergeCell ref="J492:K492"/>
    <mergeCell ref="AA492:AB492"/>
    <mergeCell ref="B489:C489"/>
    <mergeCell ref="D489:E489"/>
    <mergeCell ref="J489:K489"/>
    <mergeCell ref="AA489:AB489"/>
    <mergeCell ref="B490:C490"/>
    <mergeCell ref="D490:E490"/>
    <mergeCell ref="J490:K490"/>
    <mergeCell ref="AA490:AB490"/>
    <mergeCell ref="B487:C487"/>
    <mergeCell ref="D487:E487"/>
    <mergeCell ref="J487:K487"/>
    <mergeCell ref="AA487:AB487"/>
    <mergeCell ref="B488:C488"/>
    <mergeCell ref="D488:E488"/>
    <mergeCell ref="J488:K488"/>
    <mergeCell ref="AA488:AB488"/>
    <mergeCell ref="B485:C485"/>
    <mergeCell ref="D485:E485"/>
    <mergeCell ref="J485:K485"/>
    <mergeCell ref="AA485:AB485"/>
    <mergeCell ref="B486:C486"/>
    <mergeCell ref="D486:E486"/>
    <mergeCell ref="J486:K486"/>
    <mergeCell ref="AA486:AB486"/>
    <mergeCell ref="B483:C483"/>
    <mergeCell ref="D483:E483"/>
    <mergeCell ref="J483:K483"/>
    <mergeCell ref="AA483:AB483"/>
    <mergeCell ref="B484:C484"/>
    <mergeCell ref="D484:E484"/>
    <mergeCell ref="J484:K484"/>
    <mergeCell ref="AA484:AB484"/>
    <mergeCell ref="B481:C481"/>
    <mergeCell ref="D481:E481"/>
    <mergeCell ref="J481:K481"/>
    <mergeCell ref="AA481:AB481"/>
    <mergeCell ref="B482:C482"/>
    <mergeCell ref="D482:E482"/>
    <mergeCell ref="J482:K482"/>
    <mergeCell ref="AA482:AB482"/>
    <mergeCell ref="B479:C479"/>
    <mergeCell ref="D479:E479"/>
    <mergeCell ref="J479:K479"/>
    <mergeCell ref="AA479:AB479"/>
    <mergeCell ref="B480:C480"/>
    <mergeCell ref="D480:E480"/>
    <mergeCell ref="J480:K480"/>
    <mergeCell ref="AA480:AB480"/>
    <mergeCell ref="B477:C477"/>
    <mergeCell ref="D477:E477"/>
    <mergeCell ref="J477:K477"/>
    <mergeCell ref="AA477:AB477"/>
    <mergeCell ref="B478:C478"/>
    <mergeCell ref="D478:E478"/>
    <mergeCell ref="J478:K478"/>
    <mergeCell ref="AA478:AB478"/>
    <mergeCell ref="B475:C475"/>
    <mergeCell ref="D475:E475"/>
    <mergeCell ref="J475:K475"/>
    <mergeCell ref="AA475:AB475"/>
    <mergeCell ref="B476:C476"/>
    <mergeCell ref="D476:E476"/>
    <mergeCell ref="J476:K476"/>
    <mergeCell ref="AA476:AB476"/>
    <mergeCell ref="B473:C473"/>
    <mergeCell ref="D473:E473"/>
    <mergeCell ref="J473:K473"/>
    <mergeCell ref="AA473:AB473"/>
    <mergeCell ref="B474:C474"/>
    <mergeCell ref="D474:E474"/>
    <mergeCell ref="J474:K474"/>
    <mergeCell ref="AA474:AB474"/>
    <mergeCell ref="B471:C471"/>
    <mergeCell ref="D471:E471"/>
    <mergeCell ref="J471:K471"/>
    <mergeCell ref="AA471:AB471"/>
    <mergeCell ref="B472:C472"/>
    <mergeCell ref="D472:E472"/>
    <mergeCell ref="J472:K472"/>
    <mergeCell ref="AA472:AB472"/>
    <mergeCell ref="B469:C469"/>
    <mergeCell ref="D469:E469"/>
    <mergeCell ref="J469:K469"/>
    <mergeCell ref="AA469:AB469"/>
    <mergeCell ref="B470:C470"/>
    <mergeCell ref="D470:E470"/>
    <mergeCell ref="J470:K470"/>
    <mergeCell ref="AA470:AB470"/>
    <mergeCell ref="B467:C467"/>
    <mergeCell ref="D467:E467"/>
    <mergeCell ref="J467:K467"/>
    <mergeCell ref="AA467:AB467"/>
    <mergeCell ref="B468:C468"/>
    <mergeCell ref="D468:E468"/>
    <mergeCell ref="J468:K468"/>
    <mergeCell ref="AA468:AB468"/>
    <mergeCell ref="B465:C465"/>
    <mergeCell ref="D465:E465"/>
    <mergeCell ref="J465:K465"/>
    <mergeCell ref="AA465:AB465"/>
    <mergeCell ref="B466:C466"/>
    <mergeCell ref="D466:E466"/>
    <mergeCell ref="J466:K466"/>
    <mergeCell ref="AA466:AB466"/>
    <mergeCell ref="B463:C463"/>
    <mergeCell ref="D463:E463"/>
    <mergeCell ref="J463:K463"/>
    <mergeCell ref="AA463:AB463"/>
    <mergeCell ref="B464:C464"/>
    <mergeCell ref="D464:E464"/>
    <mergeCell ref="J464:K464"/>
    <mergeCell ref="AA464:AB464"/>
    <mergeCell ref="B461:C461"/>
    <mergeCell ref="D461:E461"/>
    <mergeCell ref="J461:K461"/>
    <mergeCell ref="AA461:AB461"/>
    <mergeCell ref="B462:C462"/>
    <mergeCell ref="D462:E462"/>
    <mergeCell ref="J462:K462"/>
    <mergeCell ref="AA462:AB462"/>
    <mergeCell ref="B459:C459"/>
    <mergeCell ref="D459:E459"/>
    <mergeCell ref="J459:K459"/>
    <mergeCell ref="AA459:AB459"/>
    <mergeCell ref="B460:C460"/>
    <mergeCell ref="D460:E460"/>
    <mergeCell ref="J460:K460"/>
    <mergeCell ref="AA460:AB460"/>
    <mergeCell ref="B457:C457"/>
    <mergeCell ref="D457:E457"/>
    <mergeCell ref="J457:K457"/>
    <mergeCell ref="AA457:AB457"/>
    <mergeCell ref="B458:C458"/>
    <mergeCell ref="D458:E458"/>
    <mergeCell ref="J458:K458"/>
    <mergeCell ref="AA458:AB458"/>
    <mergeCell ref="B455:C455"/>
    <mergeCell ref="D455:E455"/>
    <mergeCell ref="J455:K455"/>
    <mergeCell ref="AA455:AB455"/>
    <mergeCell ref="B456:C456"/>
    <mergeCell ref="D456:E456"/>
    <mergeCell ref="J456:K456"/>
    <mergeCell ref="AA456:AB456"/>
    <mergeCell ref="B453:C453"/>
    <mergeCell ref="D453:E453"/>
    <mergeCell ref="J453:K453"/>
    <mergeCell ref="AA453:AB453"/>
    <mergeCell ref="B454:C454"/>
    <mergeCell ref="D454:E454"/>
    <mergeCell ref="J454:K454"/>
    <mergeCell ref="AA454:AB454"/>
    <mergeCell ref="B451:C451"/>
    <mergeCell ref="D451:E451"/>
    <mergeCell ref="J451:K451"/>
    <mergeCell ref="AA451:AB451"/>
    <mergeCell ref="B452:C452"/>
    <mergeCell ref="D452:E452"/>
    <mergeCell ref="J452:K452"/>
    <mergeCell ref="AA452:AB452"/>
    <mergeCell ref="B449:C449"/>
    <mergeCell ref="D449:E449"/>
    <mergeCell ref="J449:K449"/>
    <mergeCell ref="AA449:AB449"/>
    <mergeCell ref="B450:C450"/>
    <mergeCell ref="D450:E450"/>
    <mergeCell ref="J450:K450"/>
    <mergeCell ref="AA450:AB450"/>
    <mergeCell ref="B447:C447"/>
    <mergeCell ref="D447:E447"/>
    <mergeCell ref="J447:K447"/>
    <mergeCell ref="AA447:AB447"/>
    <mergeCell ref="B448:C448"/>
    <mergeCell ref="D448:E448"/>
    <mergeCell ref="J448:K448"/>
    <mergeCell ref="AA448:AB448"/>
    <mergeCell ref="B445:C445"/>
    <mergeCell ref="D445:E445"/>
    <mergeCell ref="J445:K445"/>
    <mergeCell ref="AA445:AB445"/>
    <mergeCell ref="B446:C446"/>
    <mergeCell ref="D446:E446"/>
    <mergeCell ref="J446:K446"/>
    <mergeCell ref="AA446:AB446"/>
    <mergeCell ref="B443:C443"/>
    <mergeCell ref="D443:E443"/>
    <mergeCell ref="J443:K443"/>
    <mergeCell ref="AA443:AB443"/>
    <mergeCell ref="B444:C444"/>
    <mergeCell ref="D444:E444"/>
    <mergeCell ref="J444:K444"/>
    <mergeCell ref="AA444:AB444"/>
    <mergeCell ref="B441:C441"/>
    <mergeCell ref="D441:E441"/>
    <mergeCell ref="J441:K441"/>
    <mergeCell ref="AA441:AB441"/>
    <mergeCell ref="B442:C442"/>
    <mergeCell ref="D442:E442"/>
    <mergeCell ref="J442:K442"/>
    <mergeCell ref="AA442:AB442"/>
    <mergeCell ref="B439:C439"/>
    <mergeCell ref="D439:E439"/>
    <mergeCell ref="J439:K439"/>
    <mergeCell ref="AA439:AB439"/>
    <mergeCell ref="B440:C440"/>
    <mergeCell ref="D440:E440"/>
    <mergeCell ref="J440:K440"/>
    <mergeCell ref="AA440:AB440"/>
    <mergeCell ref="B437:C437"/>
    <mergeCell ref="D437:E437"/>
    <mergeCell ref="J437:K437"/>
    <mergeCell ref="AA437:AB437"/>
    <mergeCell ref="B438:C438"/>
    <mergeCell ref="D438:E438"/>
    <mergeCell ref="J438:K438"/>
    <mergeCell ref="AA438:AB438"/>
    <mergeCell ref="B435:C435"/>
    <mergeCell ref="D435:E435"/>
    <mergeCell ref="J435:K435"/>
    <mergeCell ref="AA435:AB435"/>
    <mergeCell ref="B436:C436"/>
    <mergeCell ref="D436:E436"/>
    <mergeCell ref="J436:K436"/>
    <mergeCell ref="AA436:AB436"/>
    <mergeCell ref="B433:C433"/>
    <mergeCell ref="D433:E433"/>
    <mergeCell ref="J433:K433"/>
    <mergeCell ref="AA433:AB433"/>
    <mergeCell ref="B434:C434"/>
    <mergeCell ref="D434:E434"/>
    <mergeCell ref="J434:K434"/>
    <mergeCell ref="AA434:AB434"/>
    <mergeCell ref="B431:C431"/>
    <mergeCell ref="D431:E431"/>
    <mergeCell ref="J431:K431"/>
    <mergeCell ref="AA431:AB431"/>
    <mergeCell ref="B432:C432"/>
    <mergeCell ref="D432:E432"/>
    <mergeCell ref="J432:K432"/>
    <mergeCell ref="AA432:AB432"/>
    <mergeCell ref="B429:C429"/>
    <mergeCell ref="D429:E429"/>
    <mergeCell ref="J429:K429"/>
    <mergeCell ref="AA429:AB429"/>
    <mergeCell ref="B430:C430"/>
    <mergeCell ref="D430:E430"/>
    <mergeCell ref="J430:K430"/>
    <mergeCell ref="AA430:AB430"/>
    <mergeCell ref="B427:C427"/>
    <mergeCell ref="D427:E427"/>
    <mergeCell ref="J427:K427"/>
    <mergeCell ref="AA427:AB427"/>
    <mergeCell ref="B428:C428"/>
    <mergeCell ref="D428:E428"/>
    <mergeCell ref="J428:K428"/>
    <mergeCell ref="AA428:AB428"/>
    <mergeCell ref="B425:C425"/>
    <mergeCell ref="D425:E425"/>
    <mergeCell ref="J425:K425"/>
    <mergeCell ref="AA425:AB425"/>
    <mergeCell ref="B426:C426"/>
    <mergeCell ref="D426:E426"/>
    <mergeCell ref="J426:K426"/>
    <mergeCell ref="AA426:AB426"/>
    <mergeCell ref="B423:C423"/>
    <mergeCell ref="D423:E423"/>
    <mergeCell ref="J423:K423"/>
    <mergeCell ref="AA423:AB423"/>
    <mergeCell ref="B424:C424"/>
    <mergeCell ref="D424:E424"/>
    <mergeCell ref="J424:K424"/>
    <mergeCell ref="AA424:AB424"/>
    <mergeCell ref="B421:C421"/>
    <mergeCell ref="D421:E421"/>
    <mergeCell ref="J421:K421"/>
    <mergeCell ref="AA421:AB421"/>
    <mergeCell ref="B422:C422"/>
    <mergeCell ref="D422:E422"/>
    <mergeCell ref="J422:K422"/>
    <mergeCell ref="AA422:AB422"/>
    <mergeCell ref="B419:C419"/>
    <mergeCell ref="D419:E419"/>
    <mergeCell ref="J419:K419"/>
    <mergeCell ref="AA419:AB419"/>
    <mergeCell ref="B420:C420"/>
    <mergeCell ref="D420:E420"/>
    <mergeCell ref="J420:K420"/>
    <mergeCell ref="AA420:AB420"/>
    <mergeCell ref="B417:C417"/>
    <mergeCell ref="D417:E417"/>
    <mergeCell ref="J417:K417"/>
    <mergeCell ref="AA417:AB417"/>
    <mergeCell ref="B418:C418"/>
    <mergeCell ref="D418:E418"/>
    <mergeCell ref="J418:K418"/>
    <mergeCell ref="AA418:AB418"/>
    <mergeCell ref="B415:C415"/>
    <mergeCell ref="D415:E415"/>
    <mergeCell ref="J415:K415"/>
    <mergeCell ref="AA415:AB415"/>
    <mergeCell ref="B416:C416"/>
    <mergeCell ref="D416:E416"/>
    <mergeCell ref="J416:K416"/>
    <mergeCell ref="AA416:AB416"/>
    <mergeCell ref="B413:C413"/>
    <mergeCell ref="D413:E413"/>
    <mergeCell ref="J413:K413"/>
    <mergeCell ref="AA413:AB413"/>
    <mergeCell ref="B414:C414"/>
    <mergeCell ref="D414:E414"/>
    <mergeCell ref="J414:K414"/>
    <mergeCell ref="AA414:AB414"/>
    <mergeCell ref="B411:C411"/>
    <mergeCell ref="D411:E411"/>
    <mergeCell ref="J411:K411"/>
    <mergeCell ref="AA411:AB411"/>
    <mergeCell ref="B412:C412"/>
    <mergeCell ref="D412:E412"/>
    <mergeCell ref="J412:K412"/>
    <mergeCell ref="AA412:AB412"/>
    <mergeCell ref="B409:C409"/>
    <mergeCell ref="D409:E409"/>
    <mergeCell ref="J409:K409"/>
    <mergeCell ref="AA409:AB409"/>
    <mergeCell ref="B410:C410"/>
    <mergeCell ref="D410:E410"/>
    <mergeCell ref="J410:K410"/>
    <mergeCell ref="AA410:AB410"/>
    <mergeCell ref="B407:C407"/>
    <mergeCell ref="D407:E407"/>
    <mergeCell ref="J407:K407"/>
    <mergeCell ref="AA407:AB407"/>
    <mergeCell ref="B408:C408"/>
    <mergeCell ref="D408:E408"/>
    <mergeCell ref="J408:K408"/>
    <mergeCell ref="AA408:AB408"/>
    <mergeCell ref="B405:C405"/>
    <mergeCell ref="D405:E405"/>
    <mergeCell ref="J405:K405"/>
    <mergeCell ref="AA405:AB405"/>
    <mergeCell ref="B406:C406"/>
    <mergeCell ref="D406:E406"/>
    <mergeCell ref="J406:K406"/>
    <mergeCell ref="AA406:AB406"/>
    <mergeCell ref="B403:C403"/>
    <mergeCell ref="D403:E403"/>
    <mergeCell ref="J403:K403"/>
    <mergeCell ref="AA403:AB403"/>
    <mergeCell ref="B404:C404"/>
    <mergeCell ref="D404:E404"/>
    <mergeCell ref="J404:K404"/>
    <mergeCell ref="AA404:AB404"/>
    <mergeCell ref="B401:C401"/>
    <mergeCell ref="D401:E401"/>
    <mergeCell ref="J401:K401"/>
    <mergeCell ref="AA401:AB401"/>
    <mergeCell ref="B402:C402"/>
    <mergeCell ref="D402:E402"/>
    <mergeCell ref="J402:K402"/>
    <mergeCell ref="AA402:AB402"/>
    <mergeCell ref="B399:C399"/>
    <mergeCell ref="D399:E399"/>
    <mergeCell ref="J399:K399"/>
    <mergeCell ref="AA399:AB399"/>
    <mergeCell ref="B400:C400"/>
    <mergeCell ref="D400:E400"/>
    <mergeCell ref="J400:K400"/>
    <mergeCell ref="AA400:AB400"/>
    <mergeCell ref="B397:C397"/>
    <mergeCell ref="D397:E397"/>
    <mergeCell ref="J397:K397"/>
    <mergeCell ref="AA397:AB397"/>
    <mergeCell ref="B398:C398"/>
    <mergeCell ref="D398:E398"/>
    <mergeCell ref="J398:K398"/>
    <mergeCell ref="AA398:AB398"/>
    <mergeCell ref="B395:C395"/>
    <mergeCell ref="D395:E395"/>
    <mergeCell ref="J395:K395"/>
    <mergeCell ref="AA395:AB395"/>
    <mergeCell ref="B396:C396"/>
    <mergeCell ref="D396:E396"/>
    <mergeCell ref="J396:K396"/>
    <mergeCell ref="AA396:AB396"/>
    <mergeCell ref="B393:C393"/>
    <mergeCell ref="D393:E393"/>
    <mergeCell ref="J393:K393"/>
    <mergeCell ref="AA393:AB393"/>
    <mergeCell ref="B394:C394"/>
    <mergeCell ref="D394:E394"/>
    <mergeCell ref="J394:K394"/>
    <mergeCell ref="AA394:AB394"/>
    <mergeCell ref="B391:C391"/>
    <mergeCell ref="D391:E391"/>
    <mergeCell ref="J391:K391"/>
    <mergeCell ref="AA391:AB391"/>
    <mergeCell ref="B392:C392"/>
    <mergeCell ref="D392:E392"/>
    <mergeCell ref="J392:K392"/>
    <mergeCell ref="AA392:AB392"/>
    <mergeCell ref="B389:C389"/>
    <mergeCell ref="D389:E389"/>
    <mergeCell ref="J389:K389"/>
    <mergeCell ref="AA389:AB389"/>
    <mergeCell ref="B390:C390"/>
    <mergeCell ref="D390:E390"/>
    <mergeCell ref="J390:K390"/>
    <mergeCell ref="AA390:AB390"/>
    <mergeCell ref="B387:C387"/>
    <mergeCell ref="D387:E387"/>
    <mergeCell ref="J387:K387"/>
    <mergeCell ref="AA387:AB387"/>
    <mergeCell ref="B388:C388"/>
    <mergeCell ref="D388:E388"/>
    <mergeCell ref="J388:K388"/>
    <mergeCell ref="AA388:AB388"/>
    <mergeCell ref="B385:C385"/>
    <mergeCell ref="D385:E385"/>
    <mergeCell ref="J385:K385"/>
    <mergeCell ref="AA385:AB385"/>
    <mergeCell ref="B386:C386"/>
    <mergeCell ref="D386:E386"/>
    <mergeCell ref="J386:K386"/>
    <mergeCell ref="AA386:AB386"/>
    <mergeCell ref="B383:C383"/>
    <mergeCell ref="D383:E383"/>
    <mergeCell ref="J383:K383"/>
    <mergeCell ref="AA383:AB383"/>
    <mergeCell ref="B384:C384"/>
    <mergeCell ref="D384:E384"/>
    <mergeCell ref="J384:K384"/>
    <mergeCell ref="AA384:AB384"/>
    <mergeCell ref="B381:C381"/>
    <mergeCell ref="D381:E381"/>
    <mergeCell ref="J381:K381"/>
    <mergeCell ref="AA381:AB381"/>
    <mergeCell ref="B382:C382"/>
    <mergeCell ref="D382:E382"/>
    <mergeCell ref="J382:K382"/>
    <mergeCell ref="AA382:AB382"/>
    <mergeCell ref="B379:C379"/>
    <mergeCell ref="D379:E379"/>
    <mergeCell ref="J379:K379"/>
    <mergeCell ref="AA379:AB379"/>
    <mergeCell ref="B380:C380"/>
    <mergeCell ref="D380:E380"/>
    <mergeCell ref="J380:K380"/>
    <mergeCell ref="AA380:AB380"/>
    <mergeCell ref="B377:C377"/>
    <mergeCell ref="D377:E377"/>
    <mergeCell ref="J377:K377"/>
    <mergeCell ref="AA377:AB377"/>
    <mergeCell ref="B378:C378"/>
    <mergeCell ref="D378:E378"/>
    <mergeCell ref="J378:K378"/>
    <mergeCell ref="AA378:AB378"/>
    <mergeCell ref="B375:C375"/>
    <mergeCell ref="D375:E375"/>
    <mergeCell ref="J375:K375"/>
    <mergeCell ref="AA375:AB375"/>
    <mergeCell ref="B376:C376"/>
    <mergeCell ref="D376:E376"/>
    <mergeCell ref="J376:K376"/>
    <mergeCell ref="AA376:AB376"/>
    <mergeCell ref="B373:C373"/>
    <mergeCell ref="D373:E373"/>
    <mergeCell ref="J373:K373"/>
    <mergeCell ref="AA373:AB373"/>
    <mergeCell ref="B374:C374"/>
    <mergeCell ref="D374:E374"/>
    <mergeCell ref="J374:K374"/>
    <mergeCell ref="AA374:AB374"/>
    <mergeCell ref="B371:C371"/>
    <mergeCell ref="D371:E371"/>
    <mergeCell ref="J371:K371"/>
    <mergeCell ref="AA371:AB371"/>
    <mergeCell ref="B372:C372"/>
    <mergeCell ref="D372:E372"/>
    <mergeCell ref="J372:K372"/>
    <mergeCell ref="AA372:AB372"/>
    <mergeCell ref="B369:C369"/>
    <mergeCell ref="D369:E369"/>
    <mergeCell ref="J369:K369"/>
    <mergeCell ref="AA369:AB369"/>
    <mergeCell ref="B370:C370"/>
    <mergeCell ref="D370:E370"/>
    <mergeCell ref="J370:K370"/>
    <mergeCell ref="AA370:AB370"/>
    <mergeCell ref="B367:C367"/>
    <mergeCell ref="D367:E367"/>
    <mergeCell ref="J367:K367"/>
    <mergeCell ref="AA367:AB367"/>
    <mergeCell ref="B368:C368"/>
    <mergeCell ref="D368:E368"/>
    <mergeCell ref="J368:K368"/>
    <mergeCell ref="AA368:AB368"/>
    <mergeCell ref="B365:C365"/>
    <mergeCell ref="D365:E365"/>
    <mergeCell ref="J365:K365"/>
    <mergeCell ref="AA365:AB365"/>
    <mergeCell ref="B366:C366"/>
    <mergeCell ref="D366:E366"/>
    <mergeCell ref="J366:K366"/>
    <mergeCell ref="AA366:AB366"/>
    <mergeCell ref="B363:C363"/>
    <mergeCell ref="D363:E363"/>
    <mergeCell ref="J363:K363"/>
    <mergeCell ref="AA363:AB363"/>
    <mergeCell ref="B364:C364"/>
    <mergeCell ref="D364:E364"/>
    <mergeCell ref="J364:K364"/>
    <mergeCell ref="AA364:AB364"/>
    <mergeCell ref="B361:C361"/>
    <mergeCell ref="D361:E361"/>
    <mergeCell ref="J361:K361"/>
    <mergeCell ref="AA361:AB361"/>
    <mergeCell ref="B362:C362"/>
    <mergeCell ref="D362:E362"/>
    <mergeCell ref="J362:K362"/>
    <mergeCell ref="AA362:AB362"/>
    <mergeCell ref="B359:C359"/>
    <mergeCell ref="D359:E359"/>
    <mergeCell ref="J359:K359"/>
    <mergeCell ref="AA359:AB359"/>
    <mergeCell ref="B360:C360"/>
    <mergeCell ref="D360:E360"/>
    <mergeCell ref="J360:K360"/>
    <mergeCell ref="AA360:AB360"/>
    <mergeCell ref="B357:C357"/>
    <mergeCell ref="D357:E357"/>
    <mergeCell ref="J357:K357"/>
    <mergeCell ref="AA357:AB357"/>
    <mergeCell ref="B358:C358"/>
    <mergeCell ref="D358:E358"/>
    <mergeCell ref="J358:K358"/>
    <mergeCell ref="AA358:AB358"/>
    <mergeCell ref="B355:C355"/>
    <mergeCell ref="D355:E355"/>
    <mergeCell ref="J355:K355"/>
    <mergeCell ref="AA355:AB355"/>
    <mergeCell ref="B356:C356"/>
    <mergeCell ref="D356:E356"/>
    <mergeCell ref="J356:K356"/>
    <mergeCell ref="AA356:AB356"/>
    <mergeCell ref="B353:C353"/>
    <mergeCell ref="D353:E353"/>
    <mergeCell ref="J353:K353"/>
    <mergeCell ref="AA353:AB353"/>
    <mergeCell ref="B354:C354"/>
    <mergeCell ref="D354:E354"/>
    <mergeCell ref="J354:K354"/>
    <mergeCell ref="AA354:AB354"/>
    <mergeCell ref="B351:C351"/>
    <mergeCell ref="D351:E351"/>
    <mergeCell ref="J351:K351"/>
    <mergeCell ref="AA351:AB351"/>
    <mergeCell ref="B352:C352"/>
    <mergeCell ref="D352:E352"/>
    <mergeCell ref="J352:K352"/>
    <mergeCell ref="AA352:AB352"/>
    <mergeCell ref="B349:C349"/>
    <mergeCell ref="D349:E349"/>
    <mergeCell ref="J349:K349"/>
    <mergeCell ref="AA349:AB349"/>
    <mergeCell ref="B350:C350"/>
    <mergeCell ref="D350:E350"/>
    <mergeCell ref="J350:K350"/>
    <mergeCell ref="AA350:AB350"/>
    <mergeCell ref="B347:C347"/>
    <mergeCell ref="D347:E347"/>
    <mergeCell ref="J347:K347"/>
    <mergeCell ref="AA347:AB347"/>
    <mergeCell ref="B348:C348"/>
    <mergeCell ref="D348:E348"/>
    <mergeCell ref="J348:K348"/>
    <mergeCell ref="AA348:AB348"/>
    <mergeCell ref="B345:C345"/>
    <mergeCell ref="D345:E345"/>
    <mergeCell ref="J345:K345"/>
    <mergeCell ref="AA345:AB345"/>
    <mergeCell ref="B346:C346"/>
    <mergeCell ref="D346:E346"/>
    <mergeCell ref="J346:K346"/>
    <mergeCell ref="AA346:AB346"/>
    <mergeCell ref="B343:C343"/>
    <mergeCell ref="D343:E343"/>
    <mergeCell ref="J343:K343"/>
    <mergeCell ref="AA343:AB343"/>
    <mergeCell ref="B344:C344"/>
    <mergeCell ref="D344:E344"/>
    <mergeCell ref="J344:K344"/>
    <mergeCell ref="AA344:AB344"/>
    <mergeCell ref="B341:C341"/>
    <mergeCell ref="D341:E341"/>
    <mergeCell ref="J341:K341"/>
    <mergeCell ref="AA341:AB341"/>
    <mergeCell ref="B342:C342"/>
    <mergeCell ref="D342:E342"/>
    <mergeCell ref="J342:K342"/>
    <mergeCell ref="AA342:AB342"/>
    <mergeCell ref="B339:C339"/>
    <mergeCell ref="D339:E339"/>
    <mergeCell ref="J339:K339"/>
    <mergeCell ref="AA339:AB339"/>
    <mergeCell ref="B340:C340"/>
    <mergeCell ref="D340:E340"/>
    <mergeCell ref="J340:K340"/>
    <mergeCell ref="AA340:AB340"/>
    <mergeCell ref="B337:C337"/>
    <mergeCell ref="D337:E337"/>
    <mergeCell ref="J337:K337"/>
    <mergeCell ref="AA337:AB337"/>
    <mergeCell ref="B338:C338"/>
    <mergeCell ref="D338:E338"/>
    <mergeCell ref="J338:K338"/>
    <mergeCell ref="AA338:AB338"/>
    <mergeCell ref="B335:C335"/>
    <mergeCell ref="D335:E335"/>
    <mergeCell ref="J335:K335"/>
    <mergeCell ref="AA335:AB335"/>
    <mergeCell ref="B336:C336"/>
    <mergeCell ref="D336:E336"/>
    <mergeCell ref="J336:K336"/>
    <mergeCell ref="AA336:AB336"/>
    <mergeCell ref="B333:C333"/>
    <mergeCell ref="D333:E333"/>
    <mergeCell ref="J333:K333"/>
    <mergeCell ref="AA333:AB333"/>
    <mergeCell ref="B334:C334"/>
    <mergeCell ref="D334:E334"/>
    <mergeCell ref="J334:K334"/>
    <mergeCell ref="AA334:AB334"/>
    <mergeCell ref="B331:C331"/>
    <mergeCell ref="D331:E331"/>
    <mergeCell ref="J331:K331"/>
    <mergeCell ref="AA331:AB331"/>
    <mergeCell ref="B332:C332"/>
    <mergeCell ref="D332:E332"/>
    <mergeCell ref="J332:K332"/>
    <mergeCell ref="AA332:AB332"/>
    <mergeCell ref="B329:C329"/>
    <mergeCell ref="D329:E329"/>
    <mergeCell ref="J329:K329"/>
    <mergeCell ref="AA329:AB329"/>
    <mergeCell ref="B330:C330"/>
    <mergeCell ref="D330:E330"/>
    <mergeCell ref="J330:K330"/>
    <mergeCell ref="AA330:AB330"/>
    <mergeCell ref="B327:C327"/>
    <mergeCell ref="D327:E327"/>
    <mergeCell ref="J327:K327"/>
    <mergeCell ref="AA327:AB327"/>
    <mergeCell ref="B328:C328"/>
    <mergeCell ref="D328:E328"/>
    <mergeCell ref="J328:K328"/>
    <mergeCell ref="AA328:AB328"/>
    <mergeCell ref="B325:C325"/>
    <mergeCell ref="D325:E325"/>
    <mergeCell ref="J325:K325"/>
    <mergeCell ref="AA325:AB325"/>
    <mergeCell ref="B326:C326"/>
    <mergeCell ref="D326:E326"/>
    <mergeCell ref="J326:K326"/>
    <mergeCell ref="AA326:AB326"/>
    <mergeCell ref="B323:C323"/>
    <mergeCell ref="D323:E323"/>
    <mergeCell ref="J323:K323"/>
    <mergeCell ref="AA323:AB323"/>
    <mergeCell ref="B324:C324"/>
    <mergeCell ref="D324:E324"/>
    <mergeCell ref="J324:K324"/>
    <mergeCell ref="AA324:AB324"/>
    <mergeCell ref="B321:C321"/>
    <mergeCell ref="D321:E321"/>
    <mergeCell ref="J321:K321"/>
    <mergeCell ref="AA321:AB321"/>
    <mergeCell ref="B322:C322"/>
    <mergeCell ref="D322:E322"/>
    <mergeCell ref="J322:K322"/>
    <mergeCell ref="AA322:AB322"/>
    <mergeCell ref="B319:C319"/>
    <mergeCell ref="D319:E319"/>
    <mergeCell ref="J319:K319"/>
    <mergeCell ref="AA319:AB319"/>
    <mergeCell ref="B320:C320"/>
    <mergeCell ref="D320:E320"/>
    <mergeCell ref="J320:K320"/>
    <mergeCell ref="AA320:AB320"/>
    <mergeCell ref="B317:C317"/>
    <mergeCell ref="D317:E317"/>
    <mergeCell ref="J317:K317"/>
    <mergeCell ref="AA317:AB317"/>
    <mergeCell ref="B318:C318"/>
    <mergeCell ref="D318:E318"/>
    <mergeCell ref="J318:K318"/>
    <mergeCell ref="AA318:AB318"/>
    <mergeCell ref="B315:C315"/>
    <mergeCell ref="D315:E315"/>
    <mergeCell ref="J315:K315"/>
    <mergeCell ref="AA315:AB315"/>
    <mergeCell ref="B316:C316"/>
    <mergeCell ref="D316:E316"/>
    <mergeCell ref="J316:K316"/>
    <mergeCell ref="AA316:AB316"/>
    <mergeCell ref="B313:C313"/>
    <mergeCell ref="D313:E313"/>
    <mergeCell ref="J313:K313"/>
    <mergeCell ref="AA313:AB313"/>
    <mergeCell ref="B314:C314"/>
    <mergeCell ref="D314:E314"/>
    <mergeCell ref="J314:K314"/>
    <mergeCell ref="AA314:AB314"/>
    <mergeCell ref="B311:C311"/>
    <mergeCell ref="D311:E311"/>
    <mergeCell ref="J311:K311"/>
    <mergeCell ref="AA311:AB311"/>
    <mergeCell ref="B312:C312"/>
    <mergeCell ref="D312:E312"/>
    <mergeCell ref="J312:K312"/>
    <mergeCell ref="AA312:AB312"/>
    <mergeCell ref="B309:C309"/>
    <mergeCell ref="D309:E309"/>
    <mergeCell ref="J309:K309"/>
    <mergeCell ref="AA309:AB309"/>
    <mergeCell ref="B310:C310"/>
    <mergeCell ref="D310:E310"/>
    <mergeCell ref="J310:K310"/>
    <mergeCell ref="AA310:AB310"/>
    <mergeCell ref="B307:C307"/>
    <mergeCell ref="D307:E307"/>
    <mergeCell ref="J307:K307"/>
    <mergeCell ref="AA307:AB307"/>
    <mergeCell ref="B308:C308"/>
    <mergeCell ref="D308:E308"/>
    <mergeCell ref="J308:K308"/>
    <mergeCell ref="AA308:AB308"/>
    <mergeCell ref="B305:C305"/>
    <mergeCell ref="D305:E305"/>
    <mergeCell ref="J305:K305"/>
    <mergeCell ref="AA305:AB305"/>
    <mergeCell ref="B306:C306"/>
    <mergeCell ref="D306:E306"/>
    <mergeCell ref="J306:K306"/>
    <mergeCell ref="AA306:AB306"/>
    <mergeCell ref="B303:C303"/>
    <mergeCell ref="D303:E303"/>
    <mergeCell ref="J303:K303"/>
    <mergeCell ref="AA303:AB303"/>
    <mergeCell ref="B304:C304"/>
    <mergeCell ref="D304:E304"/>
    <mergeCell ref="J304:K304"/>
    <mergeCell ref="AA304:AB304"/>
    <mergeCell ref="B301:C301"/>
    <mergeCell ref="D301:E301"/>
    <mergeCell ref="J301:K301"/>
    <mergeCell ref="AA301:AB301"/>
    <mergeCell ref="B302:C302"/>
    <mergeCell ref="D302:E302"/>
    <mergeCell ref="J302:K302"/>
    <mergeCell ref="AA302:AB302"/>
    <mergeCell ref="B299:C299"/>
    <mergeCell ref="D299:E299"/>
    <mergeCell ref="J299:K299"/>
    <mergeCell ref="AA299:AB299"/>
    <mergeCell ref="B300:C300"/>
    <mergeCell ref="D300:E300"/>
    <mergeCell ref="J300:K300"/>
    <mergeCell ref="AA300:AB300"/>
    <mergeCell ref="B297:C297"/>
    <mergeCell ref="D297:E297"/>
    <mergeCell ref="J297:K297"/>
    <mergeCell ref="AA297:AB297"/>
    <mergeCell ref="B298:C298"/>
    <mergeCell ref="D298:E298"/>
    <mergeCell ref="J298:K298"/>
    <mergeCell ref="AA298:AB298"/>
    <mergeCell ref="B295:C295"/>
    <mergeCell ref="D295:E295"/>
    <mergeCell ref="J295:K295"/>
    <mergeCell ref="AA295:AB295"/>
    <mergeCell ref="B296:C296"/>
    <mergeCell ref="D296:E296"/>
    <mergeCell ref="J296:K296"/>
    <mergeCell ref="AA296:AB296"/>
    <mergeCell ref="B293:C293"/>
    <mergeCell ref="D293:E293"/>
    <mergeCell ref="J293:K293"/>
    <mergeCell ref="AA293:AB293"/>
    <mergeCell ref="B294:C294"/>
    <mergeCell ref="D294:E294"/>
    <mergeCell ref="J294:K294"/>
    <mergeCell ref="AA294:AB294"/>
    <mergeCell ref="B291:C291"/>
    <mergeCell ref="D291:E291"/>
    <mergeCell ref="J291:K291"/>
    <mergeCell ref="AA291:AB291"/>
    <mergeCell ref="B292:C292"/>
    <mergeCell ref="D292:E292"/>
    <mergeCell ref="J292:K292"/>
    <mergeCell ref="AA292:AB292"/>
    <mergeCell ref="B289:C289"/>
    <mergeCell ref="D289:E289"/>
    <mergeCell ref="J289:K289"/>
    <mergeCell ref="AA289:AB289"/>
    <mergeCell ref="B290:C290"/>
    <mergeCell ref="D290:E290"/>
    <mergeCell ref="J290:K290"/>
    <mergeCell ref="AA290:AB290"/>
    <mergeCell ref="B287:C287"/>
    <mergeCell ref="D287:E287"/>
    <mergeCell ref="J287:K287"/>
    <mergeCell ref="AA287:AB287"/>
    <mergeCell ref="B288:C288"/>
    <mergeCell ref="D288:E288"/>
    <mergeCell ref="J288:K288"/>
    <mergeCell ref="AA288:AB288"/>
    <mergeCell ref="B285:C285"/>
    <mergeCell ref="D285:E285"/>
    <mergeCell ref="J285:K285"/>
    <mergeCell ref="AA285:AB285"/>
    <mergeCell ref="B286:C286"/>
    <mergeCell ref="D286:E286"/>
    <mergeCell ref="J286:K286"/>
    <mergeCell ref="AA286:AB286"/>
    <mergeCell ref="B283:C283"/>
    <mergeCell ref="D283:E283"/>
    <mergeCell ref="J283:K283"/>
    <mergeCell ref="AA283:AB283"/>
    <mergeCell ref="B284:C284"/>
    <mergeCell ref="D284:E284"/>
    <mergeCell ref="J284:K284"/>
    <mergeCell ref="AA284:AB284"/>
    <mergeCell ref="B281:C281"/>
    <mergeCell ref="D281:E281"/>
    <mergeCell ref="J281:K281"/>
    <mergeCell ref="AA281:AB281"/>
    <mergeCell ref="B282:C282"/>
    <mergeCell ref="D282:E282"/>
    <mergeCell ref="J282:K282"/>
    <mergeCell ref="AA282:AB282"/>
    <mergeCell ref="B279:C279"/>
    <mergeCell ref="D279:E279"/>
    <mergeCell ref="J279:K279"/>
    <mergeCell ref="AA279:AB279"/>
    <mergeCell ref="B280:C280"/>
    <mergeCell ref="D280:E280"/>
    <mergeCell ref="J280:K280"/>
    <mergeCell ref="AA280:AB280"/>
    <mergeCell ref="B277:C277"/>
    <mergeCell ref="D277:E277"/>
    <mergeCell ref="J277:K277"/>
    <mergeCell ref="AA277:AB277"/>
    <mergeCell ref="B278:C278"/>
    <mergeCell ref="D278:E278"/>
    <mergeCell ref="J278:K278"/>
    <mergeCell ref="AA278:AB278"/>
    <mergeCell ref="B275:C275"/>
    <mergeCell ref="D275:E275"/>
    <mergeCell ref="J275:K275"/>
    <mergeCell ref="AA275:AB275"/>
    <mergeCell ref="B276:C276"/>
    <mergeCell ref="D276:E276"/>
    <mergeCell ref="J276:K276"/>
    <mergeCell ref="AA276:AB276"/>
    <mergeCell ref="B273:C273"/>
    <mergeCell ref="D273:E273"/>
    <mergeCell ref="J273:K273"/>
    <mergeCell ref="AA273:AB273"/>
    <mergeCell ref="B274:C274"/>
    <mergeCell ref="D274:E274"/>
    <mergeCell ref="J274:K274"/>
    <mergeCell ref="AA274:AB274"/>
    <mergeCell ref="B271:C271"/>
    <mergeCell ref="D271:E271"/>
    <mergeCell ref="J271:K271"/>
    <mergeCell ref="AA271:AB271"/>
    <mergeCell ref="B272:C272"/>
    <mergeCell ref="D272:E272"/>
    <mergeCell ref="J272:K272"/>
    <mergeCell ref="AA272:AB272"/>
    <mergeCell ref="B269:C269"/>
    <mergeCell ref="D269:E269"/>
    <mergeCell ref="J269:K269"/>
    <mergeCell ref="AA269:AB269"/>
    <mergeCell ref="B270:C270"/>
    <mergeCell ref="D270:E270"/>
    <mergeCell ref="J270:K270"/>
    <mergeCell ref="AA270:AB270"/>
    <mergeCell ref="B267:C267"/>
    <mergeCell ref="D267:E267"/>
    <mergeCell ref="J267:K267"/>
    <mergeCell ref="AA267:AB267"/>
    <mergeCell ref="B268:C268"/>
    <mergeCell ref="D268:E268"/>
    <mergeCell ref="J268:K268"/>
    <mergeCell ref="AA268:AB268"/>
    <mergeCell ref="B265:C265"/>
    <mergeCell ref="D265:E265"/>
    <mergeCell ref="J265:K265"/>
    <mergeCell ref="AA265:AB265"/>
    <mergeCell ref="B266:C266"/>
    <mergeCell ref="D266:E266"/>
    <mergeCell ref="J266:K266"/>
    <mergeCell ref="AA266:AB266"/>
    <mergeCell ref="B263:C263"/>
    <mergeCell ref="D263:E263"/>
    <mergeCell ref="J263:K263"/>
    <mergeCell ref="AA263:AB263"/>
    <mergeCell ref="B264:C264"/>
    <mergeCell ref="D264:E264"/>
    <mergeCell ref="J264:K264"/>
    <mergeCell ref="AA264:AB264"/>
    <mergeCell ref="B261:C261"/>
    <mergeCell ref="D261:E261"/>
    <mergeCell ref="J261:K261"/>
    <mergeCell ref="AA261:AB261"/>
    <mergeCell ref="B262:C262"/>
    <mergeCell ref="D262:E262"/>
    <mergeCell ref="J262:K262"/>
    <mergeCell ref="AA262:AB262"/>
    <mergeCell ref="B259:C259"/>
    <mergeCell ref="D259:E259"/>
    <mergeCell ref="J259:K259"/>
    <mergeCell ref="AA259:AB259"/>
    <mergeCell ref="B260:C260"/>
    <mergeCell ref="D260:E260"/>
    <mergeCell ref="J260:K260"/>
    <mergeCell ref="AA260:AB260"/>
    <mergeCell ref="B257:C257"/>
    <mergeCell ref="D257:E257"/>
    <mergeCell ref="J257:K257"/>
    <mergeCell ref="AA257:AB257"/>
    <mergeCell ref="B258:C258"/>
    <mergeCell ref="D258:E258"/>
    <mergeCell ref="J258:K258"/>
    <mergeCell ref="AA258:AB258"/>
    <mergeCell ref="B255:C255"/>
    <mergeCell ref="D255:E255"/>
    <mergeCell ref="J255:K255"/>
    <mergeCell ref="AA255:AB255"/>
    <mergeCell ref="B256:C256"/>
    <mergeCell ref="D256:E256"/>
    <mergeCell ref="J256:K256"/>
    <mergeCell ref="AA256:AB256"/>
    <mergeCell ref="B253:C253"/>
    <mergeCell ref="D253:E253"/>
    <mergeCell ref="J253:K253"/>
    <mergeCell ref="AA253:AB253"/>
    <mergeCell ref="B254:C254"/>
    <mergeCell ref="D254:E254"/>
    <mergeCell ref="J254:K254"/>
    <mergeCell ref="AA254:AB254"/>
    <mergeCell ref="B251:C251"/>
    <mergeCell ref="D251:E251"/>
    <mergeCell ref="J251:K251"/>
    <mergeCell ref="AA251:AB251"/>
    <mergeCell ref="B252:C252"/>
    <mergeCell ref="D252:E252"/>
    <mergeCell ref="J252:K252"/>
    <mergeCell ref="AA252:AB252"/>
    <mergeCell ref="B249:C249"/>
    <mergeCell ref="D249:E249"/>
    <mergeCell ref="J249:K249"/>
    <mergeCell ref="AA249:AB249"/>
    <mergeCell ref="B250:C250"/>
    <mergeCell ref="D250:E250"/>
    <mergeCell ref="J250:K250"/>
    <mergeCell ref="AA250:AB250"/>
    <mergeCell ref="B247:C247"/>
    <mergeCell ref="D247:E247"/>
    <mergeCell ref="J247:K247"/>
    <mergeCell ref="AA247:AB247"/>
    <mergeCell ref="B248:C248"/>
    <mergeCell ref="D248:E248"/>
    <mergeCell ref="J248:K248"/>
    <mergeCell ref="AA248:AB248"/>
    <mergeCell ref="B245:C245"/>
    <mergeCell ref="D245:E245"/>
    <mergeCell ref="J245:K245"/>
    <mergeCell ref="AA245:AB245"/>
    <mergeCell ref="B246:C246"/>
    <mergeCell ref="D246:E246"/>
    <mergeCell ref="J246:K246"/>
    <mergeCell ref="AA246:AB246"/>
    <mergeCell ref="B243:C243"/>
    <mergeCell ref="D243:E243"/>
    <mergeCell ref="J243:K243"/>
    <mergeCell ref="AA243:AB243"/>
    <mergeCell ref="B244:C244"/>
    <mergeCell ref="D244:E244"/>
    <mergeCell ref="J244:K244"/>
    <mergeCell ref="AA244:AB244"/>
    <mergeCell ref="B241:C241"/>
    <mergeCell ref="D241:E241"/>
    <mergeCell ref="J241:K241"/>
    <mergeCell ref="AA241:AB241"/>
    <mergeCell ref="B242:C242"/>
    <mergeCell ref="D242:E242"/>
    <mergeCell ref="J242:K242"/>
    <mergeCell ref="AA242:AB242"/>
    <mergeCell ref="B239:C239"/>
    <mergeCell ref="D239:E239"/>
    <mergeCell ref="J239:K239"/>
    <mergeCell ref="AA239:AB239"/>
    <mergeCell ref="B240:C240"/>
    <mergeCell ref="D240:E240"/>
    <mergeCell ref="J240:K240"/>
    <mergeCell ref="AA240:AB240"/>
    <mergeCell ref="B237:C237"/>
    <mergeCell ref="D237:E237"/>
    <mergeCell ref="J237:K237"/>
    <mergeCell ref="AA237:AB237"/>
    <mergeCell ref="B238:C238"/>
    <mergeCell ref="D238:E238"/>
    <mergeCell ref="J238:K238"/>
    <mergeCell ref="AA238:AB238"/>
    <mergeCell ref="B235:C235"/>
    <mergeCell ref="D235:E235"/>
    <mergeCell ref="J235:K235"/>
    <mergeCell ref="AA235:AB235"/>
    <mergeCell ref="B236:C236"/>
    <mergeCell ref="D236:E236"/>
    <mergeCell ref="J236:K236"/>
    <mergeCell ref="AA236:AB236"/>
    <mergeCell ref="B233:C233"/>
    <mergeCell ref="D233:E233"/>
    <mergeCell ref="J233:K233"/>
    <mergeCell ref="AA233:AB233"/>
    <mergeCell ref="B234:C234"/>
    <mergeCell ref="D234:E234"/>
    <mergeCell ref="J234:K234"/>
    <mergeCell ref="AA234:AB234"/>
    <mergeCell ref="B231:C231"/>
    <mergeCell ref="D231:E231"/>
    <mergeCell ref="J231:K231"/>
    <mergeCell ref="AA231:AB231"/>
    <mergeCell ref="B232:C232"/>
    <mergeCell ref="D232:E232"/>
    <mergeCell ref="J232:K232"/>
    <mergeCell ref="AA232:AB232"/>
    <mergeCell ref="B229:C229"/>
    <mergeCell ref="D229:E229"/>
    <mergeCell ref="J229:K229"/>
    <mergeCell ref="AA229:AB229"/>
    <mergeCell ref="B230:C230"/>
    <mergeCell ref="D230:E230"/>
    <mergeCell ref="J230:K230"/>
    <mergeCell ref="AA230:AB230"/>
    <mergeCell ref="B227:C227"/>
    <mergeCell ref="D227:E227"/>
    <mergeCell ref="J227:K227"/>
    <mergeCell ref="AA227:AB227"/>
    <mergeCell ref="B228:C228"/>
    <mergeCell ref="D228:E228"/>
    <mergeCell ref="J228:K228"/>
    <mergeCell ref="AA228:AB228"/>
    <mergeCell ref="B225:C225"/>
    <mergeCell ref="D225:E225"/>
    <mergeCell ref="J225:K225"/>
    <mergeCell ref="AA225:AB225"/>
    <mergeCell ref="B226:C226"/>
    <mergeCell ref="D226:E226"/>
    <mergeCell ref="J226:K226"/>
    <mergeCell ref="AA226:AB226"/>
    <mergeCell ref="B223:C223"/>
    <mergeCell ref="D223:E223"/>
    <mergeCell ref="J223:K223"/>
    <mergeCell ref="AA223:AB223"/>
    <mergeCell ref="B224:C224"/>
    <mergeCell ref="D224:E224"/>
    <mergeCell ref="J224:K224"/>
    <mergeCell ref="AA224:AB224"/>
    <mergeCell ref="B221:C221"/>
    <mergeCell ref="D221:E221"/>
    <mergeCell ref="J221:K221"/>
    <mergeCell ref="AA221:AB221"/>
    <mergeCell ref="B222:C222"/>
    <mergeCell ref="D222:E222"/>
    <mergeCell ref="J222:K222"/>
    <mergeCell ref="AA222:AB222"/>
    <mergeCell ref="B219:C219"/>
    <mergeCell ref="D219:E219"/>
    <mergeCell ref="J219:K219"/>
    <mergeCell ref="AA219:AB219"/>
    <mergeCell ref="B220:C220"/>
    <mergeCell ref="D220:E220"/>
    <mergeCell ref="J220:K220"/>
    <mergeCell ref="AA220:AB220"/>
    <mergeCell ref="B217:C217"/>
    <mergeCell ref="D217:E217"/>
    <mergeCell ref="J217:K217"/>
    <mergeCell ref="AA217:AB217"/>
    <mergeCell ref="B218:C218"/>
    <mergeCell ref="D218:E218"/>
    <mergeCell ref="J218:K218"/>
    <mergeCell ref="AA218:AB218"/>
    <mergeCell ref="B215:C215"/>
    <mergeCell ref="D215:E215"/>
    <mergeCell ref="J215:K215"/>
    <mergeCell ref="AA215:AB215"/>
    <mergeCell ref="B216:C216"/>
    <mergeCell ref="D216:E216"/>
    <mergeCell ref="J216:K216"/>
    <mergeCell ref="AA216:AB216"/>
    <mergeCell ref="B213:C213"/>
    <mergeCell ref="D213:E213"/>
    <mergeCell ref="J213:K213"/>
    <mergeCell ref="AA213:AB213"/>
    <mergeCell ref="B214:C214"/>
    <mergeCell ref="D214:E214"/>
    <mergeCell ref="J214:K214"/>
    <mergeCell ref="AA214:AB214"/>
    <mergeCell ref="B211:C211"/>
    <mergeCell ref="D211:E211"/>
    <mergeCell ref="J211:K211"/>
    <mergeCell ref="AA211:AB211"/>
    <mergeCell ref="B212:C212"/>
    <mergeCell ref="D212:E212"/>
    <mergeCell ref="J212:K212"/>
    <mergeCell ref="AA212:AB212"/>
    <mergeCell ref="B209:C209"/>
    <mergeCell ref="D209:E209"/>
    <mergeCell ref="J209:K209"/>
    <mergeCell ref="AA209:AB209"/>
    <mergeCell ref="B210:C210"/>
    <mergeCell ref="D210:E210"/>
    <mergeCell ref="J210:K210"/>
    <mergeCell ref="AA210:AB210"/>
    <mergeCell ref="B207:C207"/>
    <mergeCell ref="D207:E207"/>
    <mergeCell ref="J207:K207"/>
    <mergeCell ref="AA207:AB207"/>
    <mergeCell ref="B208:C208"/>
    <mergeCell ref="D208:E208"/>
    <mergeCell ref="J208:K208"/>
    <mergeCell ref="AA208:AB208"/>
    <mergeCell ref="B205:C205"/>
    <mergeCell ref="D205:E205"/>
    <mergeCell ref="J205:K205"/>
    <mergeCell ref="AA205:AB205"/>
    <mergeCell ref="B206:C206"/>
    <mergeCell ref="D206:E206"/>
    <mergeCell ref="J206:K206"/>
    <mergeCell ref="AA206:AB206"/>
    <mergeCell ref="B203:C203"/>
    <mergeCell ref="D203:E203"/>
    <mergeCell ref="J203:K203"/>
    <mergeCell ref="AA203:AB203"/>
    <mergeCell ref="B204:C204"/>
    <mergeCell ref="D204:E204"/>
    <mergeCell ref="J204:K204"/>
    <mergeCell ref="AA204:AB204"/>
    <mergeCell ref="B201:C201"/>
    <mergeCell ref="D201:E201"/>
    <mergeCell ref="J201:K201"/>
    <mergeCell ref="AA201:AB201"/>
    <mergeCell ref="B202:C202"/>
    <mergeCell ref="D202:E202"/>
    <mergeCell ref="J202:K202"/>
    <mergeCell ref="AA202:AB202"/>
    <mergeCell ref="B199:C199"/>
    <mergeCell ref="D199:E199"/>
    <mergeCell ref="J199:K199"/>
    <mergeCell ref="AA199:AB199"/>
    <mergeCell ref="B200:C200"/>
    <mergeCell ref="D200:E200"/>
    <mergeCell ref="J200:K200"/>
    <mergeCell ref="AA200:AB200"/>
    <mergeCell ref="B197:C197"/>
    <mergeCell ref="D197:E197"/>
    <mergeCell ref="J197:K197"/>
    <mergeCell ref="AA197:AB197"/>
    <mergeCell ref="B198:C198"/>
    <mergeCell ref="D198:E198"/>
    <mergeCell ref="J198:K198"/>
    <mergeCell ref="AA198:AB198"/>
    <mergeCell ref="B195:C195"/>
    <mergeCell ref="D195:E195"/>
    <mergeCell ref="J195:K195"/>
    <mergeCell ref="AA195:AB195"/>
    <mergeCell ref="B196:C196"/>
    <mergeCell ref="D196:E196"/>
    <mergeCell ref="J196:K196"/>
    <mergeCell ref="AA196:AB196"/>
    <mergeCell ref="B193:C193"/>
    <mergeCell ref="D193:E193"/>
    <mergeCell ref="J193:K193"/>
    <mergeCell ref="AA193:AB193"/>
    <mergeCell ref="B194:C194"/>
    <mergeCell ref="D194:E194"/>
    <mergeCell ref="J194:K194"/>
    <mergeCell ref="AA194:AB194"/>
    <mergeCell ref="B191:C191"/>
    <mergeCell ref="D191:E191"/>
    <mergeCell ref="J191:K191"/>
    <mergeCell ref="AA191:AB191"/>
    <mergeCell ref="B192:C192"/>
    <mergeCell ref="D192:E192"/>
    <mergeCell ref="J192:K192"/>
    <mergeCell ref="AA192:AB192"/>
    <mergeCell ref="B189:C189"/>
    <mergeCell ref="D189:E189"/>
    <mergeCell ref="J189:K189"/>
    <mergeCell ref="AA189:AB189"/>
    <mergeCell ref="B190:C190"/>
    <mergeCell ref="D190:E190"/>
    <mergeCell ref="J190:K190"/>
    <mergeCell ref="AA190:AB190"/>
    <mergeCell ref="B187:C187"/>
    <mergeCell ref="D187:E187"/>
    <mergeCell ref="J187:K187"/>
    <mergeCell ref="AA187:AB187"/>
    <mergeCell ref="B188:C188"/>
    <mergeCell ref="D188:E188"/>
    <mergeCell ref="J188:K188"/>
    <mergeCell ref="AA188:AB188"/>
    <mergeCell ref="B185:C185"/>
    <mergeCell ref="D185:E185"/>
    <mergeCell ref="J185:K185"/>
    <mergeCell ref="AA185:AB185"/>
    <mergeCell ref="B186:C186"/>
    <mergeCell ref="D186:E186"/>
    <mergeCell ref="J186:K186"/>
    <mergeCell ref="AA186:AB186"/>
    <mergeCell ref="B183:C183"/>
    <mergeCell ref="D183:E183"/>
    <mergeCell ref="J183:K183"/>
    <mergeCell ref="AA183:AB183"/>
    <mergeCell ref="B184:C184"/>
    <mergeCell ref="D184:E184"/>
    <mergeCell ref="J184:K184"/>
    <mergeCell ref="AA184:AB184"/>
    <mergeCell ref="B181:C181"/>
    <mergeCell ref="D181:E181"/>
    <mergeCell ref="J181:K181"/>
    <mergeCell ref="AA181:AB181"/>
    <mergeCell ref="B182:C182"/>
    <mergeCell ref="D182:E182"/>
    <mergeCell ref="J182:K182"/>
    <mergeCell ref="AA182:AB182"/>
    <mergeCell ref="B179:C179"/>
    <mergeCell ref="D179:E179"/>
    <mergeCell ref="J179:K179"/>
    <mergeCell ref="AA179:AB179"/>
    <mergeCell ref="B180:C180"/>
    <mergeCell ref="D180:E180"/>
    <mergeCell ref="J180:K180"/>
    <mergeCell ref="AA180:AB180"/>
    <mergeCell ref="B177:C177"/>
    <mergeCell ref="D177:E177"/>
    <mergeCell ref="J177:K177"/>
    <mergeCell ref="AA177:AB177"/>
    <mergeCell ref="B178:C178"/>
    <mergeCell ref="D178:E178"/>
    <mergeCell ref="J178:K178"/>
    <mergeCell ref="AA178:AB178"/>
    <mergeCell ref="B175:C175"/>
    <mergeCell ref="D175:E175"/>
    <mergeCell ref="J175:K175"/>
    <mergeCell ref="AA175:AB175"/>
    <mergeCell ref="B176:C176"/>
    <mergeCell ref="D176:E176"/>
    <mergeCell ref="J176:K176"/>
    <mergeCell ref="AA176:AB176"/>
    <mergeCell ref="B173:C173"/>
    <mergeCell ref="D173:E173"/>
    <mergeCell ref="J173:K173"/>
    <mergeCell ref="AA173:AB173"/>
    <mergeCell ref="B174:C174"/>
    <mergeCell ref="D174:E174"/>
    <mergeCell ref="J174:K174"/>
    <mergeCell ref="AA174:AB174"/>
    <mergeCell ref="B171:C171"/>
    <mergeCell ref="D171:E171"/>
    <mergeCell ref="J171:K171"/>
    <mergeCell ref="AA171:AB171"/>
    <mergeCell ref="B172:C172"/>
    <mergeCell ref="D172:E172"/>
    <mergeCell ref="J172:K172"/>
    <mergeCell ref="AA172:AB172"/>
    <mergeCell ref="B169:C169"/>
    <mergeCell ref="D169:E169"/>
    <mergeCell ref="J169:K169"/>
    <mergeCell ref="AA169:AB169"/>
    <mergeCell ref="B170:C170"/>
    <mergeCell ref="D170:E170"/>
    <mergeCell ref="J170:K170"/>
    <mergeCell ref="AA170:AB170"/>
    <mergeCell ref="B167:C167"/>
    <mergeCell ref="D167:E167"/>
    <mergeCell ref="J167:K167"/>
    <mergeCell ref="AA167:AB167"/>
    <mergeCell ref="B168:C168"/>
    <mergeCell ref="D168:E168"/>
    <mergeCell ref="J168:K168"/>
    <mergeCell ref="AA168:AB168"/>
    <mergeCell ref="B165:C165"/>
    <mergeCell ref="D165:E165"/>
    <mergeCell ref="J165:K165"/>
    <mergeCell ref="AA165:AB165"/>
    <mergeCell ref="B166:C166"/>
    <mergeCell ref="D166:E166"/>
    <mergeCell ref="J166:K166"/>
    <mergeCell ref="AA166:AB166"/>
    <mergeCell ref="B163:C163"/>
    <mergeCell ref="D163:E163"/>
    <mergeCell ref="J163:K163"/>
    <mergeCell ref="AA163:AB163"/>
    <mergeCell ref="B164:C164"/>
    <mergeCell ref="D164:E164"/>
    <mergeCell ref="J164:K164"/>
    <mergeCell ref="AA164:AB164"/>
    <mergeCell ref="B161:C161"/>
    <mergeCell ref="D161:E161"/>
    <mergeCell ref="J161:K161"/>
    <mergeCell ref="AA161:AB161"/>
    <mergeCell ref="B162:C162"/>
    <mergeCell ref="D162:E162"/>
    <mergeCell ref="J162:K162"/>
    <mergeCell ref="AA162:AB162"/>
    <mergeCell ref="B159:C159"/>
    <mergeCell ref="D159:E159"/>
    <mergeCell ref="J159:K159"/>
    <mergeCell ref="AA159:AB159"/>
    <mergeCell ref="B160:C160"/>
    <mergeCell ref="D160:E160"/>
    <mergeCell ref="J160:K160"/>
    <mergeCell ref="AA160:AB160"/>
    <mergeCell ref="B157:C157"/>
    <mergeCell ref="D157:E157"/>
    <mergeCell ref="J157:K157"/>
    <mergeCell ref="AA157:AB157"/>
    <mergeCell ref="B158:C158"/>
    <mergeCell ref="D158:E158"/>
    <mergeCell ref="J158:K158"/>
    <mergeCell ref="AA158:AB158"/>
    <mergeCell ref="B155:C155"/>
    <mergeCell ref="D155:E155"/>
    <mergeCell ref="J155:K155"/>
    <mergeCell ref="AA155:AB155"/>
    <mergeCell ref="B156:C156"/>
    <mergeCell ref="D156:E156"/>
    <mergeCell ref="J156:K156"/>
    <mergeCell ref="AA156:AB156"/>
    <mergeCell ref="B153:C153"/>
    <mergeCell ref="D153:E153"/>
    <mergeCell ref="J153:K153"/>
    <mergeCell ref="AA153:AB153"/>
    <mergeCell ref="B154:C154"/>
    <mergeCell ref="D154:E154"/>
    <mergeCell ref="J154:K154"/>
    <mergeCell ref="AA154:AB154"/>
    <mergeCell ref="B151:C151"/>
    <mergeCell ref="D151:E151"/>
    <mergeCell ref="J151:K151"/>
    <mergeCell ref="AA151:AB151"/>
    <mergeCell ref="B152:C152"/>
    <mergeCell ref="D152:E152"/>
    <mergeCell ref="J152:K152"/>
    <mergeCell ref="AA152:AB152"/>
    <mergeCell ref="B149:C149"/>
    <mergeCell ref="D149:E149"/>
    <mergeCell ref="J149:K149"/>
    <mergeCell ref="AA149:AB149"/>
    <mergeCell ref="B150:C150"/>
    <mergeCell ref="D150:E150"/>
    <mergeCell ref="J150:K150"/>
    <mergeCell ref="AA150:AB150"/>
    <mergeCell ref="B147:C147"/>
    <mergeCell ref="D147:E147"/>
    <mergeCell ref="J147:K147"/>
    <mergeCell ref="AA147:AB147"/>
    <mergeCell ref="B148:C148"/>
    <mergeCell ref="D148:E148"/>
    <mergeCell ref="J148:K148"/>
    <mergeCell ref="AA148:AB148"/>
    <mergeCell ref="B145:C145"/>
    <mergeCell ref="D145:E145"/>
    <mergeCell ref="J145:K145"/>
    <mergeCell ref="AA145:AB145"/>
    <mergeCell ref="B146:C146"/>
    <mergeCell ref="D146:E146"/>
    <mergeCell ref="J146:K146"/>
    <mergeCell ref="AA146:AB146"/>
    <mergeCell ref="B143:C143"/>
    <mergeCell ref="D143:E143"/>
    <mergeCell ref="J143:K143"/>
    <mergeCell ref="AA143:AB143"/>
    <mergeCell ref="B144:C144"/>
    <mergeCell ref="D144:E144"/>
    <mergeCell ref="J144:K144"/>
    <mergeCell ref="AA144:AB144"/>
    <mergeCell ref="B141:C141"/>
    <mergeCell ref="D141:E141"/>
    <mergeCell ref="J141:K141"/>
    <mergeCell ref="AA141:AB141"/>
    <mergeCell ref="B142:C142"/>
    <mergeCell ref="D142:E142"/>
    <mergeCell ref="J142:K142"/>
    <mergeCell ref="AA142:AB142"/>
    <mergeCell ref="B139:C139"/>
    <mergeCell ref="D139:E139"/>
    <mergeCell ref="J139:K139"/>
    <mergeCell ref="AA139:AB139"/>
    <mergeCell ref="B140:C140"/>
    <mergeCell ref="D140:E140"/>
    <mergeCell ref="J140:K140"/>
    <mergeCell ref="AA140:AB140"/>
    <mergeCell ref="B137:C137"/>
    <mergeCell ref="D137:E137"/>
    <mergeCell ref="J137:K137"/>
    <mergeCell ref="AA137:AB137"/>
    <mergeCell ref="B138:C138"/>
    <mergeCell ref="D138:E138"/>
    <mergeCell ref="J138:K138"/>
    <mergeCell ref="AA138:AB138"/>
    <mergeCell ref="B135:C135"/>
    <mergeCell ref="D135:E135"/>
    <mergeCell ref="J135:K135"/>
    <mergeCell ref="AA135:AB135"/>
    <mergeCell ref="B136:C136"/>
    <mergeCell ref="D136:E136"/>
    <mergeCell ref="J136:K136"/>
    <mergeCell ref="AA136:AB136"/>
    <mergeCell ref="B133:C133"/>
    <mergeCell ref="D133:E133"/>
    <mergeCell ref="J133:K133"/>
    <mergeCell ref="AA133:AB133"/>
    <mergeCell ref="B134:C134"/>
    <mergeCell ref="D134:E134"/>
    <mergeCell ref="J134:K134"/>
    <mergeCell ref="AA134:AB134"/>
    <mergeCell ref="B131:C131"/>
    <mergeCell ref="D131:E131"/>
    <mergeCell ref="J131:K131"/>
    <mergeCell ref="AA131:AB131"/>
    <mergeCell ref="B132:C132"/>
    <mergeCell ref="D132:E132"/>
    <mergeCell ref="J132:K132"/>
    <mergeCell ref="AA132:AB132"/>
    <mergeCell ref="B129:C129"/>
    <mergeCell ref="D129:E129"/>
    <mergeCell ref="J129:K129"/>
    <mergeCell ref="AA129:AB129"/>
    <mergeCell ref="B130:C130"/>
    <mergeCell ref="D130:E130"/>
    <mergeCell ref="J130:K130"/>
    <mergeCell ref="AA130:AB130"/>
    <mergeCell ref="B127:C127"/>
    <mergeCell ref="D127:E127"/>
    <mergeCell ref="J127:K127"/>
    <mergeCell ref="AA127:AB127"/>
    <mergeCell ref="B128:C128"/>
    <mergeCell ref="D128:E128"/>
    <mergeCell ref="J128:K128"/>
    <mergeCell ref="AA128:AB128"/>
    <mergeCell ref="B125:C125"/>
    <mergeCell ref="D125:E125"/>
    <mergeCell ref="J125:K125"/>
    <mergeCell ref="AA125:AB125"/>
    <mergeCell ref="B126:C126"/>
    <mergeCell ref="D126:E126"/>
    <mergeCell ref="J126:K126"/>
    <mergeCell ref="AA126:AB126"/>
    <mergeCell ref="B123:C123"/>
    <mergeCell ref="D123:E123"/>
    <mergeCell ref="J123:K123"/>
    <mergeCell ref="AA123:AB123"/>
    <mergeCell ref="B124:C124"/>
    <mergeCell ref="D124:E124"/>
    <mergeCell ref="J124:K124"/>
    <mergeCell ref="AA124:AB124"/>
    <mergeCell ref="B121:C121"/>
    <mergeCell ref="D121:E121"/>
    <mergeCell ref="J121:K121"/>
    <mergeCell ref="AA121:AB121"/>
    <mergeCell ref="B122:C122"/>
    <mergeCell ref="D122:E122"/>
    <mergeCell ref="J122:K122"/>
    <mergeCell ref="AA122:AB122"/>
    <mergeCell ref="B119:C119"/>
    <mergeCell ref="D119:E119"/>
    <mergeCell ref="J119:K119"/>
    <mergeCell ref="AA119:AB119"/>
    <mergeCell ref="B120:C120"/>
    <mergeCell ref="D120:E120"/>
    <mergeCell ref="J120:K120"/>
    <mergeCell ref="AA120:AB120"/>
    <mergeCell ref="B117:C117"/>
    <mergeCell ref="D117:E117"/>
    <mergeCell ref="J117:K117"/>
    <mergeCell ref="AA117:AB117"/>
    <mergeCell ref="B118:C118"/>
    <mergeCell ref="D118:E118"/>
    <mergeCell ref="J118:K118"/>
    <mergeCell ref="AA118:AB118"/>
    <mergeCell ref="B115:C115"/>
    <mergeCell ref="D115:E115"/>
    <mergeCell ref="J115:K115"/>
    <mergeCell ref="AA115:AB115"/>
    <mergeCell ref="B116:C116"/>
    <mergeCell ref="D116:E116"/>
    <mergeCell ref="J116:K116"/>
    <mergeCell ref="AA116:AB116"/>
    <mergeCell ref="B113:C113"/>
    <mergeCell ref="D113:E113"/>
    <mergeCell ref="J113:K113"/>
    <mergeCell ref="AA113:AB113"/>
    <mergeCell ref="B114:C114"/>
    <mergeCell ref="D114:E114"/>
    <mergeCell ref="J114:K114"/>
    <mergeCell ref="AA114:AB114"/>
    <mergeCell ref="B111:C111"/>
    <mergeCell ref="D111:E111"/>
    <mergeCell ref="J111:K111"/>
    <mergeCell ref="AA111:AB111"/>
    <mergeCell ref="B112:C112"/>
    <mergeCell ref="D112:E112"/>
    <mergeCell ref="J112:K112"/>
    <mergeCell ref="AA112:AB112"/>
    <mergeCell ref="B109:C109"/>
    <mergeCell ref="D109:E109"/>
    <mergeCell ref="J109:K109"/>
    <mergeCell ref="AA109:AB109"/>
    <mergeCell ref="B110:C110"/>
    <mergeCell ref="D110:E110"/>
    <mergeCell ref="J110:K110"/>
    <mergeCell ref="AA110:AB110"/>
    <mergeCell ref="B107:C107"/>
    <mergeCell ref="D107:E107"/>
    <mergeCell ref="J107:K107"/>
    <mergeCell ref="AA107:AB107"/>
    <mergeCell ref="B108:C108"/>
    <mergeCell ref="D108:E108"/>
    <mergeCell ref="J108:K108"/>
    <mergeCell ref="AA108:AB108"/>
    <mergeCell ref="B105:C105"/>
    <mergeCell ref="D105:E105"/>
    <mergeCell ref="J105:K105"/>
    <mergeCell ref="AA105:AB105"/>
    <mergeCell ref="B106:C106"/>
    <mergeCell ref="D106:E106"/>
    <mergeCell ref="J106:K106"/>
    <mergeCell ref="AA106:AB106"/>
    <mergeCell ref="B103:C103"/>
    <mergeCell ref="D103:E103"/>
    <mergeCell ref="J103:K103"/>
    <mergeCell ref="AA103:AB103"/>
    <mergeCell ref="B104:C104"/>
    <mergeCell ref="D104:E104"/>
    <mergeCell ref="J104:K104"/>
    <mergeCell ref="AA104:AB104"/>
    <mergeCell ref="B101:C101"/>
    <mergeCell ref="D101:E101"/>
    <mergeCell ref="J101:K101"/>
    <mergeCell ref="AA101:AB101"/>
    <mergeCell ref="B102:C102"/>
    <mergeCell ref="D102:E102"/>
    <mergeCell ref="J102:K102"/>
    <mergeCell ref="AA102:AB102"/>
    <mergeCell ref="B99:C99"/>
    <mergeCell ref="D99:E99"/>
    <mergeCell ref="J99:K99"/>
    <mergeCell ref="AA99:AB99"/>
    <mergeCell ref="B100:C100"/>
    <mergeCell ref="D100:E100"/>
    <mergeCell ref="J100:K100"/>
    <mergeCell ref="AA100:AB100"/>
    <mergeCell ref="B97:C97"/>
    <mergeCell ref="D97:E97"/>
    <mergeCell ref="J97:K97"/>
    <mergeCell ref="AA97:AB97"/>
    <mergeCell ref="B98:C98"/>
    <mergeCell ref="D98:E98"/>
    <mergeCell ref="J98:K98"/>
    <mergeCell ref="AA98:AB98"/>
    <mergeCell ref="B95:C95"/>
    <mergeCell ref="D95:E95"/>
    <mergeCell ref="J95:K95"/>
    <mergeCell ref="AA95:AB95"/>
    <mergeCell ref="B96:C96"/>
    <mergeCell ref="D96:E96"/>
    <mergeCell ref="J96:K96"/>
    <mergeCell ref="AA96:AB96"/>
    <mergeCell ref="B93:C93"/>
    <mergeCell ref="D93:E93"/>
    <mergeCell ref="J93:K93"/>
    <mergeCell ref="AA93:AB93"/>
    <mergeCell ref="B94:C94"/>
    <mergeCell ref="D94:E94"/>
    <mergeCell ref="J94:K94"/>
    <mergeCell ref="AA94:AB94"/>
    <mergeCell ref="B91:C91"/>
    <mergeCell ref="D91:E91"/>
    <mergeCell ref="J91:K91"/>
    <mergeCell ref="AA91:AB91"/>
    <mergeCell ref="B92:C92"/>
    <mergeCell ref="D92:E92"/>
    <mergeCell ref="J92:K92"/>
    <mergeCell ref="AA92:AB92"/>
    <mergeCell ref="B89:C89"/>
    <mergeCell ref="D89:E89"/>
    <mergeCell ref="J89:K89"/>
    <mergeCell ref="AA89:AB89"/>
    <mergeCell ref="B90:C90"/>
    <mergeCell ref="D90:E90"/>
    <mergeCell ref="J90:K90"/>
    <mergeCell ref="AA90:AB90"/>
    <mergeCell ref="B87:C87"/>
    <mergeCell ref="D87:E87"/>
    <mergeCell ref="J87:K87"/>
    <mergeCell ref="AA87:AB87"/>
    <mergeCell ref="B88:C88"/>
    <mergeCell ref="D88:E88"/>
    <mergeCell ref="J88:K88"/>
    <mergeCell ref="AA88:AB88"/>
    <mergeCell ref="B85:C85"/>
    <mergeCell ref="D85:E85"/>
    <mergeCell ref="J85:K85"/>
    <mergeCell ref="AA85:AB85"/>
    <mergeCell ref="B86:C86"/>
    <mergeCell ref="D86:E86"/>
    <mergeCell ref="J86:K86"/>
    <mergeCell ref="AA86:AB86"/>
    <mergeCell ref="B83:C83"/>
    <mergeCell ref="D83:E83"/>
    <mergeCell ref="J83:K83"/>
    <mergeCell ref="AA83:AB83"/>
    <mergeCell ref="B84:C84"/>
    <mergeCell ref="D84:E84"/>
    <mergeCell ref="J84:K84"/>
    <mergeCell ref="AA84:AB84"/>
    <mergeCell ref="B81:C81"/>
    <mergeCell ref="D81:E81"/>
    <mergeCell ref="J81:K81"/>
    <mergeCell ref="AA81:AB81"/>
    <mergeCell ref="B82:C82"/>
    <mergeCell ref="D82:E82"/>
    <mergeCell ref="J82:K82"/>
    <mergeCell ref="AA82:AB82"/>
    <mergeCell ref="B79:C79"/>
    <mergeCell ref="D79:E79"/>
    <mergeCell ref="J79:K79"/>
    <mergeCell ref="AA79:AB79"/>
    <mergeCell ref="B80:C80"/>
    <mergeCell ref="D80:E80"/>
    <mergeCell ref="J80:K80"/>
    <mergeCell ref="AA80:AB80"/>
    <mergeCell ref="B77:C77"/>
    <mergeCell ref="D77:E77"/>
    <mergeCell ref="J77:K77"/>
    <mergeCell ref="AA77:AB77"/>
    <mergeCell ref="B78:C78"/>
    <mergeCell ref="D78:E78"/>
    <mergeCell ref="J78:K78"/>
    <mergeCell ref="AA78:AB78"/>
    <mergeCell ref="B75:C75"/>
    <mergeCell ref="D75:E75"/>
    <mergeCell ref="J75:K75"/>
    <mergeCell ref="AA75:AB75"/>
    <mergeCell ref="B76:C76"/>
    <mergeCell ref="D76:E76"/>
    <mergeCell ref="J76:K76"/>
    <mergeCell ref="AA76:AB76"/>
    <mergeCell ref="B73:C73"/>
    <mergeCell ref="D73:E73"/>
    <mergeCell ref="J73:K73"/>
    <mergeCell ref="AA73:AB73"/>
    <mergeCell ref="B74:C74"/>
    <mergeCell ref="D74:E74"/>
    <mergeCell ref="J74:K74"/>
    <mergeCell ref="AA74:AB74"/>
    <mergeCell ref="B71:C71"/>
    <mergeCell ref="D71:E71"/>
    <mergeCell ref="J71:K71"/>
    <mergeCell ref="AA71:AB71"/>
    <mergeCell ref="B72:C72"/>
    <mergeCell ref="D72:E72"/>
    <mergeCell ref="J72:K72"/>
    <mergeCell ref="AA72:AB72"/>
    <mergeCell ref="B69:C69"/>
    <mergeCell ref="D69:E69"/>
    <mergeCell ref="J69:K69"/>
    <mergeCell ref="AA69:AB69"/>
    <mergeCell ref="B70:C70"/>
    <mergeCell ref="D70:E70"/>
    <mergeCell ref="J70:K70"/>
    <mergeCell ref="AA70:AB70"/>
    <mergeCell ref="B67:C67"/>
    <mergeCell ref="D67:E67"/>
    <mergeCell ref="J67:K67"/>
    <mergeCell ref="AA67:AB67"/>
    <mergeCell ref="B68:C68"/>
    <mergeCell ref="D68:E68"/>
    <mergeCell ref="J68:K68"/>
    <mergeCell ref="AA68:AB68"/>
    <mergeCell ref="B65:C65"/>
    <mergeCell ref="D65:E65"/>
    <mergeCell ref="J65:K65"/>
    <mergeCell ref="AA65:AB65"/>
    <mergeCell ref="B66:C66"/>
    <mergeCell ref="D66:E66"/>
    <mergeCell ref="J66:K66"/>
    <mergeCell ref="AA66:AB66"/>
    <mergeCell ref="B63:C63"/>
    <mergeCell ref="D63:E63"/>
    <mergeCell ref="J63:K63"/>
    <mergeCell ref="AA63:AB63"/>
    <mergeCell ref="B64:C64"/>
    <mergeCell ref="D64:E64"/>
    <mergeCell ref="J64:K64"/>
    <mergeCell ref="AA64:AB64"/>
    <mergeCell ref="B61:C61"/>
    <mergeCell ref="D61:E61"/>
    <mergeCell ref="J61:K61"/>
    <mergeCell ref="AA61:AB61"/>
    <mergeCell ref="B62:C62"/>
    <mergeCell ref="D62:E62"/>
    <mergeCell ref="J62:K62"/>
    <mergeCell ref="AA62:AB62"/>
    <mergeCell ref="B59:C59"/>
    <mergeCell ref="D59:E59"/>
    <mergeCell ref="J59:K59"/>
    <mergeCell ref="AA59:AB59"/>
    <mergeCell ref="B60:C60"/>
    <mergeCell ref="D60:E60"/>
    <mergeCell ref="J60:K60"/>
    <mergeCell ref="AA60:AB60"/>
    <mergeCell ref="B57:C57"/>
    <mergeCell ref="D57:E57"/>
    <mergeCell ref="J57:K57"/>
    <mergeCell ref="AA57:AB57"/>
    <mergeCell ref="B58:C58"/>
    <mergeCell ref="D58:E58"/>
    <mergeCell ref="J58:K58"/>
    <mergeCell ref="AA58:AB58"/>
    <mergeCell ref="B55:C55"/>
    <mergeCell ref="D55:E55"/>
    <mergeCell ref="J55:K55"/>
    <mergeCell ref="AA55:AB55"/>
    <mergeCell ref="B56:C56"/>
    <mergeCell ref="D56:E56"/>
    <mergeCell ref="J56:K56"/>
    <mergeCell ref="AA56:AB56"/>
    <mergeCell ref="B53:C53"/>
    <mergeCell ref="D53:E53"/>
    <mergeCell ref="J53:K53"/>
    <mergeCell ref="AA53:AB53"/>
    <mergeCell ref="B54:C54"/>
    <mergeCell ref="D54:E54"/>
    <mergeCell ref="J54:K54"/>
    <mergeCell ref="AA54:AB54"/>
    <mergeCell ref="B51:C51"/>
    <mergeCell ref="D51:E51"/>
    <mergeCell ref="J51:K51"/>
    <mergeCell ref="AA51:AB51"/>
    <mergeCell ref="B52:C52"/>
    <mergeCell ref="D52:E52"/>
    <mergeCell ref="J52:K52"/>
    <mergeCell ref="AA52:AB52"/>
    <mergeCell ref="B49:C49"/>
    <mergeCell ref="D49:E49"/>
    <mergeCell ref="J49:K49"/>
    <mergeCell ref="AA49:AB49"/>
    <mergeCell ref="B50:C50"/>
    <mergeCell ref="D50:E50"/>
    <mergeCell ref="J50:K50"/>
    <mergeCell ref="AA50:AB50"/>
    <mergeCell ref="B47:C47"/>
    <mergeCell ref="D47:E47"/>
    <mergeCell ref="J47:K47"/>
    <mergeCell ref="AA47:AB47"/>
    <mergeCell ref="B48:C48"/>
    <mergeCell ref="D48:E48"/>
    <mergeCell ref="J48:K48"/>
    <mergeCell ref="AA48:AB48"/>
    <mergeCell ref="B45:C45"/>
    <mergeCell ref="D45:E45"/>
    <mergeCell ref="J45:K45"/>
    <mergeCell ref="AA45:AB45"/>
    <mergeCell ref="B46:C46"/>
    <mergeCell ref="D46:E46"/>
    <mergeCell ref="J46:K46"/>
    <mergeCell ref="AA46:AB46"/>
    <mergeCell ref="B43:C43"/>
    <mergeCell ref="D43:E43"/>
    <mergeCell ref="J43:K43"/>
    <mergeCell ref="AA43:AB43"/>
    <mergeCell ref="B44:C44"/>
    <mergeCell ref="D44:E44"/>
    <mergeCell ref="J44:K44"/>
    <mergeCell ref="AA44:AB44"/>
    <mergeCell ref="B41:C41"/>
    <mergeCell ref="D41:E41"/>
    <mergeCell ref="J41:K41"/>
    <mergeCell ref="AA41:AB41"/>
    <mergeCell ref="B42:C42"/>
    <mergeCell ref="D42:E42"/>
    <mergeCell ref="J42:K42"/>
    <mergeCell ref="AA42:AB42"/>
    <mergeCell ref="B39:C39"/>
    <mergeCell ref="D39:E39"/>
    <mergeCell ref="J39:K39"/>
    <mergeCell ref="AA39:AB39"/>
    <mergeCell ref="B40:C40"/>
    <mergeCell ref="D40:E40"/>
    <mergeCell ref="J40:K40"/>
    <mergeCell ref="AA40:AB40"/>
    <mergeCell ref="B37:C37"/>
    <mergeCell ref="D37:E37"/>
    <mergeCell ref="J37:K37"/>
    <mergeCell ref="AA37:AB37"/>
    <mergeCell ref="B38:C38"/>
    <mergeCell ref="D38:E38"/>
    <mergeCell ref="J38:K38"/>
    <mergeCell ref="AA38:AB38"/>
    <mergeCell ref="B35:C35"/>
    <mergeCell ref="D35:E35"/>
    <mergeCell ref="J35:K35"/>
    <mergeCell ref="AA35:AB35"/>
    <mergeCell ref="B36:C36"/>
    <mergeCell ref="D36:E36"/>
    <mergeCell ref="J36:K36"/>
    <mergeCell ref="AA36:AB36"/>
    <mergeCell ref="B33:C33"/>
    <mergeCell ref="D33:E33"/>
    <mergeCell ref="J33:K33"/>
    <mergeCell ref="AA33:AB33"/>
    <mergeCell ref="B34:C34"/>
    <mergeCell ref="D34:E34"/>
    <mergeCell ref="J34:K34"/>
    <mergeCell ref="AA34:AB34"/>
    <mergeCell ref="D32:E32"/>
    <mergeCell ref="J32:K32"/>
    <mergeCell ref="AA32:AB32"/>
    <mergeCell ref="B29:C29"/>
    <mergeCell ref="D29:E29"/>
    <mergeCell ref="J29:K29"/>
    <mergeCell ref="AA29:AB29"/>
    <mergeCell ref="B30:C30"/>
    <mergeCell ref="D30:E30"/>
    <mergeCell ref="J30:K30"/>
    <mergeCell ref="AA30:AB30"/>
    <mergeCell ref="B27:C27"/>
    <mergeCell ref="D27:E27"/>
    <mergeCell ref="J27:K27"/>
    <mergeCell ref="AA27:AB27"/>
    <mergeCell ref="B28:C28"/>
    <mergeCell ref="D28:E28"/>
    <mergeCell ref="J28:K28"/>
    <mergeCell ref="AA28:AB28"/>
    <mergeCell ref="B31:C31"/>
    <mergeCell ref="D31:E31"/>
    <mergeCell ref="J31:K31"/>
    <mergeCell ref="AA31:AB31"/>
    <mergeCell ref="B32:C32"/>
    <mergeCell ref="BU24:CF24"/>
    <mergeCell ref="B25:C25"/>
    <mergeCell ref="D25:E25"/>
    <mergeCell ref="J25:K25"/>
    <mergeCell ref="AA25:AB25"/>
    <mergeCell ref="B26:C26"/>
    <mergeCell ref="D26:E26"/>
    <mergeCell ref="J26:K26"/>
    <mergeCell ref="AA26:AB26"/>
    <mergeCell ref="BS21:BS23"/>
    <mergeCell ref="AG22:AL22"/>
    <mergeCell ref="AM22:AR22"/>
    <mergeCell ref="BG22:BL22"/>
    <mergeCell ref="BM22:BR22"/>
    <mergeCell ref="AG24:AL24"/>
    <mergeCell ref="AM24:AR24"/>
    <mergeCell ref="BG24:BL24"/>
    <mergeCell ref="BM24:BR24"/>
    <mergeCell ref="AS21:AU21"/>
    <mergeCell ref="AV21:AX21"/>
    <mergeCell ref="AY21:BA21"/>
    <mergeCell ref="BT19:BT23"/>
    <mergeCell ref="L20:L22"/>
    <mergeCell ref="M20:M22"/>
    <mergeCell ref="N20:N22"/>
    <mergeCell ref="O20:O22"/>
    <mergeCell ref="Q20:Q22"/>
    <mergeCell ref="R20:R22"/>
    <mergeCell ref="H19:H23"/>
    <mergeCell ref="I19:I23"/>
    <mergeCell ref="J19:K23"/>
    <mergeCell ref="V18:V22"/>
    <mergeCell ref="CJ16:CJ22"/>
    <mergeCell ref="AG17:AR17"/>
    <mergeCell ref="AS17:AX17"/>
    <mergeCell ref="BG17:BR17"/>
    <mergeCell ref="BU17:CF17"/>
    <mergeCell ref="AG18:AR18"/>
    <mergeCell ref="AD16:AD18"/>
    <mergeCell ref="AE16:AE18"/>
    <mergeCell ref="AF16:AF18"/>
    <mergeCell ref="AG16:AX16"/>
    <mergeCell ref="BG16:BR16"/>
    <mergeCell ref="BT16:BT18"/>
    <mergeCell ref="BG18:BR18"/>
    <mergeCell ref="U16:U17"/>
    <mergeCell ref="X16:X17"/>
    <mergeCell ref="Y16:Y17"/>
    <mergeCell ref="AA16:AB18"/>
    <mergeCell ref="U19:U22"/>
    <mergeCell ref="X19:X22"/>
    <mergeCell ref="Y19:Y22"/>
    <mergeCell ref="BU18:CF18"/>
    <mergeCell ref="AG20:AL20"/>
    <mergeCell ref="AM20:AR20"/>
    <mergeCell ref="AS20:AX20"/>
    <mergeCell ref="AA19:AB23"/>
    <mergeCell ref="BU16:CF16"/>
    <mergeCell ref="AS18:AX18"/>
    <mergeCell ref="AY18:BA18"/>
    <mergeCell ref="CH16:CH23"/>
    <mergeCell ref="CI16:CI23"/>
    <mergeCell ref="V16:V17"/>
    <mergeCell ref="W16:W17"/>
    <mergeCell ref="A16:A23"/>
    <mergeCell ref="B16:C18"/>
    <mergeCell ref="D16:E18"/>
    <mergeCell ref="F16:F18"/>
    <mergeCell ref="G16:G18"/>
    <mergeCell ref="H16:H18"/>
    <mergeCell ref="I16:I18"/>
    <mergeCell ref="J16:K18"/>
    <mergeCell ref="L16:L17"/>
    <mergeCell ref="U12:U13"/>
    <mergeCell ref="Y12:Y13"/>
    <mergeCell ref="AB9:AB11"/>
    <mergeCell ref="AC9:AD9"/>
    <mergeCell ref="P19:P22"/>
    <mergeCell ref="Q19:R19"/>
    <mergeCell ref="T19:T23"/>
    <mergeCell ref="B19:C23"/>
    <mergeCell ref="D19:E23"/>
    <mergeCell ref="G19:G23"/>
    <mergeCell ref="L19:M19"/>
    <mergeCell ref="K8:K9"/>
    <mergeCell ref="L8:L9"/>
    <mergeCell ref="K10:K11"/>
    <mergeCell ref="L10:L11"/>
    <mergeCell ref="AB12:AB14"/>
    <mergeCell ref="AC12:AD12"/>
    <mergeCell ref="P15:T15"/>
    <mergeCell ref="P8:P9"/>
    <mergeCell ref="Q8:Q9"/>
    <mergeCell ref="P10:P11"/>
    <mergeCell ref="Q10:Q11"/>
    <mergeCell ref="U8:U9"/>
    <mergeCell ref="BZ3:CA4"/>
    <mergeCell ref="CB3:CF4"/>
    <mergeCell ref="B6:B7"/>
    <mergeCell ref="B8:B9"/>
    <mergeCell ref="B10:B11"/>
    <mergeCell ref="C6:E7"/>
    <mergeCell ref="C8:E9"/>
    <mergeCell ref="C10:C11"/>
    <mergeCell ref="D10:D11"/>
    <mergeCell ref="E10:E11"/>
    <mergeCell ref="G10:G11"/>
    <mergeCell ref="H10:I11"/>
    <mergeCell ref="G8:G9"/>
    <mergeCell ref="H8:I9"/>
    <mergeCell ref="G6:G7"/>
    <mergeCell ref="H6:I7"/>
    <mergeCell ref="AC16:AC18"/>
    <mergeCell ref="M16:M17"/>
    <mergeCell ref="P16:P17"/>
    <mergeCell ref="Q16:Q18"/>
    <mergeCell ref="R16:R18"/>
    <mergeCell ref="S16:S18"/>
    <mergeCell ref="T16:T18"/>
    <mergeCell ref="L18:M18"/>
    <mergeCell ref="K6:K7"/>
    <mergeCell ref="L6:L7"/>
    <mergeCell ref="P6:P7"/>
    <mergeCell ref="Q6:Q7"/>
    <mergeCell ref="P3:Q4"/>
    <mergeCell ref="U6:U7"/>
    <mergeCell ref="Y6:Y7"/>
    <mergeCell ref="Y8:Y9"/>
  </mergeCells>
  <phoneticPr fontId="5"/>
  <conditionalFormatting sqref="BU25:CF524">
    <cfRule type="cellIs" dxfId="24" priority="16" operator="equal">
      <formula>"対象外"</formula>
    </cfRule>
    <cfRule type="cellIs" dxfId="23" priority="17" operator="equal">
      <formula>"認定取消"</formula>
    </cfRule>
    <cfRule type="cellIs" dxfId="22" priority="18" operator="equal">
      <formula>"支援停止"</formula>
    </cfRule>
    <cfRule type="cellIs" dxfId="21" priority="19" operator="equal">
      <formula>"卒業"</formula>
    </cfRule>
    <cfRule type="cellIs" dxfId="20" priority="20" operator="equal">
      <formula>"除籍"</formula>
    </cfRule>
    <cfRule type="cellIs" dxfId="19" priority="21" operator="equal">
      <formula>"退学"</formula>
    </cfRule>
    <cfRule type="cellIs" dxfId="18" priority="22" operator="equal">
      <formula>"留学"</formula>
    </cfRule>
    <cfRule type="cellIs" dxfId="17" priority="23" operator="equal">
      <formula>"家計急変"</formula>
    </cfRule>
    <cfRule type="cellIs" dxfId="16" priority="26" operator="equal">
      <formula>"訓告"</formula>
    </cfRule>
    <cfRule type="cellIs" dxfId="15" priority="27" operator="equal">
      <formula>"停学"</formula>
    </cfRule>
    <cfRule type="cellIs" dxfId="14" priority="28" operator="equal">
      <formula>"在籍"</formula>
    </cfRule>
    <cfRule type="cellIs" dxfId="13" priority="29" operator="equal">
      <formula>"遡及取消"</formula>
    </cfRule>
  </conditionalFormatting>
  <conditionalFormatting sqref="BU25:CF524">
    <cfRule type="cellIs" dxfId="12" priority="24" operator="equal">
      <formula>"入学"</formula>
    </cfRule>
    <cfRule type="cellIs" dxfId="11" priority="25" operator="equal">
      <formula>"休学"</formula>
    </cfRule>
  </conditionalFormatting>
  <conditionalFormatting sqref="AE60:AE69 AE75:AE77 AE83:AE524">
    <cfRule type="cellIs" dxfId="10" priority="15" operator="notEqual">
      <formula>$G60="1年"</formula>
    </cfRule>
  </conditionalFormatting>
  <conditionalFormatting sqref="L86:L524">
    <cfRule type="containsBlanks" dxfId="9" priority="14">
      <formula>LEN(TRIM(L86))=0</formula>
    </cfRule>
  </conditionalFormatting>
  <conditionalFormatting sqref="Q25:Q524">
    <cfRule type="containsBlanks" dxfId="8" priority="13">
      <formula>LEN(TRIM(Q25))=0</formula>
    </cfRule>
  </conditionalFormatting>
  <conditionalFormatting sqref="AE25:AE59">
    <cfRule type="cellIs" dxfId="7" priority="10" operator="notEqual">
      <formula>$G25="1年"</formula>
    </cfRule>
  </conditionalFormatting>
  <conditionalFormatting sqref="AG5:AR5">
    <cfRule type="cellIs" dxfId="6" priority="9" operator="notEqual">
      <formula>0</formula>
    </cfRule>
  </conditionalFormatting>
  <conditionalFormatting sqref="AG8:AR8 AG11:AR11 AG14:AR14">
    <cfRule type="cellIs" dxfId="5" priority="8" operator="notEqual">
      <formula>0</formula>
    </cfRule>
  </conditionalFormatting>
  <conditionalFormatting sqref="L25:L27">
    <cfRule type="containsBlanks" dxfId="4" priority="7">
      <formula>LEN(TRIM(L25))=0</formula>
    </cfRule>
  </conditionalFormatting>
  <conditionalFormatting sqref="AE70:AE74">
    <cfRule type="cellIs" dxfId="3" priority="5" operator="notEqual">
      <formula>$G70="1年"</formula>
    </cfRule>
  </conditionalFormatting>
  <conditionalFormatting sqref="P25:P524">
    <cfRule type="containsBlanks" dxfId="2" priority="4">
      <formula>LEN(TRIM(P25))=0</formula>
    </cfRule>
  </conditionalFormatting>
  <conditionalFormatting sqref="AE78:AE82">
    <cfRule type="cellIs" dxfId="1" priority="2" operator="notEqual">
      <formula>$G78="1年"</formula>
    </cfRule>
  </conditionalFormatting>
  <conditionalFormatting sqref="L28:L85">
    <cfRule type="containsBlanks" dxfId="0" priority="1">
      <formula>LEN(TRIM(L28))=0</formula>
    </cfRule>
  </conditionalFormatting>
  <dataValidations count="11">
    <dataValidation type="list" allowBlank="1" showInputMessage="1" showErrorMessage="1" sqref="F59:F524">
      <formula1>"　,昼間,夜間等,通信"</formula1>
    </dataValidation>
    <dataValidation type="list" allowBlank="1" showInputMessage="1" showErrorMessage="1" sqref="G25:G524">
      <formula1>"1年,2年,3年,4年"</formula1>
    </dataValidation>
    <dataValidation type="list" allowBlank="1" showInputMessage="1" showErrorMessage="1" sqref="AF25:AF524">
      <formula1>"○"</formula1>
    </dataValidation>
    <dataValidation type="list" allowBlank="1" showInputMessage="1" showErrorMessage="1" sqref="F25:F58">
      <formula1>"昼間,夜間等,通信"</formula1>
    </dataValidation>
    <dataValidation type="textLength" operator="equal" allowBlank="1" showInputMessage="1" showErrorMessage="1" sqref="C12:C14 C10">
      <formula1>4</formula1>
    </dataValidation>
    <dataValidation type="textLength" operator="equal" allowBlank="1" showInputMessage="1" showErrorMessage="1" errorTitle="文字数制限" sqref="E12:E14">
      <formula1>6</formula1>
    </dataValidation>
    <dataValidation type="list" allowBlank="1" showInputMessage="1" showErrorMessage="1" sqref="H25:H524">
      <formula1>"1年,1.5年,2年,3年,4年"</formula1>
    </dataValidation>
    <dataValidation allowBlank="1" showInputMessage="1" showErrorMessage="1" prompt="■年間を通して「対象外」の生徒は入力不要。_x000a_■変更交付申請時の注意点_x000a_※追加の生徒について最終行から続けて入力。その場合も当初交付申請時と同様に学科・コースごとにまとめて入力。_x000a_※同一学校内で学科を変更した場合は、元々入力していた場所に新しい学科名で入力し、備考欄に詳細を入力。（昼夜区分が変わる場合は最終行から続けて入力）" sqref="B25:C524"/>
    <dataValidation allowBlank="1" showInputMessage="1" showErrorMessage="1" prompt="■変更交付申請時の注意点_x000a_※同一学科内でコースや専攻を変更した場合は、元々入力していた場所に新しいコースや専攻名を入力し、備考欄に詳細を入力。" sqref="D25:E524"/>
    <dataValidation allowBlank="1" showInputMessage="1" showErrorMessage="1" promptTitle="■実績報告時に入力" prompt="※実際に生徒が支払った（支払う）授業料。（単に在籍月数で計算して入力しないこと）_x000a__x000a_例えば、中途退学等により半期分の授業料のみ徴収する（した）場合は、半期分の授業料を入力。" sqref="P25:P524"/>
    <dataValidation allowBlank="1" showInputMessage="1" showErrorMessage="1" promptTitle="◎記入例を参考に入力のこと。" prompt="【留意事項】_x000a_■退学、休学等、発生日は〇月〇日と日付を入力。_x000a_■授業料や入学金が０円の場合は、その理由を入力。_x000a_■在籍報告未提出等のため給付型奨学金が停止している場合は期間と詳細を入力。_x000a_■GPA等が下位1/4での2回目警告による支援停止、あるいは停止から支援復活する場合は詳細を入力。" sqref="BT25:BT524"/>
  </dataValidations>
  <pageMargins left="0.9055118110236221" right="0.23622047244094491" top="0.35433070866141736" bottom="0.35433070866141736" header="0.31496062992125984" footer="0.31496062992125984"/>
  <pageSetup paperSize="8" scale="70" fitToWidth="2" pageOrder="overThenDown" orientation="landscape" r:id="rId1"/>
  <colBreaks count="1" manualBreakCount="1">
    <brk id="26" min="1" max="88"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参照データ!$D$2:$D$4</xm:f>
          </x14:formula1>
          <xm:sqref>AE25:AE524</xm:sqref>
        </x14:dataValidation>
        <x14:dataValidation type="list" allowBlank="1" showInputMessage="1" showErrorMessage="1">
          <x14:formula1>
            <xm:f>参照データ!$E$2:$E$5</xm:f>
          </x14:formula1>
          <xm:sqref>AG25:AR524</xm:sqref>
        </x14:dataValidation>
        <x14:dataValidation type="list" allowBlank="1" showInputMessage="1" showErrorMessage="1" prompt="■家計急変採用者は支援期間中はすべて「家計急変」を入力。_x000a_■支援対象月に選択・・・入学、在籍、家計急変、留学、退学、除籍、卒業、支援停止、認定取消（※このうち、退学、除籍、卒業、支援停止、認定取消は対象となる最後の月に選択すること。）_x000a_■支援対象外の月に選択・・・休学、訓告、停学、遡及取消、対象外">
          <x14:formula1>
            <xm:f>参照データ!$G$2:$G$15</xm:f>
          </x14:formula1>
          <xm:sqref>BU25:CF524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view="pageBreakPreview" zoomScale="85" zoomScaleNormal="70" zoomScaleSheetLayoutView="85" workbookViewId="0">
      <selection activeCell="K29" sqref="K29"/>
    </sheetView>
  </sheetViews>
  <sheetFormatPr defaultRowHeight="13.5"/>
  <cols>
    <col min="1" max="24" width="3.125" customWidth="1"/>
  </cols>
  <sheetData>
    <row r="1" spans="1:33" s="1" customFormat="1" ht="21" customHeight="1">
      <c r="A1" s="1" t="s">
        <v>75</v>
      </c>
      <c r="AB1" s="12"/>
      <c r="AC1" s="13"/>
      <c r="AD1" s="13"/>
      <c r="AE1" s="13"/>
      <c r="AF1" s="13"/>
    </row>
    <row r="2" spans="1:33" s="1" customFormat="1" ht="21" customHeight="1">
      <c r="W2" s="3"/>
      <c r="X2" s="11" t="s">
        <v>135</v>
      </c>
      <c r="Y2" s="11"/>
      <c r="Z2" s="11"/>
      <c r="AA2" s="11"/>
      <c r="AB2" s="3"/>
      <c r="AC2" s="3"/>
      <c r="AD2" s="3"/>
      <c r="AE2" s="3"/>
      <c r="AF2" s="3"/>
    </row>
    <row r="3" spans="1:33" s="1" customFormat="1" ht="21" customHeight="1">
      <c r="W3" s="3"/>
      <c r="X3" s="3"/>
      <c r="Y3" s="3"/>
      <c r="Z3" s="3"/>
      <c r="AA3" s="3"/>
      <c r="AB3" s="3"/>
      <c r="AC3" s="3"/>
      <c r="AD3" s="3"/>
      <c r="AE3" s="3"/>
      <c r="AF3" s="3"/>
    </row>
    <row r="4" spans="1:33" ht="14.25">
      <c r="A4" s="1"/>
      <c r="B4" s="1"/>
      <c r="C4" s="1"/>
      <c r="D4" s="1"/>
      <c r="E4" s="1"/>
      <c r="F4" s="1"/>
      <c r="G4" s="1"/>
      <c r="H4" s="1"/>
      <c r="I4" s="1"/>
      <c r="J4" s="1"/>
      <c r="K4" s="1"/>
      <c r="L4" s="1"/>
      <c r="M4" s="1"/>
      <c r="N4" s="1"/>
      <c r="O4" s="1"/>
      <c r="P4" s="1"/>
      <c r="Q4" s="1"/>
      <c r="R4" s="1"/>
      <c r="S4" s="1"/>
      <c r="T4" s="1"/>
      <c r="U4" s="1"/>
      <c r="V4" s="1"/>
      <c r="W4" s="2"/>
      <c r="X4" s="2"/>
      <c r="Y4" s="2"/>
      <c r="Z4" s="2"/>
      <c r="AA4" s="2"/>
      <c r="AB4" s="2"/>
      <c r="AC4" s="2"/>
      <c r="AD4" s="2"/>
      <c r="AE4" s="2"/>
      <c r="AF4" s="2"/>
      <c r="AG4" s="1"/>
    </row>
    <row r="5" spans="1:33" ht="14.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4.25">
      <c r="A6" s="1"/>
      <c r="B6" s="1" t="s">
        <v>37</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14.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4.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14.25">
      <c r="A9" s="1"/>
      <c r="B9" s="1"/>
      <c r="C9" s="1"/>
      <c r="D9" s="1"/>
      <c r="E9" s="1"/>
      <c r="F9" s="1"/>
      <c r="G9" s="1"/>
      <c r="H9" s="1"/>
      <c r="I9" s="1"/>
      <c r="J9" s="1"/>
      <c r="K9" s="1"/>
      <c r="L9" s="1"/>
      <c r="M9" s="1" t="s">
        <v>38</v>
      </c>
      <c r="N9" s="1"/>
      <c r="P9" s="1"/>
      <c r="Q9" s="1"/>
      <c r="U9" s="3"/>
      <c r="V9" s="3"/>
      <c r="W9" s="3"/>
      <c r="X9" s="3"/>
      <c r="Y9" s="3"/>
      <c r="Z9" s="3"/>
      <c r="AA9" s="3"/>
      <c r="AB9" s="3"/>
      <c r="AC9" s="3"/>
      <c r="AD9" s="3"/>
      <c r="AE9" s="3"/>
      <c r="AF9" s="1"/>
      <c r="AG9" s="1"/>
    </row>
    <row r="10" spans="1:33" ht="14.25">
      <c r="A10" s="1"/>
      <c r="B10" s="1"/>
      <c r="C10" s="1"/>
      <c r="D10" s="1"/>
      <c r="E10" s="1"/>
      <c r="F10" s="1"/>
      <c r="G10" s="1"/>
      <c r="H10" s="1"/>
      <c r="I10" s="1"/>
      <c r="J10" s="1"/>
      <c r="K10" s="1"/>
      <c r="L10" s="1"/>
      <c r="M10" s="1" t="s">
        <v>39</v>
      </c>
      <c r="N10" s="1"/>
      <c r="P10" s="1"/>
      <c r="Q10" s="1"/>
      <c r="U10" s="1"/>
      <c r="V10" s="1"/>
      <c r="W10" s="1"/>
      <c r="X10" s="1"/>
      <c r="Y10" s="1"/>
      <c r="Z10" s="1"/>
      <c r="AA10" s="1"/>
      <c r="AB10" s="1"/>
      <c r="AC10" s="1"/>
      <c r="AD10" s="1"/>
      <c r="AE10" s="1"/>
      <c r="AF10" s="1"/>
      <c r="AG10" s="1"/>
    </row>
    <row r="11" spans="1:33" ht="14.25">
      <c r="A11" s="1"/>
      <c r="B11" s="1"/>
      <c r="C11" s="1"/>
      <c r="D11" s="1"/>
      <c r="E11" s="1"/>
      <c r="F11" s="1"/>
      <c r="G11" s="1"/>
      <c r="H11" s="1"/>
      <c r="I11" s="1"/>
      <c r="J11" s="1"/>
      <c r="K11" s="1"/>
      <c r="L11" s="1"/>
      <c r="M11" s="1" t="s">
        <v>40</v>
      </c>
      <c r="N11" s="1"/>
      <c r="P11" s="1"/>
      <c r="Q11" s="1"/>
      <c r="U11" s="1"/>
      <c r="V11" s="1"/>
      <c r="W11" s="1"/>
      <c r="X11" s="1"/>
      <c r="Y11" s="1"/>
      <c r="Z11" s="1"/>
      <c r="AA11" s="1"/>
      <c r="AB11" s="1"/>
      <c r="AC11" s="1"/>
      <c r="AD11" s="1"/>
      <c r="AE11" s="1"/>
      <c r="AF11" s="1"/>
      <c r="AG11" s="1"/>
    </row>
    <row r="12" spans="1:33" ht="14.25">
      <c r="A12" s="1"/>
      <c r="B12" s="1"/>
      <c r="C12" s="1"/>
      <c r="D12" s="1"/>
      <c r="E12" s="1"/>
      <c r="F12" s="1"/>
      <c r="G12" s="1"/>
      <c r="H12" s="1"/>
      <c r="I12" s="1"/>
      <c r="J12" s="1"/>
      <c r="K12" s="1"/>
      <c r="L12" s="1"/>
      <c r="M12" s="1"/>
      <c r="N12" s="1"/>
      <c r="O12" s="1"/>
      <c r="P12" s="1"/>
      <c r="Q12" s="4"/>
      <c r="R12" s="1"/>
      <c r="S12" s="1"/>
      <c r="T12" s="1"/>
      <c r="U12" s="1"/>
      <c r="V12" s="1"/>
      <c r="W12" s="1"/>
      <c r="X12" s="1"/>
      <c r="Y12" s="1"/>
      <c r="Z12" s="1"/>
      <c r="AA12" s="1"/>
      <c r="AB12" s="1"/>
      <c r="AC12" s="1"/>
      <c r="AD12" s="1"/>
      <c r="AE12" s="1"/>
      <c r="AF12" s="1"/>
      <c r="AG12" s="1"/>
    </row>
    <row r="13" spans="1:33" ht="14.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4.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14.25" customHeight="1">
      <c r="A15" s="599" t="s">
        <v>138</v>
      </c>
      <c r="B15" s="599"/>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14"/>
      <c r="AA15" s="14"/>
      <c r="AB15" s="5"/>
      <c r="AC15" s="5"/>
      <c r="AD15" s="5"/>
      <c r="AE15" s="5"/>
      <c r="AF15" s="5"/>
      <c r="AG15" s="1"/>
    </row>
    <row r="16" spans="1:33" ht="14.25">
      <c r="A16" s="599"/>
      <c r="B16" s="599"/>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14"/>
      <c r="AA16" s="14"/>
      <c r="AB16" s="1"/>
      <c r="AC16" s="1"/>
      <c r="AD16" s="1"/>
      <c r="AE16" s="1"/>
      <c r="AF16" s="1"/>
      <c r="AG16" s="1"/>
    </row>
    <row r="17" spans="1:33" ht="14.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4.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4.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20.100000000000001" customHeight="1">
      <c r="A20" s="600" t="s">
        <v>58</v>
      </c>
      <c r="B20" s="600"/>
      <c r="C20" s="600"/>
      <c r="D20" s="600"/>
      <c r="E20" s="600"/>
      <c r="F20" s="600"/>
      <c r="G20" s="600"/>
      <c r="H20" s="600"/>
      <c r="I20" s="600"/>
      <c r="J20" s="600"/>
      <c r="K20" s="600"/>
      <c r="L20" s="600"/>
      <c r="M20" s="600"/>
      <c r="N20" s="600"/>
      <c r="O20" s="600"/>
      <c r="P20" s="600"/>
      <c r="Q20" s="600"/>
      <c r="R20" s="600"/>
      <c r="S20" s="600"/>
      <c r="T20" s="600"/>
      <c r="U20" s="600"/>
      <c r="V20" s="600"/>
      <c r="W20" s="600"/>
      <c r="X20" s="600"/>
      <c r="Y20" s="600"/>
      <c r="Z20" s="5"/>
      <c r="AA20" s="5"/>
      <c r="AB20" s="5"/>
      <c r="AC20" s="5"/>
      <c r="AD20" s="5"/>
      <c r="AE20" s="5"/>
      <c r="AF20" s="5"/>
      <c r="AG20" s="5"/>
    </row>
    <row r="21" spans="1:33" ht="20.100000000000001" customHeight="1">
      <c r="A21" s="600"/>
      <c r="B21" s="600"/>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5"/>
      <c r="AA21" s="5"/>
      <c r="AB21" s="5"/>
      <c r="AC21" s="5"/>
      <c r="AD21" s="5"/>
      <c r="AE21" s="5"/>
      <c r="AF21" s="5"/>
      <c r="AG21" s="5"/>
    </row>
    <row r="22" spans="1:33" ht="14.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14.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4.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14.25">
      <c r="A25" s="597" t="s">
        <v>41</v>
      </c>
      <c r="B25" s="597"/>
      <c r="C25" s="597"/>
      <c r="D25" s="597"/>
      <c r="E25" s="597"/>
      <c r="F25" s="597"/>
      <c r="G25" s="597"/>
      <c r="H25" s="597"/>
      <c r="I25" s="597"/>
      <c r="J25" s="597"/>
      <c r="K25" s="597"/>
      <c r="L25" s="597"/>
      <c r="M25" s="597"/>
      <c r="N25" s="597"/>
      <c r="O25" s="597"/>
      <c r="P25" s="597"/>
      <c r="Q25" s="597"/>
      <c r="R25" s="597"/>
      <c r="S25" s="597"/>
      <c r="T25" s="597"/>
      <c r="U25" s="597"/>
      <c r="V25" s="597"/>
      <c r="W25" s="597"/>
      <c r="X25" s="597"/>
      <c r="Y25" s="3"/>
      <c r="Z25" s="3"/>
      <c r="AA25" s="3"/>
      <c r="AB25" s="3"/>
      <c r="AC25" s="3"/>
      <c r="AD25" s="3"/>
      <c r="AE25" s="3"/>
      <c r="AF25" s="3"/>
      <c r="AG25" s="1"/>
    </row>
    <row r="26" spans="1:33" ht="14.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14.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14.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14.25">
      <c r="A29" s="1"/>
      <c r="B29" s="1" t="s">
        <v>42</v>
      </c>
      <c r="C29" s="1"/>
      <c r="D29" s="1"/>
      <c r="E29" s="1"/>
      <c r="F29" s="1"/>
      <c r="G29" s="1"/>
      <c r="H29" s="1"/>
      <c r="I29" s="1"/>
      <c r="J29" s="1"/>
      <c r="K29" s="6"/>
      <c r="L29" s="6"/>
      <c r="M29" s="6"/>
      <c r="N29" s="6"/>
      <c r="O29" s="6"/>
      <c r="P29" s="6"/>
      <c r="Q29" s="6"/>
      <c r="R29" s="6"/>
      <c r="S29" s="6"/>
      <c r="T29" s="6"/>
      <c r="U29" s="6"/>
      <c r="V29" s="1"/>
      <c r="W29" s="1"/>
      <c r="X29" s="1"/>
      <c r="Y29" s="1"/>
      <c r="Z29" s="1"/>
      <c r="AA29" s="1"/>
      <c r="AB29" s="1"/>
      <c r="AC29" s="1"/>
      <c r="AD29" s="1"/>
      <c r="AE29" s="1"/>
      <c r="AF29" s="1"/>
      <c r="AG29" s="1"/>
    </row>
    <row r="30" spans="1:33" ht="14.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4.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17.25">
      <c r="A32" s="1"/>
      <c r="B32" s="1" t="s">
        <v>79</v>
      </c>
      <c r="C32" s="1"/>
      <c r="D32" s="1"/>
      <c r="E32" s="1"/>
      <c r="F32" s="1"/>
      <c r="G32" s="1"/>
      <c r="H32" s="1"/>
      <c r="I32" s="1"/>
      <c r="J32" s="1"/>
      <c r="K32" s="7" t="s">
        <v>136</v>
      </c>
      <c r="L32" s="8"/>
      <c r="M32" s="8"/>
      <c r="N32" s="8"/>
      <c r="O32" s="8"/>
      <c r="P32" s="8"/>
      <c r="Q32" s="8"/>
      <c r="R32" s="9"/>
      <c r="S32" s="10"/>
      <c r="T32" s="10"/>
      <c r="U32" s="10"/>
      <c r="V32" s="1"/>
      <c r="W32" s="1"/>
      <c r="X32" s="1"/>
      <c r="Y32" s="1"/>
      <c r="Z32" s="1"/>
      <c r="AA32" s="1"/>
      <c r="AB32" s="1"/>
      <c r="AC32" s="1"/>
      <c r="AD32" s="1"/>
      <c r="AE32" s="1"/>
      <c r="AF32" s="1"/>
      <c r="AG32" s="1"/>
    </row>
    <row r="33" spans="1:33" ht="14.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4.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7.25">
      <c r="A35" s="1"/>
      <c r="B35" s="1" t="s">
        <v>47</v>
      </c>
      <c r="C35" s="1"/>
      <c r="D35" s="1"/>
      <c r="E35" s="1"/>
      <c r="F35" s="1"/>
      <c r="G35" s="1"/>
      <c r="H35" s="1"/>
      <c r="I35" s="1"/>
      <c r="J35" s="1"/>
      <c r="K35" s="7" t="s">
        <v>43</v>
      </c>
      <c r="L35" s="598"/>
      <c r="M35" s="598"/>
      <c r="N35" s="598"/>
      <c r="O35" s="598"/>
      <c r="P35" s="598"/>
      <c r="Q35" s="598"/>
      <c r="R35" s="598"/>
      <c r="S35" s="1" t="s">
        <v>44</v>
      </c>
      <c r="T35" s="1"/>
      <c r="U35" s="1"/>
      <c r="V35" s="1"/>
      <c r="W35" s="1"/>
      <c r="X35" s="1"/>
      <c r="Y35" s="1"/>
      <c r="Z35" s="1"/>
      <c r="AA35" s="1"/>
      <c r="AB35" s="1"/>
      <c r="AC35" s="1"/>
      <c r="AD35" s="1"/>
      <c r="AE35" s="1"/>
      <c r="AF35" s="1"/>
      <c r="AG35" s="1"/>
    </row>
    <row r="36" spans="1:33" ht="14.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sheetData>
  <mergeCells count="4">
    <mergeCell ref="A25:X25"/>
    <mergeCell ref="L35:R35"/>
    <mergeCell ref="A15:Y16"/>
    <mergeCell ref="A20:Y21"/>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view="pageBreakPreview" zoomScale="85" zoomScaleNormal="100" zoomScaleSheetLayoutView="85" workbookViewId="0">
      <selection activeCell="T28" sqref="T28:U28"/>
    </sheetView>
  </sheetViews>
  <sheetFormatPr defaultRowHeight="13.5"/>
  <cols>
    <col min="1" max="24" width="3.125" customWidth="1"/>
  </cols>
  <sheetData>
    <row r="1" spans="1:33" s="1" customFormat="1" ht="21" customHeight="1">
      <c r="A1" s="1" t="s">
        <v>49</v>
      </c>
      <c r="AB1" s="12"/>
      <c r="AC1" s="13"/>
      <c r="AD1" s="13"/>
      <c r="AE1" s="13"/>
      <c r="AF1" s="13"/>
    </row>
    <row r="2" spans="1:33" s="1" customFormat="1" ht="21" customHeight="1">
      <c r="T2" s="1" t="s">
        <v>45</v>
      </c>
      <c r="V2" s="1" t="s">
        <v>48</v>
      </c>
      <c r="W2" s="3"/>
      <c r="X2" s="3" t="s">
        <v>46</v>
      </c>
      <c r="Y2" s="11"/>
      <c r="Z2" s="11"/>
      <c r="AA2" s="11"/>
      <c r="AB2" s="3"/>
      <c r="AC2" s="3"/>
      <c r="AD2" s="3"/>
      <c r="AE2" s="3"/>
      <c r="AF2" s="3"/>
    </row>
    <row r="3" spans="1:33" s="1" customFormat="1" ht="14.25">
      <c r="W3" s="3"/>
      <c r="X3" s="3"/>
      <c r="Y3" s="3"/>
      <c r="Z3" s="3"/>
      <c r="AA3" s="3"/>
      <c r="AB3" s="3"/>
      <c r="AC3" s="3"/>
      <c r="AD3" s="3"/>
      <c r="AE3" s="3"/>
      <c r="AF3" s="3"/>
    </row>
    <row r="4" spans="1:33" ht="14.25">
      <c r="A4" s="1"/>
      <c r="B4" s="1"/>
      <c r="C4" s="1"/>
      <c r="D4" s="1"/>
      <c r="E4" s="1"/>
      <c r="F4" s="1"/>
      <c r="G4" s="1"/>
      <c r="H4" s="1"/>
      <c r="I4" s="1"/>
      <c r="J4" s="1"/>
      <c r="K4" s="1"/>
      <c r="L4" s="1"/>
      <c r="M4" s="1"/>
      <c r="N4" s="1"/>
      <c r="O4" s="1"/>
      <c r="P4" s="1"/>
      <c r="Q4" s="1"/>
      <c r="R4" s="1"/>
      <c r="S4" s="1"/>
      <c r="T4" s="1"/>
      <c r="U4" s="1"/>
      <c r="V4" s="1"/>
      <c r="W4" s="2"/>
      <c r="X4" s="2"/>
      <c r="Y4" s="2"/>
      <c r="Z4" s="2"/>
      <c r="AA4" s="2"/>
      <c r="AB4" s="2"/>
      <c r="AC4" s="2"/>
      <c r="AD4" s="2"/>
      <c r="AE4" s="2"/>
      <c r="AF4" s="2"/>
      <c r="AG4" s="1"/>
    </row>
    <row r="5" spans="1:33" ht="14.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4.25">
      <c r="A6" s="1"/>
      <c r="B6" s="1" t="s">
        <v>37</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14.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4.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14.25">
      <c r="A9" s="1"/>
      <c r="B9" s="1"/>
      <c r="C9" s="1"/>
      <c r="D9" s="1"/>
      <c r="E9" s="1"/>
      <c r="F9" s="1"/>
      <c r="G9" s="1"/>
      <c r="H9" s="1"/>
      <c r="I9" s="1"/>
      <c r="J9" s="1"/>
      <c r="K9" s="1"/>
      <c r="L9" s="1"/>
      <c r="M9" s="1"/>
      <c r="N9" s="1"/>
      <c r="O9" s="1"/>
      <c r="P9" s="1"/>
      <c r="Q9" s="1" t="s">
        <v>38</v>
      </c>
      <c r="R9" s="1"/>
      <c r="S9" s="1"/>
      <c r="U9" s="3"/>
      <c r="V9" s="3"/>
      <c r="W9" s="3"/>
      <c r="X9" s="3"/>
      <c r="Y9" s="3"/>
      <c r="Z9" s="3"/>
      <c r="AA9" s="3"/>
      <c r="AB9" s="3"/>
      <c r="AC9" s="3"/>
      <c r="AD9" s="3"/>
      <c r="AE9" s="3"/>
      <c r="AF9" s="1"/>
      <c r="AG9" s="1"/>
    </row>
    <row r="10" spans="1:33" ht="14.25">
      <c r="A10" s="1"/>
      <c r="B10" s="1"/>
      <c r="C10" s="1"/>
      <c r="D10" s="1"/>
      <c r="E10" s="1"/>
      <c r="F10" s="1"/>
      <c r="G10" s="1"/>
      <c r="H10" s="1"/>
      <c r="I10" s="1"/>
      <c r="J10" s="1"/>
      <c r="K10" s="1"/>
      <c r="L10" s="1"/>
      <c r="M10" s="1"/>
      <c r="N10" s="1"/>
      <c r="O10" s="1"/>
      <c r="P10" s="1"/>
      <c r="Q10" s="1" t="s">
        <v>39</v>
      </c>
      <c r="R10" s="1"/>
      <c r="S10" s="1"/>
      <c r="U10" s="1"/>
      <c r="V10" s="1"/>
      <c r="W10" s="1"/>
      <c r="X10" s="1"/>
      <c r="Y10" s="1"/>
      <c r="Z10" s="1"/>
      <c r="AA10" s="1"/>
      <c r="AB10" s="1"/>
      <c r="AC10" s="1"/>
      <c r="AD10" s="1"/>
      <c r="AE10" s="1"/>
      <c r="AF10" s="1"/>
      <c r="AG10" s="1"/>
    </row>
    <row r="11" spans="1:33" ht="14.25">
      <c r="A11" s="1"/>
      <c r="B11" s="1"/>
      <c r="C11" s="1"/>
      <c r="D11" s="1"/>
      <c r="E11" s="1"/>
      <c r="F11" s="1"/>
      <c r="G11" s="1"/>
      <c r="H11" s="1"/>
      <c r="I11" s="1"/>
      <c r="J11" s="1"/>
      <c r="K11" s="1"/>
      <c r="L11" s="1"/>
      <c r="M11" s="1"/>
      <c r="N11" s="1"/>
      <c r="O11" s="1"/>
      <c r="P11" s="1"/>
      <c r="Q11" s="1" t="s">
        <v>40</v>
      </c>
      <c r="R11" s="1"/>
      <c r="S11" s="1"/>
      <c r="U11" s="1"/>
      <c r="V11" s="1"/>
      <c r="W11" s="1"/>
      <c r="X11" s="1"/>
      <c r="Y11" s="1"/>
      <c r="Z11" s="1"/>
      <c r="AA11" s="1"/>
      <c r="AB11" s="1"/>
      <c r="AC11" s="1"/>
      <c r="AD11" s="1"/>
      <c r="AE11" s="1"/>
      <c r="AF11" s="1"/>
      <c r="AG11" s="1"/>
    </row>
    <row r="12" spans="1:33" ht="14.25">
      <c r="A12" s="1"/>
      <c r="B12" s="1"/>
      <c r="C12" s="1"/>
      <c r="D12" s="1"/>
      <c r="E12" s="1"/>
      <c r="F12" s="1"/>
      <c r="G12" s="1"/>
      <c r="H12" s="1"/>
      <c r="I12" s="1"/>
      <c r="J12" s="1"/>
      <c r="K12" s="1"/>
      <c r="L12" s="1"/>
      <c r="M12" s="1"/>
      <c r="N12" s="1"/>
      <c r="O12" s="1"/>
      <c r="P12" s="1"/>
      <c r="Q12" s="4"/>
      <c r="R12" s="1"/>
      <c r="S12" s="1"/>
      <c r="T12" s="1"/>
      <c r="U12" s="1"/>
      <c r="V12" s="1"/>
      <c r="W12" s="1"/>
      <c r="X12" s="1"/>
      <c r="Y12" s="1"/>
      <c r="Z12" s="1"/>
      <c r="AA12" s="1"/>
      <c r="AB12" s="1"/>
      <c r="AC12" s="1"/>
      <c r="AD12" s="1"/>
      <c r="AE12" s="1"/>
      <c r="AF12" s="1"/>
      <c r="AG12" s="1"/>
    </row>
    <row r="13" spans="1:33" ht="14.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4.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14.25" customHeight="1">
      <c r="A15" s="599" t="s">
        <v>139</v>
      </c>
      <c r="B15" s="599"/>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14"/>
      <c r="AA15" s="14"/>
      <c r="AB15" s="5"/>
      <c r="AC15" s="5"/>
      <c r="AD15" s="5"/>
      <c r="AE15" s="5"/>
      <c r="AF15" s="5"/>
      <c r="AG15" s="1"/>
    </row>
    <row r="16" spans="1:33" ht="14.25">
      <c r="A16" s="599"/>
      <c r="B16" s="599"/>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14"/>
      <c r="AA16" s="14"/>
      <c r="AB16" s="1"/>
      <c r="AC16" s="1"/>
      <c r="AD16" s="1"/>
      <c r="AE16" s="1"/>
      <c r="AF16" s="1"/>
      <c r="AG16" s="1"/>
    </row>
    <row r="17" spans="1:33" ht="14.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4.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4.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14.25">
      <c r="A20" s="600" t="s">
        <v>140</v>
      </c>
      <c r="B20" s="600"/>
      <c r="C20" s="600"/>
      <c r="D20" s="600"/>
      <c r="E20" s="600"/>
      <c r="F20" s="600"/>
      <c r="G20" s="600"/>
      <c r="H20" s="600"/>
      <c r="I20" s="600"/>
      <c r="J20" s="600"/>
      <c r="K20" s="600"/>
      <c r="L20" s="600"/>
      <c r="M20" s="600"/>
      <c r="N20" s="600"/>
      <c r="O20" s="600"/>
      <c r="P20" s="600"/>
      <c r="Q20" s="600"/>
      <c r="R20" s="600"/>
      <c r="S20" s="600"/>
      <c r="T20" s="600"/>
      <c r="U20" s="600"/>
      <c r="V20" s="600"/>
      <c r="W20" s="600"/>
      <c r="X20" s="600"/>
      <c r="Y20" s="600"/>
      <c r="Z20" s="1"/>
      <c r="AA20" s="1"/>
      <c r="AB20" s="1"/>
      <c r="AC20" s="1"/>
      <c r="AD20" s="1"/>
      <c r="AE20" s="1"/>
      <c r="AF20" s="1"/>
      <c r="AG20" s="1"/>
    </row>
    <row r="21" spans="1:33" ht="20.100000000000001" customHeight="1">
      <c r="A21" s="600"/>
      <c r="B21" s="600"/>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5"/>
      <c r="AA21" s="5"/>
      <c r="AB21" s="5"/>
      <c r="AC21" s="5"/>
      <c r="AD21" s="5"/>
      <c r="AE21" s="5"/>
      <c r="AF21" s="5"/>
      <c r="AG21" s="5"/>
    </row>
    <row r="22" spans="1:33" ht="20.100000000000001" customHeight="1">
      <c r="A22" s="600"/>
      <c r="B22" s="600"/>
      <c r="C22" s="600"/>
      <c r="D22" s="600"/>
      <c r="E22" s="600"/>
      <c r="F22" s="600"/>
      <c r="G22" s="600"/>
      <c r="H22" s="600"/>
      <c r="I22" s="600"/>
      <c r="J22" s="600"/>
      <c r="K22" s="600"/>
      <c r="L22" s="600"/>
      <c r="M22" s="600"/>
      <c r="N22" s="600"/>
      <c r="O22" s="600"/>
      <c r="P22" s="600"/>
      <c r="Q22" s="600"/>
      <c r="R22" s="600"/>
      <c r="S22" s="600"/>
      <c r="T22" s="600"/>
      <c r="U22" s="600"/>
      <c r="V22" s="600"/>
      <c r="W22" s="600"/>
      <c r="X22" s="600"/>
      <c r="Y22" s="600"/>
      <c r="Z22" s="5"/>
      <c r="AA22" s="5"/>
      <c r="AB22" s="5"/>
      <c r="AC22" s="5"/>
      <c r="AD22" s="5"/>
      <c r="AE22" s="5"/>
      <c r="AF22" s="5"/>
      <c r="AG22" s="5"/>
    </row>
    <row r="23" spans="1:33" ht="14.25">
      <c r="A23" s="600"/>
      <c r="B23" s="600"/>
      <c r="C23" s="600"/>
      <c r="D23" s="600"/>
      <c r="E23" s="600"/>
      <c r="F23" s="600"/>
      <c r="G23" s="600"/>
      <c r="H23" s="600"/>
      <c r="I23" s="600"/>
      <c r="J23" s="600"/>
      <c r="K23" s="600"/>
      <c r="L23" s="600"/>
      <c r="M23" s="600"/>
      <c r="N23" s="600"/>
      <c r="O23" s="600"/>
      <c r="P23" s="600"/>
      <c r="Q23" s="600"/>
      <c r="R23" s="600"/>
      <c r="S23" s="600"/>
      <c r="T23" s="600"/>
      <c r="U23" s="600"/>
      <c r="V23" s="600"/>
      <c r="W23" s="600"/>
      <c r="X23" s="600"/>
      <c r="Y23" s="600"/>
      <c r="Z23" s="1"/>
      <c r="AA23" s="1"/>
      <c r="AB23" s="1"/>
      <c r="AC23" s="1"/>
      <c r="AD23" s="1"/>
      <c r="AE23" s="1"/>
      <c r="AF23" s="1"/>
      <c r="AG23" s="1"/>
    </row>
    <row r="24" spans="1:33" ht="14.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14.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14.25">
      <c r="A26" s="597" t="s">
        <v>41</v>
      </c>
      <c r="B26" s="597"/>
      <c r="C26" s="597"/>
      <c r="D26" s="597"/>
      <c r="E26" s="597"/>
      <c r="F26" s="597"/>
      <c r="G26" s="597"/>
      <c r="H26" s="597"/>
      <c r="I26" s="597"/>
      <c r="J26" s="597"/>
      <c r="K26" s="597"/>
      <c r="L26" s="597"/>
      <c r="M26" s="597"/>
      <c r="N26" s="597"/>
      <c r="O26" s="597"/>
      <c r="P26" s="597"/>
      <c r="Q26" s="597"/>
      <c r="R26" s="597"/>
      <c r="S26" s="597"/>
      <c r="T26" s="597"/>
      <c r="U26" s="597"/>
      <c r="V26" s="597"/>
      <c r="W26" s="597"/>
      <c r="X26" s="597"/>
      <c r="Y26" s="3"/>
      <c r="Z26" s="3"/>
      <c r="AA26" s="3"/>
      <c r="AB26" s="3"/>
      <c r="AC26" s="3"/>
      <c r="AD26" s="3"/>
      <c r="AE26" s="3"/>
      <c r="AF26" s="3"/>
      <c r="AG26" s="1"/>
    </row>
    <row r="27" spans="1:33" ht="14.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14.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14.25">
      <c r="A29" s="1"/>
      <c r="B29" s="1" t="s">
        <v>42</v>
      </c>
      <c r="C29" s="1"/>
      <c r="D29" s="1"/>
      <c r="E29" s="1"/>
      <c r="F29" s="1"/>
      <c r="G29" s="1"/>
      <c r="H29" s="1"/>
      <c r="I29" s="1"/>
      <c r="J29" s="1"/>
      <c r="K29" s="6"/>
      <c r="L29" s="6"/>
      <c r="M29" s="6"/>
      <c r="N29" s="6"/>
      <c r="O29" s="6"/>
      <c r="P29" s="6"/>
      <c r="Q29" s="6"/>
      <c r="R29" s="6"/>
      <c r="S29" s="6"/>
      <c r="T29" s="6"/>
      <c r="U29" s="6"/>
      <c r="V29" s="1"/>
      <c r="W29" s="1"/>
      <c r="X29" s="1"/>
      <c r="Y29" s="1"/>
      <c r="Z29" s="1"/>
      <c r="AA29" s="1"/>
      <c r="AB29" s="1"/>
      <c r="AC29" s="1"/>
      <c r="AD29" s="1"/>
      <c r="AE29" s="1"/>
      <c r="AF29" s="1"/>
      <c r="AG29" s="1"/>
    </row>
    <row r="30" spans="1:33" ht="14.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4.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17.25">
      <c r="A32" s="1"/>
      <c r="B32" s="1" t="s">
        <v>79</v>
      </c>
      <c r="C32" s="1"/>
      <c r="D32" s="1"/>
      <c r="E32" s="1"/>
      <c r="F32" s="1"/>
      <c r="G32" s="1"/>
      <c r="H32" s="1"/>
      <c r="I32" s="1"/>
      <c r="J32" s="1"/>
      <c r="K32" s="7" t="s">
        <v>136</v>
      </c>
      <c r="L32" s="8"/>
      <c r="M32" s="8"/>
      <c r="N32" s="8"/>
      <c r="O32" s="8"/>
      <c r="P32" s="8"/>
      <c r="Q32" s="8"/>
      <c r="R32" s="9"/>
      <c r="S32" s="10"/>
      <c r="T32" s="10"/>
      <c r="U32" s="10"/>
      <c r="V32" s="1"/>
      <c r="W32" s="1"/>
      <c r="X32" s="1"/>
      <c r="Y32" s="1"/>
      <c r="Z32" s="1"/>
      <c r="AA32" s="1"/>
      <c r="AB32" s="1"/>
      <c r="AC32" s="1"/>
      <c r="AD32" s="1"/>
      <c r="AE32" s="1"/>
      <c r="AF32" s="1"/>
      <c r="AG32" s="1"/>
    </row>
    <row r="33" spans="1:33" ht="14.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4.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7.25">
      <c r="A35" s="1"/>
      <c r="B35" s="1" t="s">
        <v>50</v>
      </c>
      <c r="C35" s="1"/>
      <c r="D35" s="1"/>
      <c r="E35" s="1"/>
      <c r="F35" s="1"/>
      <c r="G35" s="1"/>
      <c r="H35" s="1"/>
      <c r="I35" s="1"/>
      <c r="J35" s="1"/>
      <c r="K35" s="7" t="s">
        <v>43</v>
      </c>
      <c r="L35" s="598"/>
      <c r="M35" s="598"/>
      <c r="N35" s="598"/>
      <c r="O35" s="598"/>
      <c r="P35" s="598"/>
      <c r="Q35" s="598"/>
      <c r="R35" s="598"/>
      <c r="S35" s="1" t="s">
        <v>44</v>
      </c>
      <c r="T35" s="1"/>
      <c r="U35" s="1"/>
      <c r="V35" s="1"/>
      <c r="W35" s="1"/>
      <c r="X35" s="1"/>
      <c r="Y35" s="1"/>
      <c r="Z35" s="1"/>
      <c r="AA35" s="1"/>
      <c r="AB35" s="1"/>
      <c r="AC35" s="1"/>
      <c r="AD35" s="1"/>
      <c r="AE35" s="1"/>
      <c r="AF35" s="1"/>
      <c r="AG35" s="1"/>
    </row>
    <row r="36" spans="1:33" ht="14.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8" spans="1:33" ht="17.25">
      <c r="A38" s="1"/>
      <c r="B38" s="1" t="s">
        <v>51</v>
      </c>
      <c r="C38" s="1"/>
      <c r="D38" s="1"/>
      <c r="E38" s="1"/>
      <c r="F38" s="1"/>
      <c r="G38" s="1"/>
      <c r="H38" s="1"/>
      <c r="I38" s="1"/>
      <c r="J38" s="1"/>
      <c r="K38" s="7" t="s">
        <v>43</v>
      </c>
      <c r="L38" s="598"/>
      <c r="M38" s="598"/>
      <c r="N38" s="598"/>
      <c r="O38" s="598"/>
      <c r="P38" s="598"/>
      <c r="Q38" s="598"/>
      <c r="R38" s="598"/>
      <c r="S38" s="1" t="s">
        <v>44</v>
      </c>
      <c r="T38" s="1"/>
      <c r="U38" s="1"/>
      <c r="V38" s="1"/>
      <c r="W38" s="1"/>
      <c r="X38" s="1"/>
      <c r="Y38" s="1"/>
      <c r="Z38" s="1"/>
      <c r="AA38" s="1"/>
      <c r="AB38" s="1"/>
      <c r="AC38" s="1"/>
      <c r="AD38" s="1"/>
      <c r="AE38" s="1"/>
      <c r="AF38" s="1"/>
      <c r="AG38" s="1"/>
    </row>
    <row r="39" spans="1:33" ht="17.25">
      <c r="A39" s="1"/>
      <c r="B39" s="1"/>
      <c r="C39" s="1"/>
      <c r="D39" s="1"/>
      <c r="E39" s="1"/>
      <c r="F39" s="1"/>
      <c r="G39" s="1"/>
      <c r="H39" s="1"/>
      <c r="I39" s="1"/>
      <c r="J39" s="1"/>
      <c r="K39" s="7"/>
      <c r="L39" s="15"/>
      <c r="M39" s="15"/>
      <c r="N39" s="15"/>
      <c r="O39" s="15"/>
      <c r="P39" s="15"/>
      <c r="Q39" s="15"/>
      <c r="R39" s="15"/>
      <c r="S39" s="1"/>
      <c r="T39" s="1"/>
      <c r="U39" s="1"/>
      <c r="V39" s="1"/>
      <c r="W39" s="1"/>
      <c r="X39" s="1"/>
      <c r="Y39" s="1"/>
      <c r="Z39" s="1"/>
      <c r="AA39" s="1"/>
      <c r="AB39" s="1"/>
      <c r="AC39" s="1"/>
      <c r="AD39" s="1"/>
      <c r="AE39" s="1"/>
      <c r="AF39" s="1"/>
      <c r="AG39" s="1"/>
    </row>
    <row r="40" spans="1:33" ht="14.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17.25">
      <c r="A41" s="1"/>
      <c r="B41" s="1" t="s">
        <v>52</v>
      </c>
      <c r="C41" s="1"/>
      <c r="D41" s="1"/>
      <c r="E41" s="1"/>
      <c r="F41" s="1"/>
      <c r="G41" s="1"/>
      <c r="H41" s="1"/>
      <c r="I41" s="1"/>
      <c r="J41" s="1"/>
      <c r="K41" s="7" t="s">
        <v>43</v>
      </c>
      <c r="L41" s="601" t="str">
        <f>IF($L$38="","",$L$38-$L$35)</f>
        <v/>
      </c>
      <c r="M41" s="601"/>
      <c r="N41" s="601"/>
      <c r="O41" s="601"/>
      <c r="P41" s="601"/>
      <c r="Q41" s="601"/>
      <c r="R41" s="601"/>
      <c r="S41" s="1" t="s">
        <v>44</v>
      </c>
      <c r="T41" s="1"/>
      <c r="U41" s="1"/>
      <c r="V41" s="1"/>
      <c r="W41" s="1"/>
      <c r="X41" s="1"/>
      <c r="Y41" s="1"/>
      <c r="Z41" s="1"/>
      <c r="AA41" s="1"/>
      <c r="AB41" s="1"/>
      <c r="AC41" s="1"/>
      <c r="AD41" s="1"/>
      <c r="AE41" s="1"/>
      <c r="AF41" s="1"/>
      <c r="AG41" s="1"/>
    </row>
    <row r="42" spans="1:33" ht="14.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sheetData>
  <mergeCells count="6">
    <mergeCell ref="A15:Y16"/>
    <mergeCell ref="A26:X26"/>
    <mergeCell ref="L35:R35"/>
    <mergeCell ref="L38:R38"/>
    <mergeCell ref="L41:R41"/>
    <mergeCell ref="A20:Y23"/>
  </mergeCells>
  <phoneticPr fontId="5"/>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view="pageBreakPreview" topLeftCell="A7" zoomScale="85" zoomScaleNormal="100" zoomScaleSheetLayoutView="85" workbookViewId="0">
      <selection activeCell="T28" sqref="T28"/>
    </sheetView>
  </sheetViews>
  <sheetFormatPr defaultRowHeight="13.5"/>
  <cols>
    <col min="1" max="24" width="3.125" customWidth="1"/>
  </cols>
  <sheetData>
    <row r="1" spans="1:33" s="1" customFormat="1" ht="21" customHeight="1">
      <c r="A1" s="1" t="s">
        <v>97</v>
      </c>
      <c r="AB1" s="12"/>
      <c r="AC1" s="13"/>
      <c r="AD1" s="13"/>
      <c r="AE1" s="13"/>
      <c r="AF1" s="13"/>
    </row>
    <row r="2" spans="1:33" s="1" customFormat="1" ht="21" customHeight="1">
      <c r="T2" s="1" t="s">
        <v>45</v>
      </c>
      <c r="V2" s="1" t="s">
        <v>48</v>
      </c>
      <c r="W2" s="3"/>
      <c r="X2" s="3" t="s">
        <v>46</v>
      </c>
      <c r="Y2" s="11"/>
      <c r="Z2" s="11"/>
      <c r="AA2" s="11"/>
      <c r="AB2" s="3"/>
      <c r="AC2" s="3"/>
      <c r="AD2" s="3"/>
      <c r="AE2" s="3"/>
      <c r="AF2" s="3"/>
    </row>
    <row r="3" spans="1:33" s="1" customFormat="1" ht="14.25">
      <c r="W3" s="3"/>
      <c r="X3" s="3"/>
      <c r="Y3" s="3"/>
      <c r="Z3" s="3"/>
      <c r="AA3" s="3"/>
      <c r="AB3" s="3"/>
      <c r="AC3" s="3"/>
      <c r="AD3" s="3"/>
      <c r="AE3" s="3"/>
      <c r="AF3" s="3"/>
    </row>
    <row r="4" spans="1:33" ht="14.25">
      <c r="A4" s="1"/>
      <c r="B4" s="1"/>
      <c r="C4" s="1"/>
      <c r="D4" s="1"/>
      <c r="E4" s="1"/>
      <c r="F4" s="1"/>
      <c r="G4" s="1"/>
      <c r="H4" s="1"/>
      <c r="I4" s="1"/>
      <c r="J4" s="1"/>
      <c r="K4" s="1"/>
      <c r="L4" s="1"/>
      <c r="M4" s="1"/>
      <c r="N4" s="1"/>
      <c r="O4" s="1"/>
      <c r="P4" s="1"/>
      <c r="Q4" s="1"/>
      <c r="R4" s="1"/>
      <c r="S4" s="1"/>
      <c r="T4" s="1"/>
      <c r="U4" s="1"/>
      <c r="V4" s="1"/>
      <c r="W4" s="78"/>
      <c r="X4" s="78"/>
      <c r="Y4" s="78"/>
      <c r="Z4" s="78"/>
      <c r="AA4" s="78"/>
      <c r="AB4" s="78"/>
      <c r="AC4" s="78"/>
      <c r="AD4" s="78"/>
      <c r="AE4" s="78"/>
      <c r="AF4" s="78"/>
      <c r="AG4" s="1"/>
    </row>
    <row r="5" spans="1:33" ht="14.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4.25">
      <c r="A6" s="1"/>
      <c r="B6" s="1" t="s">
        <v>37</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14.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4.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14.25">
      <c r="A9" s="1"/>
      <c r="B9" s="1"/>
      <c r="C9" s="1"/>
      <c r="D9" s="1"/>
      <c r="E9" s="1"/>
      <c r="F9" s="1"/>
      <c r="G9" s="1"/>
      <c r="H9" s="1"/>
      <c r="I9" s="1"/>
      <c r="J9" s="1"/>
      <c r="K9" s="1"/>
      <c r="L9" s="1"/>
      <c r="M9" s="1"/>
      <c r="N9" s="1"/>
      <c r="O9" s="1"/>
      <c r="P9" s="1"/>
      <c r="Q9" s="1" t="s">
        <v>38</v>
      </c>
      <c r="R9" s="1"/>
      <c r="S9" s="1"/>
      <c r="U9" s="3"/>
      <c r="V9" s="3"/>
      <c r="W9" s="3"/>
      <c r="X9" s="3"/>
      <c r="Y9" s="3"/>
      <c r="Z9" s="3"/>
      <c r="AA9" s="3"/>
      <c r="AB9" s="3"/>
      <c r="AC9" s="3"/>
      <c r="AD9" s="3"/>
      <c r="AE9" s="3"/>
      <c r="AF9" s="1"/>
      <c r="AG9" s="1"/>
    </row>
    <row r="10" spans="1:33" ht="14.25">
      <c r="A10" s="1"/>
      <c r="B10" s="1"/>
      <c r="C10" s="1"/>
      <c r="D10" s="1"/>
      <c r="E10" s="1"/>
      <c r="F10" s="1"/>
      <c r="G10" s="1"/>
      <c r="H10" s="1"/>
      <c r="I10" s="1"/>
      <c r="J10" s="1"/>
      <c r="K10" s="1"/>
      <c r="L10" s="1"/>
      <c r="M10" s="1"/>
      <c r="N10" s="1"/>
      <c r="O10" s="1"/>
      <c r="P10" s="1"/>
      <c r="Q10" s="1" t="s">
        <v>39</v>
      </c>
      <c r="R10" s="1"/>
      <c r="S10" s="1"/>
      <c r="U10" s="1"/>
      <c r="V10" s="1"/>
      <c r="W10" s="1"/>
      <c r="X10" s="1"/>
      <c r="Y10" s="1"/>
      <c r="Z10" s="1"/>
      <c r="AA10" s="1"/>
      <c r="AB10" s="1"/>
      <c r="AC10" s="1"/>
      <c r="AD10" s="1"/>
      <c r="AE10" s="1"/>
      <c r="AF10" s="1"/>
      <c r="AG10" s="1"/>
    </row>
    <row r="11" spans="1:33" ht="14.25">
      <c r="A11" s="1"/>
      <c r="B11" s="1"/>
      <c r="C11" s="1"/>
      <c r="D11" s="1"/>
      <c r="E11" s="1"/>
      <c r="F11" s="1"/>
      <c r="G11" s="1"/>
      <c r="H11" s="1"/>
      <c r="I11" s="1"/>
      <c r="J11" s="1"/>
      <c r="K11" s="1"/>
      <c r="L11" s="1"/>
      <c r="M11" s="1"/>
      <c r="N11" s="1"/>
      <c r="O11" s="1"/>
      <c r="P11" s="1"/>
      <c r="Q11" s="1" t="s">
        <v>40</v>
      </c>
      <c r="R11" s="1"/>
      <c r="S11" s="1"/>
      <c r="U11" s="1"/>
      <c r="V11" s="1"/>
      <c r="W11" s="1"/>
      <c r="X11" s="1"/>
      <c r="Y11" s="1"/>
      <c r="Z11" s="1"/>
      <c r="AA11" s="1"/>
      <c r="AB11" s="1"/>
      <c r="AC11" s="1"/>
      <c r="AD11" s="1"/>
      <c r="AE11" s="1"/>
      <c r="AF11" s="1"/>
      <c r="AG11" s="1"/>
    </row>
    <row r="12" spans="1:33" ht="14.25">
      <c r="A12" s="1"/>
      <c r="B12" s="1"/>
      <c r="C12" s="1"/>
      <c r="D12" s="1"/>
      <c r="E12" s="1"/>
      <c r="F12" s="1"/>
      <c r="G12" s="1"/>
      <c r="H12" s="1"/>
      <c r="I12" s="1"/>
      <c r="J12" s="1"/>
      <c r="K12" s="1"/>
      <c r="L12" s="1"/>
      <c r="M12" s="1"/>
      <c r="N12" s="1"/>
      <c r="O12" s="1"/>
      <c r="P12" s="1"/>
      <c r="Q12" s="4"/>
      <c r="R12" s="1"/>
      <c r="S12" s="1"/>
      <c r="T12" s="1"/>
      <c r="U12" s="1"/>
      <c r="V12" s="1"/>
      <c r="W12" s="1"/>
      <c r="X12" s="1"/>
      <c r="Y12" s="1"/>
      <c r="Z12" s="1"/>
      <c r="AA12" s="1"/>
      <c r="AB12" s="1"/>
      <c r="AC12" s="1"/>
      <c r="AD12" s="1"/>
      <c r="AE12" s="1"/>
      <c r="AF12" s="1"/>
      <c r="AG12" s="1"/>
    </row>
    <row r="13" spans="1:33" ht="14.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4.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14.25" customHeight="1">
      <c r="A15" s="599" t="s">
        <v>137</v>
      </c>
      <c r="B15" s="599"/>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14"/>
      <c r="AA15" s="14"/>
      <c r="AB15" s="5"/>
      <c r="AC15" s="5"/>
      <c r="AD15" s="5"/>
      <c r="AE15" s="5"/>
      <c r="AF15" s="5"/>
      <c r="AG15" s="1"/>
    </row>
    <row r="16" spans="1:33" ht="14.25">
      <c r="A16" s="599"/>
      <c r="B16" s="599"/>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14"/>
      <c r="AA16" s="14"/>
      <c r="AB16" s="1"/>
      <c r="AC16" s="1"/>
      <c r="AD16" s="1"/>
      <c r="AE16" s="1"/>
      <c r="AF16" s="1"/>
      <c r="AG16" s="1"/>
    </row>
    <row r="17" spans="1:33" ht="14.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4.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4.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14.25">
      <c r="A20" s="600" t="s">
        <v>141</v>
      </c>
      <c r="B20" s="600"/>
      <c r="C20" s="600"/>
      <c r="D20" s="600"/>
      <c r="E20" s="600"/>
      <c r="F20" s="600"/>
      <c r="G20" s="600"/>
      <c r="H20" s="600"/>
      <c r="I20" s="600"/>
      <c r="J20" s="600"/>
      <c r="K20" s="600"/>
      <c r="L20" s="600"/>
      <c r="M20" s="600"/>
      <c r="N20" s="600"/>
      <c r="O20" s="600"/>
      <c r="P20" s="600"/>
      <c r="Q20" s="600"/>
      <c r="R20" s="600"/>
      <c r="S20" s="600"/>
      <c r="T20" s="600"/>
      <c r="U20" s="600"/>
      <c r="V20" s="600"/>
      <c r="W20" s="600"/>
      <c r="X20" s="600"/>
      <c r="Y20" s="600"/>
      <c r="Z20" s="1"/>
      <c r="AA20" s="1"/>
      <c r="AB20" s="1"/>
      <c r="AC20" s="1"/>
      <c r="AD20" s="1"/>
      <c r="AE20" s="1"/>
      <c r="AF20" s="1"/>
      <c r="AG20" s="1"/>
    </row>
    <row r="21" spans="1:33" ht="20.100000000000001" customHeight="1">
      <c r="A21" s="600"/>
      <c r="B21" s="600"/>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5"/>
      <c r="AA21" s="5"/>
      <c r="AB21" s="5"/>
      <c r="AC21" s="5"/>
      <c r="AD21" s="5"/>
      <c r="AE21" s="5"/>
      <c r="AF21" s="5"/>
      <c r="AG21" s="5"/>
    </row>
    <row r="22" spans="1:33" ht="20.100000000000001" customHeight="1">
      <c r="A22" s="600"/>
      <c r="B22" s="600"/>
      <c r="C22" s="600"/>
      <c r="D22" s="600"/>
      <c r="E22" s="600"/>
      <c r="F22" s="600"/>
      <c r="G22" s="600"/>
      <c r="H22" s="600"/>
      <c r="I22" s="600"/>
      <c r="J22" s="600"/>
      <c r="K22" s="600"/>
      <c r="L22" s="600"/>
      <c r="M22" s="600"/>
      <c r="N22" s="600"/>
      <c r="O22" s="600"/>
      <c r="P22" s="600"/>
      <c r="Q22" s="600"/>
      <c r="R22" s="600"/>
      <c r="S22" s="600"/>
      <c r="T22" s="600"/>
      <c r="U22" s="600"/>
      <c r="V22" s="600"/>
      <c r="W22" s="600"/>
      <c r="X22" s="600"/>
      <c r="Y22" s="600"/>
      <c r="Z22" s="5"/>
      <c r="AA22" s="5"/>
      <c r="AB22" s="5"/>
      <c r="AC22" s="5"/>
      <c r="AD22" s="5"/>
      <c r="AE22" s="5"/>
      <c r="AF22" s="5"/>
      <c r="AG22" s="5"/>
    </row>
    <row r="23" spans="1:33" ht="14.25">
      <c r="A23" s="600"/>
      <c r="B23" s="600"/>
      <c r="C23" s="600"/>
      <c r="D23" s="600"/>
      <c r="E23" s="600"/>
      <c r="F23" s="600"/>
      <c r="G23" s="600"/>
      <c r="H23" s="600"/>
      <c r="I23" s="600"/>
      <c r="J23" s="600"/>
      <c r="K23" s="600"/>
      <c r="L23" s="600"/>
      <c r="M23" s="600"/>
      <c r="N23" s="600"/>
      <c r="O23" s="600"/>
      <c r="P23" s="600"/>
      <c r="Q23" s="600"/>
      <c r="R23" s="600"/>
      <c r="S23" s="600"/>
      <c r="T23" s="600"/>
      <c r="U23" s="600"/>
      <c r="V23" s="600"/>
      <c r="W23" s="600"/>
      <c r="X23" s="600"/>
      <c r="Y23" s="600"/>
      <c r="Z23" s="1"/>
      <c r="AA23" s="1"/>
      <c r="AB23" s="1"/>
      <c r="AC23" s="1"/>
      <c r="AD23" s="1"/>
      <c r="AE23" s="1"/>
      <c r="AF23" s="1"/>
      <c r="AG23" s="1"/>
    </row>
    <row r="24" spans="1:33" ht="14.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14.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14.25">
      <c r="A26" s="597" t="s">
        <v>41</v>
      </c>
      <c r="B26" s="597"/>
      <c r="C26" s="597"/>
      <c r="D26" s="597"/>
      <c r="E26" s="597"/>
      <c r="F26" s="597"/>
      <c r="G26" s="597"/>
      <c r="H26" s="597"/>
      <c r="I26" s="597"/>
      <c r="J26" s="597"/>
      <c r="K26" s="597"/>
      <c r="L26" s="597"/>
      <c r="M26" s="597"/>
      <c r="N26" s="597"/>
      <c r="O26" s="597"/>
      <c r="P26" s="597"/>
      <c r="Q26" s="597"/>
      <c r="R26" s="597"/>
      <c r="S26" s="597"/>
      <c r="T26" s="597"/>
      <c r="U26" s="597"/>
      <c r="V26" s="597"/>
      <c r="W26" s="597"/>
      <c r="X26" s="597"/>
      <c r="Y26" s="3"/>
      <c r="Z26" s="3"/>
      <c r="AA26" s="3"/>
      <c r="AB26" s="3"/>
      <c r="AC26" s="3"/>
      <c r="AD26" s="3"/>
      <c r="AE26" s="3"/>
      <c r="AF26" s="3"/>
      <c r="AG26" s="1"/>
    </row>
    <row r="27" spans="1:33" ht="14.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14.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14.25">
      <c r="A29" s="1"/>
      <c r="B29" s="1" t="s">
        <v>42</v>
      </c>
      <c r="C29" s="1"/>
      <c r="D29" s="1"/>
      <c r="E29" s="1"/>
      <c r="F29" s="1"/>
      <c r="G29" s="1"/>
      <c r="H29" s="1"/>
      <c r="I29" s="1"/>
      <c r="J29" s="1"/>
      <c r="K29" s="6"/>
      <c r="L29" s="6"/>
      <c r="M29" s="6"/>
      <c r="N29" s="6"/>
      <c r="O29" s="6"/>
      <c r="P29" s="6"/>
      <c r="Q29" s="6"/>
      <c r="R29" s="6"/>
      <c r="S29" s="6"/>
      <c r="T29" s="6"/>
      <c r="U29" s="6"/>
      <c r="V29" s="1"/>
      <c r="W29" s="1"/>
      <c r="X29" s="1"/>
      <c r="Y29" s="1"/>
      <c r="Z29" s="1"/>
      <c r="AA29" s="1"/>
      <c r="AB29" s="1"/>
      <c r="AC29" s="1"/>
      <c r="AD29" s="1"/>
      <c r="AE29" s="1"/>
      <c r="AF29" s="1"/>
      <c r="AG29" s="1"/>
    </row>
    <row r="30" spans="1:33" ht="14.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4.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17.25">
      <c r="A32" s="1"/>
      <c r="B32" s="1" t="s">
        <v>92</v>
      </c>
      <c r="C32" s="1"/>
      <c r="D32" s="1"/>
      <c r="E32" s="1"/>
      <c r="F32" s="1"/>
      <c r="G32" s="1"/>
      <c r="H32" s="1"/>
      <c r="I32" s="1"/>
      <c r="J32" s="1"/>
      <c r="K32" s="7" t="s">
        <v>136</v>
      </c>
      <c r="L32" s="8"/>
      <c r="M32" s="8"/>
      <c r="N32" s="8"/>
      <c r="O32" s="8"/>
      <c r="P32" s="8"/>
      <c r="Q32" s="8"/>
      <c r="R32" s="9"/>
      <c r="S32" s="10"/>
      <c r="T32" s="10"/>
      <c r="U32" s="10"/>
      <c r="V32" s="1"/>
      <c r="W32" s="1"/>
      <c r="X32" s="1"/>
      <c r="Y32" s="1"/>
      <c r="Z32" s="1"/>
      <c r="AA32" s="1"/>
      <c r="AB32" s="1"/>
      <c r="AC32" s="1"/>
      <c r="AD32" s="1"/>
      <c r="AE32" s="1"/>
      <c r="AF32" s="1"/>
      <c r="AG32" s="1"/>
    </row>
    <row r="33" spans="1:33" ht="14.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4.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7.25">
      <c r="A35" s="1"/>
      <c r="B35" s="1" t="s">
        <v>93</v>
      </c>
      <c r="C35" s="1"/>
      <c r="D35" s="1"/>
      <c r="E35" s="1"/>
      <c r="F35" s="1"/>
      <c r="G35" s="1"/>
      <c r="H35" s="1"/>
      <c r="I35" s="1"/>
      <c r="J35" s="1"/>
      <c r="K35" s="7" t="s">
        <v>43</v>
      </c>
      <c r="L35" s="598"/>
      <c r="M35" s="598"/>
      <c r="N35" s="598"/>
      <c r="O35" s="598"/>
      <c r="P35" s="598"/>
      <c r="Q35" s="598"/>
      <c r="R35" s="598"/>
      <c r="S35" s="1" t="s">
        <v>44</v>
      </c>
      <c r="T35" s="1"/>
      <c r="U35" s="1"/>
      <c r="V35" s="1"/>
      <c r="W35" s="1"/>
      <c r="X35" s="1"/>
      <c r="Y35" s="1"/>
      <c r="Z35" s="1"/>
      <c r="AA35" s="1"/>
      <c r="AB35" s="1"/>
      <c r="AC35" s="1"/>
      <c r="AD35" s="1"/>
      <c r="AE35" s="1"/>
      <c r="AF35" s="1"/>
      <c r="AG35" s="1"/>
    </row>
    <row r="36" spans="1:33" ht="14.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8" spans="1:33" ht="17.25">
      <c r="A38" s="1"/>
      <c r="B38" s="1" t="s">
        <v>94</v>
      </c>
      <c r="C38" s="1"/>
      <c r="D38" s="1"/>
      <c r="E38" s="1"/>
      <c r="F38" s="1"/>
      <c r="G38" s="1"/>
      <c r="H38" s="1"/>
      <c r="I38" s="1"/>
      <c r="J38" s="1"/>
      <c r="K38" s="7" t="s">
        <v>43</v>
      </c>
      <c r="L38" s="598"/>
      <c r="M38" s="598"/>
      <c r="N38" s="598"/>
      <c r="O38" s="598"/>
      <c r="P38" s="598"/>
      <c r="Q38" s="598"/>
      <c r="R38" s="598"/>
      <c r="S38" s="1" t="s">
        <v>44</v>
      </c>
      <c r="T38" s="1"/>
      <c r="U38" s="1"/>
      <c r="V38" s="1"/>
      <c r="W38" s="1"/>
      <c r="X38" s="1"/>
      <c r="Y38" s="1"/>
      <c r="Z38" s="1"/>
      <c r="AA38" s="1"/>
      <c r="AB38" s="1"/>
      <c r="AC38" s="1"/>
      <c r="AD38" s="1"/>
      <c r="AE38" s="1"/>
      <c r="AF38" s="1"/>
      <c r="AG38" s="1"/>
    </row>
    <row r="39" spans="1:33" ht="17.25">
      <c r="A39" s="1"/>
      <c r="B39" s="1"/>
      <c r="C39" s="1"/>
      <c r="D39" s="1"/>
      <c r="E39" s="1"/>
      <c r="F39" s="1"/>
      <c r="G39" s="1"/>
      <c r="H39" s="1"/>
      <c r="I39" s="1"/>
      <c r="J39" s="1"/>
      <c r="K39" s="7"/>
      <c r="L39" s="15"/>
      <c r="M39" s="15"/>
      <c r="N39" s="15"/>
      <c r="O39" s="15"/>
      <c r="P39" s="15"/>
      <c r="Q39" s="15"/>
      <c r="R39" s="15"/>
      <c r="S39" s="1"/>
      <c r="T39" s="1"/>
      <c r="U39" s="1"/>
      <c r="V39" s="1"/>
      <c r="W39" s="1"/>
      <c r="X39" s="1"/>
      <c r="Y39" s="1"/>
      <c r="Z39" s="1"/>
      <c r="AA39" s="1"/>
      <c r="AB39" s="1"/>
      <c r="AC39" s="1"/>
      <c r="AD39" s="1"/>
      <c r="AE39" s="1"/>
      <c r="AF39" s="1"/>
      <c r="AG39" s="1"/>
    </row>
    <row r="40" spans="1:33" ht="14.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17.25">
      <c r="A41" s="1"/>
      <c r="B41" s="1" t="s">
        <v>95</v>
      </c>
      <c r="C41" s="1"/>
      <c r="D41" s="1"/>
      <c r="E41" s="1"/>
      <c r="F41" s="1"/>
      <c r="G41" s="1"/>
      <c r="H41" s="1"/>
      <c r="I41" s="1"/>
      <c r="J41" s="1"/>
      <c r="K41" s="7" t="s">
        <v>43</v>
      </c>
      <c r="L41" s="601" t="str">
        <f>IF($L$38="","",$L$35-$L$38)</f>
        <v/>
      </c>
      <c r="M41" s="601"/>
      <c r="N41" s="601"/>
      <c r="O41" s="601"/>
      <c r="P41" s="601"/>
      <c r="Q41" s="601"/>
      <c r="R41" s="601"/>
      <c r="S41" s="1" t="s">
        <v>44</v>
      </c>
      <c r="T41" s="1"/>
      <c r="U41" s="1"/>
      <c r="V41" s="1"/>
      <c r="W41" s="1"/>
      <c r="X41" s="1"/>
      <c r="Y41" s="1"/>
      <c r="Z41" s="1"/>
      <c r="AA41" s="1"/>
      <c r="AB41" s="1"/>
      <c r="AC41" s="1"/>
      <c r="AD41" s="1"/>
      <c r="AE41" s="1"/>
      <c r="AF41" s="1"/>
      <c r="AG41" s="1"/>
    </row>
    <row r="42" spans="1:33" ht="17.25">
      <c r="A42" s="1"/>
      <c r="B42" s="94" t="s">
        <v>96</v>
      </c>
      <c r="C42" s="94"/>
      <c r="D42" s="94"/>
      <c r="E42" s="94"/>
      <c r="F42" s="94"/>
      <c r="G42" s="94"/>
      <c r="H42" s="94"/>
      <c r="I42" s="94"/>
      <c r="J42" s="94"/>
      <c r="K42" s="95"/>
      <c r="L42" s="96"/>
      <c r="M42" s="96"/>
      <c r="N42" s="96"/>
      <c r="O42" s="96"/>
      <c r="P42" s="96"/>
      <c r="Q42" s="96"/>
      <c r="R42" s="96"/>
      <c r="S42" s="94"/>
      <c r="T42" s="1"/>
      <c r="U42" s="1"/>
      <c r="V42" s="1"/>
      <c r="W42" s="1"/>
      <c r="X42" s="1"/>
      <c r="Y42" s="1"/>
      <c r="Z42" s="1"/>
      <c r="AA42" s="1"/>
      <c r="AB42" s="1"/>
      <c r="AC42" s="1"/>
      <c r="AD42" s="1"/>
      <c r="AE42" s="1"/>
      <c r="AF42" s="1"/>
      <c r="AG42" s="1"/>
    </row>
  </sheetData>
  <mergeCells count="6">
    <mergeCell ref="L41:R41"/>
    <mergeCell ref="A15:Y16"/>
    <mergeCell ref="A20:Y23"/>
    <mergeCell ref="A26:X26"/>
    <mergeCell ref="L35:R35"/>
    <mergeCell ref="L38:R38"/>
  </mergeCells>
  <phoneticPr fontId="5"/>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workbookViewId="0">
      <selection activeCell="G27" sqref="G27"/>
    </sheetView>
  </sheetViews>
  <sheetFormatPr defaultRowHeight="13.5"/>
  <cols>
    <col min="2" max="4" width="12.875" customWidth="1"/>
    <col min="5" max="5" width="12.875" style="163" customWidth="1"/>
    <col min="6" max="7" width="12.875" customWidth="1"/>
  </cols>
  <sheetData>
    <row r="2" spans="2:9">
      <c r="B2" s="148">
        <v>590000</v>
      </c>
      <c r="C2" s="70">
        <v>160000</v>
      </c>
      <c r="D2" s="162" t="s">
        <v>54</v>
      </c>
      <c r="E2" s="162" t="s">
        <v>54</v>
      </c>
      <c r="F2" s="167">
        <v>1</v>
      </c>
      <c r="G2" s="69" t="s">
        <v>25</v>
      </c>
      <c r="H2" s="68"/>
      <c r="I2" s="71"/>
    </row>
    <row r="3" spans="2:9">
      <c r="B3" s="148">
        <v>390000</v>
      </c>
      <c r="C3" s="70">
        <v>140000</v>
      </c>
      <c r="D3" s="162" t="s">
        <v>59</v>
      </c>
      <c r="E3" s="162" t="s">
        <v>59</v>
      </c>
      <c r="F3" s="167">
        <v>0.66666666666666663</v>
      </c>
      <c r="G3" s="69" t="s">
        <v>26</v>
      </c>
      <c r="H3" s="68"/>
      <c r="I3" s="71"/>
    </row>
    <row r="4" spans="2:9">
      <c r="B4" s="148">
        <v>130000</v>
      </c>
      <c r="C4" s="70">
        <v>30000</v>
      </c>
      <c r="D4" s="162" t="s">
        <v>60</v>
      </c>
      <c r="E4" s="162" t="s">
        <v>60</v>
      </c>
      <c r="F4" s="167">
        <v>0.33333333333333331</v>
      </c>
      <c r="G4" s="69" t="s">
        <v>35</v>
      </c>
      <c r="H4" s="68"/>
      <c r="I4" s="71"/>
    </row>
    <row r="5" spans="2:9">
      <c r="B5" s="152" t="s">
        <v>106</v>
      </c>
      <c r="C5" s="153" t="s">
        <v>107</v>
      </c>
      <c r="D5" s="153" t="s">
        <v>113</v>
      </c>
      <c r="E5" s="162" t="s">
        <v>53</v>
      </c>
      <c r="F5" s="168" t="s">
        <v>116</v>
      </c>
      <c r="G5" s="69" t="s">
        <v>28</v>
      </c>
      <c r="H5" s="68"/>
      <c r="I5" s="68"/>
    </row>
    <row r="6" spans="2:9">
      <c r="B6" s="68"/>
      <c r="C6" s="68"/>
      <c r="D6" s="68"/>
      <c r="E6" s="168" t="s">
        <v>160</v>
      </c>
      <c r="F6" s="68"/>
      <c r="G6" s="190" t="s">
        <v>29</v>
      </c>
      <c r="H6" s="68"/>
      <c r="I6" s="68"/>
    </row>
    <row r="7" spans="2:9">
      <c r="B7" s="68"/>
      <c r="C7" s="68"/>
      <c r="D7" s="68"/>
      <c r="E7" s="164"/>
      <c r="F7" s="68"/>
      <c r="G7" s="190" t="s">
        <v>30</v>
      </c>
      <c r="H7" s="68"/>
      <c r="I7" s="68"/>
    </row>
    <row r="8" spans="2:9">
      <c r="B8" s="68"/>
      <c r="C8" s="68"/>
      <c r="D8" s="68"/>
      <c r="E8" s="164"/>
      <c r="F8" s="68"/>
      <c r="G8" s="190" t="s">
        <v>31</v>
      </c>
      <c r="H8" s="68"/>
      <c r="I8" s="68"/>
    </row>
    <row r="9" spans="2:9">
      <c r="B9" s="68"/>
      <c r="C9" s="68"/>
      <c r="D9" s="68"/>
      <c r="E9" s="164"/>
      <c r="F9" s="68"/>
      <c r="G9" s="190" t="s">
        <v>78</v>
      </c>
      <c r="H9" s="68"/>
      <c r="I9" s="68"/>
    </row>
    <row r="10" spans="2:9">
      <c r="B10" s="68"/>
      <c r="C10" s="68"/>
      <c r="D10" s="68"/>
      <c r="E10" s="164"/>
      <c r="F10" s="68"/>
      <c r="G10" s="191" t="s">
        <v>32</v>
      </c>
      <c r="H10" s="68"/>
      <c r="I10" s="68"/>
    </row>
    <row r="11" spans="2:9">
      <c r="B11" s="68"/>
      <c r="C11" s="68"/>
      <c r="D11" s="68"/>
      <c r="E11" s="164"/>
      <c r="F11" s="68"/>
      <c r="G11" s="69" t="s">
        <v>33</v>
      </c>
      <c r="H11" s="68"/>
      <c r="I11" s="68"/>
    </row>
    <row r="12" spans="2:9">
      <c r="B12" s="68"/>
      <c r="C12" s="68"/>
      <c r="D12" s="68"/>
      <c r="E12" s="164"/>
      <c r="F12" s="68"/>
      <c r="G12" s="69" t="s">
        <v>27</v>
      </c>
      <c r="H12" s="68"/>
      <c r="I12" s="68"/>
    </row>
    <row r="13" spans="2:9">
      <c r="B13" s="68"/>
      <c r="C13" s="68"/>
      <c r="D13" s="68"/>
      <c r="E13" s="164"/>
      <c r="F13" s="68"/>
      <c r="G13" s="72" t="s">
        <v>72</v>
      </c>
      <c r="H13" s="68"/>
      <c r="I13" s="68"/>
    </row>
    <row r="14" spans="2:9">
      <c r="B14" s="68"/>
      <c r="C14" s="68"/>
      <c r="D14" s="68"/>
      <c r="E14" s="164"/>
      <c r="F14" s="68"/>
      <c r="G14" s="69" t="s">
        <v>34</v>
      </c>
      <c r="H14" s="68"/>
      <c r="I14" s="68"/>
    </row>
    <row r="15" spans="2:9">
      <c r="B15" s="68"/>
      <c r="C15" s="68"/>
      <c r="D15" s="68"/>
      <c r="E15" s="164"/>
      <c r="F15" s="68"/>
      <c r="G15" s="190" t="s">
        <v>71</v>
      </c>
      <c r="H15" s="68"/>
      <c r="I15" s="68"/>
    </row>
    <row r="16" spans="2:9">
      <c r="G16" s="168" t="s">
        <v>117</v>
      </c>
    </row>
    <row r="17" spans="2:9" ht="29.25">
      <c r="B17" s="16"/>
      <c r="C17" s="16"/>
      <c r="D17" s="16"/>
      <c r="I17" s="16"/>
    </row>
  </sheetData>
  <sheetProtection selectLockedCells="1" selectUnlockedCells="1"/>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様式A</vt:lpstr>
      <vt:lpstr>様式1</vt:lpstr>
      <vt:lpstr>様式2（変更交付申請）</vt:lpstr>
      <vt:lpstr>様式4（実績報告）</vt:lpstr>
      <vt:lpstr>参照データ</vt:lpstr>
      <vt:lpstr>様式1!Print_Area</vt:lpstr>
      <vt:lpstr>'様式2（変更交付申請）'!Print_Area</vt:lpstr>
      <vt:lpstr>'様式4（実績報告）'!Print_Area</vt:lpstr>
      <vt:lpstr>様式A!Print_Area</vt:lpstr>
      <vt:lpstr>様式A!Print_Titles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2023-05-22T05:36:51Z</cp:lastPrinted>
  <dcterms:created xsi:type="dcterms:W3CDTF">2020-07-13T04:32:03Z</dcterms:created>
  <dcterms:modified xsi:type="dcterms:W3CDTF">2023-05-29T05:25:05Z</dcterms:modified>
</cp:coreProperties>
</file>