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資料４－４" sheetId="1" r:id="rId1"/>
  </sheets>
  <definedNames>
    <definedName name="_xlnm.Print_Area" localSheetId="0">'資料４－４'!$A$1:$G$33</definedName>
  </definedNames>
  <calcPr calcId="145621"/>
</workbook>
</file>

<file path=xl/calcChain.xml><?xml version="1.0" encoding="utf-8"?>
<calcChain xmlns="http://schemas.openxmlformats.org/spreadsheetml/2006/main">
  <c r="B33" i="1" l="1"/>
  <c r="C32" i="1"/>
  <c r="C31" i="1"/>
  <c r="C30" i="1"/>
  <c r="C29" i="1"/>
  <c r="C28" i="1"/>
  <c r="C27" i="1"/>
  <c r="C26" i="1"/>
  <c r="C25" i="1"/>
  <c r="B21" i="1"/>
  <c r="C20" i="1"/>
  <c r="F19" i="1"/>
  <c r="C19" i="1"/>
  <c r="G18" i="1"/>
  <c r="G17" i="1"/>
  <c r="G16" i="1"/>
  <c r="G15" i="1"/>
  <c r="B15" i="1"/>
  <c r="G14" i="1"/>
  <c r="C14" i="1"/>
  <c r="G13" i="1"/>
  <c r="C13" i="1"/>
  <c r="G12" i="1"/>
  <c r="C12" i="1"/>
  <c r="G11" i="1"/>
  <c r="C11" i="1"/>
  <c r="G10" i="1"/>
  <c r="C10" i="1"/>
</calcChain>
</file>

<file path=xl/sharedStrings.xml><?xml version="1.0" encoding="utf-8"?>
<sst xmlns="http://schemas.openxmlformats.org/spreadsheetml/2006/main" count="47" uniqueCount="38">
  <si>
    <t>表１：疾患</t>
    <rPh sb="0" eb="1">
      <t>ヒョウ</t>
    </rPh>
    <rPh sb="3" eb="5">
      <t>シッカン</t>
    </rPh>
    <phoneticPr fontId="3"/>
  </si>
  <si>
    <t>表４：相談内容</t>
    <rPh sb="0" eb="1">
      <t>ヒョウ</t>
    </rPh>
    <rPh sb="3" eb="5">
      <t>ソウダン</t>
    </rPh>
    <rPh sb="5" eb="7">
      <t>ナイヨウ</t>
    </rPh>
    <phoneticPr fontId="3"/>
  </si>
  <si>
    <t>疾患</t>
    <rPh sb="0" eb="2">
      <t>シッカン</t>
    </rPh>
    <phoneticPr fontId="3"/>
  </si>
  <si>
    <t>（人）</t>
    <rPh sb="1" eb="2">
      <t>ヒト</t>
    </rPh>
    <phoneticPr fontId="3"/>
  </si>
  <si>
    <t>（％）</t>
    <phoneticPr fontId="3"/>
  </si>
  <si>
    <t>相談内容</t>
    <rPh sb="0" eb="2">
      <t>ソウダン</t>
    </rPh>
    <rPh sb="2" eb="4">
      <t>ナイヨウ</t>
    </rPh>
    <phoneticPr fontId="3"/>
  </si>
  <si>
    <t>脳血管障害</t>
    <rPh sb="0" eb="3">
      <t>ノウケッカンショウ</t>
    </rPh>
    <rPh sb="3" eb="5">
      <t>ショウガイ</t>
    </rPh>
    <phoneticPr fontId="3"/>
  </si>
  <si>
    <t>外来OTリハ</t>
    <rPh sb="0" eb="2">
      <t>ガイライ</t>
    </rPh>
    <phoneticPr fontId="3"/>
  </si>
  <si>
    <t>外傷性脳損傷</t>
    <rPh sb="0" eb="3">
      <t>ガイショウセイ</t>
    </rPh>
    <rPh sb="3" eb="6">
      <t>ノウソンショウ</t>
    </rPh>
    <phoneticPr fontId="3"/>
  </si>
  <si>
    <t>他院通院リハ</t>
    <rPh sb="0" eb="2">
      <t>タイン</t>
    </rPh>
    <rPh sb="2" eb="4">
      <t>ツウイン</t>
    </rPh>
    <phoneticPr fontId="3"/>
  </si>
  <si>
    <t>脳腫瘍</t>
    <rPh sb="0" eb="3">
      <t>ノウシュヨウ</t>
    </rPh>
    <phoneticPr fontId="3"/>
  </si>
  <si>
    <t>就労</t>
    <rPh sb="0" eb="2">
      <t>シュウロウ</t>
    </rPh>
    <phoneticPr fontId="3"/>
  </si>
  <si>
    <t>低酸素脳症</t>
    <rPh sb="0" eb="3">
      <t>テイサンソ</t>
    </rPh>
    <rPh sb="3" eb="5">
      <t>ノウショウ</t>
    </rPh>
    <phoneticPr fontId="3"/>
  </si>
  <si>
    <t>福祉制度</t>
    <rPh sb="0" eb="4">
      <t>フクシセイド</t>
    </rPh>
    <phoneticPr fontId="3"/>
  </si>
  <si>
    <t>その他</t>
    <rPh sb="2" eb="3">
      <t>ホカ</t>
    </rPh>
    <phoneticPr fontId="3"/>
  </si>
  <si>
    <t>作業所</t>
    <rPh sb="0" eb="3">
      <t>サギョウショ</t>
    </rPh>
    <phoneticPr fontId="3"/>
  </si>
  <si>
    <t>計</t>
    <rPh sb="0" eb="1">
      <t>ケイ</t>
    </rPh>
    <phoneticPr fontId="3"/>
  </si>
  <si>
    <t>自立C利用</t>
    <rPh sb="0" eb="2">
      <t>ジリツ</t>
    </rPh>
    <rPh sb="3" eb="5">
      <t>リヨウ</t>
    </rPh>
    <phoneticPr fontId="3"/>
  </si>
  <si>
    <t>高次脳診断</t>
    <rPh sb="0" eb="2">
      <t>コウジ</t>
    </rPh>
    <rPh sb="2" eb="3">
      <t>ノウ</t>
    </rPh>
    <rPh sb="3" eb="5">
      <t>シンダン</t>
    </rPh>
    <phoneticPr fontId="3"/>
  </si>
  <si>
    <t>表２：性別</t>
    <rPh sb="0" eb="1">
      <t>ヒョウ</t>
    </rPh>
    <rPh sb="3" eb="5">
      <t>セイベツ</t>
    </rPh>
    <phoneticPr fontId="3"/>
  </si>
  <si>
    <t>就学</t>
    <rPh sb="0" eb="2">
      <t>シュウガク</t>
    </rPh>
    <phoneticPr fontId="3"/>
  </si>
  <si>
    <t>性別</t>
    <rPh sb="0" eb="2">
      <t>セイベツ</t>
    </rPh>
    <phoneticPr fontId="3"/>
  </si>
  <si>
    <t>（％）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</si>
  <si>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</si>
  <si>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</si>
  <si>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表３：年齢</t>
    <rPh sb="0" eb="1">
      <t>ヒョウ</t>
    </rPh>
    <rPh sb="3" eb="5">
      <t>ネンレイ</t>
    </rPh>
    <phoneticPr fontId="3"/>
  </si>
  <si>
    <t>年齢</t>
    <rPh sb="0" eb="2">
      <t>ネンレイ</t>
    </rPh>
    <phoneticPr fontId="3"/>
  </si>
  <si>
    <t>０〜１０歳代</t>
    <rPh sb="4" eb="6">
      <t>サイダイ</t>
    </rPh>
    <phoneticPr fontId="3"/>
  </si>
  <si>
    <t>２０歳代</t>
    <rPh sb="2" eb="4">
      <t>サイダイ</t>
    </rPh>
    <phoneticPr fontId="3"/>
  </si>
  <si>
    <t>３０歳代</t>
    <rPh sb="2" eb="4">
      <t>サイダイ</t>
    </rPh>
    <phoneticPr fontId="3"/>
  </si>
  <si>
    <t>４０歳代</t>
    <rPh sb="2" eb="4">
      <t>サイダイ</t>
    </rPh>
    <phoneticPr fontId="3"/>
  </si>
  <si>
    <t>５０歳代</t>
    <rPh sb="2" eb="4">
      <t>サイダイ</t>
    </rPh>
    <phoneticPr fontId="3"/>
  </si>
  <si>
    <t>６０歳代</t>
    <rPh sb="2" eb="4">
      <t>サイダイ</t>
    </rPh>
    <phoneticPr fontId="3"/>
  </si>
  <si>
    <t>７０歳代</t>
    <rPh sb="2" eb="4">
      <t>サイダイ</t>
    </rPh>
    <phoneticPr fontId="3"/>
  </si>
  <si>
    <t>８０歳代以上</t>
    <rPh sb="2" eb="4">
      <t>サイダイ</t>
    </rPh>
    <rPh sb="4" eb="6">
      <t>イジョウ</t>
    </rPh>
    <phoneticPr fontId="3"/>
  </si>
  <si>
    <t>平成２８年４月〜平成２９年３月末　高次脳機能障がい　外来通院状況</t>
    <rPh sb="0" eb="2">
      <t>ヘイセイ</t>
    </rPh>
    <rPh sb="4" eb="5">
      <t>ネン</t>
    </rPh>
    <rPh sb="6" eb="7">
      <t>ガツ</t>
    </rPh>
    <rPh sb="8" eb="10">
      <t>ヘイセイ</t>
    </rPh>
    <rPh sb="12" eb="13">
      <t>ネン</t>
    </rPh>
    <rPh sb="14" eb="15">
      <t>ガツ</t>
    </rPh>
    <rPh sb="15" eb="16">
      <t>マツ</t>
    </rPh>
    <rPh sb="17" eb="19">
      <t>コウジ</t>
    </rPh>
    <rPh sb="19" eb="22">
      <t>ノウキノウ</t>
    </rPh>
    <rPh sb="22" eb="23">
      <t>ショウ</t>
    </rPh>
    <rPh sb="26" eb="28">
      <t>ガイライ</t>
    </rPh>
    <rPh sb="28" eb="30">
      <t>ツウイン</t>
    </rPh>
    <rPh sb="30" eb="32">
      <t>ジョウキョウ</t>
    </rPh>
    <phoneticPr fontId="3"/>
  </si>
  <si>
    <t>大阪急性期・総合医療センターリハビリテーション科</t>
    <phoneticPr fontId="3"/>
  </si>
  <si>
    <t>　大阪急性期・総合医療センターリハビリテーション科外来に平成２８年４月〜平成２９年３月末の間に通院された高次脳機能障がいの方でMSWが介入したのは１１７名であった。以下外来通院患者１１７名の疾患、性別、年齢、及び相談内容について、表１〜４に示す。</t>
    <rPh sb="25" eb="27">
      <t>ガイライ</t>
    </rPh>
    <rPh sb="47" eb="49">
      <t>ツウイン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</si>
</sst>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 applyAlignment="1">
      <alignment vertical="center" wrapText="1"/>
    </xf>
    <xf numFmtId="0" fontId="1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76" fontId="5" fillId="0" borderId="1" xfId="1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76" fontId="5" fillId="0" borderId="4" xfId="1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76" fontId="5" fillId="0" borderId="0" xfId="1" applyNumberFormat="1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400049</xdr:colOff>
      <xdr:row>0</xdr:row>
      <xdr:rowOff>104776</xdr:rowOff>
    </xdr:from>
    <xdr:to>
      <xdr:col>6</xdr:col>
      <xdr:colOff>570824</xdr:colOff>
      <xdr:row>0</xdr:row>
      <xdr:rowOff>356776</xdr:rowOff>
    </xdr:to>
    <xdr:sp macro="" textlink="">
      <xdr:nvSpPr>
        <xdr:cNvPr id="4" name="テキスト ボックス 3"/>
        <xdr:cNvSpPr txBox="1">
          <a:spLocks/>
        </xdr:cNvSpPr>
      </xdr:nvSpPr>
      <xdr:spPr>
        <a:xfrm>
          <a:off x="4600574" y="104776"/>
          <a:ext cx="828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/>
            <a:t>資料４－４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7" workbookViewId="0">
      <selection activeCell="H26" sqref="H26"/>
    </sheetView>
  </sheetViews>
  <sheetFormatPr defaultColWidth="13" defaultRowHeight="13.5" x14ac:dyDescent="0.15"/>
  <cols>
    <col min="1" max="1" width="15.625" style="2" customWidth="1"/>
    <col min="2" max="3" width="8.625" style="2" customWidth="1"/>
    <col min="4" max="4" width="6.625" style="2" customWidth="1"/>
    <col min="5" max="5" width="15.625" style="2" customWidth="1"/>
    <col min="6" max="7" width="8.625" style="2" customWidth="1"/>
    <col min="8" max="8" width="5.625" style="2" customWidth="1"/>
    <col min="9" max="16384" width="13" style="2"/>
  </cols>
  <sheetData>
    <row r="1" spans="1:8" ht="30" customHeight="1" x14ac:dyDescent="0.15"/>
    <row r="2" spans="1:8" ht="39.950000000000003" customHeight="1" x14ac:dyDescent="0.15">
      <c r="A2" s="20" t="s">
        <v>36</v>
      </c>
      <c r="B2" s="20"/>
      <c r="C2" s="20"/>
      <c r="D2" s="20"/>
      <c r="E2" s="20"/>
      <c r="F2" s="20"/>
      <c r="G2" s="20"/>
      <c r="H2" s="18"/>
    </row>
    <row r="3" spans="1:8" s="3" customFormat="1" ht="30" customHeight="1" x14ac:dyDescent="0.15">
      <c r="A3" s="21" t="s">
        <v>35</v>
      </c>
      <c r="B3" s="21"/>
      <c r="C3" s="21"/>
      <c r="D3" s="21"/>
      <c r="E3" s="21"/>
      <c r="F3" s="21"/>
      <c r="G3" s="21"/>
      <c r="H3" s="19"/>
    </row>
    <row r="4" spans="1:8" ht="60" customHeight="1" x14ac:dyDescent="0.15">
      <c r="A4" s="22" t="s">
        <v>37</v>
      </c>
      <c r="B4" s="22"/>
      <c r="C4" s="22"/>
      <c r="D4" s="22"/>
      <c r="E4" s="22"/>
      <c r="F4" s="22"/>
      <c r="G4" s="22"/>
      <c r="H4" s="1"/>
    </row>
    <row r="5" spans="1:8" x14ac:dyDescent="0.15">
      <c r="A5" s="4"/>
      <c r="B5" s="4"/>
      <c r="C5" s="4"/>
      <c r="D5" s="4"/>
      <c r="E5" s="4"/>
      <c r="F5" s="4"/>
      <c r="G5" s="4"/>
    </row>
    <row r="6" spans="1:8" x14ac:dyDescent="0.15">
      <c r="A6" s="4"/>
      <c r="B6" s="4"/>
    </row>
    <row r="8" spans="1:8" ht="16.5" customHeight="1" x14ac:dyDescent="0.15">
      <c r="A8" s="2" t="s">
        <v>0</v>
      </c>
      <c r="E8" s="2" t="s">
        <v>1</v>
      </c>
    </row>
    <row r="9" spans="1:8" ht="16.5" customHeight="1" x14ac:dyDescent="0.15">
      <c r="A9" s="5" t="s">
        <v>2</v>
      </c>
      <c r="B9" s="6" t="s">
        <v>3</v>
      </c>
      <c r="C9" s="6" t="s">
        <v>4</v>
      </c>
      <c r="E9" s="5" t="s">
        <v>5</v>
      </c>
      <c r="F9" s="6" t="s">
        <v>3</v>
      </c>
      <c r="G9" s="6" t="s">
        <v>4</v>
      </c>
    </row>
    <row r="10" spans="1:8" ht="16.5" customHeight="1" x14ac:dyDescent="0.15">
      <c r="A10" s="5" t="s">
        <v>6</v>
      </c>
      <c r="B10" s="6">
        <v>22</v>
      </c>
      <c r="C10" s="7">
        <f>B10/SUM($B$10:$B$14)*100</f>
        <v>18.803418803418804</v>
      </c>
      <c r="E10" s="5" t="s">
        <v>7</v>
      </c>
      <c r="F10" s="6">
        <v>17</v>
      </c>
      <c r="G10" s="7">
        <f t="shared" ref="G10:G18" si="0">F10/SUM($B$10:$B$14)*100</f>
        <v>14.529914529914532</v>
      </c>
    </row>
    <row r="11" spans="1:8" ht="16.5" customHeight="1" x14ac:dyDescent="0.15">
      <c r="A11" s="5" t="s">
        <v>8</v>
      </c>
      <c r="B11" s="6">
        <v>79</v>
      </c>
      <c r="C11" s="7">
        <f t="shared" ref="C11:C14" si="1">B11/SUM($B$10:$B$14)*100</f>
        <v>67.521367521367523</v>
      </c>
      <c r="E11" s="5" t="s">
        <v>9</v>
      </c>
      <c r="F11" s="6">
        <v>1</v>
      </c>
      <c r="G11" s="7">
        <f t="shared" si="0"/>
        <v>0.85470085470085477</v>
      </c>
    </row>
    <row r="12" spans="1:8" ht="16.5" customHeight="1" x14ac:dyDescent="0.15">
      <c r="A12" s="5" t="s">
        <v>10</v>
      </c>
      <c r="B12" s="6">
        <v>1</v>
      </c>
      <c r="C12" s="7">
        <f t="shared" si="1"/>
        <v>0.85470085470085477</v>
      </c>
      <c r="E12" s="5" t="s">
        <v>11</v>
      </c>
      <c r="F12" s="6">
        <v>10</v>
      </c>
      <c r="G12" s="7">
        <f t="shared" si="0"/>
        <v>8.5470085470085468</v>
      </c>
    </row>
    <row r="13" spans="1:8" ht="16.5" customHeight="1" x14ac:dyDescent="0.15">
      <c r="A13" s="5" t="s">
        <v>12</v>
      </c>
      <c r="B13" s="8">
        <v>11</v>
      </c>
      <c r="C13" s="7">
        <f t="shared" si="1"/>
        <v>9.4017094017094021</v>
      </c>
      <c r="E13" s="5" t="s">
        <v>13</v>
      </c>
      <c r="F13" s="8">
        <v>55</v>
      </c>
      <c r="G13" s="7">
        <f t="shared" si="0"/>
        <v>47.008547008547005</v>
      </c>
    </row>
    <row r="14" spans="1:8" ht="16.5" customHeight="1" thickBot="1" x14ac:dyDescent="0.2">
      <c r="A14" s="9" t="s">
        <v>14</v>
      </c>
      <c r="B14" s="10">
        <v>4</v>
      </c>
      <c r="C14" s="11">
        <f t="shared" si="1"/>
        <v>3.4188034188034191</v>
      </c>
      <c r="E14" s="5" t="s">
        <v>15</v>
      </c>
      <c r="F14" s="8">
        <v>1</v>
      </c>
      <c r="G14" s="7">
        <f t="shared" si="0"/>
        <v>0.85470085470085477</v>
      </c>
    </row>
    <row r="15" spans="1:8" ht="16.5" customHeight="1" thickTop="1" x14ac:dyDescent="0.15">
      <c r="A15" s="12" t="s">
        <v>16</v>
      </c>
      <c r="B15" s="13">
        <f>SUM(B10:B14)</f>
        <v>117</v>
      </c>
      <c r="C15" s="14">
        <v>100</v>
      </c>
      <c r="E15" s="5" t="s">
        <v>17</v>
      </c>
      <c r="F15" s="8">
        <v>8</v>
      </c>
      <c r="G15" s="7">
        <f t="shared" si="0"/>
        <v>6.8376068376068382</v>
      </c>
    </row>
    <row r="16" spans="1:8" ht="16.5" customHeight="1" x14ac:dyDescent="0.15">
      <c r="E16" s="5" t="s">
        <v>18</v>
      </c>
      <c r="F16" s="8">
        <v>10</v>
      </c>
      <c r="G16" s="7">
        <f t="shared" si="0"/>
        <v>8.5470085470085468</v>
      </c>
    </row>
    <row r="17" spans="1:7" ht="16.5" customHeight="1" x14ac:dyDescent="0.15">
      <c r="A17" s="15" t="s">
        <v>19</v>
      </c>
      <c r="E17" s="5" t="s">
        <v>20</v>
      </c>
      <c r="F17" s="8">
        <v>8</v>
      </c>
      <c r="G17" s="7">
        <f t="shared" si="0"/>
        <v>6.8376068376068382</v>
      </c>
    </row>
    <row r="18" spans="1:7" ht="16.5" customHeight="1" thickBot="1" x14ac:dyDescent="0.2">
      <c r="A18" s="5" t="s">
        <v>21</v>
      </c>
      <c r="B18" s="6" t="s">
        <v>3</v>
      </c>
      <c r="C18" s="6" t="s">
        <v>22</v>
      </c>
      <c r="E18" s="9" t="s">
        <v>14</v>
      </c>
      <c r="F18" s="10">
        <v>7</v>
      </c>
      <c r="G18" s="11">
        <f t="shared" si="0"/>
        <v>5.982905982905983</v>
      </c>
    </row>
    <row r="19" spans="1:7" ht="16.5" customHeight="1" thickTop="1" x14ac:dyDescent="0.15">
      <c r="A19" s="5" t="s">
        <v>23</v>
      </c>
      <c r="B19" s="6">
        <v>92</v>
      </c>
      <c r="C19" s="7">
        <f>B19/SUM($B$19:$B$20)*100</f>
        <v>78.632478632478637</v>
      </c>
      <c r="E19" s="12" t="s">
        <v>16</v>
      </c>
      <c r="F19" s="13">
        <f>SUM(F10:F18)</f>
        <v>117</v>
      </c>
      <c r="G19" s="13">
        <v>100</v>
      </c>
    </row>
    <row r="20" spans="1:7" ht="16.5" customHeight="1" thickBot="1" x14ac:dyDescent="0.2">
      <c r="A20" s="9" t="s">
        <v>24</v>
      </c>
      <c r="B20" s="10">
        <v>25</v>
      </c>
      <c r="C20" s="11">
        <f>B20/SUM($B$19:$B$20)*100</f>
        <v>21.367521367521366</v>
      </c>
    </row>
    <row r="21" spans="1:7" ht="16.5" customHeight="1" thickTop="1" x14ac:dyDescent="0.15">
      <c r="A21" s="12" t="s">
        <v>16</v>
      </c>
      <c r="B21" s="13">
        <f>SUM(B19+B20)</f>
        <v>117</v>
      </c>
      <c r="C21" s="13">
        <v>100</v>
      </c>
    </row>
    <row r="22" spans="1:7" ht="16.5" customHeight="1" x14ac:dyDescent="0.15">
      <c r="E22" s="16"/>
      <c r="F22" s="16"/>
      <c r="G22" s="16"/>
    </row>
    <row r="23" spans="1:7" ht="16.5" customHeight="1" x14ac:dyDescent="0.15">
      <c r="A23" s="2" t="s">
        <v>25</v>
      </c>
      <c r="E23" s="16"/>
      <c r="F23" s="16"/>
      <c r="G23" s="17"/>
    </row>
    <row r="24" spans="1:7" ht="16.5" customHeight="1" x14ac:dyDescent="0.15">
      <c r="A24" s="5" t="s">
        <v>26</v>
      </c>
      <c r="B24" s="6" t="s">
        <v>3</v>
      </c>
      <c r="C24" s="6" t="s">
        <v>22</v>
      </c>
      <c r="E24" s="16"/>
      <c r="F24" s="16"/>
      <c r="G24" s="17"/>
    </row>
    <row r="25" spans="1:7" ht="16.5" customHeight="1" x14ac:dyDescent="0.15">
      <c r="A25" s="5" t="s">
        <v>27</v>
      </c>
      <c r="B25" s="6">
        <v>14</v>
      </c>
      <c r="C25" s="7">
        <f>B25/SUM($B$25:$B$32)*100</f>
        <v>11.965811965811966</v>
      </c>
      <c r="E25" s="16"/>
      <c r="F25" s="16"/>
      <c r="G25" s="17"/>
    </row>
    <row r="26" spans="1:7" ht="16.5" customHeight="1" x14ac:dyDescent="0.15">
      <c r="A26" s="5" t="s">
        <v>28</v>
      </c>
      <c r="B26" s="6">
        <v>15</v>
      </c>
      <c r="C26" s="7">
        <f t="shared" ref="C26:C32" si="2">B26/SUM($B$25:$B$32)*100</f>
        <v>12.820512820512819</v>
      </c>
      <c r="E26" s="16"/>
      <c r="F26" s="16"/>
      <c r="G26" s="17"/>
    </row>
    <row r="27" spans="1:7" ht="16.5" customHeight="1" x14ac:dyDescent="0.15">
      <c r="A27" s="5" t="s">
        <v>29</v>
      </c>
      <c r="B27" s="6">
        <v>13</v>
      </c>
      <c r="C27" s="7">
        <f t="shared" si="2"/>
        <v>11.111111111111111</v>
      </c>
      <c r="E27" s="16"/>
      <c r="F27" s="16"/>
      <c r="G27" s="17"/>
    </row>
    <row r="28" spans="1:7" ht="16.5" customHeight="1" x14ac:dyDescent="0.15">
      <c r="A28" s="5" t="s">
        <v>30</v>
      </c>
      <c r="B28" s="6">
        <v>32</v>
      </c>
      <c r="C28" s="7">
        <f t="shared" si="2"/>
        <v>27.350427350427353</v>
      </c>
      <c r="E28" s="16"/>
      <c r="F28" s="16"/>
      <c r="G28" s="16"/>
    </row>
    <row r="29" spans="1:7" ht="16.5" customHeight="1" x14ac:dyDescent="0.15">
      <c r="A29" s="5" t="s">
        <v>31</v>
      </c>
      <c r="B29" s="6">
        <v>27</v>
      </c>
      <c r="C29" s="7">
        <f t="shared" si="2"/>
        <v>23.076923076923077</v>
      </c>
    </row>
    <row r="30" spans="1:7" ht="16.5" customHeight="1" x14ac:dyDescent="0.15">
      <c r="A30" s="5" t="s">
        <v>32</v>
      </c>
      <c r="B30" s="6">
        <v>15</v>
      </c>
      <c r="C30" s="7">
        <f t="shared" si="2"/>
        <v>12.820512820512819</v>
      </c>
    </row>
    <row r="31" spans="1:7" ht="16.5" customHeight="1" x14ac:dyDescent="0.15">
      <c r="A31" s="5" t="s">
        <v>33</v>
      </c>
      <c r="B31" s="6">
        <v>1</v>
      </c>
      <c r="C31" s="7">
        <f t="shared" si="2"/>
        <v>0.85470085470085477</v>
      </c>
    </row>
    <row r="32" spans="1:7" ht="16.5" customHeight="1" thickBot="1" x14ac:dyDescent="0.2">
      <c r="A32" s="9" t="s">
        <v>34</v>
      </c>
      <c r="B32" s="10">
        <v>0</v>
      </c>
      <c r="C32" s="11">
        <f t="shared" si="2"/>
        <v>0</v>
      </c>
    </row>
    <row r="33" spans="1:3" ht="16.5" customHeight="1" thickTop="1" x14ac:dyDescent="0.15">
      <c r="A33" s="12" t="s">
        <v>16</v>
      </c>
      <c r="B33" s="13">
        <f>SUM(B25:B32)</f>
        <v>117</v>
      </c>
      <c r="C33" s="13">
        <v>100</v>
      </c>
    </row>
  </sheetData>
  <mergeCells count="3">
    <mergeCell ref="A2:G2"/>
    <mergeCell ref="A3:G3"/>
    <mergeCell ref="A4:G4"/>
  </mergeCells>
  <phoneticPr fontId="3"/>
  <printOptions horizontalCentered="1"/>
  <pageMargins left="0.78740157480314965" right="0.78740157480314965" top="0.74803149606299213" bottom="0.74803149606299213" header="0.31496062992125984" footer="0.31496062992125984"/>
  <pageSetup paperSize="9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資料４－４</vt:lpstr>
      <vt:lpstr>'資料４－４'!Print_Area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2017-07-26T00:07:13Z</cp:lastPrinted>
  <dcterms:created xsi:type="dcterms:W3CDTF">2017-07-19T00:25:23Z</dcterms:created>
  <dcterms:modified xsi:type="dcterms:W3CDTF">2017-07-26T00:07:14Z</dcterms:modified>
</cp:coreProperties>
</file>