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charts/chart16.xml" ContentType="application/vnd.openxmlformats-officedocument.drawingml.chart+xml"/>
  <Override PartName="/xl/theme/themeOverride7.xml" ContentType="application/vnd.openxmlformats-officedocument.themeOverride+xml"/>
  <Override PartName="/xl/charts/chart17.xml" ContentType="application/vnd.openxmlformats-officedocument.drawingml.chart+xml"/>
  <Override PartName="/xl/theme/themeOverride8.xml" ContentType="application/vnd.openxmlformats-officedocument.themeOverride+xml"/>
  <Override PartName="/xl/charts/chart18.xml" ContentType="application/vnd.openxmlformats-officedocument.drawingml.chart+xml"/>
  <Override PartName="/xl/theme/themeOverride9.xml" ContentType="application/vnd.openxmlformats-officedocument.themeOverride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075" windowHeight="6705"/>
  </bookViews>
  <sheets>
    <sheet name="資料５　1年間まとめ" sheetId="6" r:id="rId1"/>
  </sheets>
  <externalReferences>
    <externalReference r:id="rId2"/>
  </externalReferences>
  <definedNames>
    <definedName name="_xlnm.Print_Area" localSheetId="0">'資料５　1年間まとめ'!$A$1:$N$307</definedName>
  </definedNames>
  <calcPr calcId="145621" calcMode="manual"/>
</workbook>
</file>

<file path=xl/calcChain.xml><?xml version="1.0" encoding="utf-8"?>
<calcChain xmlns="http://schemas.openxmlformats.org/spreadsheetml/2006/main">
  <c r="D193" i="6" l="1"/>
  <c r="F161" i="6" l="1"/>
  <c r="F160" i="6"/>
  <c r="D162" i="6"/>
  <c r="C162" i="6"/>
  <c r="E162" i="6"/>
  <c r="E235" i="6"/>
  <c r="F235" i="6" s="1"/>
  <c r="E234" i="6"/>
  <c r="F234" i="6" s="1"/>
  <c r="G234" i="6" l="1"/>
  <c r="F162" i="6"/>
  <c r="E201" i="6"/>
  <c r="F111" i="6" l="1"/>
  <c r="D113" i="6" l="1"/>
  <c r="G235" i="6" l="1"/>
  <c r="E236" i="6"/>
  <c r="D236" i="6"/>
  <c r="C236" i="6"/>
  <c r="E228" i="6" l="1"/>
  <c r="C209" i="6" l="1"/>
  <c r="E209" i="6" s="1"/>
  <c r="E113" i="6"/>
  <c r="F113" i="6" s="1"/>
  <c r="F112" i="6"/>
  <c r="D148" i="6" l="1"/>
  <c r="E208" i="6" l="1"/>
  <c r="E207" i="6"/>
  <c r="E206" i="6"/>
  <c r="E205" i="6"/>
  <c r="E204" i="6"/>
  <c r="E203" i="6"/>
  <c r="E202" i="6"/>
  <c r="F90" i="6" l="1"/>
  <c r="D99" i="6" l="1"/>
  <c r="C99" i="6"/>
  <c r="C65" i="6"/>
  <c r="F99" i="6" l="1"/>
  <c r="F91" i="6" l="1"/>
  <c r="F92" i="6"/>
  <c r="D82" i="6"/>
  <c r="C82" i="6"/>
  <c r="F134" i="6"/>
  <c r="F133" i="6"/>
  <c r="F132" i="6"/>
  <c r="F131" i="6"/>
  <c r="F130" i="6"/>
  <c r="E135" i="6"/>
  <c r="D135" i="6"/>
  <c r="C135" i="6"/>
  <c r="D123" i="6"/>
  <c r="F135" i="6" l="1"/>
  <c r="F110" i="6" l="1"/>
  <c r="F109" i="6"/>
  <c r="F108" i="6"/>
  <c r="F107" i="6"/>
  <c r="F106" i="6"/>
  <c r="F105" i="6"/>
  <c r="F104" i="6"/>
  <c r="F97" i="6"/>
  <c r="F96" i="6"/>
  <c r="F95" i="6"/>
  <c r="F94" i="6"/>
  <c r="F93" i="6"/>
</calcChain>
</file>

<file path=xl/sharedStrings.xml><?xml version="1.0" encoding="utf-8"?>
<sst xmlns="http://schemas.openxmlformats.org/spreadsheetml/2006/main" count="168" uniqueCount="140">
  <si>
    <t>年代</t>
    <rPh sb="0" eb="2">
      <t>ネンダイ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</si>
  <si>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</si>
  <si>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</si>
  <si>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</si>
  <si>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</si>
  <si>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</si>
  <si>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</si>
  <si>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</si>
  <si>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</si>
  <si>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</si>
  <si>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</si>
  <si>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合計</t>
    <rPh sb="0" eb="2">
      <t>ゴウケイ</t>
    </rPh>
    <phoneticPr fontId="1"/>
  </si>
  <si>
    <t>医療保護入院</t>
    <rPh sb="0" eb="2">
      <t>イリョウ</t>
    </rPh>
    <rPh sb="2" eb="4">
      <t>ホゴ</t>
    </rPh>
    <rPh sb="4" eb="6">
      <t>ニュウイン</t>
    </rPh>
    <phoneticPr fontId="1"/>
  </si>
  <si>
    <t>応急入院</t>
    <rPh sb="0" eb="2">
      <t>オウキュウ</t>
    </rPh>
    <rPh sb="2" eb="4">
      <t>ニュウイン</t>
    </rPh>
    <phoneticPr fontId="1"/>
  </si>
  <si>
    <t>任意入院</t>
    <rPh sb="0" eb="2">
      <t>ニンイ</t>
    </rPh>
    <rPh sb="2" eb="4">
      <t>ニュウイン</t>
    </rPh>
    <phoneticPr fontId="1"/>
  </si>
  <si>
    <t>休日日中</t>
  </si>
  <si>
    <t>コンサルのみ</t>
  </si>
  <si>
    <t>外来</t>
  </si>
  <si>
    <t>入院</t>
  </si>
  <si>
    <t>総計</t>
  </si>
  <si>
    <t>17時～21時</t>
  </si>
  <si>
    <t>1時～5時</t>
  </si>
  <si>
    <t>21時～1時</t>
  </si>
  <si>
    <t>5時～9時</t>
  </si>
  <si>
    <t>堺市</t>
  </si>
  <si>
    <t>大阪市</t>
  </si>
  <si>
    <t>中河内</t>
  </si>
  <si>
    <t>南河内</t>
  </si>
  <si>
    <t>北河内</t>
  </si>
  <si>
    <t>三島</t>
    <rPh sb="0" eb="2">
      <t>ミシマ</t>
    </rPh>
    <phoneticPr fontId="1"/>
  </si>
  <si>
    <t>泉州</t>
    <rPh sb="0" eb="2">
      <t>センシュウ</t>
    </rPh>
    <phoneticPr fontId="1"/>
  </si>
  <si>
    <t>大阪市</t>
    <rPh sb="0" eb="3">
      <t>オオサカシ</t>
    </rPh>
    <phoneticPr fontId="1"/>
  </si>
  <si>
    <t>F1　精神作用物質</t>
    <rPh sb="3" eb="5">
      <t>セイシン</t>
    </rPh>
    <rPh sb="5" eb="7">
      <t>サヨウ</t>
    </rPh>
    <rPh sb="7" eb="9">
      <t>ブッシツ</t>
    </rPh>
    <phoneticPr fontId="1"/>
  </si>
  <si>
    <t>F2　統合失調症</t>
    <rPh sb="3" eb="8">
      <t>トウゴウシッチョウショウ</t>
    </rPh>
    <phoneticPr fontId="1"/>
  </si>
  <si>
    <t>F3　気分障害</t>
    <rPh sb="3" eb="5">
      <t>キブン</t>
    </rPh>
    <rPh sb="5" eb="7">
      <t>ショウガイ</t>
    </rPh>
    <phoneticPr fontId="1"/>
  </si>
  <si>
    <t>F4　神経症・身体表現性</t>
    <rPh sb="3" eb="6">
      <t>シンケイショウ</t>
    </rPh>
    <rPh sb="7" eb="9">
      <t>シンタイ</t>
    </rPh>
    <rPh sb="9" eb="12">
      <t>ヒョウゲンセイ</t>
    </rPh>
    <phoneticPr fontId="1"/>
  </si>
  <si>
    <t>F6　パーソナリティ障害</t>
    <rPh sb="10" eb="12">
      <t>ショウガイ</t>
    </rPh>
    <phoneticPr fontId="1"/>
  </si>
  <si>
    <t>三島</t>
  </si>
  <si>
    <t>泉州</t>
  </si>
  <si>
    <t>豊能</t>
  </si>
  <si>
    <t>精神科輪番回数</t>
    <rPh sb="0" eb="2">
      <t>セイシン</t>
    </rPh>
    <rPh sb="2" eb="3">
      <t>カ</t>
    </rPh>
    <rPh sb="3" eb="5">
      <t>リンバン</t>
    </rPh>
    <rPh sb="5" eb="7">
      <t>カイスウ</t>
    </rPh>
    <phoneticPr fontId="1"/>
  </si>
  <si>
    <t>受診歴</t>
    <rPh sb="0" eb="2">
      <t>ジュシン</t>
    </rPh>
    <rPh sb="2" eb="3">
      <t>レキ</t>
    </rPh>
    <phoneticPr fontId="1"/>
  </si>
  <si>
    <t>二次救急
病院等</t>
    <rPh sb="0" eb="2">
      <t>ニジ</t>
    </rPh>
    <rPh sb="2" eb="4">
      <t>キュウキュウ</t>
    </rPh>
    <rPh sb="5" eb="7">
      <t>ビョウイン</t>
    </rPh>
    <rPh sb="7" eb="8">
      <t>トウ</t>
    </rPh>
    <phoneticPr fontId="1"/>
  </si>
  <si>
    <t>合併症
支援病院</t>
    <rPh sb="0" eb="3">
      <t>ガッペイショウ</t>
    </rPh>
    <rPh sb="4" eb="6">
      <t>シエン</t>
    </rPh>
    <rPh sb="6" eb="8">
      <t>ビョウイン</t>
    </rPh>
    <phoneticPr fontId="1"/>
  </si>
  <si>
    <t>件　数</t>
    <rPh sb="0" eb="1">
      <t>ケン</t>
    </rPh>
    <rPh sb="2" eb="3">
      <t>カズ</t>
    </rPh>
    <phoneticPr fontId="1"/>
  </si>
  <si>
    <t>圏　域</t>
    <rPh sb="0" eb="1">
      <t>ケン</t>
    </rPh>
    <rPh sb="2" eb="3">
      <t>イキ</t>
    </rPh>
    <phoneticPr fontId="1"/>
  </si>
  <si>
    <t>総　計</t>
    <phoneticPr fontId="1"/>
  </si>
  <si>
    <t>病　名</t>
    <rPh sb="0" eb="1">
      <t>ビョウ</t>
    </rPh>
    <rPh sb="2" eb="3">
      <t>メイ</t>
    </rPh>
    <phoneticPr fontId="1"/>
  </si>
  <si>
    <t>総　計</t>
    <phoneticPr fontId="1"/>
  </si>
  <si>
    <t>合　計</t>
    <rPh sb="0" eb="1">
      <t>ア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</si>
  <si>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</si>
  <si>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あ　り</t>
    <phoneticPr fontId="1"/>
  </si>
  <si>
    <t>な　し</t>
    <phoneticPr fontId="1"/>
  </si>
  <si>
    <t>不明</t>
    <rPh sb="0" eb="2">
      <t>フメイ</t>
    </rPh>
    <phoneticPr fontId="1"/>
  </si>
  <si>
    <t>総　日　数</t>
    <rPh sb="0" eb="1">
      <t>ソウ</t>
    </rPh>
    <rPh sb="2" eb="3">
      <t>ヒ</t>
    </rPh>
    <rPh sb="4" eb="5">
      <t>スウ</t>
    </rPh>
    <phoneticPr fontId="1"/>
  </si>
  <si>
    <t>圏域病院数</t>
    <rPh sb="0" eb="2">
      <t>ケンイキ</t>
    </rPh>
    <rPh sb="2" eb="4">
      <t>ビョウイン</t>
    </rPh>
    <rPh sb="4" eb="5">
      <t>スウ</t>
    </rPh>
    <phoneticPr fontId="2"/>
  </si>
  <si>
    <t>不明</t>
    <rPh sb="0" eb="2">
      <t>フメイ</t>
    </rPh>
    <phoneticPr fontId="1"/>
  </si>
  <si>
    <t>F5　睡眠障害</t>
    <rPh sb="3" eb="5">
      <t>スイミン</t>
    </rPh>
    <rPh sb="5" eb="7">
      <t>ショウガイ</t>
    </rPh>
    <phoneticPr fontId="1"/>
  </si>
  <si>
    <r>
      <rPr>
        <sz val="12"/>
        <color theme="1"/>
        <rFont val="Meiryo UI"/>
        <family val="3"/>
        <charset val="128"/>
      </rPr>
      <t>F0　症状性を含む器質性</t>
    </r>
    <rPh sb="3" eb="5">
      <t>ショウジョウ</t>
    </rPh>
    <rPh sb="5" eb="6">
      <t>セイ</t>
    </rPh>
    <rPh sb="7" eb="8">
      <t>フク</t>
    </rPh>
    <rPh sb="9" eb="12">
      <t>キシツセイ</t>
    </rPh>
    <phoneticPr fontId="1"/>
  </si>
  <si>
    <t>堺市</t>
    <rPh sb="1" eb="2">
      <t>シ</t>
    </rPh>
    <phoneticPr fontId="1"/>
  </si>
  <si>
    <t>１回</t>
    <rPh sb="1" eb="2">
      <t>カイ</t>
    </rPh>
    <phoneticPr fontId="1"/>
  </si>
  <si>
    <t>利用回数</t>
    <rPh sb="0" eb="2">
      <t>リヨウ</t>
    </rPh>
    <rPh sb="2" eb="4">
      <t>カイスウ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</si>
  <si>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</si>
  <si>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</si>
  <si>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</si>
  <si>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t>５回</t>
    <rPh sb="1" eb="2">
      <t>カイ</t>
    </rPh>
    <phoneticPr fontId="1"/>
  </si>
  <si>
    <t>７回</t>
    <rPh sb="1" eb="2">
      <t>カイ</t>
    </rPh>
    <phoneticPr fontId="1"/>
  </si>
  <si>
    <t>１７回</t>
    <rPh sb="2" eb="3">
      <t>カイ</t>
    </rPh>
    <phoneticPr fontId="1"/>
  </si>
  <si>
    <t>病院数</t>
    <rPh sb="0" eb="2">
      <t>ビョウイン</t>
    </rPh>
    <rPh sb="2" eb="3">
      <t>スウ</t>
    </rPh>
    <phoneticPr fontId="2"/>
  </si>
  <si>
    <t>説明会未受講</t>
    <rPh sb="0" eb="2">
      <t>セツメイ</t>
    </rPh>
    <rPh sb="2" eb="3">
      <t>カイ</t>
    </rPh>
    <rPh sb="3" eb="4">
      <t>ミ</t>
    </rPh>
    <rPh sb="4" eb="6">
      <t>ジュコウ</t>
    </rPh>
    <phoneticPr fontId="1"/>
  </si>
  <si>
    <t>説明会受講済</t>
    <rPh sb="0" eb="2">
      <t>セツメイ</t>
    </rPh>
    <rPh sb="2" eb="3">
      <t>カイ</t>
    </rPh>
    <rPh sb="3" eb="5">
      <t>ジュコウ</t>
    </rPh>
    <rPh sb="5" eb="6">
      <t>ズ</t>
    </rPh>
    <phoneticPr fontId="1"/>
  </si>
  <si>
    <t>利用有</t>
    <rPh sb="0" eb="2">
      <t>リヨウ</t>
    </rPh>
    <rPh sb="2" eb="3">
      <t>アリ</t>
    </rPh>
    <phoneticPr fontId="2"/>
  </si>
  <si>
    <t>未利用</t>
    <rPh sb="0" eb="3">
      <t>ミリヨウ</t>
    </rPh>
    <phoneticPr fontId="2"/>
  </si>
  <si>
    <t>合計</t>
    <rPh sb="0" eb="2">
      <t>ゴウケイ</t>
    </rPh>
    <phoneticPr fontId="2"/>
  </si>
  <si>
    <t>利用有（割合）</t>
    <rPh sb="0" eb="2">
      <t>リヨウ</t>
    </rPh>
    <rPh sb="2" eb="3">
      <t>アリ</t>
    </rPh>
    <rPh sb="4" eb="6">
      <t>ワリアイ</t>
    </rPh>
    <phoneticPr fontId="1"/>
  </si>
  <si>
    <t>未利用（割合）</t>
    <rPh sb="0" eb="3">
      <t>ミリヨウ</t>
    </rPh>
    <rPh sb="4" eb="6">
      <t>ワリアイ</t>
    </rPh>
    <phoneticPr fontId="2"/>
  </si>
  <si>
    <t>F7　知的障害</t>
    <rPh sb="3" eb="5">
      <t>チテキ</t>
    </rPh>
    <rPh sb="5" eb="7">
      <t>ショウガイ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</si>
  <si>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</si>
  <si>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</si>
  <si>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 xml:space="preserve">利用病院数
</t>
    <rPh sb="0" eb="2">
      <t>リヨウ</t>
    </rPh>
    <rPh sb="2" eb="4">
      <t>ビョウイン</t>
    </rPh>
    <rPh sb="4" eb="5">
      <t>スウ</t>
    </rPh>
    <phoneticPr fontId="2"/>
  </si>
  <si>
    <t>6回</t>
    <rPh sb="1" eb="2">
      <t>カイ</t>
    </rPh>
    <phoneticPr fontId="1"/>
  </si>
  <si>
    <t>８回</t>
    <rPh sb="1" eb="2">
      <t>カイ</t>
    </rPh>
    <phoneticPr fontId="1"/>
  </si>
  <si>
    <t>２１回</t>
    <rPh sb="2" eb="3">
      <t>カイ</t>
    </rPh>
    <phoneticPr fontId="1"/>
  </si>
  <si>
    <t>利用割合</t>
    <rPh sb="0" eb="2">
      <t>リヨウ</t>
    </rPh>
    <rPh sb="2" eb="4">
      <t>ワリアイ</t>
    </rPh>
    <phoneticPr fontId="2"/>
  </si>
  <si>
    <t>＊うち「治療中」は４３　「入院歴あり」は２０　　</t>
    <rPh sb="4" eb="7">
      <t>チリョウチュウ</t>
    </rPh>
    <rPh sb="13" eb="15">
      <t>ニュウイン</t>
    </rPh>
    <rPh sb="15" eb="16">
      <t>レキ</t>
    </rPh>
    <phoneticPr fontId="1"/>
  </si>
  <si>
    <t>外来</t>
    <rPh sb="0" eb="2">
      <t>ガイライ</t>
    </rPh>
    <phoneticPr fontId="2"/>
  </si>
  <si>
    <t>入院</t>
    <rPh sb="0" eb="2">
      <t>ニュウイン</t>
    </rPh>
    <phoneticPr fontId="2"/>
  </si>
  <si>
    <t>コンサルのみ</t>
    <phoneticPr fontId="2"/>
  </si>
  <si>
    <t>合計</t>
    <rPh sb="0" eb="2">
      <t>ゴウケイ</t>
    </rPh>
    <phoneticPr fontId="1"/>
  </si>
  <si>
    <t>自傷等あり</t>
    <rPh sb="0" eb="2">
      <t>ジショウ</t>
    </rPh>
    <rPh sb="2" eb="3">
      <t>トウ</t>
    </rPh>
    <phoneticPr fontId="1"/>
  </si>
  <si>
    <t>自傷等なし</t>
    <rPh sb="0" eb="2">
      <t>ジショウ</t>
    </rPh>
    <rPh sb="2" eb="3">
      <t>トウ</t>
    </rPh>
    <phoneticPr fontId="1"/>
  </si>
  <si>
    <t>意識障害</t>
    <rPh sb="0" eb="2">
      <t>イシキ</t>
    </rPh>
    <rPh sb="2" eb="4">
      <t>ショウガイ</t>
    </rPh>
    <phoneticPr fontId="1"/>
  </si>
  <si>
    <t>徘徊</t>
    <rPh sb="0" eb="2">
      <t>ハイカイ</t>
    </rPh>
    <phoneticPr fontId="1"/>
  </si>
  <si>
    <t>けいれん</t>
    <phoneticPr fontId="1"/>
  </si>
  <si>
    <t>幻覚</t>
    <rPh sb="0" eb="2">
      <t>ゲンカク</t>
    </rPh>
    <phoneticPr fontId="1"/>
  </si>
  <si>
    <t>妄想</t>
    <rPh sb="0" eb="2">
      <t>モウソウ</t>
    </rPh>
    <phoneticPr fontId="1"/>
  </si>
  <si>
    <t>昏迷</t>
    <rPh sb="0" eb="2">
      <t>コンメイ</t>
    </rPh>
    <phoneticPr fontId="1"/>
  </si>
  <si>
    <t>奇異行動</t>
    <rPh sb="0" eb="2">
      <t>キイ</t>
    </rPh>
    <rPh sb="2" eb="4">
      <t>コウドウ</t>
    </rPh>
    <phoneticPr fontId="1"/>
  </si>
  <si>
    <t>興奮</t>
    <rPh sb="0" eb="2">
      <t>コウフン</t>
    </rPh>
    <phoneticPr fontId="1"/>
  </si>
  <si>
    <t>錯乱</t>
    <rPh sb="0" eb="2">
      <t>サクラン</t>
    </rPh>
    <phoneticPr fontId="1"/>
  </si>
  <si>
    <t>そう</t>
    <phoneticPr fontId="1"/>
  </si>
  <si>
    <t>抑うつ</t>
    <rPh sb="0" eb="1">
      <t>ヨク</t>
    </rPh>
    <phoneticPr fontId="1"/>
  </si>
  <si>
    <t>不安・焦燥</t>
    <rPh sb="0" eb="2">
      <t>フアン</t>
    </rPh>
    <rPh sb="3" eb="5">
      <t>ショウソウ</t>
    </rPh>
    <phoneticPr fontId="1"/>
  </si>
  <si>
    <t>過換気</t>
    <rPh sb="0" eb="3">
      <t>カカンキ</t>
    </rPh>
    <phoneticPr fontId="1"/>
  </si>
  <si>
    <t>パニック発作</t>
    <rPh sb="4" eb="6">
      <t>ホッサ</t>
    </rPh>
    <phoneticPr fontId="1"/>
  </si>
  <si>
    <t>睡眠障害</t>
    <rPh sb="0" eb="2">
      <t>スイミン</t>
    </rPh>
    <rPh sb="2" eb="4">
      <t>ショウガイ</t>
    </rPh>
    <phoneticPr fontId="1"/>
  </si>
  <si>
    <t>過食</t>
    <rPh sb="0" eb="2">
      <t>カショク</t>
    </rPh>
    <phoneticPr fontId="1"/>
  </si>
  <si>
    <t>拒食</t>
    <rPh sb="0" eb="2">
      <t>キョショク</t>
    </rPh>
    <phoneticPr fontId="1"/>
  </si>
  <si>
    <t>自殺企図</t>
    <rPh sb="0" eb="4">
      <t>ジサツキト</t>
    </rPh>
    <phoneticPr fontId="1"/>
  </si>
  <si>
    <t>自殺念慮</t>
    <rPh sb="0" eb="4">
      <t>ジサツネンリョ</t>
    </rPh>
    <phoneticPr fontId="1"/>
  </si>
  <si>
    <t>大量服薬</t>
    <rPh sb="0" eb="2">
      <t>タイリョウ</t>
    </rPh>
    <rPh sb="2" eb="4">
      <t>フクヤク</t>
    </rPh>
    <phoneticPr fontId="1"/>
  </si>
  <si>
    <t>自傷</t>
    <rPh sb="0" eb="2">
      <t>ジショウ</t>
    </rPh>
    <phoneticPr fontId="1"/>
  </si>
  <si>
    <t>暴力</t>
    <rPh sb="0" eb="2">
      <t>ボウリョク</t>
    </rPh>
    <phoneticPr fontId="1"/>
  </si>
  <si>
    <t>器物損壊</t>
    <rPh sb="0" eb="2">
      <t>キブツ</t>
    </rPh>
    <rPh sb="2" eb="4">
      <t>ソンカイ</t>
    </rPh>
    <phoneticPr fontId="1"/>
  </si>
  <si>
    <t>薬切</t>
    <rPh sb="0" eb="1">
      <t>クスリ</t>
    </rPh>
    <rPh sb="1" eb="2">
      <t>キ</t>
    </rPh>
    <phoneticPr fontId="1"/>
  </si>
  <si>
    <t>副作用</t>
    <rPh sb="0" eb="3">
      <t>フクサヨウ</t>
    </rPh>
    <phoneticPr fontId="1"/>
  </si>
  <si>
    <t>件数</t>
    <rPh sb="0" eb="2">
      <t>ケンスウ</t>
    </rPh>
    <phoneticPr fontId="1"/>
  </si>
  <si>
    <t>精神科転院</t>
    <rPh sb="0" eb="2">
      <t>セイシン</t>
    </rPh>
    <rPh sb="2" eb="3">
      <t>カ</t>
    </rPh>
    <rPh sb="3" eb="5">
      <t>テンイン</t>
    </rPh>
    <phoneticPr fontId="1"/>
  </si>
  <si>
    <t>自宅退院</t>
    <rPh sb="0" eb="2">
      <t>ジタク</t>
    </rPh>
    <rPh sb="2" eb="4">
      <t>タイイン</t>
    </rPh>
    <phoneticPr fontId="1"/>
  </si>
  <si>
    <t>３次救急へ転院</t>
    <rPh sb="1" eb="2">
      <t>ジ</t>
    </rPh>
    <rPh sb="2" eb="4">
      <t>キュウキュウ</t>
    </rPh>
    <rPh sb="5" eb="7">
      <t>テンイン</t>
    </rPh>
    <phoneticPr fontId="1"/>
  </si>
  <si>
    <t>搬送元病院へもどし転院</t>
    <rPh sb="0" eb="2">
      <t>ハンソウ</t>
    </rPh>
    <rPh sb="2" eb="3">
      <t>モト</t>
    </rPh>
    <rPh sb="3" eb="5">
      <t>ビョウイン</t>
    </rPh>
    <rPh sb="9" eb="11">
      <t>テンイン</t>
    </rPh>
    <phoneticPr fontId="1"/>
  </si>
  <si>
    <t>元の通院先に転院</t>
    <rPh sb="0" eb="1">
      <t>モト</t>
    </rPh>
    <rPh sb="2" eb="4">
      <t>ツウイン</t>
    </rPh>
    <rPh sb="4" eb="5">
      <t>サキ</t>
    </rPh>
    <rPh sb="6" eb="8">
      <t>テンイン</t>
    </rPh>
    <phoneticPr fontId="1"/>
  </si>
  <si>
    <t>他の身体科病院へ</t>
    <rPh sb="0" eb="1">
      <t>タ</t>
    </rPh>
    <rPh sb="2" eb="4">
      <t>シンタイ</t>
    </rPh>
    <rPh sb="4" eb="5">
      <t>カ</t>
    </rPh>
    <rPh sb="5" eb="7">
      <t>ビョウイン</t>
    </rPh>
    <phoneticPr fontId="1"/>
  </si>
  <si>
    <t>システム利用なし</t>
    <rPh sb="4" eb="6">
      <t>リヨウ</t>
    </rPh>
    <phoneticPr fontId="1"/>
  </si>
  <si>
    <t>システム利用あり</t>
    <rPh sb="4" eb="6">
      <t>リヨウ</t>
    </rPh>
    <phoneticPr fontId="1"/>
  </si>
  <si>
    <t>5-2　システム利用状況</t>
    <rPh sb="8" eb="10">
      <t>リヨウ</t>
    </rPh>
    <rPh sb="10" eb="12">
      <t>ジョウキョウ</t>
    </rPh>
    <phoneticPr fontId="1"/>
  </si>
  <si>
    <t>5-3　合併症支援病院輪番回数（二次医療圏別）</t>
    <rPh sb="4" eb="7">
      <t>ガッペイショウ</t>
    </rPh>
    <rPh sb="7" eb="9">
      <t>シエン</t>
    </rPh>
    <rPh sb="9" eb="11">
      <t>ビョウイン</t>
    </rPh>
    <rPh sb="11" eb="13">
      <t>リンバン</t>
    </rPh>
    <rPh sb="13" eb="15">
      <t>カイスウ</t>
    </rPh>
    <rPh sb="16" eb="18">
      <t>ニジ</t>
    </rPh>
    <rPh sb="18" eb="20">
      <t>イリョウ</t>
    </rPh>
    <rPh sb="20" eb="21">
      <t>ケン</t>
    </rPh>
    <rPh sb="21" eb="22">
      <t>ベツ</t>
    </rPh>
    <phoneticPr fontId="1"/>
  </si>
  <si>
    <t>5-4　コンサル件数（二次医療圏別）</t>
    <rPh sb="8" eb="10">
      <t>ケンスウ</t>
    </rPh>
    <rPh sb="11" eb="13">
      <t>ニジ</t>
    </rPh>
    <rPh sb="13" eb="15">
      <t>イリョウ</t>
    </rPh>
    <rPh sb="15" eb="16">
      <t>ケン</t>
    </rPh>
    <rPh sb="16" eb="17">
      <t>ベツ</t>
    </rPh>
    <phoneticPr fontId="1"/>
  </si>
  <si>
    <t>5-5 性別と年代</t>
    <phoneticPr fontId="1"/>
  </si>
  <si>
    <t>5-6　受診結果と精神疾患</t>
    <rPh sb="4" eb="6">
      <t>ジュシン</t>
    </rPh>
    <rPh sb="6" eb="8">
      <t>ケッカ</t>
    </rPh>
    <rPh sb="9" eb="11">
      <t>セイシン</t>
    </rPh>
    <rPh sb="11" eb="13">
      <t>シッカン</t>
    </rPh>
    <phoneticPr fontId="1"/>
  </si>
  <si>
    <t>5-7　入院形態</t>
    <rPh sb="4" eb="6">
      <t>ニュウイン</t>
    </rPh>
    <rPh sb="6" eb="8">
      <t>ケイタイ</t>
    </rPh>
    <phoneticPr fontId="1"/>
  </si>
  <si>
    <t>5-8　コンサル受電時間帯</t>
    <phoneticPr fontId="1"/>
  </si>
  <si>
    <t>5-9　精神科受診歴等（N=106　合併症支援病院受診者）</t>
    <phoneticPr fontId="1"/>
  </si>
  <si>
    <t>5-10　過量服薬・自傷等の有無と転帰</t>
    <rPh sb="5" eb="7">
      <t>カリョウ</t>
    </rPh>
    <rPh sb="7" eb="9">
      <t>フクヤク</t>
    </rPh>
    <rPh sb="10" eb="12">
      <t>ジショウ</t>
    </rPh>
    <rPh sb="12" eb="13">
      <t>トウ</t>
    </rPh>
    <rPh sb="14" eb="16">
      <t>ウム</t>
    </rPh>
    <rPh sb="17" eb="19">
      <t>テンキ</t>
    </rPh>
    <phoneticPr fontId="1"/>
  </si>
  <si>
    <t>5-11　受療者の精神症状(複数回答）（N=106　合併症支援病院受診者）</t>
    <rPh sb="5" eb="7">
      <t>ジュリョウ</t>
    </rPh>
    <rPh sb="7" eb="8">
      <t>シャ</t>
    </rPh>
    <rPh sb="9" eb="11">
      <t>セイシン</t>
    </rPh>
    <rPh sb="11" eb="13">
      <t>ショウジョウ</t>
    </rPh>
    <rPh sb="14" eb="16">
      <t>フクスウ</t>
    </rPh>
    <rPh sb="16" eb="18">
      <t>カイトウ</t>
    </rPh>
    <phoneticPr fontId="1"/>
  </si>
  <si>
    <t>5-12　入院者の一週間後の状況</t>
    <rPh sb="5" eb="7">
      <t>ニュウイン</t>
    </rPh>
    <rPh sb="7" eb="8">
      <t>シャ</t>
    </rPh>
    <rPh sb="9" eb="13">
      <t>イッシュウカンゴ</t>
    </rPh>
    <rPh sb="14" eb="16">
      <t>ジョウキョウ</t>
    </rPh>
    <phoneticPr fontId="1"/>
  </si>
  <si>
    <t>5-13　システム利用救急病院割合 ( 8月17日～8月16日）</t>
    <rPh sb="9" eb="11">
      <t>リヨウ</t>
    </rPh>
    <rPh sb="11" eb="13">
      <t>キュウキュウ</t>
    </rPh>
    <rPh sb="13" eb="15">
      <t>ビョウイン</t>
    </rPh>
    <rPh sb="15" eb="17">
      <t>ワリアイ</t>
    </rPh>
    <rPh sb="21" eb="22">
      <t>ガツ</t>
    </rPh>
    <rPh sb="24" eb="25">
      <t>ニチ</t>
    </rPh>
    <rPh sb="27" eb="28">
      <t>ガツ</t>
    </rPh>
    <rPh sb="30" eb="31">
      <t>ニチ</t>
    </rPh>
    <phoneticPr fontId="1"/>
  </si>
  <si>
    <t>5-14　利用回数別　救急病院数</t>
    <rPh sb="5" eb="7">
      <t>リヨウ</t>
    </rPh>
    <rPh sb="7" eb="9">
      <t>カイスウ</t>
    </rPh>
    <rPh sb="9" eb="10">
      <t>ベツ</t>
    </rPh>
    <rPh sb="11" eb="13">
      <t>キュウキュウ</t>
    </rPh>
    <rPh sb="13" eb="15">
      <t>ビョウイン</t>
    </rPh>
    <rPh sb="15" eb="16">
      <t>スウ</t>
    </rPh>
    <phoneticPr fontId="1"/>
  </si>
  <si>
    <t>5-15　説明会受講の有無と利用救急病院数</t>
    <rPh sb="5" eb="7">
      <t>セツメイ</t>
    </rPh>
    <rPh sb="7" eb="8">
      <t>カイ</t>
    </rPh>
    <rPh sb="8" eb="10">
      <t>ジュコウ</t>
    </rPh>
    <rPh sb="11" eb="13">
      <t>ウム</t>
    </rPh>
    <rPh sb="14" eb="16">
      <t>リヨウ</t>
    </rPh>
    <rPh sb="16" eb="18">
      <t>キュウキュウ</t>
    </rPh>
    <rPh sb="18" eb="20">
      <t>ビョウイン</t>
    </rPh>
    <rPh sb="20" eb="21">
      <t>スウ</t>
    </rPh>
    <phoneticPr fontId="1"/>
  </si>
  <si>
    <t>5-16 救急病院へのアンケート　　</t>
    <rPh sb="5" eb="7">
      <t>キュウキュウ</t>
    </rPh>
    <rPh sb="7" eb="9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</si>
</sst>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4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1" xfId="0" applyFont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6" fillId="3" borderId="13" xfId="0" applyFont="1" applyFill="1" applyBorder="1" applyAlignment="1">
      <alignment horizontal="right" vertical="center" wrapText="1"/>
    </xf>
    <xf numFmtId="0" fontId="6" fillId="3" borderId="9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6" fillId="0" borderId="14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2" borderId="37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9" fontId="3" fillId="3" borderId="35" xfId="1" applyFont="1" applyFill="1" applyBorder="1">
      <alignment vertical="center"/>
    </xf>
    <xf numFmtId="0" fontId="6" fillId="3" borderId="3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3" xfId="0" applyNumberFormat="1" applyFont="1" applyBorder="1" applyAlignment="1">
      <alignment vertical="center" wrapText="1"/>
    </xf>
    <xf numFmtId="0" fontId="6" fillId="0" borderId="34" xfId="0" applyNumberFormat="1" applyFont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9" fontId="3" fillId="2" borderId="44" xfId="1" applyFont="1" applyFill="1" applyBorder="1">
      <alignment vertical="center"/>
    </xf>
    <xf numFmtId="9" fontId="3" fillId="2" borderId="45" xfId="1" applyFont="1" applyFill="1" applyBorder="1">
      <alignment vertical="center"/>
    </xf>
    <xf numFmtId="9" fontId="3" fillId="2" borderId="46" xfId="1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3" xfId="0" applyFont="1" applyFill="1" applyBorder="1" applyAlignment="1">
      <alignment vertical="center" wrapText="1"/>
    </xf>
    <xf numFmtId="0" fontId="5" fillId="3" borderId="43" xfId="0" applyFont="1" applyFill="1" applyBorder="1">
      <alignment vertical="center"/>
    </xf>
    <xf numFmtId="0" fontId="11" fillId="3" borderId="43" xfId="0" applyFont="1" applyFill="1" applyBorder="1" applyAlignment="1">
      <alignment vertical="center" wrapText="1"/>
    </xf>
    <xf numFmtId="0" fontId="0" fillId="0" borderId="43" xfId="0" applyBorder="1">
      <alignment vertical="center"/>
    </xf>
    <xf numFmtId="9" fontId="12" fillId="0" borderId="43" xfId="1" applyFont="1" applyFill="1" applyBorder="1" applyAlignment="1">
      <alignment horizontal="center" vertical="center"/>
    </xf>
    <xf numFmtId="0" fontId="3" fillId="3" borderId="47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43" xfId="0" applyFont="1" applyFill="1" applyBorder="1">
      <alignment vertical="center"/>
    </xf>
    <xf numFmtId="0" fontId="0" fillId="5" borderId="43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/>
    </xf>
    <xf numFmtId="0" fontId="6" fillId="2" borderId="43" xfId="0" applyFont="1" applyFill="1" applyBorder="1" applyAlignment="1">
      <alignment horizontal="right" vertical="center"/>
    </xf>
    <xf numFmtId="0" fontId="3" fillId="0" borderId="43" xfId="0" applyFont="1" applyBorder="1">
      <alignment vertical="center"/>
    </xf>
    <xf numFmtId="0" fontId="0" fillId="0" borderId="0" xfId="0" applyAlignment="1"/>
    <xf numFmtId="0" fontId="6" fillId="0" borderId="43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5" xfId="0" quotePrefix="1" applyFont="1" applyBorder="1" applyAlignment="1">
      <alignment horizontal="left" vertical="center" wrapText="1"/>
    </xf>
    <xf numFmtId="0" fontId="10" fillId="0" borderId="26" xfId="0" quotePrefix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69658996733672"/>
          <c:y val="8.6173228346456687E-2"/>
          <c:w val="0.41327828389138771"/>
          <c:h val="0.67734430923407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'資料５　1年間まとめ'!$C$129</c:f>
              <c:strCache>
                <c:ptCount val="1"/>
                <c:pt idx="0">
                  <c:v>コンサルのみ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439925991822493E-2"/>
                  <c:y val="-3.0769243193718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26431725255601E-2"/>
                  <c:y val="-2.051282879581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1年間まとめ'!$B$130:$B$134</c:f>
              <c:strCache>
                <c:ptCount val="5"/>
                <c:pt idx="0">
                  <c:v>17時～21時</c:v>
                </c:pt>
                <c:pt idx="1">
                  <c:v>21時～1時</c:v>
                </c:pt>
                <c:pt idx="2">
                  <c:v>1時～5時</c:v>
                </c:pt>
                <c:pt idx="3">
                  <c:v>5時～9時</c:v>
                </c:pt>
                <c:pt idx="4">
                  <c:v>休日日中</c:v>
                </c:pt>
              </c:strCache>
            </c:strRef>
          </c:cat>
          <c:val>
            <c:numRef>
              <c:f>'資料５　1年間まとめ'!$C$130:$C$134</c:f>
              <c:numCache>
                <c:formatCode>General</c:formatCode>
                <c:ptCount val="5"/>
                <c:pt idx="0">
                  <c:v>27</c:v>
                </c:pt>
                <c:pt idx="1">
                  <c:v>21</c:v>
                </c:pt>
                <c:pt idx="2">
                  <c:v>19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1年間まとめ'!$D$129</c:f>
              <c:strCache>
                <c:ptCount val="1"/>
                <c:pt idx="0">
                  <c:v>外来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2.6617374456245457E-2"/>
                  <c:y val="-2.051282879581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963030842184034E-2"/>
                  <c:y val="-0.11282055837696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1年間まとめ'!$B$130:$B$134</c:f>
              <c:strCache>
                <c:ptCount val="5"/>
                <c:pt idx="0">
                  <c:v>17時～21時</c:v>
                </c:pt>
                <c:pt idx="1">
                  <c:v>21時～1時</c:v>
                </c:pt>
                <c:pt idx="2">
                  <c:v>1時～5時</c:v>
                </c:pt>
                <c:pt idx="3">
                  <c:v>5時～9時</c:v>
                </c:pt>
                <c:pt idx="4">
                  <c:v>休日日中</c:v>
                </c:pt>
              </c:strCache>
            </c:strRef>
          </c:cat>
          <c:val>
            <c:numRef>
              <c:f>'資料５　1年間まとめ'!$D$130:$D$134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'資料５　1年間まとめ'!$E$129</c:f>
              <c:strCache>
                <c:ptCount val="1"/>
                <c:pt idx="0">
                  <c:v>入院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2.7726431725255681E-2"/>
                  <c:y val="-0.1538462159685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4358980157068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090572690102239E-3"/>
                  <c:y val="-0.18974366636126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1年間まとめ'!$B$130:$B$134</c:f>
              <c:strCache>
                <c:ptCount val="5"/>
                <c:pt idx="0">
                  <c:v>17時～21時</c:v>
                </c:pt>
                <c:pt idx="1">
                  <c:v>21時～1時</c:v>
                </c:pt>
                <c:pt idx="2">
                  <c:v>1時～5時</c:v>
                </c:pt>
                <c:pt idx="3">
                  <c:v>5時～9時</c:v>
                </c:pt>
                <c:pt idx="4">
                  <c:v>休日日中</c:v>
                </c:pt>
              </c:strCache>
            </c:strRef>
          </c:cat>
          <c:val>
            <c:numRef>
              <c:f>'資料５　1年間まとめ'!$E$130:$E$134</c:f>
              <c:numCache>
                <c:formatCode>General</c:formatCode>
                <c:ptCount val="5"/>
                <c:pt idx="0">
                  <c:v>35</c:v>
                </c:pt>
                <c:pt idx="1">
                  <c:v>18</c:v>
                </c:pt>
                <c:pt idx="2">
                  <c:v>15</c:v>
                </c:pt>
                <c:pt idx="3">
                  <c:v>8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24160"/>
        <c:axId val="48925696"/>
      </c:barChart>
      <c:catAx>
        <c:axId val="4892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8925696"/>
        <c:crosses val="autoZero"/>
        <c:auto val="1"/>
        <c:lblAlgn val="ctr"/>
        <c:lblOffset val="100"/>
        <c:noMultiLvlLbl val="0"/>
      </c:catAx>
      <c:valAx>
        <c:axId val="489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2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07211209558195"/>
          <c:y val="0.1115752998762576"/>
          <c:w val="0.10239728683954145"/>
          <c:h val="0.2842729132858251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4909442337740364"/>
          <c:y val="5.0925925925925923E-2"/>
          <c:w val="0.26660894939194635"/>
          <c:h val="0.833094196558763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'資料５　1年間まとめ'!$C$233</c:f>
              <c:strCache>
                <c:ptCount val="1"/>
                <c:pt idx="0">
                  <c:v>利用有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'資料５　1年間まとめ'!$B$234:$B$236</c:f>
              <c:strCache>
                <c:ptCount val="3"/>
                <c:pt idx="0">
                  <c:v>説明会受講済</c:v>
                </c:pt>
                <c:pt idx="1">
                  <c:v>説明会未受講</c:v>
                </c:pt>
                <c:pt idx="2">
                  <c:v>総計</c:v>
                </c:pt>
              </c:strCache>
            </c:strRef>
          </c:cat>
          <c:val>
            <c:numRef>
              <c:f>'資料５　1年間まとめ'!$C$234:$C$236</c:f>
              <c:numCache>
                <c:formatCode>General</c:formatCode>
                <c:ptCount val="3"/>
                <c:pt idx="0">
                  <c:v>51</c:v>
                </c:pt>
                <c:pt idx="1">
                  <c:v>21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1年間まとめ'!$D$233</c:f>
              <c:strCache>
                <c:ptCount val="1"/>
                <c:pt idx="0">
                  <c:v>未利用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accent1">
                  <a:shade val="50000"/>
                </a:schemeClr>
              </a:solidFill>
            </a:ln>
          </c:spPr>
          <c:invertIfNegative val="0"/>
          <c:cat>
            <c:strRef>
              <c:f>'資料５　1年間まとめ'!$B$234:$B$236</c:f>
              <c:strCache>
                <c:ptCount val="3"/>
                <c:pt idx="0">
                  <c:v>説明会受講済</c:v>
                </c:pt>
                <c:pt idx="1">
                  <c:v>説明会未受講</c:v>
                </c:pt>
                <c:pt idx="2">
                  <c:v>総計</c:v>
                </c:pt>
              </c:strCache>
            </c:strRef>
          </c:cat>
          <c:val>
            <c:numRef>
              <c:f>'資料５　1年間まとめ'!$D$234:$D$236</c:f>
              <c:numCache>
                <c:formatCode>General</c:formatCode>
                <c:ptCount val="3"/>
                <c:pt idx="0">
                  <c:v>74</c:v>
                </c:pt>
                <c:pt idx="1">
                  <c:v>112</c:v>
                </c:pt>
                <c:pt idx="2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662848"/>
        <c:axId val="97664384"/>
      </c:barChart>
      <c:catAx>
        <c:axId val="97662848"/>
        <c:scaling>
          <c:orientation val="minMax"/>
        </c:scaling>
        <c:delete val="0"/>
        <c:axPos val="l"/>
        <c:majorTickMark val="out"/>
        <c:minorTickMark val="none"/>
        <c:tickLblPos val="nextTo"/>
        <c:crossAx val="97664384"/>
        <c:crosses val="autoZero"/>
        <c:auto val="1"/>
        <c:lblAlgn val="ctr"/>
        <c:lblOffset val="100"/>
        <c:noMultiLvlLbl val="0"/>
      </c:catAx>
      <c:valAx>
        <c:axId val="976643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76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3098827203561583"/>
          <c:y val="0.10417833187518227"/>
          <c:w val="0.41837881657197912"/>
          <c:h val="0.76690215806357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'資料５　1年間まとめ'!$C$89</c:f>
              <c:strCache>
                <c:ptCount val="1"/>
                <c:pt idx="0">
                  <c:v>男性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942694663167103E-3"/>
                  <c:y val="-2.793817439486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253718285214348E-3"/>
                  <c:y val="9.789297171186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1年間まとめ'!$B$90:$B$98</c:f>
              <c:strCache>
                <c:ptCount val="9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</c:v>
                </c:pt>
                <c:pt idx="8">
                  <c:v>不明</c:v>
                </c:pt>
              </c:strCache>
            </c:strRef>
          </c:cat>
          <c:val>
            <c:numRef>
              <c:f>'資料５　1年間まとめ'!$C$90:$C$98</c:f>
              <c:numCache>
                <c:formatCode>General</c:formatCode>
                <c:ptCount val="9"/>
                <c:pt idx="0">
                  <c:v>1</c:v>
                </c:pt>
                <c:pt idx="1">
                  <c:v>9</c:v>
                </c:pt>
                <c:pt idx="2">
                  <c:v>9</c:v>
                </c:pt>
                <c:pt idx="3">
                  <c:v>21</c:v>
                </c:pt>
                <c:pt idx="4">
                  <c:v>20</c:v>
                </c:pt>
                <c:pt idx="5">
                  <c:v>8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1年間まとめ'!$D$89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ltDnDiag">
              <a:fgClr>
                <a:srgbClr val="4F81BD"/>
              </a:fgClr>
              <a:bgClr>
                <a:sysClr val="window" lastClr="FFFFFF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1年間まとめ'!$B$90:$B$98</c:f>
              <c:strCache>
                <c:ptCount val="9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</c:v>
                </c:pt>
                <c:pt idx="8">
                  <c:v>不明</c:v>
                </c:pt>
              </c:strCache>
            </c:strRef>
          </c:cat>
          <c:val>
            <c:numRef>
              <c:f>'資料５　1年間まとめ'!$D$90:$D$98</c:f>
              <c:numCache>
                <c:formatCode>General</c:formatCode>
                <c:ptCount val="9"/>
                <c:pt idx="0">
                  <c:v>6</c:v>
                </c:pt>
                <c:pt idx="1">
                  <c:v>27</c:v>
                </c:pt>
                <c:pt idx="2">
                  <c:v>18</c:v>
                </c:pt>
                <c:pt idx="3">
                  <c:v>18</c:v>
                </c:pt>
                <c:pt idx="4">
                  <c:v>11</c:v>
                </c:pt>
                <c:pt idx="5">
                  <c:v>14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'資料５　1年間まとめ'!$E$89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1年間まとめ'!$B$90:$B$98</c:f>
              <c:strCache>
                <c:ptCount val="9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</c:v>
                </c:pt>
                <c:pt idx="8">
                  <c:v>不明</c:v>
                </c:pt>
              </c:strCache>
            </c:strRef>
          </c:cat>
          <c:val>
            <c:numRef>
              <c:f>'資料５　1年間まとめ'!$E$90:$E$98</c:f>
              <c:numCache>
                <c:formatCode>General</c:formatCode>
                <c:ptCount val="9"/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740672"/>
        <c:axId val="97742208"/>
      </c:barChart>
      <c:catAx>
        <c:axId val="9774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7742208"/>
        <c:crosses val="autoZero"/>
        <c:auto val="1"/>
        <c:lblAlgn val="ctr"/>
        <c:lblOffset val="100"/>
        <c:noMultiLvlLbl val="0"/>
      </c:catAx>
      <c:valAx>
        <c:axId val="977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40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4654287198057461"/>
          <c:y val="5.2680994946806024E-2"/>
          <c:w val="0.44038523259458878"/>
          <c:h val="0.82467789391094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'資料５　1年間まとめ'!$B$160</c:f>
              <c:strCache>
                <c:ptCount val="1"/>
                <c:pt idx="0">
                  <c:v>自傷等あり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942694663167103E-3"/>
                  <c:y val="-2.793817439486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253718285214348E-3"/>
                  <c:y val="9.789297171186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1年間まとめ'!$C$159:$E$159</c:f>
              <c:strCache>
                <c:ptCount val="3"/>
                <c:pt idx="0">
                  <c:v>コンサルのみ</c:v>
                </c:pt>
                <c:pt idx="1">
                  <c:v>外来</c:v>
                </c:pt>
                <c:pt idx="2">
                  <c:v>入院</c:v>
                </c:pt>
              </c:strCache>
            </c:strRef>
          </c:cat>
          <c:val>
            <c:numRef>
              <c:f>'資料５　1年間まとめ'!$C$160:$E$160</c:f>
              <c:numCache>
                <c:formatCode>General</c:formatCode>
                <c:ptCount val="3"/>
                <c:pt idx="0">
                  <c:v>44</c:v>
                </c:pt>
                <c:pt idx="1">
                  <c:v>5</c:v>
                </c:pt>
                <c:pt idx="2">
                  <c:v>53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1年間まとめ'!$B$161</c:f>
              <c:strCache>
                <c:ptCount val="1"/>
                <c:pt idx="0">
                  <c:v>自傷等なし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'資料５　1年間まとめ'!$C$159:$E$159</c:f>
              <c:strCache>
                <c:ptCount val="3"/>
                <c:pt idx="0">
                  <c:v>コンサルのみ</c:v>
                </c:pt>
                <c:pt idx="1">
                  <c:v>外来</c:v>
                </c:pt>
                <c:pt idx="2">
                  <c:v>入院</c:v>
                </c:pt>
              </c:strCache>
            </c:strRef>
          </c:cat>
          <c:val>
            <c:numRef>
              <c:f>'資料５　1年間まとめ'!$C$161:$E$161</c:f>
              <c:numCache>
                <c:formatCode>General</c:formatCode>
                <c:ptCount val="3"/>
                <c:pt idx="0">
                  <c:v>45</c:v>
                </c:pt>
                <c:pt idx="1">
                  <c:v>5</c:v>
                </c:pt>
                <c:pt idx="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776384"/>
        <c:axId val="97777920"/>
      </c:barChart>
      <c:catAx>
        <c:axId val="9777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7777920"/>
        <c:crosses val="autoZero"/>
        <c:auto val="1"/>
        <c:lblAlgn val="ctr"/>
        <c:lblOffset val="100"/>
        <c:noMultiLvlLbl val="0"/>
      </c:catAx>
      <c:valAx>
        <c:axId val="9777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763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711624159722049"/>
          <c:y val="0.18832386595276276"/>
          <c:w val="0.17942800034737105"/>
          <c:h val="0.59920316581962596"/>
        </c:manualLayout>
      </c:layout>
      <c:pieChart>
        <c:varyColors val="1"/>
        <c:ser>
          <c:idx val="0"/>
          <c:order val="0"/>
          <c:tx>
            <c:strRef>
              <c:f>'資料５　1年間まとめ'!$D$184</c:f>
              <c:strCache>
                <c:ptCount val="1"/>
                <c:pt idx="0">
                  <c:v>件　数</c:v>
                </c:pt>
              </c:strCache>
            </c:strRef>
          </c:tx>
          <c:dLbls>
            <c:dLbl>
              <c:idx val="0"/>
              <c:layout>
                <c:manualLayout>
                  <c:x val="-6.0690069991251091E-3"/>
                  <c:y val="-0.124504228638086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04342698344666"/>
                  <c:y val="-9.20479519389163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871441431094001E-2"/>
                  <c:y val="0.11028836806083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03987203298905E-2"/>
                  <c:y val="0.134572281459202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4081409019134296E-2"/>
                  <c:y val="0.149743003240817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092201800166401"/>
                  <c:y val="-7.8355750872572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0617125984251969E-2"/>
                  <c:y val="-0.307711796442111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261811023622047E-3"/>
                  <c:y val="-3.0827865266841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'資料５　1年間まとめ'!$B$185:$C$192</c:f>
              <c:strCache>
                <c:ptCount val="8"/>
                <c:pt idx="0">
                  <c:v>医療保護入院</c:v>
                </c:pt>
                <c:pt idx="1">
                  <c:v>任意入院</c:v>
                </c:pt>
                <c:pt idx="2">
                  <c:v>精神科転院</c:v>
                </c:pt>
                <c:pt idx="3">
                  <c:v>３次救急へ転院</c:v>
                </c:pt>
                <c:pt idx="4">
                  <c:v>搬送元病院へもどし転院</c:v>
                </c:pt>
                <c:pt idx="5">
                  <c:v>元の通院先に転院</c:v>
                </c:pt>
                <c:pt idx="6">
                  <c:v>他の身体科病院へ</c:v>
                </c:pt>
                <c:pt idx="7">
                  <c:v>自宅退院</c:v>
                </c:pt>
              </c:strCache>
            </c:strRef>
          </c:cat>
          <c:val>
            <c:numRef>
              <c:f>'資料５　1年間まとめ'!$D$185:$D$192</c:f>
              <c:numCache>
                <c:formatCode>General</c:formatCode>
                <c:ptCount val="8"/>
                <c:pt idx="0">
                  <c:v>40</c:v>
                </c:pt>
                <c:pt idx="1">
                  <c:v>16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問１　院内周知状況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852427821522309"/>
          <c:y val="0.22049610850666787"/>
          <c:w val="0.48628477690288713"/>
          <c:h val="0.67461471940284923"/>
        </c:manualLayout>
      </c:layout>
      <c:pieChart>
        <c:varyColors val="1"/>
        <c:ser>
          <c:idx val="0"/>
          <c:order val="0"/>
          <c:tx>
            <c:strRef>
              <c:f>'[1]○資料６－１　救急アンケート集計'!$B$2</c:f>
              <c:strCache>
                <c:ptCount val="1"/>
                <c:pt idx="0">
                  <c:v>件数</c:v>
                </c:pt>
              </c:strCache>
            </c:strRef>
          </c:tx>
          <c:dPt>
            <c:idx val="3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>
                <a:solidFill>
                  <a:srgbClr val="4F81BD">
                    <a:shade val="50000"/>
                  </a:srgbClr>
                </a:solidFill>
              </a:ln>
            </c:spPr>
          </c:dPt>
          <c:dLbls>
            <c:dLbl>
              <c:idx val="0"/>
              <c:layout>
                <c:manualLayout>
                  <c:x val="0.11674956255468057"/>
                  <c:y val="2.312138728323699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6664588801399826E-2"/>
                  <c:y val="9.71180192071366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855767716535433"/>
                  <c:y val="-0.1147914843977836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014709098862641"/>
                  <c:y val="0.1352518955963837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1581036745406826E-2"/>
                  <c:y val="-5.96551472732575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'[1]○資料６－１　救急アンケート集計'!$A$3:$A$7</c:f>
              <c:strCache>
                <c:ptCount val="5"/>
                <c:pt idx="0">
                  <c:v>1当直医師も含め周知徹底</c:v>
                </c:pt>
                <c:pt idx="1">
                  <c:v>2常勤にはほぼ周知</c:v>
                </c:pt>
                <c:pt idx="2">
                  <c:v>3必要最小限職員に周知</c:v>
                </c:pt>
                <c:pt idx="3">
                  <c:v>4知られていない</c:v>
                </c:pt>
                <c:pt idx="4">
                  <c:v>無回答</c:v>
                </c:pt>
              </c:strCache>
            </c:strRef>
          </c:cat>
          <c:val>
            <c:numRef>
              <c:f>'[1]○資料６－１　救急アンケート集計'!$B$3:$B$7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102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問２　システム利用の有無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810149512307885"/>
          <c:y val="0.19463211242738801"/>
          <c:w val="0.53069171858348896"/>
          <c:h val="0.69882386323331203"/>
        </c:manualLayout>
      </c:layout>
      <c:pieChart>
        <c:varyColors val="1"/>
        <c:ser>
          <c:idx val="0"/>
          <c:order val="0"/>
          <c:tx>
            <c:strRef>
              <c:f>'[1]○資料６－１　救急アンケート集計'!$B$11</c:f>
              <c:strCache>
                <c:ptCount val="1"/>
                <c:pt idx="0">
                  <c:v>件数</c:v>
                </c:pt>
              </c:strCache>
            </c:strRef>
          </c:tx>
          <c:dLbls>
            <c:dLbl>
              <c:idx val="0"/>
              <c:layout>
                <c:manualLayout>
                  <c:x val="6.0414732829380424E-2"/>
                  <c:y val="-2.793659801533817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4586223664398296"/>
                  <c:y val="-0.127307149669354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3833682132337081"/>
                  <c:y val="7.016779943102670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1581036745406826E-2"/>
                  <c:y val="-5.96551472732575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'[1]○資料６－１　救急アンケート集計'!$A$12:$A$14</c:f>
              <c:strCache>
                <c:ptCount val="3"/>
                <c:pt idx="0">
                  <c:v>1利用あり</c:v>
                </c:pt>
                <c:pt idx="1">
                  <c:v>２利用したことがない</c:v>
                </c:pt>
                <c:pt idx="2">
                  <c:v>３把握していない</c:v>
                </c:pt>
              </c:strCache>
            </c:strRef>
          </c:cat>
          <c:val>
            <c:numRef>
              <c:f>'[1]○資料６－１　救急アンケート集計'!$B$12:$B$14</c:f>
              <c:numCache>
                <c:formatCode>General</c:formatCode>
                <c:ptCount val="3"/>
                <c:pt idx="0">
                  <c:v>31</c:v>
                </c:pt>
                <c:pt idx="1">
                  <c:v>125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問３　利用経験者のシステムの印象</a:t>
            </a:r>
          </a:p>
        </c:rich>
      </c:tx>
      <c:layout>
        <c:manualLayout>
          <c:xMode val="edge"/>
          <c:yMode val="edge"/>
          <c:x val="0.19052536865388031"/>
          <c:y val="2.012260529113607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'[1]○資料６－１　救急アンケート集計'!$B$18</c:f>
              <c:strCache>
                <c:ptCount val="1"/>
                <c:pt idx="0">
                  <c:v>件数</c:v>
                </c:pt>
              </c:strCache>
            </c:strRef>
          </c:tx>
          <c:dLbls>
            <c:dLbl>
              <c:idx val="0"/>
              <c:layout>
                <c:manualLayout>
                  <c:x val="-0.369237941427349"/>
                  <c:y val="-5.54660785794331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37673512685914262"/>
                  <c:y val="6.087051618547681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1581036745406826E-2"/>
                  <c:y val="-5.96551472732575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'[1]○資料６－１　救急アンケート集計'!$A$19:$A$20</c:f>
              <c:strCache>
                <c:ptCount val="2"/>
                <c:pt idx="0">
                  <c:v>1また利用したい</c:v>
                </c:pt>
                <c:pt idx="1">
                  <c:v>２利用したくない</c:v>
                </c:pt>
              </c:strCache>
            </c:strRef>
          </c:cat>
          <c:val>
            <c:numRef>
              <c:f>'[1]○資料６－１　救急アンケート集計'!$B$19:$B$20</c:f>
              <c:numCache>
                <c:formatCode>General</c:formatCode>
                <c:ptCount val="2"/>
                <c:pt idx="0">
                  <c:v>29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問４　未利用者の利用しない理由</a:t>
            </a:r>
          </a:p>
        </c:rich>
      </c:tx>
      <c:layout>
        <c:manualLayout>
          <c:xMode val="edge"/>
          <c:yMode val="edge"/>
          <c:x val="0.25223844008935664"/>
          <c:y val="3.148896435771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917541557305336"/>
          <c:y val="0.2855929372464806"/>
          <c:w val="0.44164938757655292"/>
          <c:h val="0.66455080262302635"/>
        </c:manualLayout>
      </c:layout>
      <c:pieChart>
        <c:varyColors val="1"/>
        <c:ser>
          <c:idx val="0"/>
          <c:order val="0"/>
          <c:tx>
            <c:strRef>
              <c:f>'[1]○資料６－１　救急アンケート集計'!$B$25</c:f>
              <c:strCache>
                <c:ptCount val="1"/>
                <c:pt idx="0">
                  <c:v>件数</c:v>
                </c:pt>
              </c:strCache>
            </c:strRef>
          </c:tx>
          <c:dPt>
            <c:idx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</c:spPr>
          </c:dPt>
          <c:dPt>
            <c:idx val="1"/>
            <c:bubble3D val="0"/>
            <c:explosion val="10"/>
          </c:dPt>
          <c:dLbls>
            <c:dLbl>
              <c:idx val="0"/>
              <c:layout>
                <c:manualLayout>
                  <c:x val="0.16952734033245834"/>
                  <c:y val="-1.6682706328375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4393941382327208"/>
                  <c:y val="-8.79629629629629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822998687664042"/>
                  <c:y val="0.218157261592300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158256780402449"/>
                  <c:y val="5.075714494021580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3456207210235372E-2"/>
                  <c:y val="-8.81666894908559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'[1]○資料６－１　救急アンケート集計'!$A$26:$A$32</c:f>
              <c:strCache>
                <c:ptCount val="7"/>
                <c:pt idx="0">
                  <c:v>1知らなかった</c:v>
                </c:pt>
                <c:pt idx="1">
                  <c:v>2対象となる患者なし</c:v>
                </c:pt>
                <c:pt idx="2">
                  <c:v>3手続きやルール</c:v>
                </c:pt>
                <c:pt idx="3">
                  <c:v>4自院で対応可</c:v>
                </c:pt>
                <c:pt idx="4">
                  <c:v>5様子をみている</c:v>
                </c:pt>
                <c:pt idx="5">
                  <c:v>6 その他</c:v>
                </c:pt>
                <c:pt idx="6">
                  <c:v>無回答</c:v>
                </c:pt>
              </c:strCache>
            </c:strRef>
          </c:cat>
          <c:val>
            <c:numRef>
              <c:f>'[1]○資料６－１　救急アンケート集計'!$B$26:$B$32</c:f>
              <c:numCache>
                <c:formatCode>General</c:formatCode>
                <c:ptCount val="7"/>
                <c:pt idx="0">
                  <c:v>16</c:v>
                </c:pt>
                <c:pt idx="1">
                  <c:v>90</c:v>
                </c:pt>
                <c:pt idx="2">
                  <c:v>3</c:v>
                </c:pt>
                <c:pt idx="3">
                  <c:v>5</c:v>
                </c:pt>
                <c:pt idx="4">
                  <c:v>14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利用しない理由</a:t>
            </a:r>
            <a:endParaRPr lang="en-US" altLang="ja-JP"/>
          </a:p>
          <a:p>
            <a:pPr>
              <a:defRPr/>
            </a:pPr>
            <a:r>
              <a:rPr lang="ja-JP" altLang="en-US"/>
              <a:t>（搬送件数</a:t>
            </a:r>
            <a:r>
              <a:rPr lang="en-US" altLang="ja-JP"/>
              <a:t>3000</a:t>
            </a:r>
            <a:r>
              <a:rPr lang="ja-JP" altLang="en-US"/>
              <a:t>以上再掲）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'[1]○資料６－１　救急アンケート集計'!$B$42</c:f>
              <c:strCache>
                <c:ptCount val="1"/>
                <c:pt idx="0">
                  <c:v>件数</c:v>
                </c:pt>
              </c:strCache>
            </c:strRef>
          </c:tx>
          <c:dPt>
            <c:idx val="0"/>
            <c:bubble3D val="0"/>
            <c:spPr>
              <a:pattFill prst="pct10">
                <a:fgClr>
                  <a:srgbClr val="4F81BD"/>
                </a:fgClr>
                <a:bgClr>
                  <a:sysClr val="window" lastClr="FFFFFF"/>
                </a:bgClr>
              </a:pattFill>
            </c:spPr>
          </c:dPt>
          <c:dLbls>
            <c:dLbl>
              <c:idx val="0"/>
              <c:layout>
                <c:manualLayout>
                  <c:x val="5.5638451443569659E-2"/>
                  <c:y val="-0.2435345581802274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2300600371508188E-2"/>
                  <c:y val="6.506640240796719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6655511047998147E-2"/>
                  <c:y val="3.16540212736414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1581036745406826E-2"/>
                  <c:y val="-5.96551472732575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'[1]○資料６－１　救急アンケート集計'!$A$43:$A$45</c:f>
              <c:strCache>
                <c:ptCount val="3"/>
                <c:pt idx="0">
                  <c:v>2対象となる患者なし</c:v>
                </c:pt>
                <c:pt idx="1">
                  <c:v>4自院で対応可</c:v>
                </c:pt>
                <c:pt idx="2">
                  <c:v>5様子をみている</c:v>
                </c:pt>
              </c:strCache>
            </c:strRef>
          </c:cat>
          <c:val>
            <c:numRef>
              <c:f>'[1]○資料６－１　救急アンケート集計'!$B$43:$B$45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年間搬送件数とシステム利用状況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'[1]○資料６－１　救急アンケート集計'!$B$108</c:f>
              <c:strCache>
                <c:ptCount val="1"/>
                <c:pt idx="0">
                  <c:v>利用なし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'[1]○資料６－１　救急アンケート集計'!$A$109:$A$111</c:f>
              <c:strCache>
                <c:ptCount val="3"/>
                <c:pt idx="0">
                  <c:v>３０００件以上</c:v>
                </c:pt>
                <c:pt idx="1">
                  <c:v>１０００－２９９９件</c:v>
                </c:pt>
                <c:pt idx="2">
                  <c:v>１０００件以下</c:v>
                </c:pt>
              </c:strCache>
            </c:strRef>
          </c:cat>
          <c:val>
            <c:numRef>
              <c:f>'[1]○資料６－１　救急アンケート集計'!$B$109:$B$111</c:f>
              <c:numCache>
                <c:formatCode>General</c:formatCode>
                <c:ptCount val="3"/>
                <c:pt idx="0">
                  <c:v>15</c:v>
                </c:pt>
                <c:pt idx="1">
                  <c:v>46</c:v>
                </c:pt>
                <c:pt idx="2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'[1]○資料６－１　救急アンケート集計'!$C$108</c:f>
              <c:strCache>
                <c:ptCount val="1"/>
                <c:pt idx="0">
                  <c:v>利用あり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'[1]○資料６－１　救急アンケート集計'!$A$109:$A$111</c:f>
              <c:strCache>
                <c:ptCount val="3"/>
                <c:pt idx="0">
                  <c:v>３０００件以上</c:v>
                </c:pt>
                <c:pt idx="1">
                  <c:v>１０００－２９９９件</c:v>
                </c:pt>
                <c:pt idx="2">
                  <c:v>１０００件以下</c:v>
                </c:pt>
              </c:strCache>
            </c:strRef>
          </c:cat>
          <c:val>
            <c:numRef>
              <c:f>'[1]○資料６－１　救急アンケート集計'!$C$109:$C$111</c:f>
              <c:numCache>
                <c:formatCode>General</c:formatCode>
                <c:ptCount val="3"/>
                <c:pt idx="0">
                  <c:v>32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58304"/>
        <c:axId val="109068288"/>
      </c:barChart>
      <c:catAx>
        <c:axId val="10905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68288"/>
        <c:crosses val="autoZero"/>
        <c:auto val="1"/>
        <c:lblAlgn val="ctr"/>
        <c:lblOffset val="100"/>
        <c:noMultiLvlLbl val="0"/>
      </c:catAx>
      <c:valAx>
        <c:axId val="109068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05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04057425888293"/>
          <c:y val="0.14316420900571683"/>
          <c:w val="0.19752196492902618"/>
          <c:h val="0.69096385507248059"/>
        </c:manualLayout>
      </c:layout>
      <c:pieChart>
        <c:varyColors val="1"/>
        <c:ser>
          <c:idx val="0"/>
          <c:order val="0"/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</c:spPr>
          <c:dPt>
            <c:idx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9658859666058533E-3"/>
                  <c:y val="3.68231771011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139054822593413E-3"/>
                  <c:y val="8.8480342801919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'資料５　1年間まとめ'!$B$48:$B$49</c:f>
              <c:strCache>
                <c:ptCount val="2"/>
                <c:pt idx="0">
                  <c:v>システム利用なし</c:v>
                </c:pt>
                <c:pt idx="1">
                  <c:v>システム利用あり</c:v>
                </c:pt>
              </c:strCache>
            </c:strRef>
          </c:cat>
          <c:val>
            <c:numRef>
              <c:f>'資料５　1年間まとめ'!$D$48:$D$49</c:f>
              <c:numCache>
                <c:formatCode>General</c:formatCode>
                <c:ptCount val="2"/>
                <c:pt idx="0">
                  <c:v>216</c:v>
                </c:pt>
                <c:pt idx="1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199128734645556"/>
          <c:y val="0.22068184114429229"/>
          <c:w val="0.15318312659777719"/>
          <c:h val="0.58028180687940323"/>
        </c:manualLayout>
      </c:layout>
      <c:pieChart>
        <c:varyColors val="1"/>
        <c:ser>
          <c:idx val="0"/>
          <c:order val="0"/>
          <c:tx>
            <c:strRef>
              <c:f>'資料５　1年間まとめ'!$D$119</c:f>
              <c:strCache>
                <c:ptCount val="1"/>
                <c:pt idx="0">
                  <c:v>件　数</c:v>
                </c:pt>
              </c:strCache>
            </c:strRef>
          </c:tx>
          <c:dPt>
            <c:idx val="1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1.6220572991766182E-2"/>
                  <c:y val="3.217621005418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046188209912689E-2"/>
                  <c:y val="7.69097692159165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'資料５　1年間まとめ'!$B$120:$C$122</c:f>
              <c:strCache>
                <c:ptCount val="3"/>
                <c:pt idx="0">
                  <c:v>医療保護入院</c:v>
                </c:pt>
                <c:pt idx="1">
                  <c:v>応急入院</c:v>
                </c:pt>
                <c:pt idx="2">
                  <c:v>任意入院</c:v>
                </c:pt>
              </c:strCache>
            </c:strRef>
          </c:cat>
          <c:val>
            <c:numRef>
              <c:f>'資料５　1年間まとめ'!$D$120:$D$122</c:f>
              <c:numCache>
                <c:formatCode>General</c:formatCode>
                <c:ptCount val="3"/>
                <c:pt idx="0">
                  <c:v>49</c:v>
                </c:pt>
                <c:pt idx="1">
                  <c:v>16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8981056758435388"/>
          <c:y val="9.1706619712099369E-2"/>
          <c:w val="0.27011000209200564"/>
          <c:h val="0.690901556554440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'資料５　1年間まとめ'!$D$103</c:f>
              <c:strCache>
                <c:ptCount val="1"/>
                <c:pt idx="0">
                  <c:v>外来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889625809567642E-3"/>
                  <c:y val="4.921425628188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18554046549199E-2"/>
                  <c:y val="4.631613636672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2141633431508E-3"/>
                  <c:y val="3.6910450016856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31726718388E-2"/>
                  <c:y val="4.210560865498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1年間まとめ'!$B$104:$B$112</c:f>
              <c:strCache>
                <c:ptCount val="9"/>
                <c:pt idx="0">
                  <c:v>F0　症状性を含む器質性</c:v>
                </c:pt>
                <c:pt idx="1">
                  <c:v>F1　精神作用物質</c:v>
                </c:pt>
                <c:pt idx="2">
                  <c:v>F2　統合失調症</c:v>
                </c:pt>
                <c:pt idx="3">
                  <c:v>F3　気分障害</c:v>
                </c:pt>
                <c:pt idx="4">
                  <c:v>F4　神経症・身体表現性</c:v>
                </c:pt>
                <c:pt idx="5">
                  <c:v>F5　睡眠障害</c:v>
                </c:pt>
                <c:pt idx="6">
                  <c:v>F6　パーソナリティ障害</c:v>
                </c:pt>
                <c:pt idx="7">
                  <c:v>F7　知的障害</c:v>
                </c:pt>
                <c:pt idx="8">
                  <c:v>その他</c:v>
                </c:pt>
              </c:strCache>
            </c:strRef>
          </c:cat>
          <c:val>
            <c:numRef>
              <c:f>'資料５　1年間まとめ'!$D$104:$D$112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1年間まとめ'!$E$103</c:f>
              <c:strCache>
                <c:ptCount val="1"/>
                <c:pt idx="0">
                  <c:v>入院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4.00742161861967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9981516074563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753252217229598E-2"/>
                  <c:y val="3.06779897081480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35250584810084"/>
                  <c:y val="-1.68419095698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526906873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346981706803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847870842519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1年間まとめ'!$B$104:$B$112</c:f>
              <c:strCache>
                <c:ptCount val="9"/>
                <c:pt idx="0">
                  <c:v>F0　症状性を含む器質性</c:v>
                </c:pt>
                <c:pt idx="1">
                  <c:v>F1　精神作用物質</c:v>
                </c:pt>
                <c:pt idx="2">
                  <c:v>F2　統合失調症</c:v>
                </c:pt>
                <c:pt idx="3">
                  <c:v>F3　気分障害</c:v>
                </c:pt>
                <c:pt idx="4">
                  <c:v>F4　神経症・身体表現性</c:v>
                </c:pt>
                <c:pt idx="5">
                  <c:v>F5　睡眠障害</c:v>
                </c:pt>
                <c:pt idx="6">
                  <c:v>F6　パーソナリティ障害</c:v>
                </c:pt>
                <c:pt idx="7">
                  <c:v>F7　知的障害</c:v>
                </c:pt>
                <c:pt idx="8">
                  <c:v>その他</c:v>
                </c:pt>
              </c:strCache>
            </c:strRef>
          </c:cat>
          <c:val>
            <c:numRef>
              <c:f>'資料５　1年間まとめ'!$E$104:$E$112</c:f>
              <c:numCache>
                <c:formatCode>General</c:formatCode>
                <c:ptCount val="9"/>
                <c:pt idx="0">
                  <c:v>8</c:v>
                </c:pt>
                <c:pt idx="1">
                  <c:v>17</c:v>
                </c:pt>
                <c:pt idx="2">
                  <c:v>15</c:v>
                </c:pt>
                <c:pt idx="3">
                  <c:v>32</c:v>
                </c:pt>
                <c:pt idx="4">
                  <c:v>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79520"/>
        <c:axId val="97181056"/>
      </c:barChart>
      <c:catAx>
        <c:axId val="97179520"/>
        <c:scaling>
          <c:orientation val="maxMin"/>
        </c:scaling>
        <c:delete val="0"/>
        <c:axPos val="l"/>
        <c:majorTickMark val="out"/>
        <c:minorTickMark val="none"/>
        <c:tickLblPos val="nextTo"/>
        <c:crossAx val="97181056"/>
        <c:crosses val="autoZero"/>
        <c:auto val="1"/>
        <c:lblAlgn val="ctr"/>
        <c:lblOffset val="100"/>
        <c:noMultiLvlLbl val="0"/>
      </c:catAx>
      <c:valAx>
        <c:axId val="9718105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971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83456045281407"/>
          <c:y val="0.13299498814587257"/>
          <c:w val="5.1687000294446526E-2"/>
          <c:h val="0.127026316461273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1647575631993369"/>
          <c:y val="6.5711588643405747E-2"/>
          <c:w val="0.34270783257355986"/>
          <c:h val="0.72001822055761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'資料５　1年間まとめ'!$C$56</c:f>
              <c:strCache>
                <c:ptCount val="1"/>
                <c:pt idx="0">
                  <c:v>精神科輪番回数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942694663167103E-3"/>
                  <c:y val="-2.793817439486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253718285214348E-3"/>
                  <c:y val="9.789297171186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1年間まとめ'!$B$57:$B$64</c:f>
              <c:strCache>
                <c:ptCount val="8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大阪市</c:v>
                </c:pt>
                <c:pt idx="5">
                  <c:v>南河内</c:v>
                </c:pt>
                <c:pt idx="6">
                  <c:v>堺市</c:v>
                </c:pt>
                <c:pt idx="7">
                  <c:v>泉州</c:v>
                </c:pt>
              </c:strCache>
            </c:strRef>
          </c:cat>
          <c:val>
            <c:numRef>
              <c:f>'資料５　1年間まとめ'!$C$57:$C$64</c:f>
              <c:numCache>
                <c:formatCode>General</c:formatCode>
                <c:ptCount val="8"/>
                <c:pt idx="0">
                  <c:v>28</c:v>
                </c:pt>
                <c:pt idx="1">
                  <c:v>22</c:v>
                </c:pt>
                <c:pt idx="2">
                  <c:v>100</c:v>
                </c:pt>
                <c:pt idx="3">
                  <c:v>45</c:v>
                </c:pt>
                <c:pt idx="4">
                  <c:v>0</c:v>
                </c:pt>
                <c:pt idx="5">
                  <c:v>62</c:v>
                </c:pt>
                <c:pt idx="6">
                  <c:v>193</c:v>
                </c:pt>
                <c:pt idx="7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63072"/>
        <c:axId val="97364608"/>
      </c:barChart>
      <c:catAx>
        <c:axId val="9736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7364608"/>
        <c:crosses val="autoZero"/>
        <c:auto val="1"/>
        <c:lblAlgn val="ctr"/>
        <c:lblOffset val="100"/>
        <c:noMultiLvlLbl val="0"/>
      </c:catAx>
      <c:valAx>
        <c:axId val="9736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63072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63037900948021"/>
          <c:y val="0.1006646083685213"/>
          <c:w val="0.29753105705448052"/>
          <c:h val="0.56239130467595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'資料５　1年間まとめ'!$C$73</c:f>
              <c:strCache>
                <c:ptCount val="1"/>
                <c:pt idx="0">
                  <c:v>二次救急
病院等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1年間まとめ'!$B$74:$B$81</c:f>
              <c:strCache>
                <c:ptCount val="8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大阪市</c:v>
                </c:pt>
                <c:pt idx="5">
                  <c:v>南河内</c:v>
                </c:pt>
                <c:pt idx="6">
                  <c:v>堺市</c:v>
                </c:pt>
                <c:pt idx="7">
                  <c:v>泉州</c:v>
                </c:pt>
              </c:strCache>
            </c:strRef>
          </c:cat>
          <c:val>
            <c:numRef>
              <c:f>'資料５　1年間まとめ'!$C$74:$C$81</c:f>
              <c:numCache>
                <c:formatCode>General</c:formatCode>
                <c:ptCount val="8"/>
                <c:pt idx="0">
                  <c:v>17</c:v>
                </c:pt>
                <c:pt idx="1">
                  <c:v>6</c:v>
                </c:pt>
                <c:pt idx="2">
                  <c:v>36</c:v>
                </c:pt>
                <c:pt idx="3">
                  <c:v>14</c:v>
                </c:pt>
                <c:pt idx="4">
                  <c:v>80</c:v>
                </c:pt>
                <c:pt idx="5">
                  <c:v>12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1年間まとめ'!$D$73</c:f>
              <c:strCache>
                <c:ptCount val="1"/>
                <c:pt idx="0">
                  <c:v>合併症
支援病院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1年間まとめ'!$B$74:$B$81</c:f>
              <c:strCache>
                <c:ptCount val="8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大阪市</c:v>
                </c:pt>
                <c:pt idx="5">
                  <c:v>南河内</c:v>
                </c:pt>
                <c:pt idx="6">
                  <c:v>堺市</c:v>
                </c:pt>
                <c:pt idx="7">
                  <c:v>泉州</c:v>
                </c:pt>
              </c:strCache>
            </c:strRef>
          </c:cat>
          <c:val>
            <c:numRef>
              <c:f>'資料５　1年間まとめ'!$D$74:$D$81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27</c:v>
                </c:pt>
                <c:pt idx="3">
                  <c:v>13</c:v>
                </c:pt>
                <c:pt idx="4">
                  <c:v>0</c:v>
                </c:pt>
                <c:pt idx="5">
                  <c:v>15</c:v>
                </c:pt>
                <c:pt idx="6">
                  <c:v>50</c:v>
                </c:pt>
                <c:pt idx="7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8416"/>
        <c:axId val="97469952"/>
      </c:barChart>
      <c:catAx>
        <c:axId val="9746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469952"/>
        <c:crosses val="autoZero"/>
        <c:auto val="1"/>
        <c:lblAlgn val="ctr"/>
        <c:lblOffset val="100"/>
        <c:noMultiLvlLbl val="0"/>
      </c:catAx>
      <c:valAx>
        <c:axId val="974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684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4387905352805492"/>
          <c:y val="0.8329496446995277"/>
          <c:w val="0.34520546083456688"/>
          <c:h val="0.1390178177801334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3815833753079"/>
          <c:y val="8.6055033447675525E-2"/>
          <c:w val="0.22249164407506536"/>
          <c:h val="0.751069336751566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'資料５　1年間まとめ'!$C$145</c:f>
              <c:strCache>
                <c:ptCount val="1"/>
                <c:pt idx="0">
                  <c:v>あ　り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1年間まとめ'!$D$144</c:f>
              <c:strCache>
                <c:ptCount val="1"/>
                <c:pt idx="0">
                  <c:v>受診歴</c:v>
                </c:pt>
              </c:strCache>
            </c:strRef>
          </c:cat>
          <c:val>
            <c:numRef>
              <c:f>'資料５　1年間まとめ'!$D$145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ser>
          <c:idx val="1"/>
          <c:order val="1"/>
          <c:tx>
            <c:strRef>
              <c:f>'資料５　1年間まとめ'!$C$146</c:f>
              <c:strCache>
                <c:ptCount val="1"/>
                <c:pt idx="0">
                  <c:v>な　し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1年間まとめ'!$D$144</c:f>
              <c:strCache>
                <c:ptCount val="1"/>
                <c:pt idx="0">
                  <c:v>受診歴</c:v>
                </c:pt>
              </c:strCache>
            </c:strRef>
          </c:cat>
          <c:val>
            <c:numRef>
              <c:f>'資料５　1年間まとめ'!$D$146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2"/>
          <c:order val="2"/>
          <c:tx>
            <c:strRef>
              <c:f>'資料５　1年間まとめ'!$C$147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69232166985383E-2"/>
                  <c:y val="4.8583002146450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1年間まとめ'!$D$144</c:f>
              <c:strCache>
                <c:ptCount val="1"/>
                <c:pt idx="0">
                  <c:v>受診歴</c:v>
                </c:pt>
              </c:strCache>
            </c:strRef>
          </c:cat>
          <c:val>
            <c:numRef>
              <c:f>'資料５　1年間まとめ'!$D$147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509376"/>
        <c:axId val="97510912"/>
      </c:barChart>
      <c:catAx>
        <c:axId val="9750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7510912"/>
        <c:crosses val="autoZero"/>
        <c:auto val="1"/>
        <c:lblAlgn val="ctr"/>
        <c:lblOffset val="100"/>
        <c:noMultiLvlLbl val="0"/>
      </c:catAx>
      <c:valAx>
        <c:axId val="97510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093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602786820784209"/>
          <c:y val="0.38569127300089551"/>
          <c:w val="4.5980780370873497E-2"/>
          <c:h val="0.2706995148968108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367468649854042"/>
          <c:y val="8.7032301486778041E-2"/>
          <c:w val="0.37220783580448702"/>
          <c:h val="0.6954314532473664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'資料５　1年間まとめ'!$E$200</c:f>
              <c:strCache>
                <c:ptCount val="1"/>
                <c:pt idx="0">
                  <c:v>利用割合</c:v>
                </c:pt>
              </c:strCache>
            </c:strRef>
          </c:tx>
          <c:invertIfNegative val="0"/>
          <c:cat>
            <c:strRef>
              <c:f>'資料５　1年間まとめ'!$B$201:$B$209</c:f>
              <c:strCache>
                <c:ptCount val="9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大阪市</c:v>
                </c:pt>
                <c:pt idx="5">
                  <c:v>堺市</c:v>
                </c:pt>
                <c:pt idx="6">
                  <c:v>南河内</c:v>
                </c:pt>
                <c:pt idx="7">
                  <c:v>泉州</c:v>
                </c:pt>
                <c:pt idx="8">
                  <c:v>総計</c:v>
                </c:pt>
              </c:strCache>
            </c:strRef>
          </c:cat>
          <c:val>
            <c:numRef>
              <c:f>'資料５　1年間まとめ'!$E$201:$E$209</c:f>
              <c:numCache>
                <c:formatCode>0%</c:formatCode>
                <c:ptCount val="9"/>
                <c:pt idx="0">
                  <c:v>0.42105263157894735</c:v>
                </c:pt>
                <c:pt idx="1">
                  <c:v>0.23809523809523808</c:v>
                </c:pt>
                <c:pt idx="2">
                  <c:v>0.31578947368421051</c:v>
                </c:pt>
                <c:pt idx="3">
                  <c:v>0.33333333333333331</c:v>
                </c:pt>
                <c:pt idx="4">
                  <c:v>0.25</c:v>
                </c:pt>
                <c:pt idx="5">
                  <c:v>0.21052631578947367</c:v>
                </c:pt>
                <c:pt idx="6">
                  <c:v>0.26315789473684209</c:v>
                </c:pt>
                <c:pt idx="7">
                  <c:v>0.29166666666666669</c:v>
                </c:pt>
                <c:pt idx="8">
                  <c:v>0.27906976744186046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8848"/>
        <c:axId val="97617024"/>
      </c:barChart>
      <c:catAx>
        <c:axId val="9759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97617024"/>
        <c:crosses val="autoZero"/>
        <c:auto val="1"/>
        <c:lblAlgn val="ctr"/>
        <c:lblOffset val="100"/>
        <c:noMultiLvlLbl val="0"/>
      </c:catAx>
      <c:valAx>
        <c:axId val="97617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98848"/>
        <c:crosses val="autoZero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5090038338362346"/>
          <c:y val="0.18472407509570857"/>
          <c:w val="0.43510173563704196"/>
          <c:h val="0.70552384773559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'資料５　1年間まとめ'!$E$217</c:f>
              <c:strCache>
                <c:ptCount val="1"/>
                <c:pt idx="0">
                  <c:v>病院数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942694663167103E-3"/>
                  <c:y val="-2.793817439486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55993000874891E-3"/>
                  <c:y val="1.37299504228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253718285214348E-3"/>
                  <c:y val="9.789297171186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'資料５　1年間まとめ'!$D$218:$D$227</c:f>
              <c:strCache>
                <c:ptCount val="10"/>
                <c:pt idx="0">
                  <c:v>１回</c:v>
                </c:pt>
                <c:pt idx="1">
                  <c:v>２回</c:v>
                </c:pt>
                <c:pt idx="2">
                  <c:v>３回</c:v>
                </c:pt>
                <c:pt idx="3">
                  <c:v>４回</c:v>
                </c:pt>
                <c:pt idx="4">
                  <c:v>５回</c:v>
                </c:pt>
                <c:pt idx="5">
                  <c:v>6回</c:v>
                </c:pt>
                <c:pt idx="6">
                  <c:v>７回</c:v>
                </c:pt>
                <c:pt idx="7">
                  <c:v>８回</c:v>
                </c:pt>
                <c:pt idx="8">
                  <c:v>１７回</c:v>
                </c:pt>
                <c:pt idx="9">
                  <c:v>２１回</c:v>
                </c:pt>
              </c:strCache>
            </c:strRef>
          </c:cat>
          <c:val>
            <c:numRef>
              <c:f>'資料５　1年間まとめ'!$E$218:$E$227</c:f>
              <c:numCache>
                <c:formatCode>General</c:formatCode>
                <c:ptCount val="10"/>
                <c:pt idx="0">
                  <c:v>35</c:v>
                </c:pt>
                <c:pt idx="1">
                  <c:v>13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36736"/>
        <c:axId val="97638272"/>
      </c:barChart>
      <c:catAx>
        <c:axId val="9763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7638272"/>
        <c:crosses val="autoZero"/>
        <c:auto val="1"/>
        <c:lblAlgn val="ctr"/>
        <c:lblOffset val="100"/>
        <c:noMultiLvlLbl val="0"/>
      </c:catAx>
      <c:valAx>
        <c:axId val="9763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367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116415</xdr:colOff>
      <xdr:row>127</xdr:row>
      <xdr:rowOff>42334</xdr:rowOff>
    </xdr:from>
    <xdr:to>
      <xdr:col>13</xdr:col>
      <xdr:colOff>529165</xdr:colOff>
      <xdr:row>137</xdr:row>
      <xdr:rowOff>42333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116417</xdr:colOff>
      <xdr:row>43</xdr:row>
      <xdr:rowOff>158751</xdr:rowOff>
    </xdr:from>
    <xdr:to>
      <xdr:col>13</xdr:col>
      <xdr:colOff>571500</xdr:colOff>
      <xdr:row>49</xdr:row>
      <xdr:rowOff>148165</xdr:rowOff>
    </xdr:to>
    <xdr:graphicFrame macro="">
      <xdr:nvGraphicFramePr>
        <xdr:cNvPr id="17" name="グラフ 16" title="あ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138641</xdr:colOff>
      <xdr:row>117</xdr:row>
      <xdr:rowOff>28575</xdr:rowOff>
    </xdr:from>
    <xdr:to>
      <xdr:col>13</xdr:col>
      <xdr:colOff>560916</xdr:colOff>
      <xdr:row>124</xdr:row>
      <xdr:rowOff>187324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111125</xdr:colOff>
      <xdr:row>101</xdr:row>
      <xdr:rowOff>110067</xdr:rowOff>
    </xdr:from>
    <xdr:to>
      <xdr:col>13</xdr:col>
      <xdr:colOff>571499</xdr:colOff>
      <xdr:row>114</xdr:row>
      <xdr:rowOff>120651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190498</xdr:colOff>
      <xdr:row>54</xdr:row>
      <xdr:rowOff>35982</xdr:rowOff>
    </xdr:from>
    <xdr:to>
      <xdr:col>13</xdr:col>
      <xdr:colOff>550332</xdr:colOff>
      <xdr:row>69</xdr:row>
      <xdr:rowOff>42333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169332</xdr:colOff>
      <xdr:row>71</xdr:row>
      <xdr:rowOff>84666</xdr:rowOff>
    </xdr:from>
    <xdr:to>
      <xdr:col>13</xdr:col>
      <xdr:colOff>560916</xdr:colOff>
      <xdr:row>84</xdr:row>
      <xdr:rowOff>105834</xdr:rowOff>
    </xdr:to>
    <xdr:graphicFrame macro="">
      <xdr:nvGraphicFramePr>
        <xdr:cNvPr id="25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148168</xdr:colOff>
      <xdr:row>140</xdr:row>
      <xdr:rowOff>222249</xdr:rowOff>
    </xdr:from>
    <xdr:to>
      <xdr:col>13</xdr:col>
      <xdr:colOff>486833</xdr:colOff>
      <xdr:row>151</xdr:row>
      <xdr:rowOff>10582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13</xdr:col>
      <xdr:colOff>507999</xdr:colOff>
      <xdr:row>196</xdr:row>
      <xdr:rowOff>74084</xdr:rowOff>
    </xdr:to>
    <xdr:sp macro="" textlink="">
      <xdr:nvSpPr>
        <xdr:cNvPr id="5" name="正方形/長方形 4"/>
        <xdr:cNvSpPr/>
      </xdr:nvSpPr>
      <xdr:spPr>
        <a:xfrm>
          <a:off x="0" y="28183417"/>
          <a:ext cx="11546416" cy="321733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148167</xdr:colOff>
      <xdr:row>198</xdr:row>
      <xdr:rowOff>8465</xdr:rowOff>
    </xdr:from>
    <xdr:to>
      <xdr:col>13</xdr:col>
      <xdr:colOff>476250</xdr:colOff>
      <xdr:row>212</xdr:row>
      <xdr:rowOff>66675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215</xdr:row>
      <xdr:rowOff>123825</xdr:rowOff>
    </xdr:from>
    <xdr:to>
      <xdr:col>13</xdr:col>
      <xdr:colOff>518583</xdr:colOff>
      <xdr:row>228</xdr:row>
      <xdr:rowOff>47625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156633</xdr:colOff>
      <xdr:row>231</xdr:row>
      <xdr:rowOff>171450</xdr:rowOff>
    </xdr:from>
    <xdr:to>
      <xdr:col>13</xdr:col>
      <xdr:colOff>508000</xdr:colOff>
      <xdr:row>243</xdr:row>
      <xdr:rowOff>11641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158750</xdr:colOff>
      <xdr:row>86</xdr:row>
      <xdr:rowOff>247650</xdr:rowOff>
    </xdr:from>
    <xdr:to>
      <xdr:col>13</xdr:col>
      <xdr:colOff>550333</xdr:colOff>
      <xdr:row>99</xdr:row>
      <xdr:rowOff>19050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209549</xdr:colOff>
      <xdr:row>209</xdr:row>
      <xdr:rowOff>38100</xdr:rowOff>
    </xdr:from>
    <xdr:to>
      <xdr:col>5</xdr:col>
      <xdr:colOff>542925</xdr:colOff>
      <xdr:row>212</xdr:row>
      <xdr:rowOff>47624</xdr:rowOff>
    </xdr:to>
    <xdr:sp macro="" textlink="">
      <xdr:nvSpPr>
        <xdr:cNvPr id="2" name="正方形/長方形 1"/>
        <xdr:cNvSpPr/>
      </xdr:nvSpPr>
      <xdr:spPr>
        <a:xfrm>
          <a:off x="514349" y="42633900"/>
          <a:ext cx="4038601" cy="60959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システム開始早期に誤利用のあった非救急２病院を除く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精神科のみの救急告示を除く</a:t>
          </a:r>
        </a:p>
      </xdr:txBody>
    </xdr:sp>
    <xdr:clientData/>
  </xdr:twoCellAnchor>
  <xdr:twoCellAnchor>
    <xdr:from>
      <xdr:col>1</xdr:col>
      <xdr:colOff>209550</xdr:colOff>
      <xdr:row>237</xdr:row>
      <xdr:rowOff>171450</xdr:rowOff>
    </xdr:from>
    <xdr:to>
      <xdr:col>5</xdr:col>
      <xdr:colOff>542926</xdr:colOff>
      <xdr:row>240</xdr:row>
      <xdr:rowOff>180974</xdr:rowOff>
    </xdr:to>
    <xdr:sp macro="" textlink="">
      <xdr:nvSpPr>
        <xdr:cNvPr id="21" name="正方形/長方形 20"/>
        <xdr:cNvSpPr/>
      </xdr:nvSpPr>
      <xdr:spPr>
        <a:xfrm>
          <a:off x="514350" y="44548425"/>
          <a:ext cx="4038601" cy="60959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システム開始早期に誤利用のあった非救急２病院を除く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精神科のみの救急告示を除く</a:t>
          </a:r>
        </a:p>
      </xdr:txBody>
    </xdr:sp>
    <xdr:clientData/>
  </xdr:twoCellAnchor>
  <xdr:twoCellAnchor>
    <xdr:from>
      <xdr:col>0</xdr:col>
      <xdr:colOff>228599</xdr:colOff>
      <xdr:row>155</xdr:row>
      <xdr:rowOff>38100</xdr:rowOff>
    </xdr:from>
    <xdr:to>
      <xdr:col>13</xdr:col>
      <xdr:colOff>529165</xdr:colOff>
      <xdr:row>166</xdr:row>
      <xdr:rowOff>104775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126547</xdr:colOff>
      <xdr:row>182</xdr:row>
      <xdr:rowOff>228598</xdr:rowOff>
    </xdr:from>
    <xdr:to>
      <xdr:col>13</xdr:col>
      <xdr:colOff>560916</xdr:colOff>
      <xdr:row>195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42333</xdr:colOff>
      <xdr:row>2</xdr:row>
      <xdr:rowOff>137582</xdr:rowOff>
    </xdr:from>
    <xdr:to>
      <xdr:col>13</xdr:col>
      <xdr:colOff>645583</xdr:colOff>
      <xdr:row>38</xdr:row>
      <xdr:rowOff>190499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539749"/>
          <a:ext cx="11641667" cy="7291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216182</xdr:colOff>
      <xdr:row>247</xdr:row>
      <xdr:rowOff>1</xdr:rowOff>
    </xdr:from>
    <xdr:to>
      <xdr:col>6</xdr:col>
      <xdr:colOff>829236</xdr:colOff>
      <xdr:row>264</xdr:row>
      <xdr:rowOff>134471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50426</xdr:colOff>
      <xdr:row>247</xdr:row>
      <xdr:rowOff>0</xdr:rowOff>
    </xdr:from>
    <xdr:to>
      <xdr:col>13</xdr:col>
      <xdr:colOff>235325</xdr:colOff>
      <xdr:row>264</xdr:row>
      <xdr:rowOff>142476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182498</xdr:colOff>
      <xdr:row>265</xdr:row>
      <xdr:rowOff>190500</xdr:rowOff>
    </xdr:from>
    <xdr:to>
      <xdr:col>6</xdr:col>
      <xdr:colOff>907677</xdr:colOff>
      <xdr:row>282</xdr:row>
      <xdr:rowOff>168088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95250</xdr:colOff>
      <xdr:row>265</xdr:row>
      <xdr:rowOff>191299</xdr:rowOff>
    </xdr:from>
    <xdr:to>
      <xdr:col>13</xdr:col>
      <xdr:colOff>67237</xdr:colOff>
      <xdr:row>282</xdr:row>
      <xdr:rowOff>156883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257735</xdr:colOff>
      <xdr:row>284</xdr:row>
      <xdr:rowOff>134471</xdr:rowOff>
    </xdr:from>
    <xdr:to>
      <xdr:col>13</xdr:col>
      <xdr:colOff>504266</xdr:colOff>
      <xdr:row>303</xdr:row>
      <xdr:rowOff>136872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289509</xdr:colOff>
      <xdr:row>285</xdr:row>
      <xdr:rowOff>148401</xdr:rowOff>
    </xdr:from>
    <xdr:to>
      <xdr:col>6</xdr:col>
      <xdr:colOff>705970</xdr:colOff>
      <xdr:row>303</xdr:row>
      <xdr:rowOff>100853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149678</xdr:colOff>
      <xdr:row>244</xdr:row>
      <xdr:rowOff>0</xdr:rowOff>
    </xdr:from>
    <xdr:to>
      <xdr:col>2</xdr:col>
      <xdr:colOff>217714</xdr:colOff>
      <xdr:row>245</xdr:row>
      <xdr:rowOff>54429</xdr:rowOff>
    </xdr:to>
    <xdr:sp macro="" textlink="">
      <xdr:nvSpPr>
        <xdr:cNvPr id="33" name="正方形/長方形 32"/>
        <xdr:cNvSpPr/>
      </xdr:nvSpPr>
      <xdr:spPr>
        <a:xfrm>
          <a:off x="15142028" y="638175"/>
          <a:ext cx="677636" cy="4163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145674</xdr:rowOff>
    </xdr:from>
    <xdr:to>
      <xdr:col>1</xdr:col>
      <xdr:colOff>313765</xdr:colOff>
      <xdr:row>4</xdr:row>
      <xdr:rowOff>156881</xdr:rowOff>
    </xdr:to>
    <xdr:sp macro="" textlink="">
      <xdr:nvSpPr>
        <xdr:cNvPr id="4" name="正方形/長方形 3"/>
        <xdr:cNvSpPr/>
      </xdr:nvSpPr>
      <xdr:spPr>
        <a:xfrm>
          <a:off x="0" y="549086"/>
          <a:ext cx="616324" cy="4146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5-1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-3%20&#31934;&#31070;&#31185;&#25937;&#24613;&#20307;&#21046;&#12398;&#35211;&#30452;&#12375;/35%20&#22823;&#38442;&#29256;&#31934;&#31070;&#31185;&#25937;&#24613;&#21307;&#30274;&#20307;&#21046;&#26908;&#35342;&#22996;&#21729;&#20250;/H28_&#21512;&#20341;&#30151;&#25937;&#24613;&#12471;&#12473;&#12486;&#12512;&#30151;&#20363;&#26908;&#35342;&#20250;&#35696;/&#31532;2&#22238;/04_&#37197;&#24067;&#36039;&#26009;/&#9670;&#36039;&#26009;&#65302;&#12288;&#65303;&#12288;&#25937;&#24613;&#30149;&#38498;&#12539;&#25937;&#24613;&#38538;&#12450;&#12531;&#12465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マスター(リンクあり）"/>
      <sheetName val="○資料６－１　救急アンケート集計"/>
      <sheetName val="資料７－２、３消防隊"/>
      <sheetName val="○資料７－１消防隊アンケート"/>
      <sheetName val="△救急搬送数と利用状況"/>
      <sheetName val="Sheet1"/>
      <sheetName val="Sheet2"/>
      <sheetName val="自由記載"/>
      <sheetName val="Sheet4"/>
      <sheetName val="○資料６－２　自由記述２"/>
      <sheetName val="○資料６－３　課題事例"/>
      <sheetName val="Sheet3"/>
      <sheetName val="○資料６－２　自由記述a4"/>
    </sheetNames>
    <sheetDataSet>
      <sheetData sheetId="0"/>
      <sheetData sheetId="1"/>
      <sheetData sheetId="2">
        <row r="2">
          <cell r="B2" t="str">
            <v>件数</v>
          </cell>
        </row>
        <row r="3">
          <cell r="A3" t="str">
            <v>1当直医師も含め周知徹底</v>
          </cell>
          <cell r="B3">
            <v>18</v>
          </cell>
        </row>
        <row r="4">
          <cell r="A4" t="str">
            <v>2常勤にはほぼ周知</v>
          </cell>
          <cell r="B4">
            <v>21</v>
          </cell>
        </row>
        <row r="5">
          <cell r="A5" t="str">
            <v>3必要最小限職員に周知</v>
          </cell>
          <cell r="B5">
            <v>102</v>
          </cell>
        </row>
        <row r="6">
          <cell r="A6" t="str">
            <v>4知られていない</v>
          </cell>
          <cell r="B6">
            <v>25</v>
          </cell>
        </row>
        <row r="7">
          <cell r="A7" t="str">
            <v>無回答</v>
          </cell>
          <cell r="B7">
            <v>0</v>
          </cell>
        </row>
        <row r="11">
          <cell r="B11" t="str">
            <v>件数</v>
          </cell>
        </row>
        <row r="12">
          <cell r="A12" t="str">
            <v>1利用あり</v>
          </cell>
          <cell r="B12">
            <v>31</v>
          </cell>
        </row>
        <row r="13">
          <cell r="A13" t="str">
            <v>２利用したことがない</v>
          </cell>
          <cell r="B13">
            <v>125</v>
          </cell>
        </row>
        <row r="14">
          <cell r="A14" t="str">
            <v>３把握していない</v>
          </cell>
          <cell r="B14">
            <v>10</v>
          </cell>
        </row>
        <row r="18">
          <cell r="B18" t="str">
            <v>件数</v>
          </cell>
        </row>
        <row r="19">
          <cell r="A19" t="str">
            <v>1また利用したい</v>
          </cell>
          <cell r="B19">
            <v>29</v>
          </cell>
        </row>
        <row r="20">
          <cell r="A20" t="str">
            <v>２利用したくない</v>
          </cell>
          <cell r="B20">
            <v>2</v>
          </cell>
        </row>
        <row r="25">
          <cell r="B25" t="str">
            <v>件数</v>
          </cell>
        </row>
        <row r="26">
          <cell r="A26" t="str">
            <v>1知らなかった</v>
          </cell>
          <cell r="B26">
            <v>16</v>
          </cell>
        </row>
        <row r="27">
          <cell r="A27" t="str">
            <v>2対象となる患者なし</v>
          </cell>
          <cell r="B27">
            <v>90</v>
          </cell>
        </row>
        <row r="28">
          <cell r="A28" t="str">
            <v>3手続きやルール</v>
          </cell>
          <cell r="B28">
            <v>3</v>
          </cell>
        </row>
        <row r="29">
          <cell r="A29" t="str">
            <v>4自院で対応可</v>
          </cell>
          <cell r="B29">
            <v>5</v>
          </cell>
        </row>
        <row r="30">
          <cell r="A30" t="str">
            <v>5様子をみている</v>
          </cell>
          <cell r="B30">
            <v>14</v>
          </cell>
        </row>
        <row r="31">
          <cell r="A31" t="str">
            <v>6 その他</v>
          </cell>
          <cell r="B31">
            <v>6</v>
          </cell>
        </row>
        <row r="32">
          <cell r="A32" t="str">
            <v>無回答</v>
          </cell>
          <cell r="B32">
            <v>1</v>
          </cell>
        </row>
        <row r="42">
          <cell r="B42" t="str">
            <v>件数</v>
          </cell>
        </row>
        <row r="43">
          <cell r="A43" t="str">
            <v>2対象となる患者なし</v>
          </cell>
          <cell r="B43">
            <v>6</v>
          </cell>
        </row>
        <row r="44">
          <cell r="A44" t="str">
            <v>4自院で対応可</v>
          </cell>
          <cell r="B44">
            <v>2</v>
          </cell>
        </row>
        <row r="45">
          <cell r="A45" t="str">
            <v>5様子をみている</v>
          </cell>
          <cell r="B45">
            <v>2</v>
          </cell>
        </row>
        <row r="108">
          <cell r="B108" t="str">
            <v>利用なし</v>
          </cell>
          <cell r="C108" t="str">
            <v>利用あり</v>
          </cell>
        </row>
        <row r="109">
          <cell r="A109" t="str">
            <v>３０００件以上</v>
          </cell>
          <cell r="B109">
            <v>15</v>
          </cell>
          <cell r="C109">
            <v>32</v>
          </cell>
        </row>
        <row r="110">
          <cell r="A110" t="str">
            <v>１０００－２９９９件</v>
          </cell>
          <cell r="B110">
            <v>46</v>
          </cell>
          <cell r="C110">
            <v>34</v>
          </cell>
        </row>
        <row r="111">
          <cell r="A111" t="str">
            <v>１０００件以下</v>
          </cell>
          <cell r="B111">
            <v>125</v>
          </cell>
          <cell r="C111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2:X321"/>
  <sheetViews>
    <sheetView showGridLines="0" tabSelected="1" view="pageBreakPreview" zoomScale="40" zoomScaleNormal="100" zoomScaleSheetLayoutView="40" workbookViewId="0">
      <selection activeCell="O76" sqref="O76"/>
    </sheetView>
  </sheetViews>
  <sheetFormatPr defaultRowHeight="15.75" x14ac:dyDescent="0.15"/>
  <cols>
    <col min="1" max="1" width="4" style="1" customWidth="1"/>
    <col min="2" max="2" width="12.75" style="1" customWidth="1"/>
    <col min="3" max="3" width="11.75" style="1" customWidth="1"/>
    <col min="4" max="4" width="12" style="1" customWidth="1"/>
    <col min="5" max="11" width="12.125" style="1" customWidth="1"/>
    <col min="12" max="13" width="9.875" style="1" customWidth="1"/>
    <col min="14" max="14" width="9" style="1"/>
    <col min="15" max="15" width="31.375" style="1" customWidth="1"/>
    <col min="16" max="16384" width="9" style="1"/>
  </cols>
  <sheetData>
    <row r="42" spans="2:14" ht="28.5" x14ac:dyDescent="0.15">
      <c r="B42" s="2"/>
      <c r="C42" s="2"/>
    </row>
    <row r="43" spans="2:14" ht="21" x14ac:dyDescent="0.15">
      <c r="B43" s="10" t="s">
        <v>125</v>
      </c>
    </row>
    <row r="44" spans="2:14" ht="21" x14ac:dyDescent="0.15">
      <c r="C44" s="10"/>
      <c r="E44" s="8"/>
      <c r="H44" s="3"/>
      <c r="J44" s="3"/>
      <c r="K44" s="3"/>
      <c r="L44" s="3"/>
      <c r="M44" s="3"/>
      <c r="N44" s="3"/>
    </row>
    <row r="45" spans="2:14" ht="10.5" customHeight="1" thickBot="1" x14ac:dyDescent="0.2">
      <c r="E45" s="8"/>
      <c r="H45" s="3"/>
      <c r="J45" s="3"/>
      <c r="K45" s="3"/>
      <c r="L45" s="3"/>
      <c r="M45" s="3"/>
      <c r="N45" s="3"/>
    </row>
    <row r="46" spans="2:14" ht="23.25" customHeight="1" thickBot="1" x14ac:dyDescent="0.2">
      <c r="B46" s="121"/>
      <c r="C46" s="122"/>
      <c r="D46" s="18" t="s">
        <v>44</v>
      </c>
      <c r="E46" s="76"/>
      <c r="H46" s="3"/>
      <c r="I46" s="3"/>
      <c r="J46" s="41"/>
      <c r="K46" s="41"/>
      <c r="L46" s="41"/>
      <c r="M46" s="3"/>
      <c r="N46" s="3"/>
    </row>
    <row r="47" spans="2:14" ht="23.25" customHeight="1" thickTop="1" x14ac:dyDescent="0.15">
      <c r="B47" s="127" t="s">
        <v>54</v>
      </c>
      <c r="C47" s="128"/>
      <c r="D47" s="11">
        <v>366</v>
      </c>
      <c r="E47" s="77"/>
      <c r="H47" s="3"/>
      <c r="I47" s="3"/>
      <c r="J47" s="41"/>
      <c r="K47" s="41"/>
      <c r="L47" s="41"/>
      <c r="M47" s="3"/>
      <c r="N47" s="3"/>
    </row>
    <row r="48" spans="2:14" s="4" customFormat="1" ht="23.25" customHeight="1" x14ac:dyDescent="0.15">
      <c r="B48" s="125" t="s">
        <v>123</v>
      </c>
      <c r="C48" s="126"/>
      <c r="D48" s="12">
        <v>216</v>
      </c>
      <c r="E48" s="78"/>
      <c r="H48" s="5"/>
      <c r="I48" s="5"/>
      <c r="J48" s="41"/>
      <c r="K48" s="41"/>
      <c r="L48" s="41"/>
      <c r="M48" s="5"/>
      <c r="N48" s="5"/>
    </row>
    <row r="49" spans="2:14" s="4" customFormat="1" ht="23.25" customHeight="1" thickBot="1" x14ac:dyDescent="0.2">
      <c r="B49" s="123" t="s">
        <v>124</v>
      </c>
      <c r="C49" s="124"/>
      <c r="D49" s="13">
        <v>150</v>
      </c>
      <c r="E49" s="78"/>
      <c r="H49" s="5"/>
      <c r="I49" s="5"/>
      <c r="J49" s="41"/>
      <c r="K49" s="41"/>
      <c r="L49" s="41"/>
      <c r="M49" s="5"/>
      <c r="N49" s="5"/>
    </row>
    <row r="50" spans="2:14" x14ac:dyDescent="0.15">
      <c r="B50" s="14"/>
      <c r="C50" s="14"/>
      <c r="D50" s="3"/>
      <c r="E50" s="76"/>
      <c r="H50" s="3"/>
      <c r="I50" s="3"/>
      <c r="J50" s="41"/>
      <c r="K50" s="41"/>
      <c r="L50" s="41"/>
      <c r="M50" s="3"/>
      <c r="N50" s="3"/>
    </row>
    <row r="51" spans="2:14" x14ac:dyDescent="0.15">
      <c r="B51" s="14"/>
      <c r="C51" s="14"/>
      <c r="D51" s="6"/>
      <c r="E51" s="76"/>
      <c r="H51" s="3"/>
      <c r="I51" s="3"/>
      <c r="J51" s="41"/>
      <c r="K51" s="41"/>
      <c r="L51" s="41"/>
      <c r="M51" s="3"/>
      <c r="N51" s="3"/>
    </row>
    <row r="52" spans="2:14" x14ac:dyDescent="0.15">
      <c r="D52" s="6"/>
      <c r="E52" s="76"/>
      <c r="H52" s="3"/>
      <c r="I52" s="3"/>
      <c r="J52" s="3"/>
      <c r="K52" s="3"/>
      <c r="L52" s="3"/>
      <c r="M52" s="3"/>
      <c r="N52" s="3"/>
    </row>
    <row r="53" spans="2:14" x14ac:dyDescent="0.15">
      <c r="B53" s="7"/>
      <c r="C53" s="7"/>
      <c r="D53" s="3"/>
      <c r="E53" s="3"/>
      <c r="H53" s="3"/>
      <c r="I53" s="3"/>
      <c r="J53" s="3"/>
      <c r="K53" s="3"/>
      <c r="L53" s="3"/>
      <c r="M53" s="3"/>
      <c r="N53" s="3"/>
    </row>
    <row r="54" spans="2:14" ht="21" x14ac:dyDescent="0.15">
      <c r="B54" s="120" t="s">
        <v>126</v>
      </c>
      <c r="C54" s="120"/>
      <c r="D54" s="120"/>
      <c r="E54" s="120"/>
      <c r="F54" s="120"/>
      <c r="G54" s="120"/>
      <c r="H54" s="120"/>
      <c r="I54" s="120"/>
      <c r="J54" s="3"/>
      <c r="K54" s="3"/>
      <c r="L54" s="3"/>
      <c r="M54" s="3"/>
      <c r="N54" s="3"/>
    </row>
    <row r="55" spans="2:14" ht="16.5" thickBot="1" x14ac:dyDescent="0.2"/>
    <row r="56" spans="2:14" ht="20.25" customHeight="1" thickBot="1" x14ac:dyDescent="0.2">
      <c r="B56" s="16" t="s">
        <v>45</v>
      </c>
      <c r="C56" s="17" t="s">
        <v>40</v>
      </c>
      <c r="I56" s="43"/>
      <c r="J56" s="43"/>
      <c r="K56" s="43"/>
    </row>
    <row r="57" spans="2:14" ht="17.25" thickTop="1" x14ac:dyDescent="0.15">
      <c r="B57" s="19" t="s">
        <v>39</v>
      </c>
      <c r="C57" s="20">
        <v>28</v>
      </c>
      <c r="I57" s="43"/>
      <c r="J57" s="43"/>
      <c r="K57" s="43"/>
    </row>
    <row r="58" spans="2:14" ht="16.5" x14ac:dyDescent="0.15">
      <c r="B58" s="21" t="s">
        <v>37</v>
      </c>
      <c r="C58" s="22">
        <v>22</v>
      </c>
      <c r="I58" s="43"/>
      <c r="J58" s="43"/>
      <c r="K58" s="43"/>
    </row>
    <row r="59" spans="2:14" ht="16.5" x14ac:dyDescent="0.15">
      <c r="B59" s="21" t="s">
        <v>28</v>
      </c>
      <c r="C59" s="22">
        <v>100</v>
      </c>
      <c r="I59" s="43"/>
      <c r="J59" s="43"/>
      <c r="K59" s="43"/>
    </row>
    <row r="60" spans="2:14" ht="16.5" x14ac:dyDescent="0.15">
      <c r="B60" s="21" t="s">
        <v>26</v>
      </c>
      <c r="C60" s="22">
        <v>45</v>
      </c>
      <c r="I60" s="43"/>
      <c r="J60" s="43"/>
      <c r="K60" s="43"/>
    </row>
    <row r="61" spans="2:14" ht="16.5" x14ac:dyDescent="0.15">
      <c r="B61" s="21" t="s">
        <v>31</v>
      </c>
      <c r="C61" s="22">
        <v>0</v>
      </c>
      <c r="I61" s="43"/>
      <c r="J61" s="43"/>
      <c r="K61" s="43"/>
    </row>
    <row r="62" spans="2:14" ht="16.5" x14ac:dyDescent="0.15">
      <c r="B62" s="21" t="s">
        <v>27</v>
      </c>
      <c r="C62" s="22">
        <v>62</v>
      </c>
      <c r="I62" s="43"/>
      <c r="J62" s="43"/>
      <c r="K62" s="43"/>
    </row>
    <row r="63" spans="2:14" ht="16.5" x14ac:dyDescent="0.15">
      <c r="B63" s="21" t="s">
        <v>59</v>
      </c>
      <c r="C63" s="22">
        <v>193</v>
      </c>
      <c r="I63" s="43"/>
      <c r="J63" s="43"/>
      <c r="K63" s="43"/>
    </row>
    <row r="64" spans="2:14" ht="17.25" thickBot="1" x14ac:dyDescent="0.2">
      <c r="B64" s="23" t="s">
        <v>38</v>
      </c>
      <c r="C64" s="24">
        <v>528</v>
      </c>
      <c r="I64" s="43"/>
      <c r="J64" s="43"/>
      <c r="K64" s="43"/>
    </row>
    <row r="65" spans="2:12" ht="24.75" customHeight="1" thickTop="1" thickBot="1" x14ac:dyDescent="0.2">
      <c r="B65" s="15" t="s">
        <v>19</v>
      </c>
      <c r="C65" s="105">
        <f>SUM(C57:C64)</f>
        <v>978</v>
      </c>
      <c r="I65" s="43"/>
      <c r="J65" s="43"/>
      <c r="K65" s="43"/>
    </row>
    <row r="66" spans="2:12" x14ac:dyDescent="0.15">
      <c r="J66" s="43"/>
      <c r="K66" s="43"/>
      <c r="L66" s="43"/>
    </row>
    <row r="67" spans="2:12" x14ac:dyDescent="0.15">
      <c r="J67" s="43"/>
      <c r="K67" s="43"/>
      <c r="L67" s="43"/>
    </row>
    <row r="68" spans="2:12" x14ac:dyDescent="0.15">
      <c r="J68" s="43"/>
      <c r="K68" s="43"/>
      <c r="L68" s="43"/>
    </row>
    <row r="69" spans="2:12" x14ac:dyDescent="0.15">
      <c r="J69" s="43"/>
      <c r="K69" s="43"/>
      <c r="L69" s="43"/>
    </row>
    <row r="71" spans="2:12" ht="21" x14ac:dyDescent="0.15">
      <c r="B71" s="10" t="s">
        <v>127</v>
      </c>
      <c r="C71" s="10"/>
    </row>
    <row r="72" spans="2:12" ht="16.5" thickBot="1" x14ac:dyDescent="0.2"/>
    <row r="73" spans="2:12" ht="37.5" customHeight="1" thickBot="1" x14ac:dyDescent="0.2">
      <c r="B73" s="35"/>
      <c r="C73" s="36" t="s">
        <v>42</v>
      </c>
      <c r="D73" s="37" t="s">
        <v>43</v>
      </c>
      <c r="I73" s="41"/>
      <c r="J73" s="41"/>
      <c r="K73" s="41"/>
    </row>
    <row r="74" spans="2:12" ht="17.25" customHeight="1" thickTop="1" x14ac:dyDescent="0.15">
      <c r="B74" s="19" t="s">
        <v>39</v>
      </c>
      <c r="C74" s="27">
        <v>17</v>
      </c>
      <c r="D74" s="28">
        <v>10</v>
      </c>
      <c r="I74" s="41"/>
      <c r="J74" s="41"/>
      <c r="K74" s="41"/>
    </row>
    <row r="75" spans="2:12" ht="17.25" customHeight="1" x14ac:dyDescent="0.15">
      <c r="B75" s="21" t="s">
        <v>29</v>
      </c>
      <c r="C75" s="29">
        <v>6</v>
      </c>
      <c r="D75" s="30">
        <v>4</v>
      </c>
      <c r="I75" s="41"/>
      <c r="J75" s="41"/>
      <c r="K75" s="41"/>
    </row>
    <row r="76" spans="2:12" ht="17.25" customHeight="1" x14ac:dyDescent="0.15">
      <c r="B76" s="21" t="s">
        <v>28</v>
      </c>
      <c r="C76" s="29">
        <v>36</v>
      </c>
      <c r="D76" s="30">
        <v>27</v>
      </c>
      <c r="I76" s="41"/>
      <c r="J76" s="41"/>
      <c r="K76" s="41"/>
    </row>
    <row r="77" spans="2:12" ht="17.25" customHeight="1" x14ac:dyDescent="0.15">
      <c r="B77" s="21" t="s">
        <v>26</v>
      </c>
      <c r="C77" s="29">
        <v>14</v>
      </c>
      <c r="D77" s="30">
        <v>13</v>
      </c>
      <c r="I77" s="41"/>
      <c r="J77" s="41"/>
      <c r="K77" s="41"/>
    </row>
    <row r="78" spans="2:12" ht="17.25" customHeight="1" x14ac:dyDescent="0.15">
      <c r="B78" s="21" t="s">
        <v>25</v>
      </c>
      <c r="C78" s="29">
        <v>80</v>
      </c>
      <c r="D78" s="30">
        <v>0</v>
      </c>
      <c r="I78" s="41"/>
      <c r="J78" s="41"/>
      <c r="K78" s="41"/>
    </row>
    <row r="79" spans="2:12" ht="17.25" customHeight="1" x14ac:dyDescent="0.15">
      <c r="B79" s="21" t="s">
        <v>27</v>
      </c>
      <c r="C79" s="29">
        <v>12</v>
      </c>
      <c r="D79" s="30">
        <v>15</v>
      </c>
      <c r="I79" s="41"/>
      <c r="J79" s="41"/>
      <c r="K79" s="41"/>
    </row>
    <row r="80" spans="2:12" ht="17.25" customHeight="1" x14ac:dyDescent="0.15">
      <c r="B80" s="21" t="s">
        <v>24</v>
      </c>
      <c r="C80" s="29">
        <v>20</v>
      </c>
      <c r="D80" s="30">
        <v>50</v>
      </c>
      <c r="I80" s="41"/>
      <c r="J80" s="41"/>
      <c r="K80" s="41"/>
    </row>
    <row r="81" spans="2:24" ht="17.25" customHeight="1" thickBot="1" x14ac:dyDescent="0.2">
      <c r="B81" s="23" t="s">
        <v>30</v>
      </c>
      <c r="C81" s="31">
        <v>10</v>
      </c>
      <c r="D81" s="32">
        <v>76</v>
      </c>
      <c r="I81" s="41"/>
      <c r="J81" s="41"/>
      <c r="K81" s="41"/>
    </row>
    <row r="82" spans="2:24" ht="24" customHeight="1" thickTop="1" thickBot="1" x14ac:dyDescent="0.2">
      <c r="B82" s="15" t="s">
        <v>46</v>
      </c>
      <c r="C82" s="33">
        <f>SUM(C74:C81)</f>
        <v>195</v>
      </c>
      <c r="D82" s="34">
        <f>SUM(D74:D81)</f>
        <v>195</v>
      </c>
      <c r="I82" s="41"/>
      <c r="J82" s="41"/>
      <c r="K82" s="41"/>
    </row>
    <row r="83" spans="2:24" x14ac:dyDescent="0.15">
      <c r="J83" s="41"/>
      <c r="K83" s="41"/>
      <c r="L83" s="41"/>
    </row>
    <row r="84" spans="2:24" x14ac:dyDescent="0.15">
      <c r="J84" s="41"/>
      <c r="K84" s="41"/>
      <c r="L84" s="41"/>
    </row>
    <row r="85" spans="2:24" ht="14.25" customHeight="1" x14ac:dyDescent="0.15">
      <c r="G85" s="3"/>
      <c r="J85" s="41"/>
      <c r="K85" s="41"/>
      <c r="L85" s="41"/>
      <c r="S85" s="3"/>
      <c r="T85" s="3"/>
      <c r="U85" s="3"/>
      <c r="V85" s="3"/>
      <c r="W85" s="3"/>
    </row>
    <row r="86" spans="2:24" ht="14.25" customHeight="1" x14ac:dyDescent="0.15">
      <c r="S86" s="3"/>
      <c r="T86" s="3"/>
      <c r="U86" s="3"/>
      <c r="V86" s="3"/>
      <c r="W86" s="3"/>
    </row>
    <row r="87" spans="2:24" ht="21" customHeight="1" x14ac:dyDescent="0.15">
      <c r="B87" s="10" t="s">
        <v>128</v>
      </c>
      <c r="C87" s="10"/>
      <c r="H87" s="3"/>
      <c r="I87" s="3"/>
      <c r="J87" s="3"/>
      <c r="K87" s="3"/>
      <c r="L87" s="3"/>
      <c r="M87" s="3"/>
      <c r="S87" s="3"/>
      <c r="T87" s="3"/>
      <c r="U87" s="3"/>
      <c r="V87" s="3"/>
      <c r="W87" s="3"/>
    </row>
    <row r="88" spans="2:24" ht="16.5" customHeight="1" thickBot="1" x14ac:dyDescent="0.2">
      <c r="I88" s="3"/>
      <c r="J88" s="3"/>
      <c r="K88" s="3"/>
      <c r="L88" s="3"/>
      <c r="M88" s="3"/>
      <c r="N88" s="3"/>
      <c r="T88" s="3"/>
      <c r="U88" s="3"/>
      <c r="V88" s="3"/>
      <c r="W88" s="3"/>
      <c r="X88" s="3"/>
    </row>
    <row r="89" spans="2:24" ht="24" customHeight="1" thickBot="1" x14ac:dyDescent="0.2">
      <c r="B89" s="16" t="s">
        <v>0</v>
      </c>
      <c r="C89" s="42" t="s">
        <v>1</v>
      </c>
      <c r="D89" s="42" t="s">
        <v>2</v>
      </c>
      <c r="E89" s="99" t="s">
        <v>77</v>
      </c>
      <c r="F89" s="18" t="s">
        <v>11</v>
      </c>
      <c r="H89" s="3"/>
      <c r="I89" s="3"/>
      <c r="J89" s="3"/>
      <c r="K89" s="3"/>
      <c r="L89" s="3"/>
      <c r="M89" s="3"/>
      <c r="T89" s="3"/>
      <c r="U89" s="3"/>
      <c r="V89" s="3"/>
      <c r="W89" s="3"/>
    </row>
    <row r="90" spans="2:24" ht="16.5" customHeight="1" thickTop="1" x14ac:dyDescent="0.15">
      <c r="B90" s="19" t="s">
        <v>3</v>
      </c>
      <c r="C90" s="38">
        <v>1</v>
      </c>
      <c r="D90" s="38">
        <v>6</v>
      </c>
      <c r="E90" s="100"/>
      <c r="F90" s="20">
        <f t="shared" ref="F90:F97" si="0">SUM(C90:D90)</f>
        <v>7</v>
      </c>
      <c r="H90" s="3"/>
      <c r="I90" s="3"/>
      <c r="J90" s="3"/>
      <c r="K90" s="3"/>
      <c r="L90" s="3"/>
      <c r="M90" s="3"/>
      <c r="T90" s="3"/>
      <c r="U90" s="3"/>
      <c r="V90" s="3"/>
      <c r="W90" s="3"/>
    </row>
    <row r="91" spans="2:24" ht="16.5" customHeight="1" x14ac:dyDescent="0.15">
      <c r="B91" s="21" t="s">
        <v>4</v>
      </c>
      <c r="C91" s="39">
        <v>9</v>
      </c>
      <c r="D91" s="39">
        <v>27</v>
      </c>
      <c r="E91" s="101"/>
      <c r="F91" s="22">
        <f t="shared" si="0"/>
        <v>36</v>
      </c>
      <c r="H91" s="3"/>
      <c r="I91" s="3"/>
      <c r="J91" s="3"/>
      <c r="K91" s="3"/>
      <c r="L91" s="3"/>
      <c r="M91" s="3"/>
      <c r="T91" s="3"/>
      <c r="U91" s="3"/>
      <c r="V91" s="3"/>
      <c r="W91" s="3"/>
    </row>
    <row r="92" spans="2:24" ht="16.5" customHeight="1" x14ac:dyDescent="0.15">
      <c r="B92" s="21" t="s">
        <v>5</v>
      </c>
      <c r="C92" s="39">
        <v>9</v>
      </c>
      <c r="D92" s="39">
        <v>18</v>
      </c>
      <c r="E92" s="101"/>
      <c r="F92" s="22">
        <f t="shared" si="0"/>
        <v>27</v>
      </c>
      <c r="H92" s="3"/>
      <c r="I92" s="3"/>
      <c r="J92" s="3"/>
      <c r="K92" s="3"/>
      <c r="L92" s="3"/>
      <c r="M92" s="3"/>
      <c r="T92" s="3"/>
      <c r="U92" s="3"/>
      <c r="V92" s="3"/>
      <c r="W92" s="3"/>
    </row>
    <row r="93" spans="2:24" ht="16.5" customHeight="1" x14ac:dyDescent="0.15">
      <c r="B93" s="21" t="s">
        <v>6</v>
      </c>
      <c r="C93" s="39">
        <v>21</v>
      </c>
      <c r="D93" s="39">
        <v>18</v>
      </c>
      <c r="E93" s="101"/>
      <c r="F93" s="22">
        <f t="shared" si="0"/>
        <v>39</v>
      </c>
      <c r="H93" s="3"/>
      <c r="I93" s="3"/>
      <c r="J93" s="3"/>
      <c r="K93" s="3"/>
      <c r="L93" s="3"/>
      <c r="M93" s="3"/>
      <c r="P93" s="4"/>
      <c r="Q93" s="4"/>
      <c r="R93" s="4"/>
      <c r="S93" s="4"/>
      <c r="T93" s="3"/>
      <c r="U93" s="3"/>
      <c r="V93" s="3"/>
      <c r="W93" s="3"/>
    </row>
    <row r="94" spans="2:24" ht="16.5" customHeight="1" x14ac:dyDescent="0.15">
      <c r="B94" s="21" t="s">
        <v>7</v>
      </c>
      <c r="C94" s="39">
        <v>20</v>
      </c>
      <c r="D94" s="39">
        <v>11</v>
      </c>
      <c r="E94" s="101"/>
      <c r="F94" s="22">
        <f t="shared" si="0"/>
        <v>31</v>
      </c>
      <c r="H94" s="3"/>
      <c r="I94" s="3"/>
      <c r="J94" s="3"/>
      <c r="K94" s="3"/>
      <c r="L94" s="3"/>
      <c r="M94" s="3"/>
      <c r="P94" s="4"/>
      <c r="Q94" s="4"/>
      <c r="R94" s="4"/>
      <c r="S94" s="4"/>
      <c r="T94" s="3"/>
      <c r="U94" s="3"/>
      <c r="V94" s="3"/>
      <c r="W94" s="3"/>
    </row>
    <row r="95" spans="2:24" ht="16.5" customHeight="1" x14ac:dyDescent="0.15">
      <c r="B95" s="21" t="s">
        <v>8</v>
      </c>
      <c r="C95" s="39">
        <v>8</v>
      </c>
      <c r="D95" s="39">
        <v>14</v>
      </c>
      <c r="E95" s="101"/>
      <c r="F95" s="22">
        <f t="shared" si="0"/>
        <v>22</v>
      </c>
      <c r="H95" s="3"/>
      <c r="I95" s="3"/>
      <c r="J95" s="3"/>
      <c r="K95" s="3"/>
      <c r="L95" s="3"/>
      <c r="M95" s="3"/>
      <c r="P95" s="4"/>
      <c r="Q95" s="4"/>
      <c r="R95" s="4"/>
      <c r="S95" s="4"/>
    </row>
    <row r="96" spans="2:24" ht="16.5" customHeight="1" x14ac:dyDescent="0.15">
      <c r="B96" s="21" t="s">
        <v>9</v>
      </c>
      <c r="C96" s="39">
        <v>11</v>
      </c>
      <c r="D96" s="39">
        <v>5</v>
      </c>
      <c r="E96" s="101"/>
      <c r="F96" s="22">
        <f t="shared" si="0"/>
        <v>16</v>
      </c>
      <c r="H96" s="3"/>
      <c r="I96" s="3"/>
      <c r="J96" s="3"/>
      <c r="K96" s="3"/>
      <c r="L96" s="3"/>
      <c r="M96" s="3"/>
      <c r="P96" s="4"/>
      <c r="Q96" s="4"/>
      <c r="R96" s="4"/>
      <c r="S96" s="4"/>
    </row>
    <row r="97" spans="2:19" ht="16.5" customHeight="1" x14ac:dyDescent="0.15">
      <c r="B97" s="62" t="s">
        <v>10</v>
      </c>
      <c r="C97" s="63">
        <v>4</v>
      </c>
      <c r="D97" s="63">
        <v>3</v>
      </c>
      <c r="E97" s="102"/>
      <c r="F97" s="64">
        <f t="shared" si="0"/>
        <v>7</v>
      </c>
      <c r="H97" s="3"/>
      <c r="I97" s="3"/>
      <c r="J97" s="3"/>
      <c r="K97" s="3"/>
      <c r="L97" s="3"/>
      <c r="M97" s="3"/>
      <c r="P97" s="4"/>
      <c r="Q97" s="4"/>
      <c r="R97" s="4"/>
      <c r="S97" s="4"/>
    </row>
    <row r="98" spans="2:19" ht="16.5" customHeight="1" thickBot="1" x14ac:dyDescent="0.2">
      <c r="B98" s="23" t="s">
        <v>53</v>
      </c>
      <c r="C98" s="40">
        <v>1</v>
      </c>
      <c r="D98" s="40">
        <v>5</v>
      </c>
      <c r="E98" s="103">
        <v>4</v>
      </c>
      <c r="F98" s="24">
        <v>10</v>
      </c>
      <c r="H98" s="3"/>
      <c r="I98" s="3"/>
      <c r="J98" s="3"/>
      <c r="K98" s="3"/>
      <c r="L98" s="3"/>
      <c r="M98" s="3"/>
      <c r="P98" s="4"/>
      <c r="Q98" s="4"/>
      <c r="R98" s="4"/>
      <c r="S98" s="4"/>
    </row>
    <row r="99" spans="2:19" ht="24" customHeight="1" thickTop="1" thickBot="1" x14ac:dyDescent="0.2">
      <c r="B99" s="60" t="s">
        <v>11</v>
      </c>
      <c r="C99" s="61">
        <f>SUM(C90:C98)</f>
        <v>84</v>
      </c>
      <c r="D99" s="61">
        <f>SUM(D90:D98)</f>
        <v>107</v>
      </c>
      <c r="E99" s="104">
        <v>4</v>
      </c>
      <c r="F99" s="65">
        <f>SUM(C99:E99)</f>
        <v>195</v>
      </c>
      <c r="H99" s="3"/>
      <c r="I99" s="3"/>
      <c r="J99" s="3"/>
      <c r="K99" s="3"/>
      <c r="L99" s="3"/>
      <c r="M99" s="3"/>
      <c r="N99" s="3"/>
      <c r="P99" s="4"/>
      <c r="Q99" s="4"/>
      <c r="R99" s="4"/>
      <c r="S99" s="4"/>
    </row>
    <row r="100" spans="2:19" x14ac:dyDescent="0.15">
      <c r="O100" s="3"/>
      <c r="P100" s="4"/>
      <c r="Q100" s="4"/>
      <c r="R100" s="4"/>
      <c r="S100" s="4"/>
    </row>
    <row r="101" spans="2:19" ht="21" x14ac:dyDescent="0.15">
      <c r="B101" s="10" t="s">
        <v>129</v>
      </c>
      <c r="C101" s="10"/>
      <c r="O101" s="3"/>
      <c r="P101" s="4"/>
      <c r="Q101" s="4"/>
      <c r="R101" s="4"/>
      <c r="S101" s="4"/>
    </row>
    <row r="102" spans="2:19" ht="16.5" customHeight="1" thickBot="1" x14ac:dyDescent="0.2">
      <c r="N102" s="3"/>
    </row>
    <row r="103" spans="2:19" ht="24" customHeight="1" thickBot="1" x14ac:dyDescent="0.2">
      <c r="B103" s="129" t="s">
        <v>47</v>
      </c>
      <c r="C103" s="130"/>
      <c r="D103" s="42" t="s">
        <v>17</v>
      </c>
      <c r="E103" s="42" t="s">
        <v>18</v>
      </c>
      <c r="F103" s="18" t="s">
        <v>48</v>
      </c>
      <c r="N103" s="3"/>
    </row>
    <row r="104" spans="2:19" s="4" customFormat="1" ht="19.5" customHeight="1" thickTop="1" x14ac:dyDescent="0.15">
      <c r="B104" s="148" t="s">
        <v>58</v>
      </c>
      <c r="C104" s="149"/>
      <c r="D104" s="48">
        <v>0</v>
      </c>
      <c r="E104" s="48">
        <v>8</v>
      </c>
      <c r="F104" s="49">
        <f t="shared" ref="F104:F112" si="1">SUM(D104:E104)</f>
        <v>8</v>
      </c>
      <c r="N104" s="5"/>
      <c r="O104" s="1"/>
      <c r="P104" s="1"/>
      <c r="Q104" s="1"/>
      <c r="R104" s="1"/>
    </row>
    <row r="105" spans="2:19" s="4" customFormat="1" ht="19.5" customHeight="1" x14ac:dyDescent="0.15">
      <c r="B105" s="147" t="s">
        <v>32</v>
      </c>
      <c r="C105" s="146"/>
      <c r="D105" s="50">
        <v>2</v>
      </c>
      <c r="E105" s="50">
        <v>17</v>
      </c>
      <c r="F105" s="51">
        <f t="shared" si="1"/>
        <v>19</v>
      </c>
      <c r="N105" s="5"/>
      <c r="O105" s="1"/>
      <c r="P105" s="1"/>
      <c r="Q105" s="1"/>
      <c r="R105" s="1"/>
    </row>
    <row r="106" spans="2:19" s="4" customFormat="1" ht="19.5" customHeight="1" x14ac:dyDescent="0.15">
      <c r="B106" s="145" t="s">
        <v>33</v>
      </c>
      <c r="C106" s="146"/>
      <c r="D106" s="50">
        <v>1</v>
      </c>
      <c r="E106" s="50">
        <v>15</v>
      </c>
      <c r="F106" s="51">
        <f t="shared" si="1"/>
        <v>16</v>
      </c>
      <c r="N106" s="5"/>
      <c r="O106" s="1"/>
      <c r="P106" s="1"/>
      <c r="Q106" s="1"/>
      <c r="R106" s="1"/>
    </row>
    <row r="107" spans="2:19" s="4" customFormat="1" ht="19.5" customHeight="1" x14ac:dyDescent="0.15">
      <c r="B107" s="145" t="s">
        <v>34</v>
      </c>
      <c r="C107" s="146"/>
      <c r="D107" s="50">
        <v>3</v>
      </c>
      <c r="E107" s="50">
        <v>32</v>
      </c>
      <c r="F107" s="51">
        <f t="shared" si="1"/>
        <v>35</v>
      </c>
      <c r="N107" s="5"/>
      <c r="O107" s="1"/>
      <c r="P107" s="1"/>
      <c r="Q107" s="1"/>
      <c r="R107" s="1"/>
    </row>
    <row r="108" spans="2:19" s="4" customFormat="1" ht="19.5" customHeight="1" x14ac:dyDescent="0.15">
      <c r="B108" s="143" t="s">
        <v>35</v>
      </c>
      <c r="C108" s="144"/>
      <c r="D108" s="50">
        <v>4</v>
      </c>
      <c r="E108" s="50">
        <v>14</v>
      </c>
      <c r="F108" s="51">
        <f t="shared" si="1"/>
        <v>18</v>
      </c>
      <c r="H108" s="5"/>
      <c r="I108" s="5"/>
      <c r="J108" s="5"/>
      <c r="K108" s="5"/>
      <c r="N108" s="5"/>
    </row>
    <row r="109" spans="2:19" s="4" customFormat="1" ht="19.5" customHeight="1" x14ac:dyDescent="0.15">
      <c r="B109" s="143" t="s">
        <v>57</v>
      </c>
      <c r="C109" s="144"/>
      <c r="D109" s="50">
        <v>0</v>
      </c>
      <c r="E109" s="50">
        <v>2</v>
      </c>
      <c r="F109" s="51">
        <f t="shared" si="1"/>
        <v>2</v>
      </c>
      <c r="H109" s="5"/>
      <c r="I109" s="5"/>
      <c r="J109" s="5"/>
      <c r="K109" s="5"/>
      <c r="N109" s="5"/>
      <c r="O109" s="1"/>
      <c r="P109" s="1"/>
      <c r="Q109" s="1"/>
      <c r="R109" s="1"/>
    </row>
    <row r="110" spans="2:19" s="4" customFormat="1" ht="19.5" customHeight="1" x14ac:dyDescent="0.15">
      <c r="B110" s="141" t="s">
        <v>36</v>
      </c>
      <c r="C110" s="142"/>
      <c r="D110" s="84">
        <v>0</v>
      </c>
      <c r="E110" s="84">
        <v>3</v>
      </c>
      <c r="F110" s="85">
        <f t="shared" si="1"/>
        <v>3</v>
      </c>
      <c r="N110" s="5"/>
      <c r="O110" s="1"/>
      <c r="P110" s="1"/>
      <c r="Q110" s="1"/>
      <c r="R110" s="1"/>
    </row>
    <row r="111" spans="2:19" s="4" customFormat="1" ht="19.5" customHeight="1" x14ac:dyDescent="0.15">
      <c r="B111" s="141" t="s">
        <v>76</v>
      </c>
      <c r="C111" s="152"/>
      <c r="D111" s="84">
        <v>0</v>
      </c>
      <c r="E111" s="84">
        <v>4</v>
      </c>
      <c r="F111" s="85">
        <f t="shared" ref="F111" si="2">SUM(D111:E111)</f>
        <v>4</v>
      </c>
      <c r="N111" s="5"/>
      <c r="O111" s="1"/>
      <c r="P111" s="1"/>
      <c r="Q111" s="1"/>
      <c r="R111" s="1"/>
    </row>
    <row r="112" spans="2:19" s="4" customFormat="1" ht="19.5" customHeight="1" thickBot="1" x14ac:dyDescent="0.2">
      <c r="B112" s="150" t="s">
        <v>78</v>
      </c>
      <c r="C112" s="151"/>
      <c r="D112" s="52">
        <v>0</v>
      </c>
      <c r="E112" s="52">
        <v>1</v>
      </c>
      <c r="F112" s="53">
        <f t="shared" si="1"/>
        <v>1</v>
      </c>
      <c r="N112" s="5"/>
      <c r="O112" s="1"/>
      <c r="P112" s="1"/>
      <c r="Q112" s="1"/>
      <c r="R112" s="1"/>
    </row>
    <row r="113" spans="2:23" s="4" customFormat="1" ht="24.75" customHeight="1" thickTop="1" thickBot="1" x14ac:dyDescent="0.2">
      <c r="B113" s="131" t="s">
        <v>49</v>
      </c>
      <c r="C113" s="132"/>
      <c r="D113" s="44">
        <f>SUM(D104:D112)</f>
        <v>10</v>
      </c>
      <c r="E113" s="44">
        <f>SUM(E104:E112)</f>
        <v>96</v>
      </c>
      <c r="F113" s="45">
        <f>SUM(D113:E113)</f>
        <v>106</v>
      </c>
      <c r="N113" s="5"/>
      <c r="O113" s="1"/>
      <c r="P113" s="1"/>
      <c r="Q113" s="1"/>
      <c r="R113" s="1"/>
    </row>
    <row r="114" spans="2:23" ht="21.75" customHeight="1" x14ac:dyDescent="0.15"/>
    <row r="115" spans="2:23" ht="17.25" customHeight="1" x14ac:dyDescent="0.15"/>
    <row r="116" spans="2:23" ht="17.25" customHeight="1" x14ac:dyDescent="0.15"/>
    <row r="117" spans="2:23" ht="17.25" customHeight="1" x14ac:dyDescent="0.15">
      <c r="B117" s="10" t="s">
        <v>130</v>
      </c>
    </row>
    <row r="118" spans="2:23" ht="17.25" customHeight="1" thickBot="1" x14ac:dyDescent="0.2">
      <c r="B118" s="10"/>
    </row>
    <row r="119" spans="2:23" ht="24.75" customHeight="1" thickBot="1" x14ac:dyDescent="0.2">
      <c r="B119" s="129"/>
      <c r="C119" s="130"/>
      <c r="D119" s="18" t="s">
        <v>44</v>
      </c>
      <c r="E119" s="41"/>
    </row>
    <row r="120" spans="2:23" s="4" customFormat="1" ht="18.75" customHeight="1" thickTop="1" x14ac:dyDescent="0.15">
      <c r="B120" s="139" t="s">
        <v>12</v>
      </c>
      <c r="C120" s="140"/>
      <c r="D120" s="54">
        <v>49</v>
      </c>
      <c r="E120" s="5"/>
      <c r="O120" s="1"/>
      <c r="P120" s="1"/>
      <c r="Q120" s="1"/>
      <c r="R120" s="1"/>
    </row>
    <row r="121" spans="2:23" ht="18.75" customHeight="1" x14ac:dyDescent="0.15">
      <c r="B121" s="137" t="s">
        <v>13</v>
      </c>
      <c r="C121" s="138"/>
      <c r="D121" s="55">
        <v>16</v>
      </c>
      <c r="E121" s="41"/>
      <c r="S121" s="3"/>
      <c r="T121" s="3"/>
      <c r="U121" s="3"/>
      <c r="V121" s="3"/>
      <c r="W121" s="3"/>
    </row>
    <row r="122" spans="2:23" ht="18.75" customHeight="1" thickBot="1" x14ac:dyDescent="0.2">
      <c r="B122" s="135" t="s">
        <v>14</v>
      </c>
      <c r="C122" s="136"/>
      <c r="D122" s="56">
        <v>31</v>
      </c>
      <c r="E122" s="41"/>
      <c r="S122" s="3"/>
      <c r="T122" s="3"/>
      <c r="U122" s="3"/>
      <c r="V122" s="3"/>
      <c r="W122" s="3"/>
    </row>
    <row r="123" spans="2:23" ht="24.75" customHeight="1" thickTop="1" thickBot="1" x14ac:dyDescent="0.2">
      <c r="B123" s="133" t="s">
        <v>50</v>
      </c>
      <c r="C123" s="134"/>
      <c r="D123" s="46">
        <f>SUM(D120:D122)</f>
        <v>96</v>
      </c>
      <c r="E123" s="41"/>
      <c r="S123" s="3"/>
      <c r="T123" s="3"/>
      <c r="U123" s="3"/>
      <c r="V123" s="3"/>
      <c r="W123" s="3"/>
    </row>
    <row r="124" spans="2:23" ht="17.25" customHeight="1" x14ac:dyDescent="0.15"/>
    <row r="125" spans="2:23" ht="17.25" customHeight="1" x14ac:dyDescent="0.15"/>
    <row r="126" spans="2:23" ht="17.25" customHeight="1" x14ac:dyDescent="0.15"/>
    <row r="127" spans="2:23" ht="25.5" customHeight="1" x14ac:dyDescent="0.15">
      <c r="B127" s="10" t="s">
        <v>131</v>
      </c>
    </row>
    <row r="128" spans="2:23" ht="17.25" customHeight="1" thickBot="1" x14ac:dyDescent="0.2">
      <c r="B128" s="10"/>
    </row>
    <row r="129" spans="2:14" ht="24.75" customHeight="1" thickBot="1" x14ac:dyDescent="0.2">
      <c r="B129" s="35"/>
      <c r="C129" s="36" t="s">
        <v>16</v>
      </c>
      <c r="D129" s="42" t="s">
        <v>17</v>
      </c>
      <c r="E129" s="42" t="s">
        <v>18</v>
      </c>
      <c r="F129" s="18" t="s">
        <v>48</v>
      </c>
      <c r="M129" s="3"/>
    </row>
    <row r="130" spans="2:14" ht="19.5" customHeight="1" thickTop="1" x14ac:dyDescent="0.15">
      <c r="B130" s="25" t="s">
        <v>20</v>
      </c>
      <c r="C130" s="27">
        <v>27</v>
      </c>
      <c r="D130" s="27">
        <v>4</v>
      </c>
      <c r="E130" s="27">
        <v>35</v>
      </c>
      <c r="F130" s="28">
        <f>SUM(C130:E130)</f>
        <v>66</v>
      </c>
      <c r="M130" s="3"/>
    </row>
    <row r="131" spans="2:14" ht="19.5" customHeight="1" x14ac:dyDescent="0.15">
      <c r="B131" s="26" t="s">
        <v>22</v>
      </c>
      <c r="C131" s="29">
        <v>21</v>
      </c>
      <c r="D131" s="29">
        <v>3</v>
      </c>
      <c r="E131" s="29">
        <v>18</v>
      </c>
      <c r="F131" s="30">
        <f>SUM(C131:E131)</f>
        <v>42</v>
      </c>
      <c r="M131" s="3"/>
    </row>
    <row r="132" spans="2:14" ht="19.5" customHeight="1" x14ac:dyDescent="0.15">
      <c r="B132" s="21" t="s">
        <v>21</v>
      </c>
      <c r="C132" s="29">
        <v>19</v>
      </c>
      <c r="D132" s="29"/>
      <c r="E132" s="29">
        <v>15</v>
      </c>
      <c r="F132" s="30">
        <f>SUM(C132:E132)</f>
        <v>34</v>
      </c>
      <c r="M132" s="3"/>
    </row>
    <row r="133" spans="2:14" ht="19.5" customHeight="1" x14ac:dyDescent="0.15">
      <c r="B133" s="21" t="s">
        <v>23</v>
      </c>
      <c r="C133" s="29">
        <v>6</v>
      </c>
      <c r="D133" s="29">
        <v>1</v>
      </c>
      <c r="E133" s="29">
        <v>8</v>
      </c>
      <c r="F133" s="30">
        <f>SUM(C133:E133)</f>
        <v>15</v>
      </c>
      <c r="M133" s="3"/>
    </row>
    <row r="134" spans="2:14" ht="19.5" customHeight="1" thickBot="1" x14ac:dyDescent="0.2">
      <c r="B134" s="23" t="s">
        <v>15</v>
      </c>
      <c r="C134" s="31">
        <v>16</v>
      </c>
      <c r="D134" s="31">
        <v>2</v>
      </c>
      <c r="E134" s="31">
        <v>20</v>
      </c>
      <c r="F134" s="32">
        <f>SUM(C134:E134)</f>
        <v>38</v>
      </c>
      <c r="M134" s="3"/>
    </row>
    <row r="135" spans="2:14" ht="24.75" customHeight="1" thickTop="1" thickBot="1" x14ac:dyDescent="0.2">
      <c r="B135" s="15" t="s">
        <v>48</v>
      </c>
      <c r="C135" s="33">
        <f>SUM(C130:C134)</f>
        <v>89</v>
      </c>
      <c r="D135" s="33">
        <f>SUM(D130:D134)</f>
        <v>10</v>
      </c>
      <c r="E135" s="33">
        <f>SUM(E130:E134)</f>
        <v>96</v>
      </c>
      <c r="F135" s="34">
        <f>SUM(F130:F134)</f>
        <v>195</v>
      </c>
      <c r="M135" s="3"/>
    </row>
    <row r="136" spans="2:14" x14ac:dyDescent="0.15">
      <c r="N136" s="3"/>
    </row>
    <row r="137" spans="2:14" x14ac:dyDescent="0.15">
      <c r="N137" s="3"/>
    </row>
    <row r="138" spans="2:14" x14ac:dyDescent="0.1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8"/>
      <c r="N138" s="3"/>
    </row>
    <row r="139" spans="2:14" x14ac:dyDescent="0.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8"/>
      <c r="N139" s="3"/>
    </row>
    <row r="140" spans="2:14" ht="17.25" customHeight="1" x14ac:dyDescent="0.15">
      <c r="B140" s="10" t="s">
        <v>132</v>
      </c>
    </row>
    <row r="141" spans="2:14" ht="17.25" customHeight="1" x14ac:dyDescent="0.15"/>
    <row r="142" spans="2:14" ht="24.75" customHeight="1" x14ac:dyDescent="0.15">
      <c r="E142" s="47"/>
      <c r="F142" s="47"/>
      <c r="G142" s="47"/>
      <c r="H142" s="47"/>
      <c r="I142" s="47"/>
      <c r="J142" s="47"/>
      <c r="L142" s="3"/>
    </row>
    <row r="143" spans="2:14" ht="21.75" thickBot="1" x14ac:dyDescent="0.2">
      <c r="C143" s="10"/>
      <c r="G143" s="47"/>
      <c r="H143" s="47"/>
      <c r="I143" s="47"/>
      <c r="J143" s="47"/>
    </row>
    <row r="144" spans="2:14" ht="19.5" customHeight="1" thickBot="1" x14ac:dyDescent="0.2">
      <c r="C144" s="16"/>
      <c r="D144" s="18" t="s">
        <v>41</v>
      </c>
      <c r="E144" s="47"/>
      <c r="G144" s="47"/>
      <c r="H144" s="47"/>
      <c r="I144" s="47"/>
      <c r="J144" s="47"/>
    </row>
    <row r="145" spans="2:22" ht="19.5" customHeight="1" thickTop="1" x14ac:dyDescent="0.15">
      <c r="C145" s="57" t="s">
        <v>51</v>
      </c>
      <c r="D145" s="66">
        <v>64</v>
      </c>
      <c r="E145" s="47"/>
      <c r="G145" s="47"/>
      <c r="H145" s="47"/>
      <c r="I145" s="47"/>
      <c r="J145" s="47"/>
    </row>
    <row r="146" spans="2:22" ht="24" customHeight="1" x14ac:dyDescent="0.15">
      <c r="C146" s="58" t="s">
        <v>52</v>
      </c>
      <c r="D146" s="83">
        <v>32</v>
      </c>
      <c r="E146" s="47"/>
      <c r="G146" s="47"/>
      <c r="H146" s="47"/>
      <c r="I146" s="47"/>
      <c r="J146" s="47"/>
    </row>
    <row r="147" spans="2:22" ht="19.5" customHeight="1" thickBot="1" x14ac:dyDescent="0.2">
      <c r="C147" s="79" t="s">
        <v>56</v>
      </c>
      <c r="D147" s="80">
        <v>10</v>
      </c>
      <c r="E147" s="47"/>
      <c r="G147" s="47"/>
      <c r="H147" s="47"/>
      <c r="I147" s="47"/>
      <c r="J147" s="47"/>
      <c r="K147" s="47"/>
      <c r="T147" s="7"/>
      <c r="U147" s="7"/>
      <c r="V147" s="7"/>
    </row>
    <row r="148" spans="2:22" ht="19.5" customHeight="1" thickTop="1" thickBot="1" x14ac:dyDescent="0.2">
      <c r="C148" s="60" t="s">
        <v>50</v>
      </c>
      <c r="D148" s="75">
        <f>SUM(D145:D147)</f>
        <v>106</v>
      </c>
      <c r="E148" s="7"/>
      <c r="G148" s="47"/>
      <c r="H148" s="47"/>
      <c r="I148" s="47"/>
      <c r="J148" s="47"/>
      <c r="K148" s="47"/>
      <c r="L148" s="47"/>
    </row>
    <row r="149" spans="2:22" ht="19.5" customHeight="1" x14ac:dyDescent="0.15">
      <c r="B149" s="7"/>
      <c r="C149" s="7" t="s">
        <v>84</v>
      </c>
      <c r="D149" s="7"/>
      <c r="E149" s="7"/>
      <c r="F149" s="47"/>
      <c r="G149" s="7"/>
      <c r="H149" s="7"/>
      <c r="I149" s="47"/>
      <c r="J149" s="47"/>
      <c r="K149" s="47"/>
      <c r="L149" s="47"/>
      <c r="M149" s="8"/>
    </row>
    <row r="150" spans="2:22" ht="19.5" customHeight="1" x14ac:dyDescent="0.15">
      <c r="B150" s="7"/>
      <c r="C150" s="7"/>
      <c r="D150" s="7"/>
      <c r="E150" s="7"/>
      <c r="F150" s="47"/>
      <c r="G150" s="7"/>
      <c r="H150" s="7"/>
      <c r="I150" s="47"/>
      <c r="J150" s="47"/>
      <c r="K150" s="47"/>
      <c r="L150" s="47"/>
      <c r="M150" s="8"/>
    </row>
    <row r="151" spans="2:22" ht="19.5" customHeight="1" x14ac:dyDescent="0.15">
      <c r="B151" s="7"/>
      <c r="C151" s="7"/>
      <c r="D151" s="7"/>
      <c r="E151" s="7"/>
      <c r="F151" s="47"/>
      <c r="G151" s="7"/>
      <c r="H151" s="7"/>
      <c r="I151" s="47"/>
      <c r="J151" s="47"/>
      <c r="K151" s="47"/>
      <c r="L151" s="47"/>
      <c r="M151" s="8"/>
    </row>
    <row r="155" spans="2:22" ht="21" x14ac:dyDescent="0.15">
      <c r="B155" s="59" t="s">
        <v>133</v>
      </c>
    </row>
    <row r="159" spans="2:22" x14ac:dyDescent="0.15">
      <c r="B159" s="91"/>
      <c r="C159" s="92" t="s">
        <v>87</v>
      </c>
      <c r="D159" s="92" t="s">
        <v>85</v>
      </c>
      <c r="E159" s="92" t="s">
        <v>86</v>
      </c>
      <c r="F159" s="91" t="s">
        <v>88</v>
      </c>
    </row>
    <row r="160" spans="2:22" ht="16.5" x14ac:dyDescent="0.15">
      <c r="B160" s="98" t="s">
        <v>89</v>
      </c>
      <c r="C160" s="95">
        <v>44</v>
      </c>
      <c r="D160" s="95">
        <v>5</v>
      </c>
      <c r="E160" s="95">
        <v>53</v>
      </c>
      <c r="F160" s="107">
        <f>SUM(C160:E160)</f>
        <v>102</v>
      </c>
    </row>
    <row r="161" spans="2:9" ht="16.5" x14ac:dyDescent="0.15">
      <c r="B161" s="98" t="s">
        <v>90</v>
      </c>
      <c r="C161" s="95">
        <v>45</v>
      </c>
      <c r="D161" s="95">
        <v>5</v>
      </c>
      <c r="E161" s="95">
        <v>43</v>
      </c>
      <c r="F161" s="107">
        <f t="shared" ref="F161:F162" si="3">SUM(C161:E161)</f>
        <v>93</v>
      </c>
    </row>
    <row r="162" spans="2:9" x14ac:dyDescent="0.15">
      <c r="B162" s="91" t="s">
        <v>19</v>
      </c>
      <c r="C162" s="91">
        <f>SUM(C160:C161)</f>
        <v>89</v>
      </c>
      <c r="D162" s="91">
        <f>SUM(D160:D161)</f>
        <v>10</v>
      </c>
      <c r="E162" s="91">
        <f>SUM(E160:E161)</f>
        <v>96</v>
      </c>
      <c r="F162" s="91">
        <f t="shared" si="3"/>
        <v>195</v>
      </c>
    </row>
    <row r="169" spans="2:9" ht="21" x14ac:dyDescent="0.15">
      <c r="B169" s="59" t="s">
        <v>134</v>
      </c>
    </row>
    <row r="171" spans="2:9" x14ac:dyDescent="0.15">
      <c r="C171" s="1" t="s">
        <v>116</v>
      </c>
    </row>
    <row r="172" spans="2:9" x14ac:dyDescent="0.15">
      <c r="B172" s="108" t="s">
        <v>101</v>
      </c>
      <c r="C172" s="109">
        <v>34</v>
      </c>
      <c r="E172" s="108" t="s">
        <v>111</v>
      </c>
      <c r="F172" s="109">
        <v>12</v>
      </c>
      <c r="H172" s="108" t="s">
        <v>113</v>
      </c>
      <c r="I172" s="109">
        <v>3</v>
      </c>
    </row>
    <row r="173" spans="2:9" x14ac:dyDescent="0.15">
      <c r="B173" s="108" t="s">
        <v>109</v>
      </c>
      <c r="C173" s="109">
        <v>30</v>
      </c>
      <c r="E173" s="108" t="s">
        <v>96</v>
      </c>
      <c r="F173" s="109">
        <v>9</v>
      </c>
      <c r="H173" s="108" t="s">
        <v>103</v>
      </c>
      <c r="I173" s="109">
        <v>2</v>
      </c>
    </row>
    <row r="174" spans="2:9" x14ac:dyDescent="0.15">
      <c r="B174" s="108" t="s">
        <v>98</v>
      </c>
      <c r="C174" s="109">
        <v>28</v>
      </c>
      <c r="E174" s="108" t="s">
        <v>97</v>
      </c>
      <c r="F174" s="109">
        <v>9</v>
      </c>
      <c r="H174" s="108" t="s">
        <v>100</v>
      </c>
      <c r="I174" s="109">
        <v>1</v>
      </c>
    </row>
    <row r="175" spans="2:9" x14ac:dyDescent="0.15">
      <c r="B175" s="108" t="s">
        <v>108</v>
      </c>
      <c r="C175" s="109">
        <v>26</v>
      </c>
      <c r="E175" s="108" t="s">
        <v>112</v>
      </c>
      <c r="F175" s="109">
        <v>9</v>
      </c>
      <c r="H175" s="108" t="s">
        <v>106</v>
      </c>
      <c r="I175" s="109">
        <v>1</v>
      </c>
    </row>
    <row r="176" spans="2:9" x14ac:dyDescent="0.15">
      <c r="B176" s="108" t="s">
        <v>102</v>
      </c>
      <c r="C176" s="109">
        <v>25</v>
      </c>
      <c r="E176" s="108" t="s">
        <v>78</v>
      </c>
      <c r="F176" s="109">
        <v>9</v>
      </c>
      <c r="H176" s="108" t="s">
        <v>114</v>
      </c>
      <c r="I176" s="109">
        <v>0</v>
      </c>
    </row>
    <row r="177" spans="2:9" x14ac:dyDescent="0.15">
      <c r="B177" s="108" t="s">
        <v>110</v>
      </c>
      <c r="C177" s="109">
        <v>22</v>
      </c>
      <c r="E177" s="108" t="s">
        <v>93</v>
      </c>
      <c r="F177" s="109">
        <v>8</v>
      </c>
      <c r="H177" s="108" t="s">
        <v>115</v>
      </c>
      <c r="I177" s="109">
        <v>0</v>
      </c>
    </row>
    <row r="178" spans="2:9" x14ac:dyDescent="0.15">
      <c r="B178" s="108" t="s">
        <v>94</v>
      </c>
      <c r="C178" s="109">
        <v>18</v>
      </c>
      <c r="E178" s="108" t="s">
        <v>99</v>
      </c>
      <c r="F178" s="109">
        <v>7</v>
      </c>
    </row>
    <row r="179" spans="2:9" x14ac:dyDescent="0.15">
      <c r="B179" s="108" t="s">
        <v>91</v>
      </c>
      <c r="C179" s="109">
        <v>17</v>
      </c>
      <c r="E179" s="108" t="s">
        <v>104</v>
      </c>
      <c r="F179" s="109">
        <v>5</v>
      </c>
    </row>
    <row r="180" spans="2:9" x14ac:dyDescent="0.15">
      <c r="B180" s="108" t="s">
        <v>95</v>
      </c>
      <c r="C180" s="109">
        <v>15</v>
      </c>
      <c r="E180" s="108" t="s">
        <v>107</v>
      </c>
      <c r="F180" s="109">
        <v>4</v>
      </c>
    </row>
    <row r="181" spans="2:9" x14ac:dyDescent="0.15">
      <c r="B181" s="108" t="s">
        <v>105</v>
      </c>
      <c r="C181" s="109">
        <v>14</v>
      </c>
      <c r="E181" s="108" t="s">
        <v>92</v>
      </c>
      <c r="F181" s="109">
        <v>3</v>
      </c>
    </row>
    <row r="183" spans="2:9" ht="21" x14ac:dyDescent="0.15">
      <c r="B183" s="59" t="s">
        <v>135</v>
      </c>
    </row>
    <row r="184" spans="2:9" ht="16.5" x14ac:dyDescent="0.15">
      <c r="B184" s="118"/>
      <c r="C184" s="119"/>
      <c r="D184" s="110" t="s">
        <v>44</v>
      </c>
    </row>
    <row r="185" spans="2:9" ht="16.5" x14ac:dyDescent="0.15">
      <c r="B185" s="116" t="s">
        <v>12</v>
      </c>
      <c r="C185" s="116"/>
      <c r="D185" s="111">
        <v>40</v>
      </c>
    </row>
    <row r="186" spans="2:9" ht="16.5" x14ac:dyDescent="0.15">
      <c r="B186" s="116" t="s">
        <v>14</v>
      </c>
      <c r="C186" s="116"/>
      <c r="D186" s="112">
        <v>16</v>
      </c>
    </row>
    <row r="187" spans="2:9" ht="17.25" customHeight="1" x14ac:dyDescent="0.15">
      <c r="B187" s="116" t="s">
        <v>117</v>
      </c>
      <c r="C187" s="116"/>
      <c r="D187" s="112">
        <v>3</v>
      </c>
    </row>
    <row r="188" spans="2:9" ht="16.5" customHeight="1" x14ac:dyDescent="0.15">
      <c r="B188" s="116" t="s">
        <v>119</v>
      </c>
      <c r="C188" s="116"/>
      <c r="D188" s="113">
        <v>2</v>
      </c>
    </row>
    <row r="189" spans="2:9" ht="16.5" customHeight="1" x14ac:dyDescent="0.15">
      <c r="B189" s="116" t="s">
        <v>120</v>
      </c>
      <c r="C189" s="116"/>
      <c r="D189" s="114">
        <v>2</v>
      </c>
    </row>
    <row r="190" spans="2:9" ht="16.5" x14ac:dyDescent="0.15">
      <c r="B190" s="116" t="s">
        <v>121</v>
      </c>
      <c r="C190" s="116"/>
      <c r="D190" s="114">
        <v>1</v>
      </c>
    </row>
    <row r="191" spans="2:9" ht="16.5" x14ac:dyDescent="0.15">
      <c r="B191" s="116" t="s">
        <v>122</v>
      </c>
      <c r="C191" s="116"/>
      <c r="D191" s="114">
        <v>2</v>
      </c>
    </row>
    <row r="192" spans="2:9" ht="16.5" x14ac:dyDescent="0.15">
      <c r="B192" s="116" t="s">
        <v>118</v>
      </c>
      <c r="C192" s="116"/>
      <c r="D192" s="114">
        <v>30</v>
      </c>
    </row>
    <row r="193" spans="1:15" ht="16.5" x14ac:dyDescent="0.15">
      <c r="B193" s="117" t="s">
        <v>11</v>
      </c>
      <c r="C193" s="117"/>
      <c r="D193" s="91">
        <f>SUM(D185:D192)</f>
        <v>96</v>
      </c>
    </row>
    <row r="197" spans="1:15" x14ac:dyDescent="0.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8"/>
    </row>
    <row r="198" spans="1:15" ht="16.5" customHeight="1" x14ac:dyDescent="0.15">
      <c r="A198" s="47"/>
      <c r="B198" s="59" t="s">
        <v>136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8"/>
    </row>
    <row r="199" spans="1:15" ht="17.25" thickBo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1"/>
      <c r="N199" s="8"/>
      <c r="O199" s="8"/>
    </row>
    <row r="200" spans="1:15" ht="43.5" customHeight="1" thickBot="1" x14ac:dyDescent="0.2">
      <c r="B200" s="70"/>
      <c r="C200" s="71" t="s">
        <v>79</v>
      </c>
      <c r="D200" s="71" t="s">
        <v>55</v>
      </c>
      <c r="E200" s="71" t="s">
        <v>83</v>
      </c>
      <c r="F200" s="8"/>
      <c r="G200" s="8"/>
      <c r="H200" s="8"/>
      <c r="I200" s="8"/>
      <c r="J200" s="8"/>
      <c r="K200" s="8"/>
      <c r="L200" s="8"/>
      <c r="M200" s="8"/>
      <c r="N200" s="8"/>
    </row>
    <row r="201" spans="1:15" ht="17.25" thickTop="1" x14ac:dyDescent="0.15">
      <c r="B201" s="67" t="s">
        <v>39</v>
      </c>
      <c r="C201" s="69">
        <v>8</v>
      </c>
      <c r="D201" s="69">
        <v>19</v>
      </c>
      <c r="E201" s="88">
        <f>C201/D201</f>
        <v>0.42105263157894735</v>
      </c>
      <c r="F201" s="8"/>
      <c r="G201" s="8"/>
      <c r="H201" s="8"/>
      <c r="I201" s="8"/>
      <c r="J201" s="8"/>
      <c r="K201" s="8"/>
      <c r="L201" s="8"/>
      <c r="M201" s="8"/>
      <c r="N201" s="8"/>
    </row>
    <row r="202" spans="1:15" ht="16.5" x14ac:dyDescent="0.15">
      <c r="B202" s="67" t="s">
        <v>37</v>
      </c>
      <c r="C202" s="82">
        <v>5</v>
      </c>
      <c r="D202" s="82">
        <v>21</v>
      </c>
      <c r="E202" s="89">
        <f t="shared" ref="E202:E208" si="4">C202/D202</f>
        <v>0.23809523809523808</v>
      </c>
      <c r="F202" s="8"/>
      <c r="G202" s="8"/>
      <c r="H202" s="8"/>
      <c r="I202" s="8"/>
      <c r="J202" s="8"/>
      <c r="K202" s="8"/>
      <c r="L202" s="8"/>
      <c r="M202" s="8"/>
      <c r="N202" s="8"/>
    </row>
    <row r="203" spans="1:15" ht="16.5" x14ac:dyDescent="0.15">
      <c r="B203" s="67" t="s">
        <v>28</v>
      </c>
      <c r="C203" s="82">
        <v>12</v>
      </c>
      <c r="D203" s="82">
        <v>38</v>
      </c>
      <c r="E203" s="89">
        <f t="shared" si="4"/>
        <v>0.31578947368421051</v>
      </c>
      <c r="F203" s="8"/>
      <c r="G203" s="8"/>
      <c r="H203" s="8"/>
      <c r="I203" s="8"/>
      <c r="J203" s="8"/>
      <c r="K203" s="8"/>
      <c r="L203" s="8"/>
      <c r="M203" s="8"/>
      <c r="N203" s="8"/>
    </row>
    <row r="204" spans="1:15" ht="16.5" x14ac:dyDescent="0.15">
      <c r="B204" s="67" t="s">
        <v>26</v>
      </c>
      <c r="C204" s="82">
        <v>6</v>
      </c>
      <c r="D204" s="82">
        <v>18</v>
      </c>
      <c r="E204" s="89">
        <f t="shared" si="4"/>
        <v>0.33333333333333331</v>
      </c>
      <c r="F204" s="8"/>
      <c r="G204" s="8"/>
      <c r="H204" s="8"/>
      <c r="I204" s="8"/>
      <c r="J204" s="8"/>
      <c r="K204" s="8"/>
      <c r="L204" s="8"/>
      <c r="M204" s="8"/>
      <c r="N204" s="8"/>
    </row>
    <row r="205" spans="1:15" ht="16.5" x14ac:dyDescent="0.15">
      <c r="B205" s="67" t="s">
        <v>25</v>
      </c>
      <c r="C205" s="82">
        <v>25</v>
      </c>
      <c r="D205" s="82">
        <v>100</v>
      </c>
      <c r="E205" s="89">
        <f t="shared" si="4"/>
        <v>0.25</v>
      </c>
      <c r="F205" s="8"/>
      <c r="G205" s="8"/>
      <c r="H205" s="8"/>
      <c r="I205" s="8"/>
      <c r="J205" s="8"/>
      <c r="K205" s="8"/>
      <c r="L205" s="8"/>
      <c r="M205" s="8"/>
      <c r="N205" s="8"/>
    </row>
    <row r="206" spans="1:15" ht="16.5" x14ac:dyDescent="0.15">
      <c r="B206" s="67" t="s">
        <v>24</v>
      </c>
      <c r="C206" s="82">
        <v>4</v>
      </c>
      <c r="D206" s="82">
        <v>19</v>
      </c>
      <c r="E206" s="89">
        <f t="shared" si="4"/>
        <v>0.21052631578947367</v>
      </c>
      <c r="F206" s="8"/>
      <c r="G206" s="8"/>
      <c r="H206" s="8"/>
      <c r="I206" s="8"/>
      <c r="J206" s="8"/>
      <c r="K206" s="8"/>
      <c r="L206" s="8"/>
      <c r="M206" s="8"/>
      <c r="N206" s="8"/>
    </row>
    <row r="207" spans="1:15" ht="16.5" x14ac:dyDescent="0.15">
      <c r="B207" s="67" t="s">
        <v>27</v>
      </c>
      <c r="C207" s="82">
        <v>5</v>
      </c>
      <c r="D207" s="82">
        <v>19</v>
      </c>
      <c r="E207" s="89">
        <f t="shared" si="4"/>
        <v>0.26315789473684209</v>
      </c>
      <c r="F207" s="8"/>
      <c r="G207" s="8"/>
      <c r="H207" s="8"/>
      <c r="I207" s="8"/>
      <c r="J207" s="8"/>
      <c r="K207" s="8"/>
      <c r="L207" s="8"/>
      <c r="M207" s="8"/>
      <c r="N207" s="8"/>
    </row>
    <row r="208" spans="1:15" ht="17.25" thickBot="1" x14ac:dyDescent="0.2">
      <c r="B208" s="67" t="s">
        <v>38</v>
      </c>
      <c r="C208" s="69">
        <v>7</v>
      </c>
      <c r="D208" s="69">
        <v>24</v>
      </c>
      <c r="E208" s="90">
        <f t="shared" si="4"/>
        <v>0.29166666666666669</v>
      </c>
      <c r="F208" s="8"/>
      <c r="G208" s="8"/>
      <c r="H208" s="8"/>
      <c r="I208" s="8"/>
      <c r="J208" s="8"/>
      <c r="K208" s="8"/>
      <c r="L208" s="8"/>
      <c r="M208" s="8"/>
      <c r="N208" s="8"/>
    </row>
    <row r="209" spans="2:15" ht="17.25" thickTop="1" thickBot="1" x14ac:dyDescent="0.2">
      <c r="B209" s="72" t="s">
        <v>19</v>
      </c>
      <c r="C209" s="73">
        <f>SUM(C201:C208)</f>
        <v>72</v>
      </c>
      <c r="D209" s="73">
        <v>258</v>
      </c>
      <c r="E209" s="74">
        <f>C209/D209</f>
        <v>0.27906976744186046</v>
      </c>
      <c r="F209" s="8"/>
      <c r="G209" s="8"/>
      <c r="H209" s="8"/>
      <c r="I209" s="8"/>
      <c r="J209" s="8"/>
      <c r="K209" s="8"/>
      <c r="L209" s="8"/>
      <c r="M209" s="8"/>
      <c r="N209" s="8"/>
    </row>
    <row r="210" spans="2:15" x14ac:dyDescent="0.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x14ac:dyDescent="0.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x14ac:dyDescent="0.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x14ac:dyDescent="0.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21" x14ac:dyDescent="0.15">
      <c r="B214" s="59" t="s">
        <v>137</v>
      </c>
    </row>
    <row r="216" spans="2:15" ht="16.5" thickBot="1" x14ac:dyDescent="0.2"/>
    <row r="217" spans="2:15" ht="16.5" thickBot="1" x14ac:dyDescent="0.2">
      <c r="D217" s="70" t="s">
        <v>61</v>
      </c>
      <c r="E217" s="87" t="s">
        <v>68</v>
      </c>
    </row>
    <row r="218" spans="2:15" ht="17.25" thickTop="1" x14ac:dyDescent="0.15">
      <c r="D218" s="67" t="s">
        <v>60</v>
      </c>
      <c r="E218" s="86">
        <v>35</v>
      </c>
    </row>
    <row r="219" spans="2:15" ht="16.5" x14ac:dyDescent="0.15">
      <c r="D219" s="67" t="s">
        <v>62</v>
      </c>
      <c r="E219" s="68">
        <v>13</v>
      </c>
    </row>
    <row r="220" spans="2:15" ht="16.5" x14ac:dyDescent="0.15">
      <c r="D220" s="67" t="s">
        <v>63</v>
      </c>
      <c r="E220" s="68">
        <v>11</v>
      </c>
    </row>
    <row r="221" spans="2:15" ht="16.5" x14ac:dyDescent="0.15">
      <c r="D221" s="67" t="s">
        <v>64</v>
      </c>
      <c r="E221" s="68">
        <v>3</v>
      </c>
    </row>
    <row r="222" spans="2:15" ht="16.5" x14ac:dyDescent="0.15">
      <c r="D222" s="67" t="s">
        <v>65</v>
      </c>
      <c r="E222" s="68">
        <v>2</v>
      </c>
    </row>
    <row r="223" spans="2:15" ht="16.5" x14ac:dyDescent="0.15">
      <c r="D223" s="67" t="s">
        <v>80</v>
      </c>
      <c r="E223" s="68">
        <v>4</v>
      </c>
    </row>
    <row r="224" spans="2:15" ht="16.5" x14ac:dyDescent="0.15">
      <c r="D224" s="67" t="s">
        <v>66</v>
      </c>
      <c r="E224" s="68">
        <v>1</v>
      </c>
    </row>
    <row r="225" spans="2:11" ht="16.5" x14ac:dyDescent="0.15">
      <c r="D225" s="67" t="s">
        <v>81</v>
      </c>
      <c r="E225" s="68">
        <v>1</v>
      </c>
    </row>
    <row r="226" spans="2:11" ht="16.5" x14ac:dyDescent="0.15">
      <c r="D226" s="67" t="s">
        <v>67</v>
      </c>
      <c r="E226" s="68">
        <v>1</v>
      </c>
    </row>
    <row r="227" spans="2:11" ht="17.25" thickBot="1" x14ac:dyDescent="0.2">
      <c r="D227" s="67" t="s">
        <v>82</v>
      </c>
      <c r="E227" s="68">
        <v>1</v>
      </c>
    </row>
    <row r="228" spans="2:11" ht="17.25" thickTop="1" thickBot="1" x14ac:dyDescent="0.2">
      <c r="D228" s="72" t="s">
        <v>19</v>
      </c>
      <c r="E228" s="106">
        <f>SUM(E218:E227)</f>
        <v>72</v>
      </c>
    </row>
    <row r="231" spans="2:11" ht="21" x14ac:dyDescent="0.15">
      <c r="B231" s="59" t="s">
        <v>138</v>
      </c>
    </row>
    <row r="232" spans="2:11" ht="21" x14ac:dyDescent="0.15">
      <c r="B232" s="59"/>
    </row>
    <row r="233" spans="2:11" x14ac:dyDescent="0.15">
      <c r="B233" s="91"/>
      <c r="C233" s="92" t="s">
        <v>71</v>
      </c>
      <c r="D233" s="92" t="s">
        <v>72</v>
      </c>
      <c r="E233" s="92" t="s">
        <v>73</v>
      </c>
      <c r="F233" s="93" t="s">
        <v>74</v>
      </c>
      <c r="G233" s="94" t="s">
        <v>75</v>
      </c>
      <c r="K233" s="9"/>
    </row>
    <row r="234" spans="2:11" ht="16.5" x14ac:dyDescent="0.15">
      <c r="B234" s="98" t="s">
        <v>70</v>
      </c>
      <c r="C234" s="95">
        <v>51</v>
      </c>
      <c r="D234" s="95">
        <v>74</v>
      </c>
      <c r="E234" s="95">
        <f>C234+D234</f>
        <v>125</v>
      </c>
      <c r="F234" s="96">
        <f>C234/E234</f>
        <v>0.40799999999999997</v>
      </c>
      <c r="G234" s="96">
        <f>D234/E234</f>
        <v>0.59199999999999997</v>
      </c>
      <c r="K234" s="9"/>
    </row>
    <row r="235" spans="2:11" ht="16.5" x14ac:dyDescent="0.15">
      <c r="B235" s="98" t="s">
        <v>69</v>
      </c>
      <c r="C235" s="95">
        <v>21</v>
      </c>
      <c r="D235" s="95">
        <v>112</v>
      </c>
      <c r="E235" s="95">
        <f>C235+D235</f>
        <v>133</v>
      </c>
      <c r="F235" s="96">
        <f>C235/E235</f>
        <v>0.15789473684210525</v>
      </c>
      <c r="G235" s="96">
        <f>D235/E235</f>
        <v>0.84210526315789469</v>
      </c>
      <c r="K235" s="9"/>
    </row>
    <row r="236" spans="2:11" x14ac:dyDescent="0.15">
      <c r="B236" s="91" t="s">
        <v>19</v>
      </c>
      <c r="C236" s="91">
        <f>SUM(C234:C235)</f>
        <v>72</v>
      </c>
      <c r="D236" s="91">
        <f>SUM(D234:D235)</f>
        <v>186</v>
      </c>
      <c r="E236" s="91">
        <f>SUM(E234:E235)</f>
        <v>258</v>
      </c>
      <c r="F236" s="97"/>
      <c r="G236" s="97"/>
      <c r="K236" s="9"/>
    </row>
    <row r="237" spans="2:11" x14ac:dyDescent="0.15">
      <c r="K237" s="9"/>
    </row>
    <row r="238" spans="2:11" x14ac:dyDescent="0.15">
      <c r="K238" s="9"/>
    </row>
    <row r="245" spans="1:22" x14ac:dyDescent="0.1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</row>
    <row r="246" spans="1:22" ht="21" x14ac:dyDescent="0.15">
      <c r="A246" s="115"/>
      <c r="B246" s="59" t="s">
        <v>139</v>
      </c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</row>
    <row r="247" spans="1:22" x14ac:dyDescent="0.1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</row>
    <row r="248" spans="1:22" x14ac:dyDescent="0.1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</row>
    <row r="249" spans="1:22" x14ac:dyDescent="0.1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</row>
    <row r="250" spans="1:22" x14ac:dyDescent="0.1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</row>
    <row r="251" spans="1:22" x14ac:dyDescent="0.1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</row>
    <row r="252" spans="1:22" x14ac:dyDescent="0.1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</row>
    <row r="253" spans="1:22" x14ac:dyDescent="0.1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</row>
    <row r="254" spans="1:22" x14ac:dyDescent="0.1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</row>
    <row r="255" spans="1:22" x14ac:dyDescent="0.1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</row>
    <row r="256" spans="1:22" x14ac:dyDescent="0.1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</row>
    <row r="257" spans="1:22" x14ac:dyDescent="0.1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</row>
    <row r="258" spans="1:22" x14ac:dyDescent="0.1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</row>
    <row r="259" spans="1:22" x14ac:dyDescent="0.1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</row>
    <row r="260" spans="1:22" x14ac:dyDescent="0.1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</row>
    <row r="261" spans="1:22" x14ac:dyDescent="0.1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</row>
    <row r="262" spans="1:22" x14ac:dyDescent="0.1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</row>
    <row r="263" spans="1:22" x14ac:dyDescent="0.1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</row>
    <row r="264" spans="1:22" x14ac:dyDescent="0.1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</row>
    <row r="265" spans="1:22" x14ac:dyDescent="0.1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</row>
    <row r="266" spans="1:22" x14ac:dyDescent="0.1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</row>
    <row r="267" spans="1:22" x14ac:dyDescent="0.1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</row>
    <row r="268" spans="1:22" x14ac:dyDescent="0.1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</row>
    <row r="269" spans="1:22" x14ac:dyDescent="0.1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</row>
    <row r="270" spans="1:22" x14ac:dyDescent="0.1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</row>
    <row r="271" spans="1:22" x14ac:dyDescent="0.1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</row>
    <row r="272" spans="1:22" x14ac:dyDescent="0.1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</row>
    <row r="273" spans="1:22" x14ac:dyDescent="0.1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</row>
    <row r="274" spans="1:22" x14ac:dyDescent="0.1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</row>
    <row r="275" spans="1:22" x14ac:dyDescent="0.1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</row>
    <row r="276" spans="1:22" x14ac:dyDescent="0.1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</row>
    <row r="277" spans="1:22" x14ac:dyDescent="0.1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</row>
    <row r="278" spans="1:22" x14ac:dyDescent="0.1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</row>
    <row r="279" spans="1:22" x14ac:dyDescent="0.1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</row>
    <row r="280" spans="1:22" x14ac:dyDescent="0.1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</row>
    <row r="281" spans="1:22" x14ac:dyDescent="0.1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</row>
    <row r="282" spans="1:22" x14ac:dyDescent="0.1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</row>
    <row r="283" spans="1:22" x14ac:dyDescent="0.1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</row>
    <row r="284" spans="1:22" x14ac:dyDescent="0.1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</row>
    <row r="285" spans="1:22" x14ac:dyDescent="0.1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</row>
    <row r="286" spans="1:22" x14ac:dyDescent="0.1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</row>
    <row r="287" spans="1:22" x14ac:dyDescent="0.1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</row>
    <row r="288" spans="1:22" x14ac:dyDescent="0.1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</row>
    <row r="289" spans="1:22" x14ac:dyDescent="0.1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</row>
    <row r="290" spans="1:22" x14ac:dyDescent="0.1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</row>
    <row r="291" spans="1:22" x14ac:dyDescent="0.1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</row>
    <row r="292" spans="1:22" x14ac:dyDescent="0.1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</row>
    <row r="293" spans="1:22" x14ac:dyDescent="0.1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</row>
    <row r="294" spans="1:22" x14ac:dyDescent="0.1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</row>
    <row r="295" spans="1:22" x14ac:dyDescent="0.1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</row>
    <row r="296" spans="1:22" x14ac:dyDescent="0.1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</row>
    <row r="297" spans="1:22" x14ac:dyDescent="0.1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</row>
    <row r="298" spans="1:22" x14ac:dyDescent="0.1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</row>
    <row r="299" spans="1:22" x14ac:dyDescent="0.1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</row>
    <row r="300" spans="1:22" x14ac:dyDescent="0.1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</row>
    <row r="301" spans="1:22" x14ac:dyDescent="0.1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</row>
    <row r="302" spans="1:22" x14ac:dyDescent="0.1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</row>
    <row r="303" spans="1:22" x14ac:dyDescent="0.1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</row>
    <row r="304" spans="1:22" x14ac:dyDescent="0.1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</row>
    <row r="305" spans="1:22" x14ac:dyDescent="0.1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</row>
    <row r="306" spans="1:22" x14ac:dyDescent="0.1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</row>
    <row r="307" spans="1:22" x14ac:dyDescent="0.1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</row>
    <row r="308" spans="1:22" x14ac:dyDescent="0.1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</row>
    <row r="309" spans="1:22" x14ac:dyDescent="0.1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</row>
    <row r="310" spans="1:22" x14ac:dyDescent="0.1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</row>
    <row r="311" spans="1:22" x14ac:dyDescent="0.1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</row>
    <row r="312" spans="1:22" x14ac:dyDescent="0.1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</row>
    <row r="313" spans="1:22" x14ac:dyDescent="0.1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</row>
    <row r="314" spans="1:22" x14ac:dyDescent="0.1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</row>
    <row r="315" spans="1:22" x14ac:dyDescent="0.1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</row>
    <row r="316" spans="1:22" x14ac:dyDescent="0.1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</row>
    <row r="317" spans="1:22" x14ac:dyDescent="0.1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</row>
    <row r="318" spans="1:22" x14ac:dyDescent="0.1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</row>
    <row r="319" spans="1:22" x14ac:dyDescent="0.1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</row>
    <row r="320" spans="1:22" x14ac:dyDescent="0.1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</row>
    <row r="321" spans="1:22" x14ac:dyDescent="0.1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</row>
  </sheetData>
  <sortState ref="B220:C245">
    <sortCondition descending="1" ref="C220:C245"/>
  </sortState>
  <mergeCells count="31">
    <mergeCell ref="B103:C103"/>
    <mergeCell ref="B113:C113"/>
    <mergeCell ref="B123:C123"/>
    <mergeCell ref="B122:C122"/>
    <mergeCell ref="B121:C121"/>
    <mergeCell ref="B120:C120"/>
    <mergeCell ref="B119:C119"/>
    <mergeCell ref="B110:C110"/>
    <mergeCell ref="B109:C109"/>
    <mergeCell ref="B108:C108"/>
    <mergeCell ref="B107:C107"/>
    <mergeCell ref="B106:C106"/>
    <mergeCell ref="B105:C105"/>
    <mergeCell ref="B104:C104"/>
    <mergeCell ref="B112:C112"/>
    <mergeCell ref="B111:C111"/>
    <mergeCell ref="B54:I54"/>
    <mergeCell ref="B46:C46"/>
    <mergeCell ref="B49:C49"/>
    <mergeCell ref="B48:C48"/>
    <mergeCell ref="B47:C47"/>
    <mergeCell ref="B192:C192"/>
    <mergeCell ref="B193:C193"/>
    <mergeCell ref="B187:C187"/>
    <mergeCell ref="B184:C184"/>
    <mergeCell ref="B186:C186"/>
    <mergeCell ref="B188:C188"/>
    <mergeCell ref="B189:C189"/>
    <mergeCell ref="B190:C190"/>
    <mergeCell ref="B191:C191"/>
    <mergeCell ref="B185:C18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landscape" blackAndWhite="1" r:id="rId1"/>
  <headerFooter>
    <oddFooter>&amp;R&amp;24&amp;P</oddFooter>
  </headerFooter>
  <rowBreaks count="8" manualBreakCount="8">
    <brk id="70" max="13" man="1"/>
    <brk id="100" max="13" man="1"/>
    <brk id="126" max="13" man="1"/>
    <brk id="154" max="13" man="1"/>
    <brk id="182" max="13" man="1"/>
    <brk id="213" max="13" man="1"/>
    <brk id="245" max="13" man="1"/>
    <brk id="30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資料５　1年間まとめ</vt:lpstr>
      <vt:lpstr>'資料５　1年間まとめ'!Print_Area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2016-10-25T08:19:25Z</cp:lastPrinted>
  <dcterms:created xsi:type="dcterms:W3CDTF">2015-09-30T08:36:53Z</dcterms:created>
  <dcterms:modified xsi:type="dcterms:W3CDTF">2016-11-02T08:16:13Z</dcterms:modified>
</cp:coreProperties>
</file>