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445" activeTab="0"/>
  </bookViews>
  <sheets>
    <sheet name="体育会館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<sst xmlns="http://schemas.openxmlformats.org/spreadsheetml/2006/main" count="38" uniqueCount="29">
  <si>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【大阪府立体育会館】</t>
  </si>
  <si>
    <t>単位：円</t>
  </si>
  <si>
    <t>項　　目</t>
  </si>
  <si>
    <t>施設管理
運営業務</t>
  </si>
  <si>
    <t>施設活用事業</t>
  </si>
  <si>
    <t>計</t>
  </si>
  <si>
    <t>事業収入   　     ａ</t>
  </si>
  <si>
    <t>その他収入  　　  ｂ</t>
  </si>
  <si>
    <t>総収入 　　　a+b=ｃ</t>
  </si>
  <si>
    <t>事業費用　　　　　ｄ　</t>
  </si>
  <si>
    <t>人件費</t>
  </si>
  <si>
    <t>光熱水費</t>
  </si>
  <si>
    <t>消耗品費</t>
  </si>
  <si>
    <t>宣伝費</t>
  </si>
  <si>
    <r>
      <t>基本修繕費</t>
    </r>
    <r>
      <rPr>
        <sz val="11"/>
        <rFont val="ＭＳ Ｐゴシック"/>
        <family val="3"/>
      </rPr>
      <t>(*)</t>
    </r>
  </si>
  <si>
    <t>修繕費</t>
  </si>
  <si>
    <t>手数料</t>
  </si>
  <si>
    <t>委託料</t>
  </si>
  <si>
    <t>公租公課費</t>
  </si>
  <si>
    <t>賃貸料</t>
  </si>
  <si>
    <t>施設整備費</t>
  </si>
  <si>
    <t>その他</t>
  </si>
  <si>
    <t>損　益　ｃ－ｄ=ｅ</t>
  </si>
  <si>
    <t>平成２８年度決算</t>
  </si>
  <si>
    <t>平成２９年度決算</t>
  </si>
  <si>
    <t>平成３０年度決算</t>
  </si>
  <si>
    <t>令和元年度決算</t>
  </si>
  <si>
    <t>通信運搬費</t>
  </si>
  <si>
    <t>収支状況（平成２８年度～令和元年度）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</si>
</sst>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;&quot;▲ &quot;#,##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b/>
      <sz val="2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33" borderId="15" xfId="0" applyNumberFormat="1" applyFont="1" applyFill="1" applyBorder="1" applyAlignment="1">
      <alignment horizontal="right" vertical="center"/>
    </xf>
    <xf numFmtId="176" fontId="4" fillId="33" borderId="16" xfId="0" applyNumberFormat="1" applyFont="1" applyFill="1" applyBorder="1" applyAlignment="1">
      <alignment horizontal="right" vertical="center"/>
    </xf>
    <xf numFmtId="176" fontId="4" fillId="33" borderId="17" xfId="0" applyNumberFormat="1" applyFont="1" applyFill="1" applyBorder="1" applyAlignment="1">
      <alignment horizontal="right" vertical="center"/>
    </xf>
    <xf numFmtId="176" fontId="4" fillId="33" borderId="12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4" fillId="33" borderId="2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4" fillId="33" borderId="22" xfId="0" applyNumberFormat="1" applyFont="1" applyFill="1" applyBorder="1" applyAlignment="1">
      <alignment horizontal="right" vertical="center"/>
    </xf>
    <xf numFmtId="176" fontId="4" fillId="33" borderId="23" xfId="0" applyNumberFormat="1" applyFont="1" applyFill="1" applyBorder="1" applyAlignment="1">
      <alignment horizontal="right" vertical="center"/>
    </xf>
    <xf numFmtId="176" fontId="4" fillId="33" borderId="24" xfId="0" applyNumberFormat="1" applyFont="1" applyFill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33" borderId="24" xfId="0" applyNumberFormat="1" applyFont="1" applyFill="1" applyBorder="1" applyAlignment="1">
      <alignment horizontal="right" vertical="center"/>
    </xf>
    <xf numFmtId="176" fontId="4" fillId="33" borderId="23" xfId="0" applyNumberFormat="1" applyFont="1" applyFill="1" applyBorder="1" applyAlignment="1">
      <alignment horizontal="right" vertical="center"/>
    </xf>
    <xf numFmtId="176" fontId="4" fillId="33" borderId="32" xfId="0" applyNumberFormat="1" applyFont="1" applyFill="1" applyBorder="1" applyAlignment="1">
      <alignment horizontal="right" vertical="center"/>
    </xf>
    <xf numFmtId="176" fontId="4" fillId="33" borderId="33" xfId="0" applyNumberFormat="1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49" fillId="0" borderId="39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20</xdr:row>
      <xdr:rowOff>314325</xdr:rowOff>
    </xdr:from>
    <xdr:to>
      <xdr:col>14</xdr:col>
      <xdr:colOff>590550</xdr:colOff>
      <xdr:row>24</xdr:row>
      <xdr:rowOff>38100</xdr:rowOff>
    </xdr:to>
    <xdr:sp>
      <xdr:nvSpPr>
        <xdr:cNvPr id="1" name="正方形/長方形 1"/>
        <xdr:cNvSpPr>
          <a:spLocks/>
        </xdr:cNvSpPr>
      </xdr:nvSpPr>
      <xdr:spPr>
        <a:xfrm rot="5400000">
          <a:off x="13296900" y="8648700"/>
          <a:ext cx="457200" cy="942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資料２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2.25390625" style="0" customWidth="1"/>
    <col min="2" max="2" width="17.50390625" style="0" customWidth="1"/>
    <col min="3" max="14" width="12.75390625" style="0" customWidth="1"/>
  </cols>
  <sheetData>
    <row r="1" spans="1:14" ht="27.75" customHeight="1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8.75" customHeight="1" thickBot="1">
      <c r="A2" s="18"/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2" t="s">
        <v>1</v>
      </c>
    </row>
    <row r="3" spans="1:14" ht="27.75" customHeight="1">
      <c r="A3" s="48" t="s">
        <v>2</v>
      </c>
      <c r="B3" s="49"/>
      <c r="C3" s="45" t="s">
        <v>23</v>
      </c>
      <c r="D3" s="46"/>
      <c r="E3" s="47"/>
      <c r="F3" s="45" t="s">
        <v>24</v>
      </c>
      <c r="G3" s="46"/>
      <c r="H3" s="47"/>
      <c r="I3" s="45" t="s">
        <v>25</v>
      </c>
      <c r="J3" s="46"/>
      <c r="K3" s="47"/>
      <c r="L3" s="45" t="s">
        <v>26</v>
      </c>
      <c r="M3" s="46"/>
      <c r="N3" s="47"/>
    </row>
    <row r="4" spans="1:14" ht="30" customHeight="1" thickBot="1">
      <c r="A4" s="50"/>
      <c r="B4" s="51"/>
      <c r="C4" s="23" t="s">
        <v>3</v>
      </c>
      <c r="D4" s="24" t="s">
        <v>4</v>
      </c>
      <c r="E4" s="25" t="s">
        <v>5</v>
      </c>
      <c r="F4" s="23" t="s">
        <v>3</v>
      </c>
      <c r="G4" s="24" t="s">
        <v>4</v>
      </c>
      <c r="H4" s="25" t="s">
        <v>5</v>
      </c>
      <c r="I4" s="23" t="s">
        <v>3</v>
      </c>
      <c r="J4" s="24" t="s">
        <v>4</v>
      </c>
      <c r="K4" s="25" t="s">
        <v>5</v>
      </c>
      <c r="L4" s="23" t="s">
        <v>3</v>
      </c>
      <c r="M4" s="24" t="s">
        <v>4</v>
      </c>
      <c r="N4" s="25" t="s">
        <v>5</v>
      </c>
    </row>
    <row r="5" spans="1:14" ht="34.5" customHeight="1">
      <c r="A5" s="41" t="s">
        <v>6</v>
      </c>
      <c r="B5" s="42"/>
      <c r="C5" s="1">
        <v>363044492</v>
      </c>
      <c r="D5" s="2">
        <v>5953530</v>
      </c>
      <c r="E5" s="3">
        <f>SUM(C5:D5)</f>
        <v>368998022</v>
      </c>
      <c r="F5" s="1">
        <v>360224356</v>
      </c>
      <c r="G5" s="2">
        <v>7045830</v>
      </c>
      <c r="H5" s="3">
        <f>SUM(F5:G5)</f>
        <v>367270186</v>
      </c>
      <c r="I5" s="1">
        <v>370086506</v>
      </c>
      <c r="J5" s="2">
        <v>6786030</v>
      </c>
      <c r="K5" s="3">
        <f>SUM(I5:J5)</f>
        <v>376872536</v>
      </c>
      <c r="L5" s="1">
        <v>401088977</v>
      </c>
      <c r="M5" s="2">
        <v>6301653</v>
      </c>
      <c r="N5" s="3">
        <f>SUM(L5:M5)</f>
        <v>407390630</v>
      </c>
    </row>
    <row r="6" spans="1:14" ht="34.5" customHeight="1">
      <c r="A6" s="43" t="s">
        <v>7</v>
      </c>
      <c r="B6" s="44"/>
      <c r="C6" s="4">
        <v>6087956</v>
      </c>
      <c r="D6" s="5">
        <v>0</v>
      </c>
      <c r="E6" s="3">
        <f>SUM(C6:D6)</f>
        <v>6087956</v>
      </c>
      <c r="F6" s="4">
        <v>5044334</v>
      </c>
      <c r="G6" s="5">
        <v>0</v>
      </c>
      <c r="H6" s="3">
        <f>SUM(F6:G6)</f>
        <v>5044334</v>
      </c>
      <c r="I6" s="4">
        <v>3705128</v>
      </c>
      <c r="J6" s="5">
        <v>0</v>
      </c>
      <c r="K6" s="3">
        <f>SUM(I6:J6)</f>
        <v>3705128</v>
      </c>
      <c r="L6" s="4">
        <v>3980913</v>
      </c>
      <c r="M6" s="5">
        <v>0</v>
      </c>
      <c r="N6" s="3">
        <f>SUM(L6:M6)</f>
        <v>3980913</v>
      </c>
    </row>
    <row r="7" spans="1:14" ht="34.5" customHeight="1" thickBot="1">
      <c r="A7" s="37" t="s">
        <v>8</v>
      </c>
      <c r="B7" s="38"/>
      <c r="C7" s="6">
        <f aca="true" t="shared" si="0" ref="C7:K7">+C5+C6</f>
        <v>369132448</v>
      </c>
      <c r="D7" s="7">
        <f t="shared" si="0"/>
        <v>5953530</v>
      </c>
      <c r="E7" s="8">
        <f t="shared" si="0"/>
        <v>375085978</v>
      </c>
      <c r="F7" s="6">
        <f t="shared" si="0"/>
        <v>365268690</v>
      </c>
      <c r="G7" s="7">
        <f t="shared" si="0"/>
        <v>7045830</v>
      </c>
      <c r="H7" s="8">
        <f t="shared" si="0"/>
        <v>372314520</v>
      </c>
      <c r="I7" s="6">
        <f t="shared" si="0"/>
        <v>373791634</v>
      </c>
      <c r="J7" s="7">
        <f t="shared" si="0"/>
        <v>6786030</v>
      </c>
      <c r="K7" s="8">
        <f t="shared" si="0"/>
        <v>380577664</v>
      </c>
      <c r="L7" s="6">
        <f>+L5+L6</f>
        <v>405069890</v>
      </c>
      <c r="M7" s="7">
        <f>+M5+M6</f>
        <v>6301653</v>
      </c>
      <c r="N7" s="8">
        <f>+N5+N6</f>
        <v>411371543</v>
      </c>
    </row>
    <row r="8" spans="1:14" ht="34.5" customHeight="1" thickTop="1">
      <c r="A8" s="39" t="s">
        <v>9</v>
      </c>
      <c r="B8" s="40"/>
      <c r="C8" s="31">
        <f>SUM(C9:C21)</f>
        <v>226056627</v>
      </c>
      <c r="D8" s="32"/>
      <c r="E8" s="9">
        <f>SUM(E9:E21)</f>
        <v>226056627</v>
      </c>
      <c r="F8" s="31">
        <f>SUM(F9:F21)</f>
        <v>228360346</v>
      </c>
      <c r="G8" s="32"/>
      <c r="H8" s="9">
        <f>SUM(H9:H21)</f>
        <v>228360346</v>
      </c>
      <c r="I8" s="31">
        <f>SUM(I9:I21)</f>
        <v>232723926</v>
      </c>
      <c r="J8" s="32"/>
      <c r="K8" s="9">
        <f>SUM(K9:K21)</f>
        <v>232723926</v>
      </c>
      <c r="L8" s="17">
        <f>SUM(L9:L21)</f>
        <v>241650662</v>
      </c>
      <c r="M8" s="16"/>
      <c r="N8" s="9">
        <f>SUM(N9:N21)</f>
        <v>241650662</v>
      </c>
    </row>
    <row r="9" spans="1:14" ht="34.5" customHeight="1">
      <c r="A9" s="10"/>
      <c r="B9" s="11" t="s">
        <v>10</v>
      </c>
      <c r="C9" s="27">
        <v>79519857</v>
      </c>
      <c r="D9" s="28"/>
      <c r="E9" s="12">
        <f aca="true" t="shared" si="1" ref="E9:E21">C9</f>
        <v>79519857</v>
      </c>
      <c r="F9" s="27">
        <v>77352670</v>
      </c>
      <c r="G9" s="28">
        <v>47144774</v>
      </c>
      <c r="H9" s="12">
        <f aca="true" t="shared" si="2" ref="H9:H21">F9</f>
        <v>77352670</v>
      </c>
      <c r="I9" s="27">
        <v>80370267</v>
      </c>
      <c r="J9" s="28">
        <v>55872762</v>
      </c>
      <c r="K9" s="12">
        <f aca="true" t="shared" si="3" ref="K9:K21">I9</f>
        <v>80370267</v>
      </c>
      <c r="L9" s="27">
        <v>79970510</v>
      </c>
      <c r="M9" s="28"/>
      <c r="N9" s="12">
        <f aca="true" t="shared" si="4" ref="N9:N21">L9</f>
        <v>79970510</v>
      </c>
    </row>
    <row r="10" spans="1:14" ht="34.5" customHeight="1">
      <c r="A10" s="10"/>
      <c r="B10" s="11" t="s">
        <v>11</v>
      </c>
      <c r="C10" s="27">
        <v>48684133</v>
      </c>
      <c r="D10" s="28"/>
      <c r="E10" s="12">
        <f t="shared" si="1"/>
        <v>48684133</v>
      </c>
      <c r="F10" s="27">
        <v>47994088</v>
      </c>
      <c r="G10" s="28">
        <v>54194664</v>
      </c>
      <c r="H10" s="12">
        <f t="shared" si="2"/>
        <v>47994088</v>
      </c>
      <c r="I10" s="27">
        <v>45973510</v>
      </c>
      <c r="J10" s="28">
        <v>57452492</v>
      </c>
      <c r="K10" s="12">
        <f t="shared" si="3"/>
        <v>45973510</v>
      </c>
      <c r="L10" s="27">
        <v>48235686</v>
      </c>
      <c r="M10" s="28"/>
      <c r="N10" s="12">
        <f t="shared" si="4"/>
        <v>48235686</v>
      </c>
    </row>
    <row r="11" spans="1:14" ht="34.5" customHeight="1">
      <c r="A11" s="10"/>
      <c r="B11" s="11" t="s">
        <v>12</v>
      </c>
      <c r="C11" s="27">
        <v>3911271</v>
      </c>
      <c r="D11" s="28"/>
      <c r="E11" s="12">
        <f t="shared" si="1"/>
        <v>3911271</v>
      </c>
      <c r="F11" s="27">
        <v>3143810</v>
      </c>
      <c r="G11" s="28">
        <v>2969266</v>
      </c>
      <c r="H11" s="12">
        <f t="shared" si="2"/>
        <v>3143810</v>
      </c>
      <c r="I11" s="27">
        <v>2574092</v>
      </c>
      <c r="J11" s="28">
        <v>4261331</v>
      </c>
      <c r="K11" s="12">
        <f t="shared" si="3"/>
        <v>2574092</v>
      </c>
      <c r="L11" s="27">
        <v>5114596</v>
      </c>
      <c r="M11" s="28"/>
      <c r="N11" s="12">
        <f t="shared" si="4"/>
        <v>5114596</v>
      </c>
    </row>
    <row r="12" spans="1:14" ht="34.5" customHeight="1">
      <c r="A12" s="10"/>
      <c r="B12" s="11" t="s">
        <v>13</v>
      </c>
      <c r="C12" s="27">
        <v>2074680</v>
      </c>
      <c r="D12" s="28"/>
      <c r="E12" s="12">
        <f t="shared" si="1"/>
        <v>2074680</v>
      </c>
      <c r="F12" s="27">
        <v>918432</v>
      </c>
      <c r="G12" s="28">
        <v>785925</v>
      </c>
      <c r="H12" s="12">
        <f t="shared" si="2"/>
        <v>918432</v>
      </c>
      <c r="I12" s="27">
        <v>980560</v>
      </c>
      <c r="J12" s="28">
        <v>2033325</v>
      </c>
      <c r="K12" s="12">
        <f t="shared" si="3"/>
        <v>980560</v>
      </c>
      <c r="L12" s="27">
        <v>1129492</v>
      </c>
      <c r="M12" s="28"/>
      <c r="N12" s="12">
        <f t="shared" si="4"/>
        <v>1129492</v>
      </c>
    </row>
    <row r="13" spans="1:14" ht="34.5" customHeight="1">
      <c r="A13" s="10"/>
      <c r="B13" s="11" t="s">
        <v>27</v>
      </c>
      <c r="C13" s="27">
        <v>673331</v>
      </c>
      <c r="D13" s="28"/>
      <c r="E13" s="12">
        <f t="shared" si="1"/>
        <v>673331</v>
      </c>
      <c r="F13" s="27">
        <v>627010</v>
      </c>
      <c r="G13" s="28"/>
      <c r="H13" s="12">
        <f t="shared" si="2"/>
        <v>627010</v>
      </c>
      <c r="I13" s="27">
        <v>675223</v>
      </c>
      <c r="J13" s="28"/>
      <c r="K13" s="12">
        <f t="shared" si="3"/>
        <v>675223</v>
      </c>
      <c r="L13" s="27">
        <v>744725</v>
      </c>
      <c r="M13" s="28"/>
      <c r="N13" s="12">
        <f t="shared" si="4"/>
        <v>744725</v>
      </c>
    </row>
    <row r="14" spans="1:14" ht="34.5" customHeight="1">
      <c r="A14" s="10"/>
      <c r="B14" s="13" t="s">
        <v>14</v>
      </c>
      <c r="C14" s="27">
        <v>8663858</v>
      </c>
      <c r="D14" s="28"/>
      <c r="E14" s="12">
        <f t="shared" si="1"/>
        <v>8663858</v>
      </c>
      <c r="F14" s="27">
        <v>10806133</v>
      </c>
      <c r="G14" s="28">
        <v>8036338</v>
      </c>
      <c r="H14" s="12">
        <f t="shared" si="2"/>
        <v>10806133</v>
      </c>
      <c r="I14" s="27">
        <v>8539696</v>
      </c>
      <c r="J14" s="28">
        <v>8073747</v>
      </c>
      <c r="K14" s="12">
        <f t="shared" si="3"/>
        <v>8539696</v>
      </c>
      <c r="L14" s="27">
        <v>9067749</v>
      </c>
      <c r="M14" s="28"/>
      <c r="N14" s="12">
        <f t="shared" si="4"/>
        <v>9067749</v>
      </c>
    </row>
    <row r="15" spans="1:14" ht="34.5" customHeight="1">
      <c r="A15" s="10"/>
      <c r="B15" s="11" t="s">
        <v>15</v>
      </c>
      <c r="C15" s="27">
        <v>4515264</v>
      </c>
      <c r="D15" s="28"/>
      <c r="E15" s="12">
        <f t="shared" si="1"/>
        <v>4515264</v>
      </c>
      <c r="F15" s="27">
        <v>1649030</v>
      </c>
      <c r="G15" s="28">
        <v>1890000</v>
      </c>
      <c r="H15" s="12">
        <f t="shared" si="2"/>
        <v>1649030</v>
      </c>
      <c r="I15" s="27">
        <v>1529280</v>
      </c>
      <c r="J15" s="28">
        <v>0</v>
      </c>
      <c r="K15" s="12">
        <f t="shared" si="3"/>
        <v>1529280</v>
      </c>
      <c r="L15" s="27">
        <v>1543440</v>
      </c>
      <c r="M15" s="28"/>
      <c r="N15" s="12">
        <f t="shared" si="4"/>
        <v>1543440</v>
      </c>
    </row>
    <row r="16" spans="1:14" ht="34.5" customHeight="1">
      <c r="A16" s="10"/>
      <c r="B16" s="11" t="s">
        <v>16</v>
      </c>
      <c r="C16" s="27">
        <v>50047</v>
      </c>
      <c r="D16" s="28"/>
      <c r="E16" s="12">
        <f t="shared" si="1"/>
        <v>50047</v>
      </c>
      <c r="F16" s="27">
        <v>262</v>
      </c>
      <c r="G16" s="28">
        <v>0</v>
      </c>
      <c r="H16" s="12">
        <f t="shared" si="2"/>
        <v>262</v>
      </c>
      <c r="I16" s="27">
        <v>864</v>
      </c>
      <c r="J16" s="28">
        <v>0</v>
      </c>
      <c r="K16" s="12">
        <f t="shared" si="3"/>
        <v>864</v>
      </c>
      <c r="L16" s="27">
        <v>11624</v>
      </c>
      <c r="M16" s="28"/>
      <c r="N16" s="12">
        <f t="shared" si="4"/>
        <v>11624</v>
      </c>
    </row>
    <row r="17" spans="1:14" ht="34.5" customHeight="1">
      <c r="A17" s="10"/>
      <c r="B17" s="11" t="s">
        <v>17</v>
      </c>
      <c r="C17" s="27">
        <v>56350373</v>
      </c>
      <c r="D17" s="28"/>
      <c r="E17" s="12">
        <f t="shared" si="1"/>
        <v>56350373</v>
      </c>
      <c r="F17" s="27">
        <v>64780157</v>
      </c>
      <c r="G17" s="28">
        <v>72116910</v>
      </c>
      <c r="H17" s="12">
        <f t="shared" si="2"/>
        <v>64780157</v>
      </c>
      <c r="I17" s="27">
        <v>68490147</v>
      </c>
      <c r="J17" s="28">
        <v>71635665</v>
      </c>
      <c r="K17" s="12">
        <f t="shared" si="3"/>
        <v>68490147</v>
      </c>
      <c r="L17" s="27">
        <v>72623893</v>
      </c>
      <c r="M17" s="28"/>
      <c r="N17" s="12">
        <f t="shared" si="4"/>
        <v>72623893</v>
      </c>
    </row>
    <row r="18" spans="1:14" ht="34.5" customHeight="1">
      <c r="A18" s="10"/>
      <c r="B18" s="11" t="s">
        <v>18</v>
      </c>
      <c r="C18" s="27">
        <v>9127294</v>
      </c>
      <c r="D18" s="28"/>
      <c r="E18" s="12">
        <f t="shared" si="1"/>
        <v>9127294</v>
      </c>
      <c r="F18" s="27">
        <v>9126737</v>
      </c>
      <c r="G18" s="28">
        <v>9276037</v>
      </c>
      <c r="H18" s="12">
        <f t="shared" si="2"/>
        <v>9126737</v>
      </c>
      <c r="I18" s="27">
        <v>9180100</v>
      </c>
      <c r="J18" s="28">
        <v>9128303</v>
      </c>
      <c r="K18" s="12">
        <f t="shared" si="3"/>
        <v>9180100</v>
      </c>
      <c r="L18" s="27">
        <v>9104700</v>
      </c>
      <c r="M18" s="28"/>
      <c r="N18" s="12">
        <f t="shared" si="4"/>
        <v>9104700</v>
      </c>
    </row>
    <row r="19" spans="1:14" ht="34.5" customHeight="1">
      <c r="A19" s="10"/>
      <c r="B19" s="11" t="s">
        <v>19</v>
      </c>
      <c r="C19" s="27">
        <v>5843222</v>
      </c>
      <c r="D19" s="28"/>
      <c r="E19" s="12">
        <f t="shared" si="1"/>
        <v>5843222</v>
      </c>
      <c r="F19" s="27">
        <v>6081772</v>
      </c>
      <c r="G19" s="28">
        <v>4843300</v>
      </c>
      <c r="H19" s="12">
        <f t="shared" si="2"/>
        <v>6081772</v>
      </c>
      <c r="I19" s="27">
        <v>5892627</v>
      </c>
      <c r="J19" s="28">
        <v>5488160</v>
      </c>
      <c r="K19" s="12">
        <f t="shared" si="3"/>
        <v>5892627</v>
      </c>
      <c r="L19" s="27">
        <v>5510752</v>
      </c>
      <c r="M19" s="28"/>
      <c r="N19" s="12">
        <f t="shared" si="4"/>
        <v>5510752</v>
      </c>
    </row>
    <row r="20" spans="1:14" ht="34.5" customHeight="1">
      <c r="A20" s="10"/>
      <c r="B20" s="11" t="s">
        <v>20</v>
      </c>
      <c r="C20" s="27">
        <v>0</v>
      </c>
      <c r="D20" s="28"/>
      <c r="E20" s="12">
        <f t="shared" si="1"/>
        <v>0</v>
      </c>
      <c r="F20" s="27">
        <v>0</v>
      </c>
      <c r="G20" s="28">
        <v>0</v>
      </c>
      <c r="H20" s="12">
        <f t="shared" si="2"/>
        <v>0</v>
      </c>
      <c r="I20" s="27">
        <v>0</v>
      </c>
      <c r="J20" s="28">
        <v>0</v>
      </c>
      <c r="K20" s="12">
        <f t="shared" si="3"/>
        <v>0</v>
      </c>
      <c r="L20" s="27">
        <v>0</v>
      </c>
      <c r="M20" s="28"/>
      <c r="N20" s="12">
        <f t="shared" si="4"/>
        <v>0</v>
      </c>
    </row>
    <row r="21" spans="1:14" ht="34.5" customHeight="1" thickBot="1">
      <c r="A21" s="10"/>
      <c r="B21" s="14" t="s">
        <v>21</v>
      </c>
      <c r="C21" s="27">
        <v>6643297</v>
      </c>
      <c r="D21" s="28"/>
      <c r="E21" s="12">
        <f t="shared" si="1"/>
        <v>6643297</v>
      </c>
      <c r="F21" s="27">
        <v>5880245</v>
      </c>
      <c r="G21" s="28">
        <v>6177888</v>
      </c>
      <c r="H21" s="12">
        <f t="shared" si="2"/>
        <v>5880245</v>
      </c>
      <c r="I21" s="29">
        <v>8517560</v>
      </c>
      <c r="J21" s="30">
        <v>6437737</v>
      </c>
      <c r="K21" s="12">
        <f t="shared" si="3"/>
        <v>8517560</v>
      </c>
      <c r="L21" s="27">
        <v>8593495</v>
      </c>
      <c r="M21" s="28"/>
      <c r="N21" s="12">
        <f t="shared" si="4"/>
        <v>8593495</v>
      </c>
    </row>
    <row r="22" spans="1:14" ht="34.5" customHeight="1" thickBot="1" thickTop="1">
      <c r="A22" s="35" t="s">
        <v>22</v>
      </c>
      <c r="B22" s="36"/>
      <c r="C22" s="33"/>
      <c r="D22" s="34"/>
      <c r="E22" s="15">
        <f>+E7-E8</f>
        <v>149029351</v>
      </c>
      <c r="F22" s="33"/>
      <c r="G22" s="34"/>
      <c r="H22" s="15">
        <f>+H7-H8</f>
        <v>143954174</v>
      </c>
      <c r="I22" s="33"/>
      <c r="J22" s="34"/>
      <c r="K22" s="15">
        <f>+K7-K8</f>
        <v>147853738</v>
      </c>
      <c r="L22" s="33"/>
      <c r="M22" s="34"/>
      <c r="N22" s="15">
        <f>+N7-N8</f>
        <v>169720881</v>
      </c>
    </row>
  </sheetData>
  <sheetProtection/>
  <mergeCells count="70">
    <mergeCell ref="F13:G13"/>
    <mergeCell ref="I13:J13"/>
    <mergeCell ref="L13:M13"/>
    <mergeCell ref="L22:M22"/>
    <mergeCell ref="I22:J22"/>
    <mergeCell ref="F22:G22"/>
    <mergeCell ref="F17:G17"/>
    <mergeCell ref="F18:G18"/>
    <mergeCell ref="F19:G19"/>
    <mergeCell ref="F20:G20"/>
    <mergeCell ref="A22:B22"/>
    <mergeCell ref="A7:B7"/>
    <mergeCell ref="A8:B8"/>
    <mergeCell ref="A5:B5"/>
    <mergeCell ref="A6:B6"/>
    <mergeCell ref="L3:N3"/>
    <mergeCell ref="C3:E3"/>
    <mergeCell ref="A3:B4"/>
    <mergeCell ref="F3:H3"/>
    <mergeCell ref="I3:K3"/>
    <mergeCell ref="C9:D9"/>
    <mergeCell ref="C10:D10"/>
    <mergeCell ref="C11:D11"/>
    <mergeCell ref="C12:D12"/>
    <mergeCell ref="C14:D14"/>
    <mergeCell ref="C15:D15"/>
    <mergeCell ref="C13:D13"/>
    <mergeCell ref="C16:D16"/>
    <mergeCell ref="C17:D17"/>
    <mergeCell ref="C18:D18"/>
    <mergeCell ref="C19:D19"/>
    <mergeCell ref="C20:D20"/>
    <mergeCell ref="C21:D21"/>
    <mergeCell ref="C22:D22"/>
    <mergeCell ref="C8:D8"/>
    <mergeCell ref="F8:G8"/>
    <mergeCell ref="F9:G9"/>
    <mergeCell ref="F10:G10"/>
    <mergeCell ref="F11:G11"/>
    <mergeCell ref="F12:G12"/>
    <mergeCell ref="F14:G14"/>
    <mergeCell ref="F15:G15"/>
    <mergeCell ref="F16:G16"/>
    <mergeCell ref="I17:J17"/>
    <mergeCell ref="I18:J18"/>
    <mergeCell ref="I19:J19"/>
    <mergeCell ref="F21:G21"/>
    <mergeCell ref="I20:J20"/>
    <mergeCell ref="I8:J8"/>
    <mergeCell ref="I9:J9"/>
    <mergeCell ref="I10:J10"/>
    <mergeCell ref="I11:J11"/>
    <mergeCell ref="I12:J12"/>
    <mergeCell ref="L12:M12"/>
    <mergeCell ref="L14:M14"/>
    <mergeCell ref="L15:M15"/>
    <mergeCell ref="L16:M16"/>
    <mergeCell ref="I15:J15"/>
    <mergeCell ref="I16:J16"/>
    <mergeCell ref="I14:J14"/>
    <mergeCell ref="A1:N1"/>
    <mergeCell ref="L21:M21"/>
    <mergeCell ref="L17:M17"/>
    <mergeCell ref="L18:M18"/>
    <mergeCell ref="L19:M19"/>
    <mergeCell ref="L20:M20"/>
    <mergeCell ref="I21:J21"/>
    <mergeCell ref="L9:M9"/>
    <mergeCell ref="L10:M10"/>
    <mergeCell ref="L11:M11"/>
  </mergeCells>
  <printOptions horizontalCentered="1"/>
  <pageMargins left="0.3937007874015748" right="0.4330708661417323" top="0.8661417322834646" bottom="0.1968503937007874" header="0.5118110236220472" footer="0.1968503937007874"/>
  <pageSetup fitToWidth="0" fitToHeight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職員端末機20年度12月調達</dc:creator>
  <cp:keywords/>
  <dc:description/>
  <cp:lastModifiedBy>内田 一咲</cp:lastModifiedBy>
  <cp:lastPrinted>2020-07-27T10:50:37Z</cp:lastPrinted>
  <dcterms:created xsi:type="dcterms:W3CDTF">2010-07-07T02:57:33Z</dcterms:created>
  <dcterms:modified xsi:type="dcterms:W3CDTF">2020-07-29T09:13:24Z</dcterms:modified>
  <cp:category/>
  <cp:version/>
  <cp:contentType/>
  <cp:contentStatus/>
</cp:coreProperties>
</file>