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体育会館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<sst xmlns="http://schemas.openxmlformats.org/spreadsheetml/2006/main" count="61" uniqueCount="33">
  <si>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第１競技場</t>
  </si>
  <si>
    <t>区分</t>
  </si>
  <si>
    <t>利用者区分</t>
  </si>
  <si>
    <t>その他</t>
  </si>
  <si>
    <t>小計</t>
  </si>
  <si>
    <t>第２競技場</t>
  </si>
  <si>
    <t>柔道場</t>
  </si>
  <si>
    <t>剣道場</t>
  </si>
  <si>
    <t>多目的     ホール</t>
  </si>
  <si>
    <t>アマチュア</t>
  </si>
  <si>
    <t>会議室等</t>
  </si>
  <si>
    <t>総合計</t>
  </si>
  <si>
    <t>項目</t>
  </si>
  <si>
    <t>利用件数（件）</t>
  </si>
  <si>
    <t>利用者数（人）</t>
  </si>
  <si>
    <t>利用率（％）</t>
  </si>
  <si>
    <t>利用料収入額（円）</t>
  </si>
  <si>
    <t>付帯設備</t>
  </si>
  <si>
    <t>駐車場</t>
  </si>
  <si>
    <t>アマチュア</t>
  </si>
  <si>
    <t>計</t>
  </si>
  <si>
    <t>施設管理運営業務</t>
  </si>
  <si>
    <t>事業収入</t>
  </si>
  <si>
    <t>施設活用事業</t>
  </si>
  <si>
    <t>事業収入　計</t>
  </si>
  <si>
    <t>その他収入</t>
  </si>
  <si>
    <t>総　　合　　計</t>
  </si>
  <si>
    <t>【施設名　大阪府立体育会館】</t>
  </si>
  <si>
    <t>平成２８年度</t>
  </si>
  <si>
    <t>平成２９年度</t>
  </si>
  <si>
    <t>平成３０年度</t>
  </si>
  <si>
    <t>令和元年度</t>
  </si>
  <si>
    <t>平成２８年度～令和元年度　施設利用状況・収入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</si>
</sst>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2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ashed"/>
    </border>
    <border>
      <left style="double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176" fontId="4" fillId="33" borderId="18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8" fontId="4" fillId="0" borderId="40" xfId="48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44" xfId="48" applyFont="1" applyBorder="1" applyAlignment="1">
      <alignment vertical="center"/>
    </xf>
    <xf numFmtId="0" fontId="49" fillId="0" borderId="45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8" fontId="4" fillId="0" borderId="48" xfId="48" applyFont="1" applyBorder="1" applyAlignment="1">
      <alignment vertical="center"/>
    </xf>
    <xf numFmtId="38" fontId="4" fillId="0" borderId="46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4" fillId="0" borderId="47" xfId="48" applyFont="1" applyBorder="1" applyAlignment="1">
      <alignment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6" fontId="4" fillId="0" borderId="54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409575</xdr:colOff>
      <xdr:row>30</xdr:row>
      <xdr:rowOff>342900</xdr:rowOff>
    </xdr:from>
    <xdr:to>
      <xdr:col>21</xdr:col>
      <xdr:colOff>390525</xdr:colOff>
      <xdr:row>38</xdr:row>
      <xdr:rowOff>66675</xdr:rowOff>
    </xdr:to>
    <xdr:sp>
      <xdr:nvSpPr>
        <xdr:cNvPr id="1" name="正方形/長方形 1"/>
        <xdr:cNvSpPr>
          <a:spLocks/>
        </xdr:cNvSpPr>
      </xdr:nvSpPr>
      <xdr:spPr>
        <a:xfrm rot="5400000">
          <a:off x="21440775" y="11925300"/>
          <a:ext cx="666750" cy="1514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zoomScale="65" zoomScaleNormal="65" zoomScalePageLayoutView="0" workbookViewId="0" topLeftCell="G7">
      <selection activeCell="W30" sqref="W30"/>
    </sheetView>
  </sheetViews>
  <sheetFormatPr defaultColWidth="9.00390625" defaultRowHeight="13.5"/>
  <cols>
    <col min="1" max="1" width="5.50390625" style="0" customWidth="1"/>
    <col min="2" max="2" width="6.625" style="0" customWidth="1"/>
    <col min="3" max="3" width="14.375" style="0" customWidth="1"/>
    <col min="4" max="4" width="15.50390625" style="0" customWidth="1"/>
    <col min="5" max="6" width="14.625" style="0" customWidth="1"/>
    <col min="7" max="7" width="10.625" style="0" customWidth="1"/>
    <col min="8" max="8" width="18.625" style="0" customWidth="1"/>
    <col min="9" max="10" width="14.625" style="0" customWidth="1"/>
    <col min="11" max="11" width="10.625" style="0" customWidth="1"/>
    <col min="12" max="12" width="18.625" style="0" customWidth="1"/>
    <col min="13" max="14" width="14.625" style="0" customWidth="1"/>
    <col min="15" max="15" width="10.625" style="0" customWidth="1"/>
    <col min="16" max="16" width="18.625" style="0" customWidth="1"/>
    <col min="17" max="18" width="14.625" style="0" customWidth="1"/>
    <col min="19" max="19" width="10.625" style="0" customWidth="1"/>
    <col min="20" max="20" width="18.625" style="0" customWidth="1"/>
  </cols>
  <sheetData>
    <row r="1" spans="1:25" ht="43.5" customHeight="1">
      <c r="A1" s="49"/>
      <c r="B1" s="49"/>
      <c r="C1" s="84" t="s">
        <v>32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1"/>
      <c r="V1" s="1"/>
      <c r="W1" s="1"/>
      <c r="X1" s="1"/>
      <c r="Y1" s="1"/>
    </row>
    <row r="2" spans="1:25" ht="11.25" customHeight="1">
      <c r="A2" s="49"/>
      <c r="B2" s="49"/>
      <c r="C2" s="49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"/>
      <c r="V2" s="2"/>
      <c r="W2" s="2"/>
      <c r="X2" s="2"/>
      <c r="Y2" s="2"/>
    </row>
    <row r="3" spans="1:25" ht="25.5" customHeight="1">
      <c r="A3" s="51" t="s">
        <v>27</v>
      </c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9"/>
      <c r="P3" s="53"/>
      <c r="Q3" s="53"/>
      <c r="R3" s="53"/>
      <c r="S3" s="53"/>
      <c r="T3" s="49"/>
      <c r="V3" s="3"/>
      <c r="Y3" s="3"/>
    </row>
    <row r="4" spans="1:25" ht="36.75" customHeight="1">
      <c r="A4" s="61" t="s">
        <v>12</v>
      </c>
      <c r="B4" s="62"/>
      <c r="C4" s="62"/>
      <c r="D4" s="63"/>
      <c r="E4" s="74" t="s">
        <v>28</v>
      </c>
      <c r="F4" s="75"/>
      <c r="G4" s="75"/>
      <c r="H4" s="76"/>
      <c r="I4" s="74" t="s">
        <v>29</v>
      </c>
      <c r="J4" s="75"/>
      <c r="K4" s="75"/>
      <c r="L4" s="76"/>
      <c r="M4" s="74" t="s">
        <v>30</v>
      </c>
      <c r="N4" s="75"/>
      <c r="O4" s="75"/>
      <c r="P4" s="76"/>
      <c r="Q4" s="74" t="s">
        <v>31</v>
      </c>
      <c r="R4" s="75"/>
      <c r="S4" s="75"/>
      <c r="T4" s="75"/>
      <c r="V4" s="3"/>
      <c r="Y4" s="3"/>
    </row>
    <row r="5" spans="1:20" ht="45" customHeight="1">
      <c r="A5" s="64" t="s">
        <v>1</v>
      </c>
      <c r="B5" s="65"/>
      <c r="C5" s="66"/>
      <c r="D5" s="4" t="s">
        <v>2</v>
      </c>
      <c r="E5" s="37" t="s">
        <v>13</v>
      </c>
      <c r="F5" s="36" t="s">
        <v>14</v>
      </c>
      <c r="G5" s="36" t="s">
        <v>15</v>
      </c>
      <c r="H5" s="35" t="s">
        <v>16</v>
      </c>
      <c r="I5" s="37" t="s">
        <v>13</v>
      </c>
      <c r="J5" s="36" t="s">
        <v>14</v>
      </c>
      <c r="K5" s="36" t="s">
        <v>15</v>
      </c>
      <c r="L5" s="35" t="s">
        <v>16</v>
      </c>
      <c r="M5" s="37" t="s">
        <v>13</v>
      </c>
      <c r="N5" s="36" t="s">
        <v>14</v>
      </c>
      <c r="O5" s="36" t="s">
        <v>15</v>
      </c>
      <c r="P5" s="35" t="s">
        <v>16</v>
      </c>
      <c r="Q5" s="37" t="s">
        <v>13</v>
      </c>
      <c r="R5" s="36" t="s">
        <v>14</v>
      </c>
      <c r="S5" s="36" t="s">
        <v>15</v>
      </c>
      <c r="T5" s="36" t="s">
        <v>16</v>
      </c>
    </row>
    <row r="6" spans="1:20" ht="30" customHeight="1">
      <c r="A6" s="81" t="s">
        <v>22</v>
      </c>
      <c r="B6" s="71" t="s">
        <v>21</v>
      </c>
      <c r="C6" s="85" t="s">
        <v>0</v>
      </c>
      <c r="D6" s="5" t="s">
        <v>9</v>
      </c>
      <c r="E6" s="6">
        <v>155</v>
      </c>
      <c r="F6" s="7">
        <v>249425</v>
      </c>
      <c r="G6" s="95">
        <v>80.4</v>
      </c>
      <c r="H6" s="92">
        <v>158271113</v>
      </c>
      <c r="I6" s="6">
        <v>175</v>
      </c>
      <c r="J6" s="7">
        <v>252178</v>
      </c>
      <c r="K6" s="95">
        <v>81</v>
      </c>
      <c r="L6" s="92">
        <v>152266699</v>
      </c>
      <c r="M6" s="6">
        <v>166</v>
      </c>
      <c r="N6" s="7">
        <v>257778</v>
      </c>
      <c r="O6" s="95">
        <v>78.7</v>
      </c>
      <c r="P6" s="92">
        <v>153290943</v>
      </c>
      <c r="Q6" s="6">
        <v>147</v>
      </c>
      <c r="R6" s="7">
        <v>269500</v>
      </c>
      <c r="S6" s="95">
        <v>80.3</v>
      </c>
      <c r="T6" s="98">
        <v>168217508</v>
      </c>
    </row>
    <row r="7" spans="1:20" ht="30" customHeight="1">
      <c r="A7" s="81"/>
      <c r="B7" s="72"/>
      <c r="C7" s="85"/>
      <c r="D7" s="8" t="s">
        <v>3</v>
      </c>
      <c r="E7" s="9">
        <v>39</v>
      </c>
      <c r="F7" s="10">
        <v>337870</v>
      </c>
      <c r="G7" s="96"/>
      <c r="H7" s="93"/>
      <c r="I7" s="9">
        <v>43</v>
      </c>
      <c r="J7" s="10">
        <v>341500</v>
      </c>
      <c r="K7" s="96"/>
      <c r="L7" s="93"/>
      <c r="M7" s="9">
        <v>46</v>
      </c>
      <c r="N7" s="10">
        <v>317910</v>
      </c>
      <c r="O7" s="96"/>
      <c r="P7" s="93"/>
      <c r="Q7" s="9">
        <v>51</v>
      </c>
      <c r="R7" s="10">
        <v>203950</v>
      </c>
      <c r="S7" s="96"/>
      <c r="T7" s="99"/>
    </row>
    <row r="8" spans="1:20" ht="30" customHeight="1">
      <c r="A8" s="81"/>
      <c r="B8" s="72"/>
      <c r="C8" s="86"/>
      <c r="D8" s="11" t="s">
        <v>4</v>
      </c>
      <c r="E8" s="12">
        <f>SUM(E6:E7)</f>
        <v>194</v>
      </c>
      <c r="F8" s="13">
        <f>SUM(F6:F7)</f>
        <v>587295</v>
      </c>
      <c r="G8" s="97"/>
      <c r="H8" s="94"/>
      <c r="I8" s="12">
        <f>SUM(I6:I7)</f>
        <v>218</v>
      </c>
      <c r="J8" s="13">
        <f>SUM(J6:J7)</f>
        <v>593678</v>
      </c>
      <c r="K8" s="97"/>
      <c r="L8" s="94"/>
      <c r="M8" s="12">
        <f>SUM(M6:M7)</f>
        <v>212</v>
      </c>
      <c r="N8" s="13">
        <f>SUM(N6:N7)</f>
        <v>575688</v>
      </c>
      <c r="O8" s="97"/>
      <c r="P8" s="94"/>
      <c r="Q8" s="12">
        <f>SUM(Q6:Q7)</f>
        <v>198</v>
      </c>
      <c r="R8" s="13">
        <f>SUM(R6:R7)</f>
        <v>473450</v>
      </c>
      <c r="S8" s="97"/>
      <c r="T8" s="100"/>
    </row>
    <row r="9" spans="1:20" ht="30" customHeight="1">
      <c r="A9" s="81"/>
      <c r="B9" s="72"/>
      <c r="C9" s="87" t="s">
        <v>5</v>
      </c>
      <c r="D9" s="5" t="s">
        <v>19</v>
      </c>
      <c r="E9" s="6">
        <v>513</v>
      </c>
      <c r="F9" s="7">
        <v>83938</v>
      </c>
      <c r="G9" s="95">
        <v>88.2</v>
      </c>
      <c r="H9" s="92">
        <v>34476972</v>
      </c>
      <c r="I9" s="6">
        <v>542</v>
      </c>
      <c r="J9" s="7">
        <v>73715</v>
      </c>
      <c r="K9" s="95">
        <v>88.9</v>
      </c>
      <c r="L9" s="92">
        <v>39416077</v>
      </c>
      <c r="M9" s="6">
        <v>481</v>
      </c>
      <c r="N9" s="7">
        <v>72225</v>
      </c>
      <c r="O9" s="95">
        <v>86.4</v>
      </c>
      <c r="P9" s="92">
        <v>43407071</v>
      </c>
      <c r="Q9" s="6">
        <v>451</v>
      </c>
      <c r="R9" s="7">
        <v>66080</v>
      </c>
      <c r="S9" s="95">
        <v>82.2</v>
      </c>
      <c r="T9" s="98">
        <v>41246290</v>
      </c>
    </row>
    <row r="10" spans="1:20" ht="30" customHeight="1">
      <c r="A10" s="81"/>
      <c r="B10" s="72"/>
      <c r="C10" s="85"/>
      <c r="D10" s="8" t="s">
        <v>3</v>
      </c>
      <c r="E10" s="9">
        <v>44</v>
      </c>
      <c r="F10" s="10">
        <v>38150</v>
      </c>
      <c r="G10" s="96"/>
      <c r="H10" s="93"/>
      <c r="I10" s="9">
        <v>51</v>
      </c>
      <c r="J10" s="10">
        <v>43550</v>
      </c>
      <c r="K10" s="96"/>
      <c r="L10" s="93"/>
      <c r="M10" s="9">
        <v>56</v>
      </c>
      <c r="N10" s="10">
        <v>52553</v>
      </c>
      <c r="O10" s="96"/>
      <c r="P10" s="93"/>
      <c r="Q10" s="9">
        <v>56</v>
      </c>
      <c r="R10" s="10">
        <v>45600</v>
      </c>
      <c r="S10" s="96"/>
      <c r="T10" s="99"/>
    </row>
    <row r="11" spans="1:20" ht="30" customHeight="1">
      <c r="A11" s="81"/>
      <c r="B11" s="72"/>
      <c r="C11" s="86"/>
      <c r="D11" s="11" t="s">
        <v>4</v>
      </c>
      <c r="E11" s="12">
        <f>SUM(E9:E10)</f>
        <v>557</v>
      </c>
      <c r="F11" s="13">
        <f>SUM(F9:F10)</f>
        <v>122088</v>
      </c>
      <c r="G11" s="97"/>
      <c r="H11" s="94"/>
      <c r="I11" s="12">
        <f>SUM(I9:I10)</f>
        <v>593</v>
      </c>
      <c r="J11" s="13">
        <f>SUM(J9:J10)</f>
        <v>117265</v>
      </c>
      <c r="K11" s="97"/>
      <c r="L11" s="94"/>
      <c r="M11" s="12">
        <f>SUM(M9:M10)</f>
        <v>537</v>
      </c>
      <c r="N11" s="13">
        <f>SUM(N9:N10)</f>
        <v>124778</v>
      </c>
      <c r="O11" s="97"/>
      <c r="P11" s="94"/>
      <c r="Q11" s="12">
        <f>SUM(Q9:Q10)</f>
        <v>507</v>
      </c>
      <c r="R11" s="13">
        <f>SUM(R9:R10)</f>
        <v>111680</v>
      </c>
      <c r="S11" s="97"/>
      <c r="T11" s="100"/>
    </row>
    <row r="12" spans="1:20" ht="30" customHeight="1">
      <c r="A12" s="81"/>
      <c r="B12" s="72"/>
      <c r="C12" s="87" t="s">
        <v>6</v>
      </c>
      <c r="D12" s="5" t="s">
        <v>19</v>
      </c>
      <c r="E12" s="14">
        <v>414</v>
      </c>
      <c r="F12" s="15">
        <v>20670</v>
      </c>
      <c r="G12" s="95">
        <v>60.7</v>
      </c>
      <c r="H12" s="92">
        <v>10098650</v>
      </c>
      <c r="I12" s="14">
        <v>422</v>
      </c>
      <c r="J12" s="15">
        <v>21110</v>
      </c>
      <c r="K12" s="95">
        <v>58.5</v>
      </c>
      <c r="L12" s="92">
        <v>9844080</v>
      </c>
      <c r="M12" s="14">
        <v>417</v>
      </c>
      <c r="N12" s="15">
        <v>23425</v>
      </c>
      <c r="O12" s="95">
        <v>60.4</v>
      </c>
      <c r="P12" s="92">
        <v>10059390</v>
      </c>
      <c r="Q12" s="14">
        <v>403</v>
      </c>
      <c r="R12" s="15">
        <v>25995</v>
      </c>
      <c r="S12" s="95">
        <v>58.4</v>
      </c>
      <c r="T12" s="98">
        <v>10077090</v>
      </c>
    </row>
    <row r="13" spans="1:20" ht="30" customHeight="1">
      <c r="A13" s="81"/>
      <c r="B13" s="72"/>
      <c r="C13" s="85"/>
      <c r="D13" s="8" t="s">
        <v>3</v>
      </c>
      <c r="E13" s="16">
        <v>18</v>
      </c>
      <c r="F13" s="17">
        <v>4376</v>
      </c>
      <c r="G13" s="96"/>
      <c r="H13" s="93"/>
      <c r="I13" s="16">
        <v>17</v>
      </c>
      <c r="J13" s="17">
        <v>5060</v>
      </c>
      <c r="K13" s="96"/>
      <c r="L13" s="93"/>
      <c r="M13" s="16">
        <v>15</v>
      </c>
      <c r="N13" s="17">
        <v>4576</v>
      </c>
      <c r="O13" s="96"/>
      <c r="P13" s="93"/>
      <c r="Q13" s="16">
        <v>12</v>
      </c>
      <c r="R13" s="17">
        <v>4003</v>
      </c>
      <c r="S13" s="96"/>
      <c r="T13" s="99"/>
    </row>
    <row r="14" spans="1:20" ht="30" customHeight="1">
      <c r="A14" s="81"/>
      <c r="B14" s="72"/>
      <c r="C14" s="86"/>
      <c r="D14" s="11" t="s">
        <v>4</v>
      </c>
      <c r="E14" s="12">
        <f>SUM(E12:E13)</f>
        <v>432</v>
      </c>
      <c r="F14" s="13">
        <f>SUM(F12:F13)</f>
        <v>25046</v>
      </c>
      <c r="G14" s="97"/>
      <c r="H14" s="94"/>
      <c r="I14" s="12">
        <f>SUM(I12:I13)</f>
        <v>439</v>
      </c>
      <c r="J14" s="13">
        <f>SUM(J12:J13)</f>
        <v>26170</v>
      </c>
      <c r="K14" s="97"/>
      <c r="L14" s="94"/>
      <c r="M14" s="12">
        <f>SUM(M12:M13)</f>
        <v>432</v>
      </c>
      <c r="N14" s="13">
        <f>SUM(N12:N13)</f>
        <v>28001</v>
      </c>
      <c r="O14" s="97"/>
      <c r="P14" s="94"/>
      <c r="Q14" s="12">
        <f>SUM(Q12:Q13)</f>
        <v>415</v>
      </c>
      <c r="R14" s="13">
        <f>SUM(R12:R13)</f>
        <v>29998</v>
      </c>
      <c r="S14" s="97"/>
      <c r="T14" s="100"/>
    </row>
    <row r="15" spans="1:20" ht="30" customHeight="1">
      <c r="A15" s="81"/>
      <c r="B15" s="72"/>
      <c r="C15" s="87" t="s">
        <v>7</v>
      </c>
      <c r="D15" s="5" t="s">
        <v>19</v>
      </c>
      <c r="E15" s="6">
        <v>344</v>
      </c>
      <c r="F15" s="7">
        <v>23191</v>
      </c>
      <c r="G15" s="95">
        <v>58.2</v>
      </c>
      <c r="H15" s="92">
        <v>9769620</v>
      </c>
      <c r="I15" s="6">
        <v>332</v>
      </c>
      <c r="J15" s="7">
        <v>22590</v>
      </c>
      <c r="K15" s="95">
        <v>58.1</v>
      </c>
      <c r="L15" s="92">
        <v>9739930</v>
      </c>
      <c r="M15" s="6">
        <v>326</v>
      </c>
      <c r="N15" s="7">
        <v>23194</v>
      </c>
      <c r="O15" s="95">
        <v>58.7</v>
      </c>
      <c r="P15" s="92">
        <v>9853000</v>
      </c>
      <c r="Q15" s="6">
        <v>313</v>
      </c>
      <c r="R15" s="7">
        <v>23163</v>
      </c>
      <c r="S15" s="95">
        <v>55.3</v>
      </c>
      <c r="T15" s="98">
        <v>9701620</v>
      </c>
    </row>
    <row r="16" spans="1:20" ht="30" customHeight="1">
      <c r="A16" s="81"/>
      <c r="B16" s="72"/>
      <c r="C16" s="85"/>
      <c r="D16" s="8" t="s">
        <v>3</v>
      </c>
      <c r="E16" s="9">
        <v>9</v>
      </c>
      <c r="F16" s="10">
        <v>1125</v>
      </c>
      <c r="G16" s="96"/>
      <c r="H16" s="93"/>
      <c r="I16" s="9">
        <v>11</v>
      </c>
      <c r="J16" s="10">
        <v>1700</v>
      </c>
      <c r="K16" s="96"/>
      <c r="L16" s="93"/>
      <c r="M16" s="9">
        <v>12</v>
      </c>
      <c r="N16" s="10">
        <v>2760</v>
      </c>
      <c r="O16" s="96"/>
      <c r="P16" s="93"/>
      <c r="Q16" s="9">
        <v>8</v>
      </c>
      <c r="R16" s="10">
        <v>4703</v>
      </c>
      <c r="S16" s="96"/>
      <c r="T16" s="99"/>
    </row>
    <row r="17" spans="1:20" ht="30" customHeight="1">
      <c r="A17" s="81"/>
      <c r="B17" s="72"/>
      <c r="C17" s="86"/>
      <c r="D17" s="11" t="s">
        <v>4</v>
      </c>
      <c r="E17" s="12">
        <f>SUM(E15:E16)</f>
        <v>353</v>
      </c>
      <c r="F17" s="13">
        <f>SUM(F15:F16)</f>
        <v>24316</v>
      </c>
      <c r="G17" s="97"/>
      <c r="H17" s="94"/>
      <c r="I17" s="12">
        <f>SUM(I15:I16)</f>
        <v>343</v>
      </c>
      <c r="J17" s="13">
        <f>SUM(J15:J16)</f>
        <v>24290</v>
      </c>
      <c r="K17" s="97"/>
      <c r="L17" s="94"/>
      <c r="M17" s="12">
        <f>SUM(M15:M16)</f>
        <v>338</v>
      </c>
      <c r="N17" s="13">
        <f>SUM(N15:N16)</f>
        <v>25954</v>
      </c>
      <c r="O17" s="97"/>
      <c r="P17" s="94"/>
      <c r="Q17" s="12">
        <f>SUM(Q15:Q16)</f>
        <v>321</v>
      </c>
      <c r="R17" s="13">
        <f>SUM(R15:R16)</f>
        <v>27866</v>
      </c>
      <c r="S17" s="97"/>
      <c r="T17" s="100"/>
    </row>
    <row r="18" spans="1:20" ht="30" customHeight="1">
      <c r="A18" s="81"/>
      <c r="B18" s="72"/>
      <c r="C18" s="88" t="s">
        <v>8</v>
      </c>
      <c r="D18" s="5" t="s">
        <v>19</v>
      </c>
      <c r="E18" s="14">
        <v>496</v>
      </c>
      <c r="F18" s="15">
        <v>19101</v>
      </c>
      <c r="G18" s="95">
        <v>41.3</v>
      </c>
      <c r="H18" s="92">
        <v>23289260</v>
      </c>
      <c r="I18" s="14">
        <v>539</v>
      </c>
      <c r="J18" s="15">
        <v>20460</v>
      </c>
      <c r="K18" s="95">
        <v>43.5</v>
      </c>
      <c r="L18" s="92">
        <v>24327130</v>
      </c>
      <c r="M18" s="14">
        <v>491</v>
      </c>
      <c r="N18" s="15">
        <v>17644</v>
      </c>
      <c r="O18" s="95">
        <v>44</v>
      </c>
      <c r="P18" s="92">
        <v>24894660</v>
      </c>
      <c r="Q18" s="14">
        <v>436</v>
      </c>
      <c r="R18" s="15">
        <v>19125</v>
      </c>
      <c r="S18" s="95">
        <v>47.4</v>
      </c>
      <c r="T18" s="98">
        <v>26593750</v>
      </c>
    </row>
    <row r="19" spans="1:20" ht="30" customHeight="1">
      <c r="A19" s="81"/>
      <c r="B19" s="72"/>
      <c r="C19" s="89"/>
      <c r="D19" s="8" t="s">
        <v>3</v>
      </c>
      <c r="E19" s="16">
        <v>185</v>
      </c>
      <c r="F19" s="17">
        <v>15870</v>
      </c>
      <c r="G19" s="96"/>
      <c r="H19" s="93"/>
      <c r="I19" s="16">
        <v>174</v>
      </c>
      <c r="J19" s="17">
        <v>17090</v>
      </c>
      <c r="K19" s="96"/>
      <c r="L19" s="93"/>
      <c r="M19" s="16">
        <v>205</v>
      </c>
      <c r="N19" s="17">
        <v>17611</v>
      </c>
      <c r="O19" s="96"/>
      <c r="P19" s="93"/>
      <c r="Q19" s="16">
        <v>223</v>
      </c>
      <c r="R19" s="17">
        <v>19470</v>
      </c>
      <c r="S19" s="96"/>
      <c r="T19" s="99"/>
    </row>
    <row r="20" spans="1:20" ht="30" customHeight="1">
      <c r="A20" s="81"/>
      <c r="B20" s="72"/>
      <c r="C20" s="90"/>
      <c r="D20" s="11" t="s">
        <v>4</v>
      </c>
      <c r="E20" s="12">
        <f>SUM(E18:E19)</f>
        <v>681</v>
      </c>
      <c r="F20" s="13">
        <f>SUM(F18:F19)</f>
        <v>34971</v>
      </c>
      <c r="G20" s="97"/>
      <c r="H20" s="94"/>
      <c r="I20" s="12">
        <f>SUM(I18:I19)</f>
        <v>713</v>
      </c>
      <c r="J20" s="13">
        <f>SUM(J18:J19)</f>
        <v>37550</v>
      </c>
      <c r="K20" s="97"/>
      <c r="L20" s="94"/>
      <c r="M20" s="12">
        <f>SUM(M18:M19)</f>
        <v>696</v>
      </c>
      <c r="N20" s="13">
        <f>SUM(N18:N19)</f>
        <v>35255</v>
      </c>
      <c r="O20" s="97"/>
      <c r="P20" s="94"/>
      <c r="Q20" s="12">
        <f>SUM(Q18:Q19)</f>
        <v>659</v>
      </c>
      <c r="R20" s="13">
        <f>SUM(R18:R19)</f>
        <v>38595</v>
      </c>
      <c r="S20" s="97"/>
      <c r="T20" s="100"/>
    </row>
    <row r="21" spans="1:20" ht="30" customHeight="1">
      <c r="A21" s="81"/>
      <c r="B21" s="72"/>
      <c r="C21" s="87" t="s">
        <v>10</v>
      </c>
      <c r="D21" s="5" t="s">
        <v>19</v>
      </c>
      <c r="E21" s="6">
        <v>290</v>
      </c>
      <c r="F21" s="7">
        <v>7315</v>
      </c>
      <c r="G21" s="95">
        <v>34.8</v>
      </c>
      <c r="H21" s="92">
        <v>12177554</v>
      </c>
      <c r="I21" s="6">
        <v>298</v>
      </c>
      <c r="J21" s="7">
        <v>7279</v>
      </c>
      <c r="K21" s="95">
        <v>35.5</v>
      </c>
      <c r="L21" s="92">
        <v>12810514</v>
      </c>
      <c r="M21" s="6">
        <v>294</v>
      </c>
      <c r="N21" s="7">
        <v>7297</v>
      </c>
      <c r="O21" s="95">
        <v>38.8</v>
      </c>
      <c r="P21" s="92">
        <v>13388672</v>
      </c>
      <c r="Q21" s="6">
        <v>241</v>
      </c>
      <c r="R21" s="7">
        <v>8174</v>
      </c>
      <c r="S21" s="95">
        <v>39.7</v>
      </c>
      <c r="T21" s="98">
        <v>15452234</v>
      </c>
    </row>
    <row r="22" spans="1:20" ht="30" customHeight="1">
      <c r="A22" s="81"/>
      <c r="B22" s="72"/>
      <c r="C22" s="85"/>
      <c r="D22" s="18" t="s">
        <v>3</v>
      </c>
      <c r="E22" s="9">
        <v>322</v>
      </c>
      <c r="F22" s="10">
        <v>12365</v>
      </c>
      <c r="G22" s="96"/>
      <c r="H22" s="93"/>
      <c r="I22" s="9">
        <v>333</v>
      </c>
      <c r="J22" s="10">
        <v>12942</v>
      </c>
      <c r="K22" s="96"/>
      <c r="L22" s="93"/>
      <c r="M22" s="9">
        <v>358</v>
      </c>
      <c r="N22" s="10">
        <v>13667</v>
      </c>
      <c r="O22" s="96"/>
      <c r="P22" s="93"/>
      <c r="Q22" s="9">
        <v>337</v>
      </c>
      <c r="R22" s="10">
        <v>12405</v>
      </c>
      <c r="S22" s="96"/>
      <c r="T22" s="99"/>
    </row>
    <row r="23" spans="1:20" ht="30" customHeight="1">
      <c r="A23" s="81"/>
      <c r="B23" s="72"/>
      <c r="C23" s="86"/>
      <c r="D23" s="19" t="s">
        <v>4</v>
      </c>
      <c r="E23" s="12">
        <f>SUM(E21:E22)</f>
        <v>612</v>
      </c>
      <c r="F23" s="13">
        <f>SUM(F21:F22)</f>
        <v>19680</v>
      </c>
      <c r="G23" s="97"/>
      <c r="H23" s="94"/>
      <c r="I23" s="12">
        <f>SUM(I21:I22)</f>
        <v>631</v>
      </c>
      <c r="J23" s="13">
        <f>SUM(J21:J22)</f>
        <v>20221</v>
      </c>
      <c r="K23" s="97"/>
      <c r="L23" s="94"/>
      <c r="M23" s="12">
        <f>SUM(M21:M22)</f>
        <v>652</v>
      </c>
      <c r="N23" s="13">
        <f>SUM(N21:N22)</f>
        <v>20964</v>
      </c>
      <c r="O23" s="97"/>
      <c r="P23" s="94"/>
      <c r="Q23" s="12">
        <f>SUM(Q21:Q22)</f>
        <v>578</v>
      </c>
      <c r="R23" s="13">
        <f>SUM(R21:R22)</f>
        <v>20579</v>
      </c>
      <c r="S23" s="97"/>
      <c r="T23" s="100"/>
    </row>
    <row r="24" spans="1:20" ht="30" customHeight="1">
      <c r="A24" s="81"/>
      <c r="B24" s="72"/>
      <c r="C24" s="34" t="s">
        <v>17</v>
      </c>
      <c r="D24" s="20"/>
      <c r="E24" s="21"/>
      <c r="F24" s="22"/>
      <c r="G24" s="23"/>
      <c r="H24" s="38">
        <v>109496023</v>
      </c>
      <c r="I24" s="21"/>
      <c r="J24" s="22"/>
      <c r="K24" s="23"/>
      <c r="L24" s="38">
        <v>106550606</v>
      </c>
      <c r="M24" s="21"/>
      <c r="N24" s="22"/>
      <c r="O24" s="23"/>
      <c r="P24" s="38">
        <v>109425330</v>
      </c>
      <c r="Q24" s="21"/>
      <c r="R24" s="22"/>
      <c r="S24" s="23"/>
      <c r="T24" s="24">
        <v>124000865</v>
      </c>
    </row>
    <row r="25" spans="1:20" ht="30" customHeight="1" thickBot="1">
      <c r="A25" s="81"/>
      <c r="B25" s="72"/>
      <c r="C25" s="33" t="s">
        <v>18</v>
      </c>
      <c r="D25" s="25"/>
      <c r="E25" s="26"/>
      <c r="F25" s="27"/>
      <c r="G25" s="28"/>
      <c r="H25" s="39">
        <v>5465300</v>
      </c>
      <c r="I25" s="26"/>
      <c r="J25" s="27"/>
      <c r="K25" s="28"/>
      <c r="L25" s="39">
        <v>5269320</v>
      </c>
      <c r="M25" s="26"/>
      <c r="N25" s="27"/>
      <c r="O25" s="28"/>
      <c r="P25" s="39">
        <v>5767440</v>
      </c>
      <c r="Q25" s="26"/>
      <c r="R25" s="27"/>
      <c r="S25" s="28"/>
      <c r="T25" s="29">
        <v>5799620</v>
      </c>
    </row>
    <row r="26" spans="1:20" ht="30" customHeight="1" thickTop="1">
      <c r="A26" s="81"/>
      <c r="B26" s="72"/>
      <c r="C26" s="91" t="s">
        <v>20</v>
      </c>
      <c r="D26" s="30" t="s">
        <v>9</v>
      </c>
      <c r="E26" s="31">
        <f>+E21+E18+E12+E9+E6+E15</f>
        <v>2212</v>
      </c>
      <c r="F26" s="32">
        <f>+F21+F18+F12+F9+F6+F15</f>
        <v>403640</v>
      </c>
      <c r="G26" s="96"/>
      <c r="H26" s="93">
        <f>SUM(H6:H25)</f>
        <v>363044492</v>
      </c>
      <c r="I26" s="31">
        <f>+I21+I18+I12+I9+I6+I15</f>
        <v>2308</v>
      </c>
      <c r="J26" s="32">
        <f>+J21+J18+J12+J9+J6+J15</f>
        <v>397332</v>
      </c>
      <c r="K26" s="96"/>
      <c r="L26" s="93">
        <f>SUM(L6:L25)</f>
        <v>360224356</v>
      </c>
      <c r="M26" s="31">
        <f>+M21+M18+M12+M9+M6+M15</f>
        <v>2175</v>
      </c>
      <c r="N26" s="32">
        <f>+N21+N18+N12+N9+N6+N15</f>
        <v>401563</v>
      </c>
      <c r="O26" s="96"/>
      <c r="P26" s="93">
        <f>SUM(P6:P25)</f>
        <v>370086506</v>
      </c>
      <c r="Q26" s="31">
        <f>+Q21+Q18+Q12+Q9+Q6+Q15</f>
        <v>1991</v>
      </c>
      <c r="R26" s="32">
        <f>+R21+R18+R12+R9+R6+R15</f>
        <v>412037</v>
      </c>
      <c r="S26" s="96"/>
      <c r="T26" s="99">
        <f>SUM(T6:T25)</f>
        <v>401088977</v>
      </c>
    </row>
    <row r="27" spans="1:20" ht="30" customHeight="1">
      <c r="A27" s="81"/>
      <c r="B27" s="72"/>
      <c r="C27" s="85"/>
      <c r="D27" s="8" t="s">
        <v>3</v>
      </c>
      <c r="E27" s="9">
        <f>+E22+E19+E16+E13+E10+E7</f>
        <v>617</v>
      </c>
      <c r="F27" s="10">
        <f>+F22+F19+F16+F13+F10+F7</f>
        <v>409756</v>
      </c>
      <c r="G27" s="96"/>
      <c r="H27" s="93"/>
      <c r="I27" s="9">
        <f>+I22+I19+I13+I10+I7+I16</f>
        <v>629</v>
      </c>
      <c r="J27" s="10">
        <f>+J22+J19+J13+J10+J7+J16</f>
        <v>421842</v>
      </c>
      <c r="K27" s="96"/>
      <c r="L27" s="93"/>
      <c r="M27" s="9">
        <f>+M22+M19+M13+M10+M7+M16</f>
        <v>692</v>
      </c>
      <c r="N27" s="10">
        <f>+N22+N19+N13+N10+N7+N16</f>
        <v>409077</v>
      </c>
      <c r="O27" s="96"/>
      <c r="P27" s="93"/>
      <c r="Q27" s="9">
        <f>+Q22+Q19+Q16+Q13+Q10+Q7</f>
        <v>687</v>
      </c>
      <c r="R27" s="10">
        <f>+R22+R19+R16+R13+R10+R7</f>
        <v>290131</v>
      </c>
      <c r="S27" s="96"/>
      <c r="T27" s="99"/>
    </row>
    <row r="28" spans="1:20" ht="30" customHeight="1">
      <c r="A28" s="81"/>
      <c r="B28" s="73"/>
      <c r="C28" s="86"/>
      <c r="D28" s="19" t="s">
        <v>11</v>
      </c>
      <c r="E28" s="12">
        <f>SUM(E26:E27)</f>
        <v>2829</v>
      </c>
      <c r="F28" s="13">
        <f>SUM(F26:F27)</f>
        <v>813396</v>
      </c>
      <c r="G28" s="97"/>
      <c r="H28" s="94"/>
      <c r="I28" s="12">
        <f>SUM(I26:I27)</f>
        <v>2937</v>
      </c>
      <c r="J28" s="13">
        <f>SUM(J26:J27)</f>
        <v>819174</v>
      </c>
      <c r="K28" s="97"/>
      <c r="L28" s="94"/>
      <c r="M28" s="12">
        <f>SUM(M26:M27)</f>
        <v>2867</v>
      </c>
      <c r="N28" s="13">
        <f>SUM(N26:N27)</f>
        <v>810640</v>
      </c>
      <c r="O28" s="97"/>
      <c r="P28" s="94"/>
      <c r="Q28" s="12">
        <f>SUM(Q26:Q27)</f>
        <v>2678</v>
      </c>
      <c r="R28" s="13">
        <f>SUM(R26:R27)</f>
        <v>702168</v>
      </c>
      <c r="S28" s="97"/>
      <c r="T28" s="100"/>
    </row>
    <row r="29" spans="1:20" ht="30" customHeight="1">
      <c r="A29" s="81"/>
      <c r="B29" s="64" t="s">
        <v>23</v>
      </c>
      <c r="C29" s="65"/>
      <c r="D29" s="65"/>
      <c r="E29" s="67">
        <v>5953530</v>
      </c>
      <c r="F29" s="68"/>
      <c r="G29" s="68"/>
      <c r="H29" s="69"/>
      <c r="I29" s="67">
        <v>7045830</v>
      </c>
      <c r="J29" s="68"/>
      <c r="K29" s="68"/>
      <c r="L29" s="69"/>
      <c r="M29" s="67">
        <v>6786030</v>
      </c>
      <c r="N29" s="68"/>
      <c r="O29" s="68"/>
      <c r="P29" s="69"/>
      <c r="Q29" s="67">
        <v>6301653</v>
      </c>
      <c r="R29" s="68"/>
      <c r="S29" s="68"/>
      <c r="T29" s="70"/>
    </row>
    <row r="30" spans="1:20" ht="30" customHeight="1" thickBot="1">
      <c r="A30" s="81"/>
      <c r="B30" s="82" t="s">
        <v>24</v>
      </c>
      <c r="C30" s="83"/>
      <c r="D30" s="83"/>
      <c r="E30" s="54">
        <f>H26+E29</f>
        <v>368998022</v>
      </c>
      <c r="F30" s="55"/>
      <c r="G30" s="55"/>
      <c r="H30" s="57"/>
      <c r="I30" s="54">
        <f>L26+I29</f>
        <v>367270186</v>
      </c>
      <c r="J30" s="55"/>
      <c r="K30" s="55"/>
      <c r="L30" s="57"/>
      <c r="M30" s="54">
        <f>P26+M29</f>
        <v>376872536</v>
      </c>
      <c r="N30" s="55"/>
      <c r="O30" s="55"/>
      <c r="P30" s="57"/>
      <c r="Q30" s="54">
        <f>T26+Q29</f>
        <v>407390630</v>
      </c>
      <c r="R30" s="55"/>
      <c r="S30" s="55"/>
      <c r="T30" s="56"/>
    </row>
    <row r="31" spans="1:20" ht="30" customHeight="1" thickBot="1" thickTop="1">
      <c r="A31" s="77" t="s">
        <v>25</v>
      </c>
      <c r="B31" s="78"/>
      <c r="C31" s="78"/>
      <c r="D31" s="78"/>
      <c r="E31" s="58">
        <v>6087956</v>
      </c>
      <c r="F31" s="59"/>
      <c r="G31" s="59"/>
      <c r="H31" s="60"/>
      <c r="I31" s="58">
        <v>5044334</v>
      </c>
      <c r="J31" s="59"/>
      <c r="K31" s="59"/>
      <c r="L31" s="60"/>
      <c r="M31" s="46"/>
      <c r="N31" s="47"/>
      <c r="O31" s="47"/>
      <c r="P31" s="47">
        <v>3705128</v>
      </c>
      <c r="Q31" s="46"/>
      <c r="R31" s="47"/>
      <c r="S31" s="47"/>
      <c r="T31" s="48">
        <v>3980913</v>
      </c>
    </row>
    <row r="32" spans="1:20" ht="30" customHeight="1" thickTop="1">
      <c r="A32" s="79" t="s">
        <v>26</v>
      </c>
      <c r="B32" s="80"/>
      <c r="C32" s="80"/>
      <c r="D32" s="80"/>
      <c r="E32" s="40"/>
      <c r="F32" s="41"/>
      <c r="G32" s="41"/>
      <c r="H32" s="42">
        <f>E30+E31</f>
        <v>375085978</v>
      </c>
      <c r="I32" s="40"/>
      <c r="J32" s="41"/>
      <c r="K32" s="41"/>
      <c r="L32" s="42">
        <f>I30+I31</f>
        <v>372314520</v>
      </c>
      <c r="M32" s="43"/>
      <c r="N32" s="44"/>
      <c r="O32" s="44"/>
      <c r="P32" s="44">
        <f>M30+P31</f>
        <v>380577664</v>
      </c>
      <c r="Q32" s="43"/>
      <c r="R32" s="44"/>
      <c r="S32" s="44"/>
      <c r="T32" s="45">
        <f>Q30+T31</f>
        <v>411371543</v>
      </c>
    </row>
  </sheetData>
  <sheetProtection/>
  <mergeCells count="86">
    <mergeCell ref="G26:G28"/>
    <mergeCell ref="H26:H28"/>
    <mergeCell ref="G18:G20"/>
    <mergeCell ref="H18:H20"/>
    <mergeCell ref="G21:G23"/>
    <mergeCell ref="H21:H23"/>
    <mergeCell ref="K26:K28"/>
    <mergeCell ref="L26:L28"/>
    <mergeCell ref="G6:G8"/>
    <mergeCell ref="H6:H8"/>
    <mergeCell ref="G9:G11"/>
    <mergeCell ref="H9:H11"/>
    <mergeCell ref="G12:G14"/>
    <mergeCell ref="H12:H14"/>
    <mergeCell ref="G15:G17"/>
    <mergeCell ref="H15:H17"/>
    <mergeCell ref="K12:K14"/>
    <mergeCell ref="L12:L14"/>
    <mergeCell ref="K15:K17"/>
    <mergeCell ref="L15:L17"/>
    <mergeCell ref="L18:L20"/>
    <mergeCell ref="K21:K23"/>
    <mergeCell ref="L21:L23"/>
    <mergeCell ref="K18:K20"/>
    <mergeCell ref="S18:S20"/>
    <mergeCell ref="T18:T20"/>
    <mergeCell ref="S21:S23"/>
    <mergeCell ref="T21:T23"/>
    <mergeCell ref="S26:S28"/>
    <mergeCell ref="T26:T28"/>
    <mergeCell ref="P21:P23"/>
    <mergeCell ref="O18:O20"/>
    <mergeCell ref="S6:S8"/>
    <mergeCell ref="T6:T8"/>
    <mergeCell ref="S9:S11"/>
    <mergeCell ref="T9:T11"/>
    <mergeCell ref="S12:S14"/>
    <mergeCell ref="T12:T14"/>
    <mergeCell ref="S15:S17"/>
    <mergeCell ref="T15:T17"/>
    <mergeCell ref="O6:O8"/>
    <mergeCell ref="P6:P8"/>
    <mergeCell ref="O9:O11"/>
    <mergeCell ref="P9:P11"/>
    <mergeCell ref="P18:P20"/>
    <mergeCell ref="K6:K8"/>
    <mergeCell ref="L6:L8"/>
    <mergeCell ref="K9:K11"/>
    <mergeCell ref="L9:L11"/>
    <mergeCell ref="O12:O14"/>
    <mergeCell ref="C15:C17"/>
    <mergeCell ref="C18:C20"/>
    <mergeCell ref="C21:C23"/>
    <mergeCell ref="C26:C28"/>
    <mergeCell ref="P12:P14"/>
    <mergeCell ref="O15:O17"/>
    <mergeCell ref="P15:P17"/>
    <mergeCell ref="O26:O28"/>
    <mergeCell ref="P26:P28"/>
    <mergeCell ref="O21:O23"/>
    <mergeCell ref="A31:D31"/>
    <mergeCell ref="A32:D32"/>
    <mergeCell ref="A6:A30"/>
    <mergeCell ref="B30:D30"/>
    <mergeCell ref="C1:T1"/>
    <mergeCell ref="C6:C8"/>
    <mergeCell ref="C9:C11"/>
    <mergeCell ref="C12:C14"/>
    <mergeCell ref="E4:H4"/>
    <mergeCell ref="I4:L4"/>
    <mergeCell ref="A4:D4"/>
    <mergeCell ref="A5:C5"/>
    <mergeCell ref="E29:H29"/>
    <mergeCell ref="I29:L29"/>
    <mergeCell ref="M29:P29"/>
    <mergeCell ref="Q29:T29"/>
    <mergeCell ref="B6:B28"/>
    <mergeCell ref="B29:D29"/>
    <mergeCell ref="M4:P4"/>
    <mergeCell ref="Q4:T4"/>
    <mergeCell ref="Q30:T30"/>
    <mergeCell ref="M30:P30"/>
    <mergeCell ref="I30:L30"/>
    <mergeCell ref="E30:H30"/>
    <mergeCell ref="E31:H31"/>
    <mergeCell ref="I31:L31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南海電気鉄道株式会社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南海電気鉄道株式会社</dc:creator>
  <cp:keywords/>
  <dc:description/>
  <cp:lastModifiedBy>内田 一咲</cp:lastModifiedBy>
  <cp:lastPrinted>2020-07-27T11:45:15Z</cp:lastPrinted>
  <dcterms:created xsi:type="dcterms:W3CDTF">2010-04-06T06:50:11Z</dcterms:created>
  <dcterms:modified xsi:type="dcterms:W3CDTF">2020-07-29T09:54:00Z</dcterms:modified>
  <cp:category/>
  <cp:version/>
  <cp:contentType/>
  <cp:contentStatus/>
</cp:coreProperties>
</file>