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120" windowHeight="8445" activeTab="0"/>
  </bookViews>
  <sheets>
    <sheet name="臨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立和名利香</author>
  </authors>
  <commentList>
    <comment ref="H8" authorId="0">
      <text>
        <r>
          <rPr>
            <b/>
            <sz val="9"/>
            <rFont val="ＭＳ Ｐゴシック"/>
            <family val="3"/>
          </rPr>
          <t>貸靴含む</t>
        </r>
      </text>
    </comment>
  </commentList>
</comments>
</file>

<file path=xl/sharedStrings.xml><?xml version="1.0" encoding="utf-8"?>
<sst xmlns="http://schemas.openxmlformats.org/spreadsheetml/2006/main" count="44" uniqueCount="31">
  <si>
    <t>項目</t>
  </si>
  <si>
    <t>区分</t>
  </si>
  <si>
    <t>利用者区分</t>
  </si>
  <si>
    <t>利用回数（回）</t>
  </si>
  <si>
    <t>利用者数（人）</t>
  </si>
  <si>
    <t>利用率（％）</t>
  </si>
  <si>
    <t>利用料収入額（円）</t>
  </si>
  <si>
    <t>第1体育室</t>
  </si>
  <si>
    <t>第2体育室</t>
  </si>
  <si>
    <t>一般</t>
  </si>
  <si>
    <t>専用</t>
  </si>
  <si>
    <t>小計</t>
  </si>
  <si>
    <t>大会議室</t>
  </si>
  <si>
    <t>小会議室</t>
  </si>
  <si>
    <t>卓球台</t>
  </si>
  <si>
    <t>付帯設備</t>
  </si>
  <si>
    <t>アイススケート</t>
  </si>
  <si>
    <t>ロッカー</t>
  </si>
  <si>
    <t>駐車場</t>
  </si>
  <si>
    <t>事業収入</t>
  </si>
  <si>
    <t>施設管理運営業務収入</t>
  </si>
  <si>
    <t>施設活用事業収入</t>
  </si>
  <si>
    <t>その他収入</t>
  </si>
  <si>
    <t>総　　合　　計</t>
  </si>
  <si>
    <t>【施設名　大阪府立臨海スポーツセンター】</t>
  </si>
  <si>
    <t>平成２８年度</t>
  </si>
  <si>
    <t>平成２９年度</t>
  </si>
  <si>
    <t>平成３０年度</t>
  </si>
  <si>
    <t>令和元年度</t>
  </si>
  <si>
    <t>その他</t>
  </si>
  <si>
    <t>平成２８年度～令和元年度　施設利用状況・収入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</si>
</sst>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6"/>
      <color theme="1"/>
      <name val="Calibri"/>
      <family val="3"/>
    </font>
    <font>
      <sz val="11"/>
      <color theme="1"/>
      <name val="ＭＳ Ｐゴシック"/>
      <family val="3"/>
    </font>
    <font>
      <b/>
      <sz val="24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ashed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vertical="center"/>
    </xf>
    <xf numFmtId="177" fontId="47" fillId="0" borderId="15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right" vertical="center"/>
    </xf>
    <xf numFmtId="38" fontId="48" fillId="34" borderId="24" xfId="48" applyFont="1" applyFill="1" applyBorder="1" applyAlignment="1">
      <alignment vertical="center"/>
    </xf>
    <xf numFmtId="176" fontId="47" fillId="0" borderId="21" xfId="0" applyNumberFormat="1" applyFont="1" applyBorder="1" applyAlignment="1">
      <alignment vertical="center"/>
    </xf>
    <xf numFmtId="176" fontId="47" fillId="0" borderId="19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7" fillId="0" borderId="37" xfId="0" applyNumberFormat="1" applyFont="1" applyFill="1" applyBorder="1" applyAlignment="1">
      <alignment vertical="center"/>
    </xf>
    <xf numFmtId="176" fontId="47" fillId="0" borderId="38" xfId="0" applyNumberFormat="1" applyFont="1" applyFill="1" applyBorder="1" applyAlignment="1">
      <alignment vertical="center"/>
    </xf>
    <xf numFmtId="176" fontId="47" fillId="0" borderId="41" xfId="0" applyNumberFormat="1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19</xdr:row>
      <xdr:rowOff>0</xdr:rowOff>
    </xdr:from>
    <xdr:to>
      <xdr:col>21</xdr:col>
      <xdr:colOff>228600</xdr:colOff>
      <xdr:row>21</xdr:row>
      <xdr:rowOff>171450</xdr:rowOff>
    </xdr:to>
    <xdr:sp>
      <xdr:nvSpPr>
        <xdr:cNvPr id="1" name="正方形/長方形 1"/>
        <xdr:cNvSpPr>
          <a:spLocks/>
        </xdr:cNvSpPr>
      </xdr:nvSpPr>
      <xdr:spPr>
        <a:xfrm rot="5400000">
          <a:off x="22050375" y="11953875"/>
          <a:ext cx="685800" cy="1524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view="pageBreakPreview" zoomScale="60" zoomScaleNormal="50" zoomScalePageLayoutView="0" workbookViewId="0" topLeftCell="A1">
      <selection activeCell="G3" sqref="G3"/>
    </sheetView>
  </sheetViews>
  <sheetFormatPr defaultColWidth="9.00390625" defaultRowHeight="13.5"/>
  <cols>
    <col min="1" max="2" width="6.625" style="0" customWidth="1"/>
    <col min="3" max="3" width="23.625" style="0" customWidth="1"/>
    <col min="4" max="4" width="15.50390625" style="0" customWidth="1"/>
    <col min="5" max="6" width="14.625" style="0" customWidth="1"/>
    <col min="7" max="7" width="10.625" style="0" customWidth="1"/>
    <col min="8" max="8" width="18.625" style="0" customWidth="1"/>
    <col min="9" max="10" width="14.625" style="0" customWidth="1"/>
    <col min="11" max="11" width="10.625" style="0" customWidth="1"/>
    <col min="12" max="12" width="18.625" style="0" customWidth="1"/>
    <col min="13" max="14" width="14.625" style="0" customWidth="1"/>
    <col min="15" max="15" width="10.625" style="0" customWidth="1"/>
    <col min="16" max="16" width="18.625" style="0" customWidth="1"/>
    <col min="17" max="18" width="14.625" style="0" customWidth="1"/>
    <col min="19" max="19" width="10.625" style="0" customWidth="1"/>
    <col min="20" max="20" width="18.625" style="0" customWidth="1"/>
    <col min="22" max="22" width="4.375" style="0" customWidth="1"/>
  </cols>
  <sheetData>
    <row r="1" spans="1:25" ht="43.5" customHeight="1">
      <c r="A1" s="75"/>
      <c r="B1" s="75"/>
      <c r="C1" s="76" t="s">
        <v>30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"/>
      <c r="V1" s="1"/>
      <c r="W1" s="1"/>
      <c r="X1" s="1"/>
      <c r="Y1" s="1"/>
    </row>
    <row r="2" spans="1:25" ht="11.25" customHeight="1">
      <c r="A2" s="75"/>
      <c r="B2" s="75"/>
      <c r="C2" s="75"/>
      <c r="D2" s="75"/>
      <c r="E2" s="75"/>
      <c r="F2" s="75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2"/>
      <c r="V2" s="2"/>
      <c r="W2" s="2"/>
      <c r="X2" s="2"/>
      <c r="Y2" s="2"/>
    </row>
    <row r="3" spans="1:25" ht="25.5" customHeight="1">
      <c r="A3" s="78" t="s">
        <v>24</v>
      </c>
      <c r="B3" s="75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5"/>
      <c r="P3" s="80"/>
      <c r="Q3" s="80"/>
      <c r="R3" s="80"/>
      <c r="S3" s="80"/>
      <c r="T3" s="75"/>
      <c r="V3" s="3"/>
      <c r="Y3" s="3"/>
    </row>
    <row r="4" spans="1:25" ht="57.75" customHeight="1">
      <c r="A4" s="81" t="s">
        <v>0</v>
      </c>
      <c r="B4" s="81"/>
      <c r="C4" s="81"/>
      <c r="D4" s="82"/>
      <c r="E4" s="83" t="s">
        <v>25</v>
      </c>
      <c r="F4" s="84"/>
      <c r="G4" s="84"/>
      <c r="H4" s="85"/>
      <c r="I4" s="83" t="s">
        <v>26</v>
      </c>
      <c r="J4" s="84"/>
      <c r="K4" s="84"/>
      <c r="L4" s="85"/>
      <c r="M4" s="83" t="s">
        <v>27</v>
      </c>
      <c r="N4" s="84"/>
      <c r="O4" s="84"/>
      <c r="P4" s="85"/>
      <c r="Q4" s="83" t="s">
        <v>28</v>
      </c>
      <c r="R4" s="84"/>
      <c r="S4" s="84"/>
      <c r="T4" s="84"/>
      <c r="V4" s="3"/>
      <c r="Y4" s="3"/>
    </row>
    <row r="5" spans="1:20" ht="57.75" customHeight="1">
      <c r="A5" s="52" t="s">
        <v>1</v>
      </c>
      <c r="B5" s="52"/>
      <c r="C5" s="52"/>
      <c r="D5" s="5" t="s">
        <v>2</v>
      </c>
      <c r="E5" s="6" t="s">
        <v>3</v>
      </c>
      <c r="F5" s="7" t="s">
        <v>4</v>
      </c>
      <c r="G5" s="7" t="s">
        <v>5</v>
      </c>
      <c r="H5" s="8" t="s">
        <v>6</v>
      </c>
      <c r="I5" s="6" t="s">
        <v>3</v>
      </c>
      <c r="J5" s="7" t="s">
        <v>4</v>
      </c>
      <c r="K5" s="7" t="s">
        <v>5</v>
      </c>
      <c r="L5" s="8" t="s">
        <v>6</v>
      </c>
      <c r="M5" s="6" t="s">
        <v>3</v>
      </c>
      <c r="N5" s="7" t="s">
        <v>4</v>
      </c>
      <c r="O5" s="7" t="s">
        <v>5</v>
      </c>
      <c r="P5" s="8" t="s">
        <v>6</v>
      </c>
      <c r="Q5" s="6" t="s">
        <v>3</v>
      </c>
      <c r="R5" s="7" t="s">
        <v>4</v>
      </c>
      <c r="S5" s="7" t="s">
        <v>5</v>
      </c>
      <c r="T5" s="7" t="s">
        <v>6</v>
      </c>
    </row>
    <row r="6" spans="1:20" ht="53.25" customHeight="1">
      <c r="A6" s="40" t="s">
        <v>19</v>
      </c>
      <c r="B6" s="42" t="s">
        <v>20</v>
      </c>
      <c r="C6" s="4" t="s">
        <v>7</v>
      </c>
      <c r="D6" s="5"/>
      <c r="E6" s="9">
        <v>1773</v>
      </c>
      <c r="F6" s="10">
        <v>30062</v>
      </c>
      <c r="G6" s="11">
        <v>81</v>
      </c>
      <c r="H6" s="12">
        <v>6311424</v>
      </c>
      <c r="I6" s="9">
        <v>1773</v>
      </c>
      <c r="J6" s="10">
        <v>31229</v>
      </c>
      <c r="K6" s="11">
        <v>81</v>
      </c>
      <c r="L6" s="12">
        <v>6236498</v>
      </c>
      <c r="M6" s="9">
        <v>1781</v>
      </c>
      <c r="N6" s="10">
        <v>34787</v>
      </c>
      <c r="O6" s="11">
        <v>81</v>
      </c>
      <c r="P6" s="12">
        <v>6729490</v>
      </c>
      <c r="Q6" s="9">
        <v>1640</v>
      </c>
      <c r="R6" s="10">
        <v>30161</v>
      </c>
      <c r="S6" s="11">
        <v>75</v>
      </c>
      <c r="T6" s="13">
        <v>6181745</v>
      </c>
    </row>
    <row r="7" spans="1:20" ht="53.25" customHeight="1">
      <c r="A7" s="41"/>
      <c r="B7" s="43"/>
      <c r="C7" s="4" t="s">
        <v>8</v>
      </c>
      <c r="D7" s="5"/>
      <c r="E7" s="9">
        <v>1578</v>
      </c>
      <c r="F7" s="10">
        <v>17099</v>
      </c>
      <c r="G7" s="11">
        <v>72</v>
      </c>
      <c r="H7" s="12">
        <v>3916345</v>
      </c>
      <c r="I7" s="9">
        <v>1578</v>
      </c>
      <c r="J7" s="10">
        <v>10476</v>
      </c>
      <c r="K7" s="11">
        <v>72</v>
      </c>
      <c r="L7" s="12">
        <v>1788855</v>
      </c>
      <c r="M7" s="9">
        <v>1462</v>
      </c>
      <c r="N7" s="10">
        <v>12852</v>
      </c>
      <c r="O7" s="11">
        <v>73</v>
      </c>
      <c r="P7" s="12">
        <v>2520930</v>
      </c>
      <c r="Q7" s="9">
        <v>1146</v>
      </c>
      <c r="R7" s="10">
        <v>9982</v>
      </c>
      <c r="S7" s="11">
        <v>52</v>
      </c>
      <c r="T7" s="31">
        <v>1995552</v>
      </c>
    </row>
    <row r="8" spans="1:20" ht="53.25" customHeight="1">
      <c r="A8" s="41"/>
      <c r="B8" s="43"/>
      <c r="C8" s="52" t="s">
        <v>16</v>
      </c>
      <c r="D8" s="27" t="s">
        <v>9</v>
      </c>
      <c r="E8" s="14"/>
      <c r="F8" s="35">
        <v>51043</v>
      </c>
      <c r="G8" s="65"/>
      <c r="H8" s="62">
        <v>96106790</v>
      </c>
      <c r="I8" s="14"/>
      <c r="J8" s="32">
        <v>52158</v>
      </c>
      <c r="K8" s="65"/>
      <c r="L8" s="62">
        <v>101262740</v>
      </c>
      <c r="M8" s="14"/>
      <c r="N8" s="32">
        <v>25398</v>
      </c>
      <c r="O8" s="65"/>
      <c r="P8" s="62">
        <v>56798670</v>
      </c>
      <c r="Q8" s="14"/>
      <c r="R8" s="32">
        <v>28846</v>
      </c>
      <c r="S8" s="65"/>
      <c r="T8" s="59">
        <v>79370577</v>
      </c>
    </row>
    <row r="9" spans="1:20" ht="53.25" customHeight="1">
      <c r="A9" s="41"/>
      <c r="B9" s="43"/>
      <c r="C9" s="52"/>
      <c r="D9" s="26" t="s">
        <v>10</v>
      </c>
      <c r="E9" s="15"/>
      <c r="F9" s="16">
        <v>71160</v>
      </c>
      <c r="G9" s="66"/>
      <c r="H9" s="63"/>
      <c r="I9" s="15"/>
      <c r="J9" s="33">
        <v>68652</v>
      </c>
      <c r="K9" s="66"/>
      <c r="L9" s="63"/>
      <c r="M9" s="15"/>
      <c r="N9" s="33">
        <v>36170</v>
      </c>
      <c r="O9" s="66"/>
      <c r="P9" s="63"/>
      <c r="Q9" s="16"/>
      <c r="R9" s="33">
        <v>68400</v>
      </c>
      <c r="S9" s="66"/>
      <c r="T9" s="60"/>
    </row>
    <row r="10" spans="1:20" ht="53.25" customHeight="1">
      <c r="A10" s="41"/>
      <c r="B10" s="43"/>
      <c r="C10" s="52"/>
      <c r="D10" s="24" t="s">
        <v>11</v>
      </c>
      <c r="E10" s="17"/>
      <c r="F10" s="36">
        <v>122203</v>
      </c>
      <c r="G10" s="67"/>
      <c r="H10" s="64"/>
      <c r="I10" s="17"/>
      <c r="J10" s="34">
        <v>120810</v>
      </c>
      <c r="K10" s="67"/>
      <c r="L10" s="64"/>
      <c r="M10" s="17"/>
      <c r="N10" s="34">
        <v>61568</v>
      </c>
      <c r="O10" s="67"/>
      <c r="P10" s="64"/>
      <c r="Q10" s="17"/>
      <c r="R10" s="34">
        <v>97246</v>
      </c>
      <c r="S10" s="67"/>
      <c r="T10" s="61"/>
    </row>
    <row r="11" spans="1:20" ht="53.25" customHeight="1">
      <c r="A11" s="41"/>
      <c r="B11" s="43"/>
      <c r="C11" s="4" t="s">
        <v>12</v>
      </c>
      <c r="D11" s="5"/>
      <c r="E11" s="9">
        <v>311</v>
      </c>
      <c r="F11" s="10">
        <v>3703</v>
      </c>
      <c r="G11" s="11">
        <v>28</v>
      </c>
      <c r="H11" s="12">
        <v>1076952</v>
      </c>
      <c r="I11" s="9">
        <v>311</v>
      </c>
      <c r="J11" s="10">
        <v>3962</v>
      </c>
      <c r="K11" s="11">
        <v>28</v>
      </c>
      <c r="L11" s="12">
        <v>1283484</v>
      </c>
      <c r="M11" s="9">
        <v>334</v>
      </c>
      <c r="N11" s="10">
        <v>3067</v>
      </c>
      <c r="O11" s="11">
        <v>30</v>
      </c>
      <c r="P11" s="12">
        <v>1213432</v>
      </c>
      <c r="Q11" s="9">
        <v>264</v>
      </c>
      <c r="R11" s="10">
        <v>2596</v>
      </c>
      <c r="S11" s="11">
        <v>24</v>
      </c>
      <c r="T11" s="13">
        <v>1319018</v>
      </c>
    </row>
    <row r="12" spans="1:20" ht="53.25" customHeight="1">
      <c r="A12" s="41"/>
      <c r="B12" s="43"/>
      <c r="C12" s="4" t="s">
        <v>13</v>
      </c>
      <c r="D12" s="5"/>
      <c r="E12" s="9">
        <v>241</v>
      </c>
      <c r="F12" s="10">
        <v>4089</v>
      </c>
      <c r="G12" s="11">
        <v>22</v>
      </c>
      <c r="H12" s="12">
        <v>1107418</v>
      </c>
      <c r="I12" s="9">
        <v>241</v>
      </c>
      <c r="J12" s="10">
        <v>4861</v>
      </c>
      <c r="K12" s="11">
        <v>22</v>
      </c>
      <c r="L12" s="12">
        <v>1055422</v>
      </c>
      <c r="M12" s="9">
        <v>29</v>
      </c>
      <c r="N12" s="10">
        <v>4589</v>
      </c>
      <c r="O12" s="11">
        <v>26</v>
      </c>
      <c r="P12" s="12">
        <v>1108622</v>
      </c>
      <c r="Q12" s="9">
        <v>241</v>
      </c>
      <c r="R12" s="10">
        <v>3641</v>
      </c>
      <c r="S12" s="11">
        <v>22</v>
      </c>
      <c r="T12" s="13">
        <v>954924</v>
      </c>
    </row>
    <row r="13" spans="1:20" ht="53.25" customHeight="1">
      <c r="A13" s="41"/>
      <c r="B13" s="43"/>
      <c r="C13" s="4" t="s">
        <v>14</v>
      </c>
      <c r="D13" s="25"/>
      <c r="E13" s="9"/>
      <c r="F13" s="28">
        <v>0</v>
      </c>
      <c r="G13" s="29"/>
      <c r="H13" s="30">
        <v>0</v>
      </c>
      <c r="I13" s="9"/>
      <c r="J13" s="10">
        <v>575</v>
      </c>
      <c r="K13" s="11"/>
      <c r="L13" s="12">
        <v>0</v>
      </c>
      <c r="M13" s="9"/>
      <c r="N13" s="10">
        <v>616</v>
      </c>
      <c r="O13" s="11"/>
      <c r="P13" s="12">
        <v>0</v>
      </c>
      <c r="Q13" s="9"/>
      <c r="R13" s="10">
        <v>371</v>
      </c>
      <c r="S13" s="11"/>
      <c r="T13" s="13">
        <v>0</v>
      </c>
    </row>
    <row r="14" spans="1:20" ht="53.25" customHeight="1">
      <c r="A14" s="41"/>
      <c r="B14" s="43"/>
      <c r="C14" s="4" t="s">
        <v>15</v>
      </c>
      <c r="D14" s="25"/>
      <c r="E14" s="9"/>
      <c r="F14" s="10"/>
      <c r="G14" s="11"/>
      <c r="H14" s="12">
        <v>2213540</v>
      </c>
      <c r="I14" s="9"/>
      <c r="J14" s="10"/>
      <c r="K14" s="11"/>
      <c r="L14" s="12">
        <v>2153975</v>
      </c>
      <c r="M14" s="9"/>
      <c r="N14" s="10"/>
      <c r="O14" s="11"/>
      <c r="P14" s="12">
        <v>2309485</v>
      </c>
      <c r="Q14" s="9"/>
      <c r="R14" s="10"/>
      <c r="S14" s="11"/>
      <c r="T14" s="13">
        <v>2293345</v>
      </c>
    </row>
    <row r="15" spans="1:20" ht="53.25" customHeight="1">
      <c r="A15" s="41"/>
      <c r="B15" s="43"/>
      <c r="C15" s="4" t="s">
        <v>17</v>
      </c>
      <c r="D15" s="25"/>
      <c r="E15" s="19"/>
      <c r="F15" s="20"/>
      <c r="G15" s="21"/>
      <c r="H15" s="22">
        <v>0</v>
      </c>
      <c r="I15" s="19"/>
      <c r="J15" s="20"/>
      <c r="K15" s="21"/>
      <c r="L15" s="22">
        <v>0</v>
      </c>
      <c r="M15" s="19"/>
      <c r="N15" s="20"/>
      <c r="O15" s="21"/>
      <c r="P15" s="22">
        <v>0</v>
      </c>
      <c r="Q15" s="19"/>
      <c r="R15" s="20"/>
      <c r="S15" s="21"/>
      <c r="T15" s="23">
        <v>0</v>
      </c>
    </row>
    <row r="16" spans="1:20" ht="53.25" customHeight="1">
      <c r="A16" s="41"/>
      <c r="B16" s="43"/>
      <c r="C16" s="4" t="s">
        <v>18</v>
      </c>
      <c r="D16" s="25"/>
      <c r="E16" s="19"/>
      <c r="F16" s="20"/>
      <c r="G16" s="21"/>
      <c r="H16" s="22">
        <v>19128080</v>
      </c>
      <c r="I16" s="19"/>
      <c r="J16" s="20"/>
      <c r="K16" s="21"/>
      <c r="L16" s="22">
        <v>17042870</v>
      </c>
      <c r="M16" s="19"/>
      <c r="N16" s="20"/>
      <c r="O16" s="21"/>
      <c r="P16" s="22">
        <v>12257130</v>
      </c>
      <c r="Q16" s="19"/>
      <c r="R16" s="20"/>
      <c r="S16" s="21"/>
      <c r="T16" s="23">
        <v>13994370</v>
      </c>
    </row>
    <row r="17" spans="1:20" ht="53.25" customHeight="1">
      <c r="A17" s="41"/>
      <c r="B17" s="43"/>
      <c r="C17" s="74" t="s">
        <v>29</v>
      </c>
      <c r="D17" s="25"/>
      <c r="E17" s="19"/>
      <c r="F17" s="20"/>
      <c r="G17" s="21"/>
      <c r="H17" s="22">
        <v>21222886</v>
      </c>
      <c r="I17" s="19"/>
      <c r="J17" s="20"/>
      <c r="K17" s="21"/>
      <c r="L17" s="22">
        <v>23021780</v>
      </c>
      <c r="M17" s="19"/>
      <c r="N17" s="20"/>
      <c r="O17" s="21"/>
      <c r="P17" s="22">
        <v>18549496</v>
      </c>
      <c r="Q17" s="19"/>
      <c r="R17" s="20"/>
      <c r="S17" s="21"/>
      <c r="T17" s="23">
        <v>22471886</v>
      </c>
    </row>
    <row r="18" spans="1:20" ht="53.25" customHeight="1">
      <c r="A18" s="41"/>
      <c r="B18" s="43"/>
      <c r="C18" s="47" t="s">
        <v>11</v>
      </c>
      <c r="D18" s="48"/>
      <c r="E18" s="56">
        <f>SUM(H6:H17)</f>
        <v>151083435</v>
      </c>
      <c r="F18" s="57"/>
      <c r="G18" s="57"/>
      <c r="H18" s="58"/>
      <c r="I18" s="56">
        <f>SUM(L6:L17)</f>
        <v>153845624</v>
      </c>
      <c r="J18" s="57"/>
      <c r="K18" s="57"/>
      <c r="L18" s="58"/>
      <c r="M18" s="56">
        <f>SUM(P6:P17)</f>
        <v>101487255</v>
      </c>
      <c r="N18" s="57"/>
      <c r="O18" s="57"/>
      <c r="P18" s="58"/>
      <c r="Q18" s="56">
        <f>SUM(T6:T17)</f>
        <v>128581417</v>
      </c>
      <c r="R18" s="57"/>
      <c r="S18" s="57"/>
      <c r="T18" s="69"/>
    </row>
    <row r="19" spans="1:20" ht="53.25" customHeight="1" thickBot="1">
      <c r="A19" s="41"/>
      <c r="B19" s="44" t="s">
        <v>21</v>
      </c>
      <c r="C19" s="45"/>
      <c r="D19" s="46"/>
      <c r="E19" s="70">
        <v>46852512</v>
      </c>
      <c r="F19" s="71"/>
      <c r="G19" s="71"/>
      <c r="H19" s="73"/>
      <c r="I19" s="70">
        <v>53288790</v>
      </c>
      <c r="J19" s="71"/>
      <c r="K19" s="71"/>
      <c r="L19" s="73"/>
      <c r="M19" s="70">
        <v>42778600</v>
      </c>
      <c r="N19" s="71"/>
      <c r="O19" s="71"/>
      <c r="P19" s="73"/>
      <c r="Q19" s="70">
        <v>45857698</v>
      </c>
      <c r="R19" s="71"/>
      <c r="S19" s="71"/>
      <c r="T19" s="72"/>
    </row>
    <row r="20" spans="1:20" ht="53.25" customHeight="1" thickBot="1" thickTop="1">
      <c r="A20" s="49" t="s">
        <v>22</v>
      </c>
      <c r="B20" s="50"/>
      <c r="C20" s="50"/>
      <c r="D20" s="51"/>
      <c r="E20" s="53">
        <v>449966</v>
      </c>
      <c r="F20" s="54"/>
      <c r="G20" s="54"/>
      <c r="H20" s="55"/>
      <c r="I20" s="53">
        <v>593046</v>
      </c>
      <c r="J20" s="54"/>
      <c r="K20" s="54"/>
      <c r="L20" s="55"/>
      <c r="M20" s="53">
        <v>140316</v>
      </c>
      <c r="N20" s="54"/>
      <c r="O20" s="54"/>
      <c r="P20" s="55"/>
      <c r="Q20" s="53">
        <v>72304</v>
      </c>
      <c r="R20" s="54"/>
      <c r="S20" s="54"/>
      <c r="T20" s="68"/>
    </row>
    <row r="21" spans="1:20" ht="53.25" customHeight="1" thickTop="1">
      <c r="A21" s="37" t="s">
        <v>23</v>
      </c>
      <c r="B21" s="38"/>
      <c r="C21" s="38"/>
      <c r="D21" s="39"/>
      <c r="E21" s="9"/>
      <c r="F21" s="10">
        <f>+F6+F7+F10+F11+F12+F13</f>
        <v>177156</v>
      </c>
      <c r="G21" s="11"/>
      <c r="H21" s="18">
        <f>E18+E19+E20</f>
        <v>198385913</v>
      </c>
      <c r="I21" s="9"/>
      <c r="J21" s="10">
        <f>+J6+J7+J10+J11+J12+J13</f>
        <v>171913</v>
      </c>
      <c r="K21" s="11"/>
      <c r="L21" s="18">
        <f>I18+I19+I20</f>
        <v>207727460</v>
      </c>
      <c r="M21" s="9"/>
      <c r="N21" s="10">
        <f>+N6+N7+N10+N11+N12+N13+N14+N15+N17</f>
        <v>117479</v>
      </c>
      <c r="O21" s="11"/>
      <c r="P21" s="18">
        <f>M18+M19+M20</f>
        <v>144406171</v>
      </c>
      <c r="Q21" s="9"/>
      <c r="R21" s="10">
        <f>+R6+R7+R10+R11+R12+R13</f>
        <v>143997</v>
      </c>
      <c r="S21" s="11"/>
      <c r="T21" s="13">
        <f>Q18+Q19+Q20</f>
        <v>174511419</v>
      </c>
    </row>
  </sheetData>
  <sheetProtection/>
  <mergeCells count="34">
    <mergeCell ref="M18:P18"/>
    <mergeCell ref="Q18:T18"/>
    <mergeCell ref="Q19:T19"/>
    <mergeCell ref="M19:P19"/>
    <mergeCell ref="I19:L19"/>
    <mergeCell ref="G8:G10"/>
    <mergeCell ref="H8:H10"/>
    <mergeCell ref="E19:H19"/>
    <mergeCell ref="I18:L18"/>
    <mergeCell ref="K8:K10"/>
    <mergeCell ref="E20:H20"/>
    <mergeCell ref="E18:H18"/>
    <mergeCell ref="T8:T10"/>
    <mergeCell ref="L8:L10"/>
    <mergeCell ref="O8:O10"/>
    <mergeCell ref="P8:P10"/>
    <mergeCell ref="S8:S10"/>
    <mergeCell ref="Q20:T20"/>
    <mergeCell ref="M20:P20"/>
    <mergeCell ref="I20:L20"/>
    <mergeCell ref="C1:T1"/>
    <mergeCell ref="E4:H4"/>
    <mergeCell ref="I4:L4"/>
    <mergeCell ref="M4:P4"/>
    <mergeCell ref="Q4:T4"/>
    <mergeCell ref="A5:C5"/>
    <mergeCell ref="A4:D4"/>
    <mergeCell ref="A21:D21"/>
    <mergeCell ref="A6:A19"/>
    <mergeCell ref="B6:B18"/>
    <mergeCell ref="B19:D19"/>
    <mergeCell ref="C18:D18"/>
    <mergeCell ref="A20:D20"/>
    <mergeCell ref="C8:C10"/>
  </mergeCells>
  <printOptions horizontalCentered="1"/>
  <pageMargins left="0.35433070866141736" right="0.35433070866141736" top="0.984251968503937" bottom="0.984251968503937" header="0.5118110236220472" footer="0.5118110236220472"/>
  <pageSetup fitToHeight="0" fitToWidth="0" horizontalDpi="600" verticalDpi="600" orientation="landscape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内田 一咲</cp:lastModifiedBy>
  <cp:lastPrinted>2020-08-08T08:02:10Z</cp:lastPrinted>
  <dcterms:created xsi:type="dcterms:W3CDTF">2010-07-07T02:54:34Z</dcterms:created>
  <dcterms:modified xsi:type="dcterms:W3CDTF">2020-08-08T08:02:12Z</dcterms:modified>
  <cp:category/>
  <cp:version/>
  <cp:contentType/>
  <cp:contentStatus/>
</cp:coreProperties>
</file>