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企業規模別" sheetId="1" r:id="rId1"/>
  </sheets>
  <definedNames>
    <definedName name="_xlnm.Print_Area" localSheetId="0">'企業規模別'!$A$1:$S$18</definedName>
  </definedNames>
  <calcPr fullCalcOnLoad="1"/>
</workbook>
</file>

<file path=xl/sharedStrings.xml><?xml version="1.0" encoding="utf-8"?>
<sst xmlns="http://schemas.openxmlformats.org/spreadsheetml/2006/main" count="88" uniqueCount="49">
  <si>
    <t>組合数</t>
  </si>
  <si>
    <t>組合員計</t>
  </si>
  <si>
    <t>構成比</t>
  </si>
  <si>
    <t>男子計</t>
  </si>
  <si>
    <t>女子計</t>
  </si>
  <si>
    <t>企業規模</t>
  </si>
  <si>
    <t>合            計</t>
  </si>
  <si>
    <t>民営企業</t>
  </si>
  <si>
    <t>５，０００人以上</t>
  </si>
  <si>
    <t>１，０００～４，９９９人</t>
  </si>
  <si>
    <t>５００～９９９人</t>
  </si>
  <si>
    <t>３００～４９９人</t>
  </si>
  <si>
    <t>１００～２９９人</t>
  </si>
  <si>
    <t>３０～９９人</t>
  </si>
  <si>
    <t>２９人以下</t>
  </si>
  <si>
    <t>その他</t>
  </si>
  <si>
    <t>国公営</t>
  </si>
  <si>
    <t>％</t>
  </si>
  <si>
    <t>増減</t>
  </si>
  <si>
    <t>人</t>
  </si>
  <si>
    <t>組合</t>
  </si>
  <si>
    <t>％</t>
  </si>
  <si>
    <t>人</t>
  </si>
  <si>
    <t>［注］　構成比欄の（　　）内数値は、民営企業全体を１００％として算出したもの。</t>
  </si>
  <si>
    <t>［注］　増減欄の（　　）内数値は、対前年増減比率を示す。</t>
  </si>
  <si>
    <t>(</t>
  </si>
  <si>
    <t>)</t>
  </si>
  <si>
    <t>△66
（△1.4%）</t>
  </si>
  <si>
    <t>△54
（△1.3%）</t>
  </si>
  <si>
    <t>+28
（+4.4%）</t>
  </si>
  <si>
    <t>＋6
（＋0.8%）</t>
  </si>
  <si>
    <t>△20
（△5.1%）</t>
  </si>
  <si>
    <t>+1
（+0.3%）</t>
  </si>
  <si>
    <t>△22
（△2.8%）</t>
  </si>
  <si>
    <t>△22
（△3.0%）</t>
  </si>
  <si>
    <t>△26
（△7.4%）</t>
  </si>
  <si>
    <t>＋1
（＋0.6%）</t>
  </si>
  <si>
    <t>△12
（△2.7）</t>
  </si>
  <si>
    <t>+4,315
（+0.6%）</t>
  </si>
  <si>
    <t>+7,951
（+1.2%）</t>
  </si>
  <si>
    <t>+3,788
（+1.4%）</t>
  </si>
  <si>
    <t>＋4,257
（＋2.2%)</t>
  </si>
  <si>
    <t>+1,024
（+1.6%）</t>
  </si>
  <si>
    <t>+1,032
（+2.8%）</t>
  </si>
  <si>
    <t>△1,603
（△3.3%）</t>
  </si>
  <si>
    <t>△47
（△0.3%）</t>
  </si>
  <si>
    <t>△376
（△14.5%）</t>
  </si>
  <si>
    <t>△124
（△0.5%）</t>
  </si>
  <si>
    <t>△3,636
（△4.1%）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</si>
</sst>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[Red]\(#,##0\)"/>
    <numFmt numFmtId="180" formatCode="0_);[Red]\(0\)"/>
    <numFmt numFmtId="181" formatCode="0.0%"/>
    <numFmt numFmtId="182" formatCode="#,##0.0;[Red]#,##0.0"/>
    <numFmt numFmtId="183" formatCode="#,##0.0_ "/>
    <numFmt numFmtId="184" formatCode="0.0_ "/>
    <numFmt numFmtId="185" formatCode="0_ "/>
    <numFmt numFmtId="186" formatCode="0.0_);[Red]\(0.0\)"/>
    <numFmt numFmtId="187" formatCode="#,##0.0_);[Red]\(#,##0.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;&quot;△ &quot;0"/>
    <numFmt numFmtId="193" formatCode="[&lt;=999]000;000\-00"/>
    <numFmt numFmtId="194" formatCode="0.000%"/>
    <numFmt numFmtId="195" formatCode="0.0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ck"/>
      <top style="dotted"/>
      <bottom style="hair"/>
    </border>
    <border>
      <left style="double"/>
      <right style="thin"/>
      <top>
        <color indexed="63"/>
      </top>
      <bottom style="dotted"/>
    </border>
    <border>
      <left style="thin"/>
      <right style="thick"/>
      <top style="hair"/>
      <bottom style="hair"/>
    </border>
    <border>
      <left style="double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7" fillId="33" borderId="16" xfId="0" applyFont="1" applyFill="1" applyBorder="1" applyAlignment="1">
      <alignment horizontal="right" vertical="top"/>
    </xf>
    <xf numFmtId="0" fontId="7" fillId="33" borderId="17" xfId="0" applyFont="1" applyFill="1" applyBorder="1" applyAlignment="1">
      <alignment horizontal="right" vertical="top"/>
    </xf>
    <xf numFmtId="0" fontId="7" fillId="33" borderId="18" xfId="0" applyFont="1" applyFill="1" applyBorder="1" applyAlignment="1">
      <alignment horizontal="right" vertical="top"/>
    </xf>
    <xf numFmtId="49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left"/>
    </xf>
    <xf numFmtId="49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right" vertical="top"/>
    </xf>
    <xf numFmtId="177" fontId="6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176" fontId="0" fillId="33" borderId="25" xfId="0" applyNumberFormat="1" applyFont="1" applyFill="1" applyBorder="1" applyAlignment="1">
      <alignment/>
    </xf>
    <xf numFmtId="181" fontId="0" fillId="33" borderId="26" xfId="42" applyNumberFormat="1" applyFont="1" applyFill="1" applyBorder="1" applyAlignment="1">
      <alignment/>
    </xf>
    <xf numFmtId="181" fontId="0" fillId="33" borderId="27" xfId="42" applyNumberFormat="1" applyFont="1" applyFill="1" applyBorder="1" applyAlignment="1">
      <alignment/>
    </xf>
    <xf numFmtId="181" fontId="0" fillId="33" borderId="28" xfId="42" applyNumberFormat="1" applyFont="1" applyFill="1" applyBorder="1" applyAlignment="1">
      <alignment/>
    </xf>
    <xf numFmtId="49" fontId="0" fillId="33" borderId="27" xfId="42" applyNumberFormat="1" applyFont="1" applyFill="1" applyBorder="1" applyAlignment="1">
      <alignment horizontal="right" wrapText="1"/>
    </xf>
    <xf numFmtId="176" fontId="0" fillId="33" borderId="29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49" fontId="0" fillId="33" borderId="31" xfId="42" applyNumberFormat="1" applyFont="1" applyFill="1" applyBorder="1" applyAlignment="1">
      <alignment horizontal="right" wrapText="1"/>
    </xf>
    <xf numFmtId="176" fontId="0" fillId="33" borderId="32" xfId="0" applyNumberFormat="1" applyFont="1" applyFill="1" applyBorder="1" applyAlignment="1">
      <alignment/>
    </xf>
    <xf numFmtId="181" fontId="0" fillId="33" borderId="26" xfId="42" applyNumberFormat="1" applyFont="1" applyFill="1" applyBorder="1" applyAlignment="1">
      <alignment horizontal="right"/>
    </xf>
    <xf numFmtId="181" fontId="0" fillId="33" borderId="27" xfId="42" applyNumberFormat="1" applyFont="1" applyFill="1" applyBorder="1" applyAlignment="1">
      <alignment horizontal="right"/>
    </xf>
    <xf numFmtId="181" fontId="7" fillId="33" borderId="27" xfId="42" applyNumberFormat="1" applyFont="1" applyFill="1" applyBorder="1" applyAlignment="1">
      <alignment horizontal="right"/>
    </xf>
    <xf numFmtId="181" fontId="0" fillId="33" borderId="28" xfId="42" applyNumberFormat="1" applyFont="1" applyFill="1" applyBorder="1" applyAlignment="1">
      <alignment horizontal="right"/>
    </xf>
    <xf numFmtId="176" fontId="0" fillId="33" borderId="33" xfId="0" applyNumberFormat="1" applyFont="1" applyFill="1" applyBorder="1" applyAlignment="1">
      <alignment/>
    </xf>
    <xf numFmtId="176" fontId="0" fillId="33" borderId="34" xfId="0" applyNumberFormat="1" applyFont="1" applyFill="1" applyBorder="1" applyAlignment="1">
      <alignment/>
    </xf>
    <xf numFmtId="176" fontId="0" fillId="33" borderId="35" xfId="0" applyNumberFormat="1" applyFont="1" applyFill="1" applyBorder="1" applyAlignment="1">
      <alignment/>
    </xf>
    <xf numFmtId="176" fontId="8" fillId="33" borderId="36" xfId="0" applyNumberFormat="1" applyFont="1" applyFill="1" applyBorder="1" applyAlignment="1">
      <alignment/>
    </xf>
    <xf numFmtId="181" fontId="0" fillId="33" borderId="20" xfId="42" applyNumberFormat="1" applyFont="1" applyFill="1" applyBorder="1" applyAlignment="1">
      <alignment horizontal="right"/>
    </xf>
    <xf numFmtId="181" fontId="7" fillId="33" borderId="37" xfId="42" applyNumberFormat="1" applyFont="1" applyFill="1" applyBorder="1" applyAlignment="1">
      <alignment horizontal="right"/>
    </xf>
    <xf numFmtId="49" fontId="8" fillId="33" borderId="38" xfId="42" applyNumberFormat="1" applyFont="1" applyFill="1" applyBorder="1" applyAlignment="1">
      <alignment horizontal="right" wrapText="1"/>
    </xf>
    <xf numFmtId="176" fontId="8" fillId="33" borderId="39" xfId="0" applyNumberFormat="1" applyFont="1" applyFill="1" applyBorder="1" applyAlignment="1">
      <alignment/>
    </xf>
    <xf numFmtId="176" fontId="8" fillId="33" borderId="40" xfId="0" applyNumberFormat="1" applyFont="1" applyFill="1" applyBorder="1" applyAlignment="1">
      <alignment/>
    </xf>
    <xf numFmtId="176" fontId="8" fillId="33" borderId="41" xfId="0" applyNumberFormat="1" applyFont="1" applyFill="1" applyBorder="1" applyAlignment="1">
      <alignment/>
    </xf>
    <xf numFmtId="181" fontId="0" fillId="33" borderId="21" xfId="42" applyNumberFormat="1" applyFont="1" applyFill="1" applyBorder="1" applyAlignment="1">
      <alignment horizontal="right"/>
    </xf>
    <xf numFmtId="49" fontId="8" fillId="33" borderId="42" xfId="42" applyNumberFormat="1" applyFont="1" applyFill="1" applyBorder="1" applyAlignment="1">
      <alignment horizontal="right" wrapText="1"/>
    </xf>
    <xf numFmtId="176" fontId="8" fillId="33" borderId="43" xfId="0" applyNumberFormat="1" applyFont="1" applyFill="1" applyBorder="1" applyAlignment="1">
      <alignment/>
    </xf>
    <xf numFmtId="181" fontId="7" fillId="33" borderId="44" xfId="42" applyNumberFormat="1" applyFont="1" applyFill="1" applyBorder="1" applyAlignment="1">
      <alignment horizontal="right"/>
    </xf>
    <xf numFmtId="49" fontId="8" fillId="33" borderId="45" xfId="42" applyNumberFormat="1" applyFont="1" applyFill="1" applyBorder="1" applyAlignment="1">
      <alignment horizontal="right" wrapText="1"/>
    </xf>
    <xf numFmtId="176" fontId="8" fillId="33" borderId="46" xfId="0" applyNumberFormat="1" applyFont="1" applyFill="1" applyBorder="1" applyAlignment="1">
      <alignment/>
    </xf>
    <xf numFmtId="176" fontId="8" fillId="33" borderId="47" xfId="0" applyNumberFormat="1" applyFont="1" applyFill="1" applyBorder="1" applyAlignment="1">
      <alignment/>
    </xf>
    <xf numFmtId="176" fontId="8" fillId="33" borderId="48" xfId="0" applyNumberFormat="1" applyFont="1" applyFill="1" applyBorder="1" applyAlignment="1">
      <alignment/>
    </xf>
    <xf numFmtId="49" fontId="8" fillId="33" borderId="49" xfId="42" applyNumberFormat="1" applyFont="1" applyFill="1" applyBorder="1" applyAlignment="1">
      <alignment horizontal="right" wrapText="1"/>
    </xf>
    <xf numFmtId="176" fontId="8" fillId="33" borderId="50" xfId="0" applyNumberFormat="1" applyFont="1" applyFill="1" applyBorder="1" applyAlignment="1">
      <alignment/>
    </xf>
    <xf numFmtId="49" fontId="8" fillId="33" borderId="51" xfId="42" applyNumberFormat="1" applyFont="1" applyFill="1" applyBorder="1" applyAlignment="1">
      <alignment horizontal="right" wrapText="1"/>
    </xf>
    <xf numFmtId="176" fontId="8" fillId="33" borderId="52" xfId="0" applyNumberFormat="1" applyFont="1" applyFill="1" applyBorder="1" applyAlignment="1">
      <alignment/>
    </xf>
    <xf numFmtId="181" fontId="7" fillId="33" borderId="0" xfId="42" applyNumberFormat="1" applyFont="1" applyFill="1" applyBorder="1" applyAlignment="1">
      <alignment horizontal="right"/>
    </xf>
    <xf numFmtId="49" fontId="8" fillId="33" borderId="53" xfId="42" applyNumberFormat="1" applyFont="1" applyFill="1" applyBorder="1" applyAlignment="1">
      <alignment horizontal="right" wrapText="1"/>
    </xf>
    <xf numFmtId="176" fontId="8" fillId="33" borderId="54" xfId="0" applyNumberFormat="1" applyFont="1" applyFill="1" applyBorder="1" applyAlignment="1">
      <alignment/>
    </xf>
    <xf numFmtId="176" fontId="8" fillId="33" borderId="55" xfId="0" applyNumberFormat="1" applyFont="1" applyFill="1" applyBorder="1" applyAlignment="1">
      <alignment/>
    </xf>
    <xf numFmtId="176" fontId="8" fillId="33" borderId="56" xfId="0" applyNumberFormat="1" applyFont="1" applyFill="1" applyBorder="1" applyAlignment="1">
      <alignment/>
    </xf>
    <xf numFmtId="49" fontId="8" fillId="33" borderId="31" xfId="42" applyNumberFormat="1" applyFont="1" applyFill="1" applyBorder="1" applyAlignment="1">
      <alignment horizontal="right" wrapText="1"/>
    </xf>
    <xf numFmtId="176" fontId="0" fillId="33" borderId="57" xfId="0" applyNumberFormat="1" applyFont="1" applyFill="1" applyBorder="1" applyAlignment="1">
      <alignment/>
    </xf>
    <xf numFmtId="181" fontId="0" fillId="33" borderId="58" xfId="42" applyNumberFormat="1" applyFont="1" applyFill="1" applyBorder="1" applyAlignment="1">
      <alignment horizontal="right"/>
    </xf>
    <xf numFmtId="181" fontId="0" fillId="33" borderId="59" xfId="42" applyNumberFormat="1" applyFont="1" applyFill="1" applyBorder="1" applyAlignment="1">
      <alignment horizontal="right"/>
    </xf>
    <xf numFmtId="181" fontId="0" fillId="33" borderId="60" xfId="42" applyNumberFormat="1" applyFont="1" applyFill="1" applyBorder="1" applyAlignment="1">
      <alignment horizontal="right"/>
    </xf>
    <xf numFmtId="181" fontId="0" fillId="33" borderId="61" xfId="42" applyNumberFormat="1" applyFont="1" applyFill="1" applyBorder="1" applyAlignment="1">
      <alignment horizontal="right"/>
    </xf>
    <xf numFmtId="49" fontId="0" fillId="33" borderId="62" xfId="42" applyNumberFormat="1" applyFont="1" applyFill="1" applyBorder="1" applyAlignment="1">
      <alignment horizontal="right" wrapText="1"/>
    </xf>
    <xf numFmtId="176" fontId="0" fillId="33" borderId="63" xfId="0" applyNumberFormat="1" applyFont="1" applyFill="1" applyBorder="1" applyAlignment="1">
      <alignment/>
    </xf>
    <xf numFmtId="176" fontId="0" fillId="33" borderId="64" xfId="0" applyNumberFormat="1" applyFont="1" applyFill="1" applyBorder="1" applyAlignment="1">
      <alignment/>
    </xf>
    <xf numFmtId="176" fontId="0" fillId="33" borderId="61" xfId="0" applyNumberFormat="1" applyFont="1" applyFill="1" applyBorder="1" applyAlignment="1">
      <alignment/>
    </xf>
    <xf numFmtId="49" fontId="0" fillId="33" borderId="65" xfId="42" applyNumberFormat="1" applyFont="1" applyFill="1" applyBorder="1" applyAlignment="1">
      <alignment horizontal="right" wrapText="1"/>
    </xf>
    <xf numFmtId="0" fontId="3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49" fontId="2" fillId="33" borderId="81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8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8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8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/>
    </xf>
    <xf numFmtId="49" fontId="2" fillId="33" borderId="8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8"/>
  <sheetViews>
    <sheetView showZeros="0" tabSelected="1" zoomScalePageLayoutView="0" workbookViewId="0" topLeftCell="A1">
      <selection activeCell="T6" sqref="T6"/>
    </sheetView>
  </sheetViews>
  <sheetFormatPr defaultColWidth="9.00390625" defaultRowHeight="13.5"/>
  <cols>
    <col min="1" max="1" width="1.25" style="22" customWidth="1"/>
    <col min="2" max="2" width="1.4921875" style="22" customWidth="1"/>
    <col min="3" max="3" width="19.00390625" style="22" customWidth="1"/>
    <col min="4" max="4" width="10.75390625" style="22" customWidth="1"/>
    <col min="5" max="5" width="8.875" style="22" customWidth="1"/>
    <col min="6" max="6" width="2.00390625" style="22" bestFit="1" customWidth="1"/>
    <col min="7" max="7" width="6.25390625" style="22" bestFit="1" customWidth="1"/>
    <col min="8" max="8" width="2.00390625" style="22" bestFit="1" customWidth="1"/>
    <col min="9" max="9" width="10.00390625" style="22" bestFit="1" customWidth="1"/>
    <col min="10" max="10" width="10.625" style="22" customWidth="1"/>
    <col min="11" max="12" width="8.75390625" style="22" bestFit="1" customWidth="1"/>
    <col min="13" max="13" width="8.875" style="22" customWidth="1"/>
    <col min="14" max="14" width="2.125" style="22" bestFit="1" customWidth="1"/>
    <col min="15" max="15" width="6.25390625" style="22" bestFit="1" customWidth="1"/>
    <col min="16" max="16" width="2.125" style="22" bestFit="1" customWidth="1"/>
    <col min="17" max="17" width="10.00390625" style="22" customWidth="1"/>
    <col min="18" max="18" width="1.4921875" style="22" customWidth="1"/>
    <col min="19" max="19" width="2.375" style="23" customWidth="1"/>
    <col min="20" max="20" width="12.125" style="23" bestFit="1" customWidth="1"/>
    <col min="21" max="22" width="9.00390625" style="24" customWidth="1"/>
    <col min="23" max="16384" width="9.00390625" style="22" customWidth="1"/>
  </cols>
  <sheetData>
    <row r="1" spans="3:16" ht="8.25" customHeight="1" thickBot="1">
      <c r="C1" s="1"/>
      <c r="E1" s="2"/>
      <c r="F1" s="2"/>
      <c r="G1" s="2"/>
      <c r="H1" s="2"/>
      <c r="I1" s="2"/>
      <c r="M1" s="2"/>
      <c r="N1" s="2"/>
      <c r="O1" s="2"/>
      <c r="P1" s="2"/>
    </row>
    <row r="2" spans="2:22" s="6" customFormat="1" ht="22.5" customHeight="1" thickTop="1">
      <c r="B2" s="99" t="s">
        <v>5</v>
      </c>
      <c r="C2" s="100"/>
      <c r="D2" s="92" t="s">
        <v>0</v>
      </c>
      <c r="E2" s="3"/>
      <c r="F2" s="3"/>
      <c r="G2" s="3"/>
      <c r="H2" s="3"/>
      <c r="I2" s="4"/>
      <c r="J2" s="79" t="s">
        <v>1</v>
      </c>
      <c r="K2" s="3"/>
      <c r="L2" s="3"/>
      <c r="M2" s="3"/>
      <c r="N2" s="3"/>
      <c r="O2" s="3"/>
      <c r="P2" s="3"/>
      <c r="Q2" s="5"/>
      <c r="S2" s="7"/>
      <c r="T2" s="7"/>
      <c r="U2" s="21"/>
      <c r="V2" s="21"/>
    </row>
    <row r="3" spans="2:17" ht="22.5" customHeight="1">
      <c r="B3" s="101"/>
      <c r="C3" s="102"/>
      <c r="D3" s="93"/>
      <c r="E3" s="88" t="s">
        <v>2</v>
      </c>
      <c r="F3" s="89"/>
      <c r="G3" s="89"/>
      <c r="H3" s="86"/>
      <c r="I3" s="82" t="s">
        <v>18</v>
      </c>
      <c r="J3" s="80"/>
      <c r="K3" s="84" t="s">
        <v>3</v>
      </c>
      <c r="L3" s="86" t="s">
        <v>4</v>
      </c>
      <c r="M3" s="88" t="s">
        <v>2</v>
      </c>
      <c r="N3" s="89"/>
      <c r="O3" s="89"/>
      <c r="P3" s="86"/>
      <c r="Q3" s="77" t="s">
        <v>18</v>
      </c>
    </row>
    <row r="4" spans="2:17" ht="34.5" customHeight="1" thickBot="1">
      <c r="B4" s="101"/>
      <c r="C4" s="102"/>
      <c r="D4" s="94"/>
      <c r="E4" s="90"/>
      <c r="F4" s="91"/>
      <c r="G4" s="91"/>
      <c r="H4" s="87"/>
      <c r="I4" s="83"/>
      <c r="J4" s="81"/>
      <c r="K4" s="85"/>
      <c r="L4" s="87"/>
      <c r="M4" s="90"/>
      <c r="N4" s="91"/>
      <c r="O4" s="91"/>
      <c r="P4" s="87"/>
      <c r="Q4" s="78"/>
    </row>
    <row r="5" spans="2:17" ht="15" customHeight="1" thickTop="1">
      <c r="B5" s="103" t="s">
        <v>6</v>
      </c>
      <c r="C5" s="104"/>
      <c r="D5" s="8" t="s">
        <v>20</v>
      </c>
      <c r="E5" s="20" t="s">
        <v>21</v>
      </c>
      <c r="F5" s="9"/>
      <c r="G5" s="9"/>
      <c r="H5" s="12"/>
      <c r="I5" s="9" t="s">
        <v>20</v>
      </c>
      <c r="J5" s="10" t="s">
        <v>22</v>
      </c>
      <c r="K5" s="11" t="s">
        <v>22</v>
      </c>
      <c r="L5" s="12" t="s">
        <v>22</v>
      </c>
      <c r="M5" s="20" t="s">
        <v>17</v>
      </c>
      <c r="N5" s="9"/>
      <c r="O5" s="9"/>
      <c r="P5" s="12"/>
      <c r="Q5" s="13" t="s">
        <v>19</v>
      </c>
    </row>
    <row r="6" spans="2:17" ht="30" customHeight="1">
      <c r="B6" s="105"/>
      <c r="C6" s="106"/>
      <c r="D6" s="25">
        <v>4542</v>
      </c>
      <c r="E6" s="26">
        <f>E7+E16</f>
        <v>0.99999</v>
      </c>
      <c r="F6" s="27"/>
      <c r="G6" s="27"/>
      <c r="H6" s="28"/>
      <c r="I6" s="29" t="s">
        <v>27</v>
      </c>
      <c r="J6" s="30">
        <v>748596</v>
      </c>
      <c r="K6" s="31">
        <v>502765</v>
      </c>
      <c r="L6" s="32">
        <v>245831</v>
      </c>
      <c r="M6" s="26">
        <f>M7+M16</f>
        <v>1.0002</v>
      </c>
      <c r="N6" s="27"/>
      <c r="O6" s="27"/>
      <c r="P6" s="28"/>
      <c r="Q6" s="33" t="s">
        <v>38</v>
      </c>
    </row>
    <row r="7" spans="2:17" ht="30" customHeight="1">
      <c r="B7" s="107" t="s">
        <v>7</v>
      </c>
      <c r="C7" s="98"/>
      <c r="D7" s="34">
        <v>4116</v>
      </c>
      <c r="E7" s="35">
        <f>SUM(E8:E15)</f>
        <v>0.9062</v>
      </c>
      <c r="F7" s="36" t="s">
        <v>25</v>
      </c>
      <c r="G7" s="37">
        <f>SUM(G8:G15)</f>
        <v>1.0001</v>
      </c>
      <c r="H7" s="38" t="s">
        <v>26</v>
      </c>
      <c r="I7" s="29" t="s">
        <v>28</v>
      </c>
      <c r="J7" s="39">
        <v>663368</v>
      </c>
      <c r="K7" s="40">
        <v>455258</v>
      </c>
      <c r="L7" s="41">
        <v>208110</v>
      </c>
      <c r="M7" s="35">
        <f>SUM(M8:M15)</f>
        <v>0.8863</v>
      </c>
      <c r="N7" s="36" t="s">
        <v>25</v>
      </c>
      <c r="O7" s="37">
        <f>SUM(O8:O15)</f>
        <v>0.9999</v>
      </c>
      <c r="P7" s="38" t="s">
        <v>26</v>
      </c>
      <c r="Q7" s="33" t="s">
        <v>39</v>
      </c>
    </row>
    <row r="8" spans="2:17" ht="30" customHeight="1">
      <c r="B8" s="14"/>
      <c r="C8" s="15" t="s">
        <v>8</v>
      </c>
      <c r="D8" s="42">
        <v>668</v>
      </c>
      <c r="E8" s="43">
        <f aca="true" t="shared" si="0" ref="E8:E16">ROUND(D8/4542,5)</f>
        <v>0.14707</v>
      </c>
      <c r="F8" s="44" t="s">
        <v>25</v>
      </c>
      <c r="G8" s="44">
        <f aca="true" t="shared" si="1" ref="G8:G15">ROUND(D8/4116,4)</f>
        <v>0.1623</v>
      </c>
      <c r="H8" s="44" t="s">
        <v>26</v>
      </c>
      <c r="I8" s="45" t="s">
        <v>29</v>
      </c>
      <c r="J8" s="46">
        <v>276046</v>
      </c>
      <c r="K8" s="47">
        <v>173618</v>
      </c>
      <c r="L8" s="48">
        <v>102428</v>
      </c>
      <c r="M8" s="49">
        <f aca="true" t="shared" si="2" ref="M8:M16">ROUND(J8/748596,4)</f>
        <v>0.3688</v>
      </c>
      <c r="N8" s="44" t="s">
        <v>25</v>
      </c>
      <c r="O8" s="44">
        <f aca="true" t="shared" si="3" ref="O8:O15">ROUND(J8/663368,4)</f>
        <v>0.4161</v>
      </c>
      <c r="P8" s="44" t="s">
        <v>26</v>
      </c>
      <c r="Q8" s="50" t="s">
        <v>40</v>
      </c>
    </row>
    <row r="9" spans="2:17" ht="30" customHeight="1">
      <c r="B9" s="14"/>
      <c r="C9" s="16" t="s">
        <v>9</v>
      </c>
      <c r="D9" s="51">
        <v>733</v>
      </c>
      <c r="E9" s="49">
        <f t="shared" si="0"/>
        <v>0.16138</v>
      </c>
      <c r="F9" s="52" t="s">
        <v>25</v>
      </c>
      <c r="G9" s="52">
        <f t="shared" si="1"/>
        <v>0.1781</v>
      </c>
      <c r="H9" s="52" t="s">
        <v>26</v>
      </c>
      <c r="I9" s="53" t="s">
        <v>30</v>
      </c>
      <c r="J9" s="54">
        <v>195301</v>
      </c>
      <c r="K9" s="55">
        <v>133940</v>
      </c>
      <c r="L9" s="56">
        <v>61361</v>
      </c>
      <c r="M9" s="49">
        <f t="shared" si="2"/>
        <v>0.2609</v>
      </c>
      <c r="N9" s="52" t="s">
        <v>25</v>
      </c>
      <c r="O9" s="52">
        <f t="shared" si="3"/>
        <v>0.2944</v>
      </c>
      <c r="P9" s="52" t="s">
        <v>26</v>
      </c>
      <c r="Q9" s="57" t="s">
        <v>41</v>
      </c>
    </row>
    <row r="10" spans="2:17" ht="30" customHeight="1">
      <c r="B10" s="14"/>
      <c r="C10" s="16" t="s">
        <v>10</v>
      </c>
      <c r="D10" s="58">
        <v>374</v>
      </c>
      <c r="E10" s="49">
        <f t="shared" si="0"/>
        <v>0.08234</v>
      </c>
      <c r="F10" s="52" t="s">
        <v>25</v>
      </c>
      <c r="G10" s="52">
        <f t="shared" si="1"/>
        <v>0.0909</v>
      </c>
      <c r="H10" s="52" t="s">
        <v>26</v>
      </c>
      <c r="I10" s="53" t="s">
        <v>31</v>
      </c>
      <c r="J10" s="54">
        <v>64484</v>
      </c>
      <c r="K10" s="55">
        <v>48525</v>
      </c>
      <c r="L10" s="56">
        <v>15959</v>
      </c>
      <c r="M10" s="49">
        <f t="shared" si="2"/>
        <v>0.0861</v>
      </c>
      <c r="N10" s="52" t="s">
        <v>25</v>
      </c>
      <c r="O10" s="52">
        <f t="shared" si="3"/>
        <v>0.0972</v>
      </c>
      <c r="P10" s="52" t="s">
        <v>26</v>
      </c>
      <c r="Q10" s="59" t="s">
        <v>42</v>
      </c>
    </row>
    <row r="11" spans="2:17" ht="30" customHeight="1">
      <c r="B11" s="14"/>
      <c r="C11" s="16" t="s">
        <v>11</v>
      </c>
      <c r="D11" s="51">
        <v>354</v>
      </c>
      <c r="E11" s="49">
        <f t="shared" si="0"/>
        <v>0.07794</v>
      </c>
      <c r="F11" s="52" t="s">
        <v>25</v>
      </c>
      <c r="G11" s="52">
        <f t="shared" si="1"/>
        <v>0.086</v>
      </c>
      <c r="H11" s="52" t="s">
        <v>26</v>
      </c>
      <c r="I11" s="53" t="s">
        <v>32</v>
      </c>
      <c r="J11" s="54">
        <v>37854</v>
      </c>
      <c r="K11" s="55">
        <v>27713</v>
      </c>
      <c r="L11" s="56">
        <v>10141</v>
      </c>
      <c r="M11" s="49">
        <f t="shared" si="2"/>
        <v>0.0506</v>
      </c>
      <c r="N11" s="52" t="s">
        <v>25</v>
      </c>
      <c r="O11" s="52">
        <f t="shared" si="3"/>
        <v>0.0571</v>
      </c>
      <c r="P11" s="52" t="s">
        <v>26</v>
      </c>
      <c r="Q11" s="59" t="s">
        <v>43</v>
      </c>
    </row>
    <row r="12" spans="2:17" ht="30" customHeight="1">
      <c r="B12" s="14"/>
      <c r="C12" s="16" t="s">
        <v>12</v>
      </c>
      <c r="D12" s="58">
        <v>772</v>
      </c>
      <c r="E12" s="49">
        <f t="shared" si="0"/>
        <v>0.16997</v>
      </c>
      <c r="F12" s="52" t="s">
        <v>25</v>
      </c>
      <c r="G12" s="52">
        <f t="shared" si="1"/>
        <v>0.1876</v>
      </c>
      <c r="H12" s="52" t="s">
        <v>26</v>
      </c>
      <c r="I12" s="53" t="s">
        <v>33</v>
      </c>
      <c r="J12" s="54">
        <v>46303</v>
      </c>
      <c r="K12" s="55">
        <v>36431</v>
      </c>
      <c r="L12" s="56">
        <v>9872</v>
      </c>
      <c r="M12" s="49">
        <f t="shared" si="2"/>
        <v>0.0619</v>
      </c>
      <c r="N12" s="52" t="s">
        <v>25</v>
      </c>
      <c r="O12" s="52">
        <f t="shared" si="3"/>
        <v>0.0698</v>
      </c>
      <c r="P12" s="52" t="s">
        <v>26</v>
      </c>
      <c r="Q12" s="59" t="s">
        <v>44</v>
      </c>
    </row>
    <row r="13" spans="2:17" ht="30" customHeight="1">
      <c r="B13" s="14"/>
      <c r="C13" s="16" t="s">
        <v>13</v>
      </c>
      <c r="D13" s="51">
        <v>723</v>
      </c>
      <c r="E13" s="49">
        <f t="shared" si="0"/>
        <v>0.15918</v>
      </c>
      <c r="F13" s="52" t="s">
        <v>25</v>
      </c>
      <c r="G13" s="52">
        <f t="shared" si="1"/>
        <v>0.1757</v>
      </c>
      <c r="H13" s="52" t="s">
        <v>26</v>
      </c>
      <c r="I13" s="53" t="s">
        <v>34</v>
      </c>
      <c r="J13" s="54">
        <v>16544</v>
      </c>
      <c r="K13" s="55">
        <v>13545</v>
      </c>
      <c r="L13" s="56">
        <v>2999</v>
      </c>
      <c r="M13" s="49">
        <f t="shared" si="2"/>
        <v>0.0221</v>
      </c>
      <c r="N13" s="52" t="s">
        <v>25</v>
      </c>
      <c r="O13" s="52">
        <f t="shared" si="3"/>
        <v>0.0249</v>
      </c>
      <c r="P13" s="52" t="s">
        <v>26</v>
      </c>
      <c r="Q13" s="59" t="s">
        <v>45</v>
      </c>
    </row>
    <row r="14" spans="2:17" ht="30" customHeight="1">
      <c r="B14" s="17"/>
      <c r="C14" s="16" t="s">
        <v>14</v>
      </c>
      <c r="D14" s="51">
        <v>324</v>
      </c>
      <c r="E14" s="49">
        <f t="shared" si="0"/>
        <v>0.07133</v>
      </c>
      <c r="F14" s="52" t="s">
        <v>25</v>
      </c>
      <c r="G14" s="52">
        <f t="shared" si="1"/>
        <v>0.0787</v>
      </c>
      <c r="H14" s="52" t="s">
        <v>26</v>
      </c>
      <c r="I14" s="53" t="s">
        <v>35</v>
      </c>
      <c r="J14" s="54">
        <v>2213</v>
      </c>
      <c r="K14" s="55">
        <v>1879</v>
      </c>
      <c r="L14" s="56">
        <v>334</v>
      </c>
      <c r="M14" s="49">
        <f t="shared" si="2"/>
        <v>0.003</v>
      </c>
      <c r="N14" s="52" t="s">
        <v>25</v>
      </c>
      <c r="O14" s="52">
        <f t="shared" si="3"/>
        <v>0.0033</v>
      </c>
      <c r="P14" s="52" t="s">
        <v>26</v>
      </c>
      <c r="Q14" s="59" t="s">
        <v>46</v>
      </c>
    </row>
    <row r="15" spans="2:17" ht="30" customHeight="1">
      <c r="B15" s="18"/>
      <c r="C15" s="19" t="s">
        <v>15</v>
      </c>
      <c r="D15" s="60">
        <v>168</v>
      </c>
      <c r="E15" s="35">
        <f t="shared" si="0"/>
        <v>0.03699</v>
      </c>
      <c r="F15" s="37" t="s">
        <v>25</v>
      </c>
      <c r="G15" s="37">
        <f t="shared" si="1"/>
        <v>0.0408</v>
      </c>
      <c r="H15" s="61" t="s">
        <v>26</v>
      </c>
      <c r="I15" s="62" t="s">
        <v>36</v>
      </c>
      <c r="J15" s="63">
        <v>24623</v>
      </c>
      <c r="K15" s="64">
        <v>19607</v>
      </c>
      <c r="L15" s="65">
        <v>5016</v>
      </c>
      <c r="M15" s="35">
        <f t="shared" si="2"/>
        <v>0.0329</v>
      </c>
      <c r="N15" s="37" t="s">
        <v>25</v>
      </c>
      <c r="O15" s="37">
        <f t="shared" si="3"/>
        <v>0.0371</v>
      </c>
      <c r="P15" s="61" t="s">
        <v>26</v>
      </c>
      <c r="Q15" s="66" t="s">
        <v>47</v>
      </c>
    </row>
    <row r="16" spans="2:17" ht="30" customHeight="1" thickBot="1">
      <c r="B16" s="97" t="s">
        <v>16</v>
      </c>
      <c r="C16" s="98"/>
      <c r="D16" s="67">
        <v>426</v>
      </c>
      <c r="E16" s="68">
        <f t="shared" si="0"/>
        <v>0.09379</v>
      </c>
      <c r="F16" s="69"/>
      <c r="G16" s="70">
        <f>ROUND(E16/4608,3)</f>
        <v>0</v>
      </c>
      <c r="H16" s="71"/>
      <c r="I16" s="72" t="s">
        <v>37</v>
      </c>
      <c r="J16" s="73">
        <v>85228</v>
      </c>
      <c r="K16" s="74">
        <v>47507</v>
      </c>
      <c r="L16" s="75">
        <v>37721</v>
      </c>
      <c r="M16" s="68">
        <f t="shared" si="2"/>
        <v>0.1139</v>
      </c>
      <c r="N16" s="70"/>
      <c r="O16" s="70">
        <f>ROUND(M16/4608,3)</f>
        <v>0</v>
      </c>
      <c r="P16" s="71"/>
      <c r="Q16" s="76" t="s">
        <v>48</v>
      </c>
    </row>
    <row r="17" spans="3:11" ht="17.25" customHeight="1" thickTop="1">
      <c r="C17" s="95" t="s">
        <v>23</v>
      </c>
      <c r="D17" s="95"/>
      <c r="E17" s="95"/>
      <c r="F17" s="95"/>
      <c r="G17" s="95"/>
      <c r="H17" s="95"/>
      <c r="I17" s="95"/>
      <c r="J17" s="95"/>
      <c r="K17" s="95"/>
    </row>
    <row r="18" spans="3:11" ht="17.25" customHeight="1">
      <c r="C18" s="96" t="s">
        <v>24</v>
      </c>
      <c r="D18" s="96"/>
      <c r="E18" s="96"/>
      <c r="F18" s="96"/>
      <c r="G18" s="96"/>
      <c r="H18" s="96"/>
      <c r="I18" s="96"/>
      <c r="J18" s="96"/>
      <c r="K18" s="96"/>
    </row>
  </sheetData>
  <sheetProtection/>
  <mergeCells count="14">
    <mergeCell ref="D2:D4"/>
    <mergeCell ref="C17:K17"/>
    <mergeCell ref="C18:K18"/>
    <mergeCell ref="B16:C16"/>
    <mergeCell ref="B2:C4"/>
    <mergeCell ref="B5:C6"/>
    <mergeCell ref="B7:C7"/>
    <mergeCell ref="Q3:Q4"/>
    <mergeCell ref="J2:J4"/>
    <mergeCell ref="I3:I4"/>
    <mergeCell ref="K3:K4"/>
    <mergeCell ref="L3:L4"/>
    <mergeCell ref="E3:H4"/>
    <mergeCell ref="M3:P4"/>
  </mergeCells>
  <printOptions horizontalCentered="1"/>
  <pageMargins left="0" right="0" top="1.5748031496062993" bottom="0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HOSTNAME</cp:lastModifiedBy>
  <cp:lastPrinted>2016-01-18T10:06:16Z</cp:lastPrinted>
  <dcterms:created xsi:type="dcterms:W3CDTF">1999-05-06T01:17:45Z</dcterms:created>
  <dcterms:modified xsi:type="dcterms:W3CDTF">2016-01-29T04:45:19Z</dcterms:modified>
  <cp:category/>
  <cp:version/>
  <cp:contentType/>
  <cp:contentStatus/>
</cp:coreProperties>
</file>