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862" activeTab="2"/>
  </bookViews>
  <sheets>
    <sheet name="実績報告書（様式第４号）" sheetId="1" r:id="rId1"/>
    <sheet name="資金収支決算見込（各園別内訳）複数園のみ" sheetId="2" r:id="rId2"/>
    <sheet name="【記入例】実績報告書（様式第４号）" sheetId="3" r:id="rId3"/>
    <sheet name="【記入例】資金収支決算見込（各園別内訳）複数園のみ" sheetId="4" r:id="rId4"/>
  </sheets>
  <definedNames>
    <definedName name="_xlfn.AVERAGEIF" hidden="1">#NAME?</definedName>
    <definedName name="_xlfn.IFERROR" hidden="1">#NAME?</definedName>
    <definedName name="_xlnm.Print_Area" localSheetId="3">'【記入例】資金収支決算見込（各園別内訳）複数園のみ'!$A$1:$I$17</definedName>
    <definedName name="_xlnm.Print_Area" localSheetId="2">'【記入例】実績報告書（様式第４号）'!$A$1:$AY$66</definedName>
    <definedName name="_xlnm.Print_Area" localSheetId="1">'資金収支決算見込（各園別内訳）複数園のみ'!$A$1:$I$17</definedName>
    <definedName name="_xlnm.Print_Area" localSheetId="0">'実績報告書（様式第４号）'!$A$1:$AQ$59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落　正博</author>
  </authors>
  <commentList>
    <comment ref="N5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2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H5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7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9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L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T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B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O24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  <comment ref="O26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  <comment ref="AJ38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0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N53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N54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N55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0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1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2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3" authorId="1">
      <text>
        <r>
          <rPr>
            <sz val="12"/>
            <rFont val="ＭＳ Ｐゴシック"/>
            <family val="3"/>
          </rPr>
          <t>計算式あり
入力不可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C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D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F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G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H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7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8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9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2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3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C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D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E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F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G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H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C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D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E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F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G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H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E5" authorId="0">
      <text>
        <r>
          <rPr>
            <sz val="12"/>
            <rFont val="ＭＳ Ｐゴシック"/>
            <family val="3"/>
          </rPr>
          <t>計算式あり
入力不可</t>
        </r>
      </text>
    </comment>
  </commentList>
</comments>
</file>

<file path=xl/sharedStrings.xml><?xml version="1.0" encoding="utf-8"?>
<sst xmlns="http://schemas.openxmlformats.org/spreadsheetml/2006/main" count="163" uniqueCount="86">
  <si>
    <t>幼稚園名</t>
  </si>
  <si>
    <t>計</t>
  </si>
  <si>
    <t>　府補助金収入</t>
  </si>
  <si>
    <t>科　　　目</t>
  </si>
  <si>
    <t>収入の部</t>
  </si>
  <si>
    <t>学生生徒等納付金収入</t>
  </si>
  <si>
    <t>補助金収入</t>
  </si>
  <si>
    <t>　その他補助金収入</t>
  </si>
  <si>
    <t>借入金等収入</t>
  </si>
  <si>
    <t>その他収入</t>
  </si>
  <si>
    <t>人件費支出</t>
  </si>
  <si>
    <t>管理経費支出</t>
  </si>
  <si>
    <t>借入金等利息支出</t>
  </si>
  <si>
    <t>科　目</t>
  </si>
  <si>
    <t>　　　　　収入の部</t>
  </si>
  <si>
    <t>　　　　　　支出の部</t>
  </si>
  <si>
    <t>　　　２．人件費支出には、役員報酬を含めないこと。</t>
  </si>
  <si>
    <t>（単位:千円）</t>
  </si>
  <si>
    <t>合　計</t>
  </si>
  <si>
    <t>資金収支決算見込（各園別内訳表）</t>
  </si>
  <si>
    <t>幼稚園番号</t>
  </si>
  <si>
    <t>（幼稚園名）</t>
  </si>
  <si>
    <t>設置者所在地</t>
  </si>
  <si>
    <t>（又は住所）</t>
  </si>
  <si>
    <t>設置者名</t>
  </si>
  <si>
    <t>代表者名</t>
  </si>
  <si>
    <t>２．補助金精算額</t>
  </si>
  <si>
    <t>１．補助金交付決定額</t>
  </si>
  <si>
    <t>４．補助事業の実績</t>
  </si>
  <si>
    <t>３．残　　　　額</t>
  </si>
  <si>
    <t>補助事業額</t>
  </si>
  <si>
    <t>（補助事業申請額）</t>
  </si>
  <si>
    <t>（補助事業支出額）</t>
  </si>
  <si>
    <t>左の内訳</t>
  </si>
  <si>
    <t>府補助金</t>
  </si>
  <si>
    <t>設置者負担金</t>
  </si>
  <si>
    <t>支出の部</t>
  </si>
  <si>
    <t>その他補助金収入</t>
  </si>
  <si>
    <t>府補助金収入</t>
  </si>
  <si>
    <t>決算</t>
  </si>
  <si>
    <t>科目</t>
  </si>
  <si>
    <t>教育研究経費支出</t>
  </si>
  <si>
    <t>５．補助事業完了期日</t>
  </si>
  <si>
    <t>６．補助事業の効果</t>
  </si>
  <si>
    <t>に充当することにより、交付要綱にあげる交付目的を達成した。</t>
  </si>
  <si>
    <t xml:space="preserve">７．資金収支決算見込  </t>
  </si>
  <si>
    <t>（単位：千円）</t>
  </si>
  <si>
    <t>2.人件費支出には、役員報酬を含めないこと。</t>
  </si>
  <si>
    <t>印</t>
  </si>
  <si>
    <t>学生生徒等納付金収入</t>
  </si>
  <si>
    <t>補助金収入</t>
  </si>
  <si>
    <t>借入金等収入</t>
  </si>
  <si>
    <t>その他収入</t>
  </si>
  <si>
    <t>計</t>
  </si>
  <si>
    <t>（注）</t>
  </si>
  <si>
    <t>学校法人　大阪府学園</t>
  </si>
  <si>
    <t>経常費補助金実績報告書</t>
  </si>
  <si>
    <t>大阪府補助金交付規則第１２条の規定により、次のとおり報告します。</t>
  </si>
  <si>
    <t>に充当することにより、交付要綱にあげる交付目的を達成した。</t>
  </si>
  <si>
    <t>円</t>
  </si>
  <si>
    <t xml:space="preserve">0 円  </t>
  </si>
  <si>
    <t>大阪市住之江区南港北1-14-16</t>
  </si>
  <si>
    <t>経常費補助金実績報告書</t>
  </si>
  <si>
    <t>理事長　大阪 太郎</t>
  </si>
  <si>
    <r>
      <t>補助金を人件費、教育研究経費、管理経費、</t>
    </r>
    <r>
      <rPr>
        <b/>
        <sz val="12"/>
        <color indexed="10"/>
        <rFont val="ＭＳ ゴシック"/>
        <family val="3"/>
      </rPr>
      <t>借入金等利息</t>
    </r>
  </si>
  <si>
    <t>収入の部</t>
  </si>
  <si>
    <t>科　　　目</t>
  </si>
  <si>
    <t>学生生徒等納付金収入</t>
  </si>
  <si>
    <t>補助金収入</t>
  </si>
  <si>
    <t>借入金等収入</t>
  </si>
  <si>
    <t>その他収入</t>
  </si>
  <si>
    <t>計</t>
  </si>
  <si>
    <t>（注）</t>
  </si>
  <si>
    <t>咲洲幼稚園</t>
  </si>
  <si>
    <t>咲洲第二幼稚園、咲洲第三幼稚園</t>
  </si>
  <si>
    <t>咲洲第四幼稚園、咲洲第五幼稚園</t>
  </si>
  <si>
    <t>咲洲第二幼稚園</t>
  </si>
  <si>
    <t>咲洲第三幼稚園</t>
  </si>
  <si>
    <t>咲洲第四幼稚園</t>
  </si>
  <si>
    <t>咲洲第五幼稚園</t>
  </si>
  <si>
    <t>大阪府教育長　様</t>
  </si>
  <si>
    <t>平成29年度大阪府私立幼稚園</t>
  </si>
  <si>
    <t>1.その他収入は、手数料収入、寄附金収入、受取利息・配当金収入、資産売却収入</t>
  </si>
  <si>
    <t>付随事業・収益事業収入及び雑収入の合計額を記入すること。</t>
  </si>
  <si>
    <t>（注）１．その他の収入は手数料収入、寄附金収入、受取利息・配当金収入、資産売却収入、付随事業・収益事業収入及び雑収入の合計額を記入のこと。</t>
  </si>
  <si>
    <t>付随事業・収益事業収入及び雑収入の合計額を記入すること。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</si>
</sst>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0.0%"/>
    <numFmt numFmtId="180" formatCode="#,##0.0%;&quot;▲&quot;#,##0.0%"/>
    <numFmt numFmtId="181" formatCode="#,##0;&quot;▲ &quot;#,##0"/>
  </numFmts>
  <fonts count="7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2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6"/>
      <name val="HGP創英角ｺﾞｼｯｸUB"/>
      <family val="3"/>
    </font>
    <font>
      <b/>
      <sz val="2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sz val="12"/>
      <color indexed="8"/>
      <name val="HGS創英角ｺﾞｼｯｸUB"/>
      <family val="3"/>
    </font>
    <font>
      <u val="single"/>
      <sz val="12"/>
      <color indexed="8"/>
      <name val="HGS創英角ｺﾞｼｯｸUB"/>
      <family val="3"/>
    </font>
    <font>
      <u val="single"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i/>
      <u val="single"/>
      <sz val="12"/>
      <color indexed="8"/>
      <name val="ＭＳ Ｐ明朝"/>
      <family val="1"/>
    </font>
    <font>
      <sz val="12"/>
      <color indexed="8"/>
      <name val="HG創英角ｺﾞｼｯｸUB"/>
      <family val="3"/>
    </font>
    <font>
      <i/>
      <u val="single"/>
      <sz val="12"/>
      <color indexed="10"/>
      <name val="HG創英角ｺﾞｼｯｸUB"/>
      <family val="3"/>
    </font>
    <font>
      <sz val="12"/>
      <color indexed="10"/>
      <name val="HG創英角ｺﾞｼｯｸUB"/>
      <family val="3"/>
    </font>
    <font>
      <u val="single"/>
      <sz val="12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>
        <color rgb="FFFF66FF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 style="thick">
        <color rgb="FFFF66FF"/>
      </right>
      <top style="thick">
        <color rgb="FFFF66FF"/>
      </top>
      <bottom style="thick">
        <color rgb="FFFF66FF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 style="thin"/>
      <right>
        <color indexed="63"/>
      </right>
      <top>
        <color indexed="63"/>
      </top>
      <bottom style="thick">
        <color rgb="FFFF66FF"/>
      </bottom>
    </border>
    <border>
      <left>
        <color indexed="63"/>
      </left>
      <right>
        <color indexed="63"/>
      </right>
      <top>
        <color indexed="63"/>
      </top>
      <bottom style="thick">
        <color rgb="FFFF66FF"/>
      </bottom>
    </border>
    <border>
      <left>
        <color indexed="63"/>
      </left>
      <right style="medium"/>
      <top>
        <color indexed="63"/>
      </top>
      <bottom style="thick">
        <color rgb="FFFF66FF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13" fontId="0" fillId="0" borderId="0">
      <alignment/>
      <protection/>
    </xf>
    <xf numFmtId="9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2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7" fillId="31" borderId="4" applyNumberFormat="0" applyAlignment="0" applyProtection="0"/>
    <xf numFmtId="0" fontId="22" fillId="0" borderId="0">
      <alignment vertical="center"/>
      <protection/>
    </xf>
    <xf numFmtId="0" fontId="8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 quotePrefix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 quotePrefix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176" fontId="0" fillId="0" borderId="20" xfId="0" applyNumberFormat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vertical="center"/>
      <protection/>
    </xf>
    <xf numFmtId="176" fontId="0" fillId="0" borderId="23" xfId="0" applyNumberForma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76" fontId="0" fillId="0" borderId="25" xfId="0" applyNumberFormat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vertical="center"/>
      <protection/>
    </xf>
    <xf numFmtId="176" fontId="0" fillId="0" borderId="28" xfId="0" applyNumberFormat="1" applyBorder="1" applyAlignment="1" applyProtection="1">
      <alignment vertical="center"/>
      <protection/>
    </xf>
    <xf numFmtId="176" fontId="0" fillId="0" borderId="29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8" fontId="15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178" fontId="15" fillId="0" borderId="0" xfId="0" applyNumberFormat="1" applyFont="1" applyBorder="1" applyAlignment="1" applyProtection="1">
      <alignment vertical="center"/>
      <protection/>
    </xf>
    <xf numFmtId="176" fontId="0" fillId="0" borderId="30" xfId="0" applyNumberForma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76" fontId="0" fillId="33" borderId="31" xfId="0" applyNumberFormat="1" applyFill="1" applyBorder="1" applyAlignment="1" applyProtection="1">
      <alignment vertical="center"/>
      <protection locked="0"/>
    </xf>
    <xf numFmtId="176" fontId="0" fillId="33" borderId="32" xfId="0" applyNumberFormat="1" applyFill="1" applyBorder="1" applyAlignment="1" applyProtection="1">
      <alignment vertical="center"/>
      <protection locked="0"/>
    </xf>
    <xf numFmtId="176" fontId="0" fillId="33" borderId="10" xfId="0" applyNumberFormat="1" applyFill="1" applyBorder="1" applyAlignment="1" applyProtection="1">
      <alignment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33" xfId="0" applyNumberFormat="1" applyFill="1" applyBorder="1" applyAlignment="1" applyProtection="1">
      <alignment vertical="center"/>
      <protection locked="0"/>
    </xf>
    <xf numFmtId="176" fontId="0" fillId="33" borderId="19" xfId="0" applyNumberFormat="1" applyFill="1" applyBorder="1" applyAlignment="1" applyProtection="1">
      <alignment vertical="center"/>
      <protection locked="0"/>
    </xf>
    <xf numFmtId="176" fontId="0" fillId="33" borderId="34" xfId="0" applyNumberFormat="1" applyFill="1" applyBorder="1" applyAlignment="1" applyProtection="1">
      <alignment vertical="center"/>
      <protection locked="0"/>
    </xf>
    <xf numFmtId="176" fontId="0" fillId="33" borderId="35" xfId="0" applyNumberFormat="1" applyFill="1" applyBorder="1" applyAlignment="1" applyProtection="1">
      <alignment vertical="center"/>
      <protection locked="0"/>
    </xf>
    <xf numFmtId="176" fontId="0" fillId="33" borderId="36" xfId="0" applyNumberFormat="1" applyFill="1" applyBorder="1" applyAlignment="1" applyProtection="1">
      <alignment vertical="center"/>
      <protection locked="0"/>
    </xf>
    <xf numFmtId="176" fontId="0" fillId="33" borderId="37" xfId="0" applyNumberFormat="1" applyFill="1" applyBorder="1" applyAlignment="1" applyProtection="1">
      <alignment vertical="center"/>
      <protection locked="0"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33" borderId="38" xfId="0" applyNumberFormat="1" applyFill="1" applyBorder="1" applyAlignment="1" applyProtection="1">
      <alignment vertical="center"/>
      <protection locked="0"/>
    </xf>
    <xf numFmtId="176" fontId="0" fillId="33" borderId="39" xfId="0" applyNumberForma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21" fillId="0" borderId="4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176" fontId="10" fillId="33" borderId="19" xfId="0" applyNumberFormat="1" applyFont="1" applyFill="1" applyBorder="1" applyAlignment="1" applyProtection="1">
      <alignment horizontal="right" vertical="center"/>
      <protection locked="0"/>
    </xf>
    <xf numFmtId="176" fontId="10" fillId="33" borderId="41" xfId="0" applyNumberFormat="1" applyFont="1" applyFill="1" applyBorder="1" applyAlignment="1" applyProtection="1">
      <alignment horizontal="right" vertical="center"/>
      <protection locked="0"/>
    </xf>
    <xf numFmtId="176" fontId="10" fillId="33" borderId="42" xfId="0" applyNumberFormat="1" applyFont="1" applyFill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distributed" vertical="center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shrinkToFit="1"/>
      <protection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0" fontId="19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176" fontId="10" fillId="0" borderId="43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176" fontId="10" fillId="0" borderId="44" xfId="0" applyNumberFormat="1" applyFont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45" xfId="0" applyNumberFormat="1" applyFont="1" applyFill="1" applyBorder="1" applyAlignment="1" applyProtection="1">
      <alignment horizontal="right" vertical="center"/>
      <protection/>
    </xf>
    <xf numFmtId="176" fontId="10" fillId="0" borderId="46" xfId="0" applyNumberFormat="1" applyFont="1" applyFill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176" fontId="10" fillId="33" borderId="10" xfId="0" applyNumberFormat="1" applyFont="1" applyFill="1" applyBorder="1" applyAlignment="1" applyProtection="1">
      <alignment horizontal="right" vertical="center"/>
      <protection locked="0"/>
    </xf>
    <xf numFmtId="176" fontId="10" fillId="33" borderId="45" xfId="0" applyNumberFormat="1" applyFont="1" applyFill="1" applyBorder="1" applyAlignment="1" applyProtection="1">
      <alignment horizontal="right" vertical="center"/>
      <protection locked="0"/>
    </xf>
    <xf numFmtId="176" fontId="10" fillId="33" borderId="4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 shrinkToFit="1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178" fontId="10" fillId="0" borderId="0" xfId="0" applyNumberFormat="1" applyFont="1" applyBorder="1" applyAlignment="1" applyProtection="1">
      <alignment horizontal="center" vertical="center"/>
      <protection/>
    </xf>
    <xf numFmtId="178" fontId="10" fillId="0" borderId="12" xfId="0" applyNumberFormat="1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0" fillId="0" borderId="53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5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 vertical="center"/>
      <protection/>
    </xf>
    <xf numFmtId="176" fontId="10" fillId="33" borderId="15" xfId="0" applyNumberFormat="1" applyFont="1" applyFill="1" applyBorder="1" applyAlignment="1" applyProtection="1">
      <alignment horizontal="right" vertical="center"/>
      <protection locked="0"/>
    </xf>
    <xf numFmtId="176" fontId="10" fillId="33" borderId="54" xfId="0" applyNumberFormat="1" applyFont="1" applyFill="1" applyBorder="1" applyAlignment="1" applyProtection="1">
      <alignment horizontal="right" vertical="center"/>
      <protection locked="0"/>
    </xf>
    <xf numFmtId="176" fontId="10" fillId="33" borderId="55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Border="1" applyAlignment="1" applyProtection="1">
      <alignment horizontal="right" vertical="center"/>
      <protection/>
    </xf>
    <xf numFmtId="176" fontId="10" fillId="0" borderId="54" xfId="0" applyNumberFormat="1" applyFont="1" applyBorder="1" applyAlignment="1" applyProtection="1">
      <alignment horizontal="right" vertical="center"/>
      <protection/>
    </xf>
    <xf numFmtId="176" fontId="10" fillId="0" borderId="55" xfId="0" applyNumberFormat="1" applyFont="1" applyBorder="1" applyAlignment="1" applyProtection="1">
      <alignment horizontal="right"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 quotePrefix="1">
      <alignment vertical="center" shrinkToFit="1"/>
      <protection/>
    </xf>
    <xf numFmtId="0" fontId="9" fillId="0" borderId="45" xfId="0" applyFont="1" applyFill="1" applyBorder="1" applyAlignment="1" applyProtection="1" quotePrefix="1">
      <alignment vertical="center" shrinkToFit="1"/>
      <protection/>
    </xf>
    <xf numFmtId="0" fontId="9" fillId="0" borderId="46" xfId="0" applyFont="1" applyFill="1" applyBorder="1" applyAlignment="1" applyProtection="1" quotePrefix="1">
      <alignment vertical="center" shrinkToFi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176" fontId="9" fillId="0" borderId="57" xfId="0" applyNumberFormat="1" applyFont="1" applyFill="1" applyBorder="1" applyAlignment="1" applyProtection="1" quotePrefix="1">
      <alignment horizontal="right" vertical="center"/>
      <protection/>
    </xf>
    <xf numFmtId="176" fontId="9" fillId="0" borderId="45" xfId="0" applyNumberFormat="1" applyFont="1" applyFill="1" applyBorder="1" applyAlignment="1" applyProtection="1" quotePrefix="1">
      <alignment horizontal="right" vertical="center"/>
      <protection/>
    </xf>
    <xf numFmtId="176" fontId="9" fillId="0" borderId="46" xfId="0" applyNumberFormat="1" applyFont="1" applyFill="1" applyBorder="1" applyAlignment="1" applyProtection="1" quotePrefix="1">
      <alignment horizontal="right"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45" xfId="0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54" xfId="0" applyNumberFormat="1" applyFont="1" applyFill="1" applyBorder="1" applyAlignment="1" applyProtection="1">
      <alignment horizontal="right" vertical="center"/>
      <protection/>
    </xf>
    <xf numFmtId="176" fontId="10" fillId="0" borderId="55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58" xfId="0" applyFont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9" fillId="0" borderId="54" xfId="0" applyFont="1" applyFill="1" applyBorder="1" applyAlignment="1" applyProtection="1" quotePrefix="1">
      <alignment horizontal="left" vertical="center" shrinkToFit="1"/>
      <protection/>
    </xf>
    <xf numFmtId="0" fontId="9" fillId="0" borderId="55" xfId="0" applyFont="1" applyFill="1" applyBorder="1" applyAlignment="1" applyProtection="1" quotePrefix="1">
      <alignment horizontal="left" vertical="center" shrinkToFit="1"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41" xfId="0" applyNumberFormat="1" applyFont="1" applyFill="1" applyBorder="1" applyAlignment="1" applyProtection="1">
      <alignment horizontal="right" vertical="center"/>
      <protection/>
    </xf>
    <xf numFmtId="176" fontId="10" fillId="0" borderId="42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 quotePrefix="1">
      <alignment horizontal="center" vertical="center"/>
      <protection/>
    </xf>
    <xf numFmtId="0" fontId="9" fillId="0" borderId="44" xfId="0" applyFont="1" applyFill="1" applyBorder="1" applyAlignment="1" applyProtection="1" quotePrefix="1">
      <alignment horizontal="center" vertical="center"/>
      <protection/>
    </xf>
    <xf numFmtId="176" fontId="9" fillId="0" borderId="62" xfId="0" applyNumberFormat="1" applyFont="1" applyFill="1" applyBorder="1" applyAlignment="1" applyProtection="1" quotePrefix="1">
      <alignment horizontal="right" vertical="center"/>
      <protection/>
    </xf>
    <xf numFmtId="176" fontId="9" fillId="0" borderId="41" xfId="0" applyNumberFormat="1" applyFont="1" applyFill="1" applyBorder="1" applyAlignment="1" applyProtection="1" quotePrefix="1">
      <alignment horizontal="right" vertical="center"/>
      <protection/>
    </xf>
    <xf numFmtId="176" fontId="9" fillId="0" borderId="42" xfId="0" applyNumberFormat="1" applyFont="1" applyFill="1" applyBorder="1" applyAlignment="1" applyProtection="1" quotePrefix="1">
      <alignment horizontal="right" vertical="center"/>
      <protection/>
    </xf>
    <xf numFmtId="176" fontId="9" fillId="0" borderId="63" xfId="0" applyNumberFormat="1" applyFont="1" applyFill="1" applyBorder="1" applyAlignment="1" applyProtection="1" quotePrefix="1">
      <alignment horizontal="right" vertical="center"/>
      <protection/>
    </xf>
    <xf numFmtId="176" fontId="9" fillId="0" borderId="59" xfId="0" applyNumberFormat="1" applyFont="1" applyFill="1" applyBorder="1" applyAlignment="1" applyProtection="1" quotePrefix="1">
      <alignment horizontal="right" vertical="center"/>
      <protection/>
    </xf>
    <xf numFmtId="176" fontId="9" fillId="0" borderId="64" xfId="0" applyNumberFormat="1" applyFont="1" applyFill="1" applyBorder="1" applyAlignment="1" applyProtection="1" quotePrefix="1">
      <alignment horizontal="righ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10" fillId="0" borderId="59" xfId="0" applyFont="1" applyBorder="1" applyAlignment="1" applyProtection="1">
      <alignment horizontal="left" vertical="center"/>
      <protection/>
    </xf>
    <xf numFmtId="0" fontId="10" fillId="0" borderId="60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shrinkToFit="1"/>
      <protection/>
    </xf>
    <xf numFmtId="0" fontId="9" fillId="0" borderId="45" xfId="0" applyFont="1" applyFill="1" applyBorder="1" applyAlignment="1" applyProtection="1" quotePrefix="1">
      <alignment horizontal="left" vertical="center" shrinkToFit="1"/>
      <protection/>
    </xf>
    <xf numFmtId="0" fontId="9" fillId="0" borderId="46" xfId="0" applyFont="1" applyFill="1" applyBorder="1" applyAlignment="1" applyProtection="1" quotePrefix="1">
      <alignment horizontal="left" vertical="center" shrinkToFit="1"/>
      <protection/>
    </xf>
    <xf numFmtId="0" fontId="9" fillId="0" borderId="10" xfId="0" applyFont="1" applyFill="1" applyBorder="1" applyAlignment="1" applyProtection="1" quotePrefix="1">
      <alignment horizontal="left" vertical="center" shrinkToFit="1"/>
      <protection/>
    </xf>
    <xf numFmtId="0" fontId="9" fillId="0" borderId="19" xfId="0" applyFont="1" applyFill="1" applyBorder="1" applyAlignment="1" applyProtection="1" quotePrefix="1">
      <alignment horizontal="left" vertical="center" shrinkToFit="1"/>
      <protection/>
    </xf>
    <xf numFmtId="0" fontId="9" fillId="0" borderId="41" xfId="0" applyFont="1" applyFill="1" applyBorder="1" applyAlignment="1" applyProtection="1" quotePrefix="1">
      <alignment horizontal="left" vertical="center" shrinkToFit="1"/>
      <protection/>
    </xf>
    <xf numFmtId="0" fontId="9" fillId="0" borderId="42" xfId="0" applyFont="1" applyFill="1" applyBorder="1" applyAlignment="1" applyProtection="1" quotePrefix="1">
      <alignment horizontal="left" vertical="center" shrinkToFi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9" fillId="0" borderId="59" xfId="0" applyFont="1" applyFill="1" applyBorder="1" applyAlignment="1" applyProtection="1">
      <alignment horizontal="left" vertical="center"/>
      <protection/>
    </xf>
    <xf numFmtId="0" fontId="9" fillId="0" borderId="60" xfId="0" applyFont="1" applyFill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176" fontId="9" fillId="0" borderId="65" xfId="0" applyNumberFormat="1" applyFont="1" applyFill="1" applyBorder="1" applyAlignment="1" applyProtection="1" quotePrefix="1">
      <alignment horizontal="right" vertical="center"/>
      <protection/>
    </xf>
    <xf numFmtId="176" fontId="9" fillId="0" borderId="48" xfId="0" applyNumberFormat="1" applyFont="1" applyFill="1" applyBorder="1" applyAlignment="1" applyProtection="1" quotePrefix="1">
      <alignment horizontal="right" vertical="center"/>
      <protection/>
    </xf>
    <xf numFmtId="176" fontId="9" fillId="0" borderId="49" xfId="0" applyNumberFormat="1" applyFont="1" applyFill="1" applyBorder="1" applyAlignment="1" applyProtection="1" quotePrefix="1">
      <alignment horizontal="right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52" xfId="0" applyFont="1" applyBorder="1" applyAlignment="1" applyProtection="1">
      <alignment horizontal="center" vertical="top" wrapText="1"/>
      <protection/>
    </xf>
    <xf numFmtId="0" fontId="5" fillId="0" borderId="66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 shrinkToFit="1"/>
      <protection locked="0"/>
    </xf>
    <xf numFmtId="0" fontId="0" fillId="33" borderId="70" xfId="0" applyFill="1" applyBorder="1" applyAlignment="1" applyProtection="1">
      <alignment horizontal="center" vertical="center" shrinkToFit="1"/>
      <protection locked="0"/>
    </xf>
    <xf numFmtId="0" fontId="0" fillId="33" borderId="71" xfId="0" applyFill="1" applyBorder="1" applyAlignment="1" applyProtection="1">
      <alignment horizontal="center" vertical="center" shrinkToFit="1"/>
      <protection locked="0"/>
    </xf>
    <xf numFmtId="0" fontId="0" fillId="33" borderId="72" xfId="0" applyFill="1" applyBorder="1" applyAlignment="1" applyProtection="1">
      <alignment horizontal="center" vertical="center" shrinkToFit="1"/>
      <protection locked="0"/>
    </xf>
    <xf numFmtId="0" fontId="19" fillId="33" borderId="0" xfId="0" applyFont="1" applyFill="1" applyAlignment="1">
      <alignment horizontal="center" vertical="center"/>
    </xf>
    <xf numFmtId="176" fontId="10" fillId="0" borderId="73" xfId="0" applyNumberFormat="1" applyFont="1" applyBorder="1" applyAlignment="1" applyProtection="1">
      <alignment horizontal="right" vertical="center"/>
      <protection/>
    </xf>
    <xf numFmtId="176" fontId="10" fillId="0" borderId="74" xfId="0" applyNumberFormat="1" applyFont="1" applyBorder="1" applyAlignment="1" applyProtection="1">
      <alignment horizontal="right" vertical="center"/>
      <protection/>
    </xf>
    <xf numFmtId="176" fontId="10" fillId="0" borderId="75" xfId="0" applyNumberFormat="1" applyFont="1" applyBorder="1" applyAlignment="1" applyProtection="1">
      <alignment horizontal="right" vertical="center"/>
      <protection/>
    </xf>
    <xf numFmtId="176" fontId="10" fillId="0" borderId="76" xfId="0" applyNumberFormat="1" applyFont="1" applyBorder="1" applyAlignment="1" applyProtection="1">
      <alignment horizontal="right" vertical="center"/>
      <protection/>
    </xf>
    <xf numFmtId="176" fontId="10" fillId="0" borderId="77" xfId="0" applyNumberFormat="1" applyFont="1" applyBorder="1" applyAlignment="1" applyProtection="1">
      <alignment horizontal="right" vertical="center"/>
      <protection/>
    </xf>
    <xf numFmtId="178" fontId="19" fillId="0" borderId="12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33" borderId="61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176" fontId="10" fillId="0" borderId="78" xfId="0" applyNumberFormat="1" applyFont="1" applyFill="1" applyBorder="1" applyAlignment="1">
      <alignment horizontal="right" vertical="center"/>
    </xf>
    <xf numFmtId="176" fontId="10" fillId="0" borderId="76" xfId="0" applyNumberFormat="1" applyFont="1" applyFill="1" applyBorder="1" applyAlignment="1">
      <alignment horizontal="right" vertical="center"/>
    </xf>
    <xf numFmtId="176" fontId="10" fillId="0" borderId="7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5" xfId="0" applyFont="1" applyFill="1" applyBorder="1" applyAlignment="1" applyProtection="1">
      <alignment horizontal="left" vertical="center" shrinkToFit="1"/>
      <protection/>
    </xf>
    <xf numFmtId="0" fontId="9" fillId="0" borderId="46" xfId="0" applyFont="1" applyFill="1" applyBorder="1" applyAlignment="1" applyProtection="1">
      <alignment horizontal="left" vertical="center" shrinkToFit="1"/>
      <protection/>
    </xf>
    <xf numFmtId="176" fontId="10" fillId="33" borderId="47" xfId="0" applyNumberFormat="1" applyFont="1" applyFill="1" applyBorder="1" applyAlignment="1" applyProtection="1">
      <alignment horizontal="right" vertical="center"/>
      <protection locked="0"/>
    </xf>
    <xf numFmtId="176" fontId="10" fillId="33" borderId="48" xfId="0" applyNumberFormat="1" applyFont="1" applyFill="1" applyBorder="1" applyAlignment="1" applyProtection="1">
      <alignment horizontal="right" vertical="center"/>
      <protection locked="0"/>
    </xf>
    <xf numFmtId="176" fontId="10" fillId="33" borderId="49" xfId="0" applyNumberFormat="1" applyFont="1" applyFill="1" applyBorder="1" applyAlignment="1" applyProtection="1">
      <alignment horizontal="right" vertical="center"/>
      <protection locked="0"/>
    </xf>
    <xf numFmtId="176" fontId="10" fillId="0" borderId="47" xfId="0" applyNumberFormat="1" applyFont="1" applyFill="1" applyBorder="1" applyAlignment="1" applyProtection="1">
      <alignment horizontal="right" vertical="center"/>
      <protection/>
    </xf>
    <xf numFmtId="176" fontId="10" fillId="0" borderId="48" xfId="0" applyNumberFormat="1" applyFont="1" applyFill="1" applyBorder="1" applyAlignment="1" applyProtection="1">
      <alignment horizontal="right" vertical="center"/>
      <protection/>
    </xf>
    <xf numFmtId="176" fontId="10" fillId="0" borderId="49" xfId="0" applyNumberFormat="1" applyFont="1" applyFill="1" applyBorder="1" applyAlignment="1" applyProtection="1">
      <alignment horizontal="right" vertical="center"/>
      <protection/>
    </xf>
    <xf numFmtId="0" fontId="17" fillId="0" borderId="14" xfId="0" applyFont="1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176" fontId="9" fillId="0" borderId="78" xfId="0" applyNumberFormat="1" applyFont="1" applyFill="1" applyBorder="1" applyAlignment="1" applyProtection="1" quotePrefix="1">
      <alignment horizontal="right" vertical="center"/>
      <protection/>
    </xf>
    <xf numFmtId="176" fontId="9" fillId="0" borderId="76" xfId="0" applyNumberFormat="1" applyFont="1" applyFill="1" applyBorder="1" applyAlignment="1" applyProtection="1" quotePrefix="1">
      <alignment horizontal="right" vertical="center"/>
      <protection/>
    </xf>
    <xf numFmtId="176" fontId="9" fillId="0" borderId="77" xfId="0" applyNumberFormat="1" applyFont="1" applyFill="1" applyBorder="1" applyAlignment="1" applyProtection="1" quotePrefix="1">
      <alignment horizontal="right" vertical="center"/>
      <protection/>
    </xf>
    <xf numFmtId="0" fontId="10" fillId="33" borderId="0" xfId="0" applyFont="1" applyFill="1" applyAlignment="1">
      <alignment horizontal="left" vertical="center"/>
    </xf>
    <xf numFmtId="0" fontId="19" fillId="33" borderId="1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176" fontId="9" fillId="0" borderId="73" xfId="0" applyNumberFormat="1" applyFont="1" applyFill="1" applyBorder="1" applyAlignment="1" applyProtection="1" quotePrefix="1">
      <alignment horizontal="right" vertical="center"/>
      <protection/>
    </xf>
    <xf numFmtId="176" fontId="9" fillId="0" borderId="74" xfId="0" applyNumberFormat="1" applyFont="1" applyFill="1" applyBorder="1" applyAlignment="1" applyProtection="1" quotePrefix="1">
      <alignment horizontal="right" vertical="center"/>
      <protection/>
    </xf>
    <xf numFmtId="176" fontId="9" fillId="0" borderId="75" xfId="0" applyNumberFormat="1" applyFont="1" applyFill="1" applyBorder="1" applyAlignment="1" applyProtection="1" quotePrefix="1">
      <alignment horizontal="right" vertical="center"/>
      <protection/>
    </xf>
    <xf numFmtId="176" fontId="9" fillId="0" borderId="79" xfId="0" applyNumberFormat="1" applyFont="1" applyFill="1" applyBorder="1" applyAlignment="1" applyProtection="1" quotePrefix="1">
      <alignment horizontal="right" vertical="center"/>
      <protection/>
    </xf>
    <xf numFmtId="176" fontId="9" fillId="0" borderId="80" xfId="0" applyNumberFormat="1" applyFont="1" applyFill="1" applyBorder="1" applyAlignment="1" applyProtection="1" quotePrefix="1">
      <alignment horizontal="right" vertical="center"/>
      <protection/>
    </xf>
    <xf numFmtId="176" fontId="9" fillId="0" borderId="81" xfId="0" applyNumberFormat="1" applyFont="1" applyFill="1" applyBorder="1" applyAlignment="1" applyProtection="1" quotePrefix="1">
      <alignment horizontal="right" vertical="center"/>
      <protection/>
    </xf>
    <xf numFmtId="176" fontId="9" fillId="0" borderId="82" xfId="0" applyNumberFormat="1" applyFont="1" applyFill="1" applyBorder="1" applyAlignment="1" applyProtection="1" quotePrefix="1">
      <alignment horizontal="right" vertical="center"/>
      <protection/>
    </xf>
    <xf numFmtId="176" fontId="9" fillId="0" borderId="54" xfId="0" applyNumberFormat="1" applyFont="1" applyFill="1" applyBorder="1" applyAlignment="1" applyProtection="1" quotePrefix="1">
      <alignment horizontal="right" vertical="center"/>
      <protection/>
    </xf>
    <xf numFmtId="176" fontId="9" fillId="0" borderId="55" xfId="0" applyNumberFormat="1" applyFont="1" applyFill="1" applyBorder="1" applyAlignment="1" applyProtection="1" quotePrefix="1">
      <alignment horizontal="right" vertical="center"/>
      <protection/>
    </xf>
    <xf numFmtId="178" fontId="1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95250</xdr:colOff>
      <xdr:row>0</xdr:row>
      <xdr:rowOff>104775</xdr:rowOff>
    </xdr:from>
    <xdr:to>
      <xdr:col>48</xdr:col>
      <xdr:colOff>381000</xdr:colOff>
      <xdr:row>2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8972550" y="104775"/>
          <a:ext cx="1314450" cy="6096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複数園用です</a:t>
          </a:r>
        </a:p>
      </xdr:txBody>
    </xdr:sp>
    <xdr:clientData/>
  </xdr:twoCellAnchor>
  <xdr:oneCellAnchor>
    <xdr:from>
      <xdr:col>43</xdr:col>
      <xdr:colOff>95250</xdr:colOff>
      <xdr:row>3</xdr:row>
      <xdr:rowOff>47625</xdr:rowOff>
    </xdr:from>
    <xdr:ext cx="2095500" cy="485775"/>
    <xdr:sp>
      <xdr:nvSpPr>
        <xdr:cNvPr id="2" name="Text Box 2"/>
        <xdr:cNvSpPr txBox="1">
          <a:spLocks noChangeArrowheads="1"/>
        </xdr:cNvSpPr>
      </xdr:nvSpPr>
      <xdr:spPr>
        <a:xfrm>
          <a:off x="8972550" y="762000"/>
          <a:ext cx="2095500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838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123825</xdr:rowOff>
    </xdr:from>
    <xdr:to>
      <xdr:col>11</xdr:col>
      <xdr:colOff>9525</xdr:colOff>
      <xdr:row>3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12039600" y="123825"/>
          <a:ext cx="1590675" cy="63817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複数園のみ必要です</a:t>
          </a:r>
        </a:p>
      </xdr:txBody>
    </xdr:sp>
    <xdr:clientData/>
  </xdr:twoCellAnchor>
  <xdr:oneCellAnchor>
    <xdr:from>
      <xdr:col>9</xdr:col>
      <xdr:colOff>142875</xdr:colOff>
      <xdr:row>3</xdr:row>
      <xdr:rowOff>171450</xdr:rowOff>
    </xdr:from>
    <xdr:ext cx="2114550" cy="485775"/>
    <xdr:sp>
      <xdr:nvSpPr>
        <xdr:cNvPr id="3" name="Text Box 2"/>
        <xdr:cNvSpPr txBox="1">
          <a:spLocks noChangeArrowheads="1"/>
        </xdr:cNvSpPr>
      </xdr:nvSpPr>
      <xdr:spPr>
        <a:xfrm>
          <a:off x="12049125" y="847725"/>
          <a:ext cx="2114550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85725</xdr:colOff>
      <xdr:row>5</xdr:row>
      <xdr:rowOff>19050</xdr:rowOff>
    </xdr:from>
    <xdr:ext cx="2886075" cy="342900"/>
    <xdr:sp>
      <xdr:nvSpPr>
        <xdr:cNvPr id="1" name="AutoShape 7"/>
        <xdr:cNvSpPr>
          <a:spLocks/>
        </xdr:cNvSpPr>
      </xdr:nvSpPr>
      <xdr:spPr>
        <a:xfrm>
          <a:off x="4772025" y="1209675"/>
          <a:ext cx="2886075" cy="342900"/>
        </a:xfrm>
        <a:prstGeom prst="wedgeRectCallout">
          <a:avLst>
            <a:gd name="adj1" fmla="val 56115"/>
            <a:gd name="adj2" fmla="val 9215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複数園の場合は、本部園を枠内に記入し、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その他は枠外に記入すること</a:t>
          </a:r>
        </a:p>
      </xdr:txBody>
    </xdr:sp>
    <xdr:clientData/>
  </xdr:oneCellAnchor>
  <xdr:twoCellAnchor>
    <xdr:from>
      <xdr:col>22</xdr:col>
      <xdr:colOff>123825</xdr:colOff>
      <xdr:row>28</xdr:row>
      <xdr:rowOff>95250</xdr:rowOff>
    </xdr:from>
    <xdr:to>
      <xdr:col>28</xdr:col>
      <xdr:colOff>171450</xdr:colOff>
      <xdr:row>53</xdr:row>
      <xdr:rowOff>85725</xdr:rowOff>
    </xdr:to>
    <xdr:sp>
      <xdr:nvSpPr>
        <xdr:cNvPr id="2" name="Line 14"/>
        <xdr:cNvSpPr>
          <a:spLocks/>
        </xdr:cNvSpPr>
      </xdr:nvSpPr>
      <xdr:spPr>
        <a:xfrm flipH="1">
          <a:off x="4600575" y="5734050"/>
          <a:ext cx="1304925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200025</xdr:colOff>
      <xdr:row>25</xdr:row>
      <xdr:rowOff>171450</xdr:rowOff>
    </xdr:from>
    <xdr:to>
      <xdr:col>50</xdr:col>
      <xdr:colOff>476250</xdr:colOff>
      <xdr:row>30</xdr:row>
      <xdr:rowOff>85725</xdr:rowOff>
    </xdr:to>
    <xdr:sp>
      <xdr:nvSpPr>
        <xdr:cNvPr id="3" name="Oval 4"/>
        <xdr:cNvSpPr>
          <a:spLocks/>
        </xdr:cNvSpPr>
      </xdr:nvSpPr>
      <xdr:spPr>
        <a:xfrm>
          <a:off x="5934075" y="5105400"/>
          <a:ext cx="4962525" cy="1123950"/>
        </a:xfrm>
        <a:prstGeom prst="ellipse">
          <a:avLst/>
        </a:prstGeom>
        <a:solidFill>
          <a:srgbClr val="FFFFFF"/>
        </a:solidFill>
        <a:ln w="38100" cmpd="dbl">
          <a:solidFill>
            <a:srgbClr val="00B0F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</a:t>
          </a:r>
          <a:r>
            <a:rPr lang="en-US" cap="none" sz="1200" b="0" i="0" u="sng" baseline="0">
              <a:solidFill>
                <a:srgbClr val="000000"/>
              </a:solidFill>
            </a:rPr>
            <a:t>数値が一致していること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７．資金収支決算見込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府補助金収入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1" i="1" u="sng" baseline="0">
              <a:solidFill>
                <a:srgbClr val="000000"/>
              </a:solidFill>
            </a:rPr>
            <a:t>経常費補助金交付決定額のみ</a:t>
          </a:r>
          <a:r>
            <a:rPr lang="en-US" cap="none" sz="1200" b="0" i="0" u="none" baseline="0">
              <a:solidFill>
                <a:srgbClr val="000000"/>
              </a:solidFill>
            </a:rPr>
            <a:t>になります（法人合計の金額です）。</a:t>
          </a:r>
        </a:p>
      </xdr:txBody>
    </xdr:sp>
    <xdr:clientData/>
  </xdr:twoCellAnchor>
  <xdr:twoCellAnchor>
    <xdr:from>
      <xdr:col>20</xdr:col>
      <xdr:colOff>171450</xdr:colOff>
      <xdr:row>26</xdr:row>
      <xdr:rowOff>238125</xdr:rowOff>
    </xdr:from>
    <xdr:to>
      <xdr:col>28</xdr:col>
      <xdr:colOff>190500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4229100" y="5362575"/>
          <a:ext cx="1695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200025</xdr:colOff>
      <xdr:row>28</xdr:row>
      <xdr:rowOff>123825</xdr:rowOff>
    </xdr:from>
    <xdr:to>
      <xdr:col>28</xdr:col>
      <xdr:colOff>152400</xdr:colOff>
      <xdr:row>29</xdr:row>
      <xdr:rowOff>38100</xdr:rowOff>
    </xdr:to>
    <xdr:sp>
      <xdr:nvSpPr>
        <xdr:cNvPr id="5" name="Line 6"/>
        <xdr:cNvSpPr>
          <a:spLocks/>
        </xdr:cNvSpPr>
      </xdr:nvSpPr>
      <xdr:spPr>
        <a:xfrm flipH="1">
          <a:off x="4257675" y="5762625"/>
          <a:ext cx="1628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171450</xdr:colOff>
      <xdr:row>28</xdr:row>
      <xdr:rowOff>95250</xdr:rowOff>
    </xdr:from>
    <xdr:to>
      <xdr:col>31</xdr:col>
      <xdr:colOff>19050</xdr:colOff>
      <xdr:row>42</xdr:row>
      <xdr:rowOff>76200</xdr:rowOff>
    </xdr:to>
    <xdr:sp>
      <xdr:nvSpPr>
        <xdr:cNvPr id="6" name="Line 8"/>
        <xdr:cNvSpPr>
          <a:spLocks/>
        </xdr:cNvSpPr>
      </xdr:nvSpPr>
      <xdr:spPr>
        <a:xfrm>
          <a:off x="5905500" y="5734050"/>
          <a:ext cx="4762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57150</xdr:colOff>
      <xdr:row>42</xdr:row>
      <xdr:rowOff>114300</xdr:rowOff>
    </xdr:from>
    <xdr:to>
      <xdr:col>43</xdr:col>
      <xdr:colOff>57150</xdr:colOff>
      <xdr:row>46</xdr:row>
      <xdr:rowOff>9525</xdr:rowOff>
    </xdr:to>
    <xdr:sp>
      <xdr:nvSpPr>
        <xdr:cNvPr id="7" name="Line 11"/>
        <xdr:cNvSpPr>
          <a:spLocks/>
        </xdr:cNvSpPr>
      </xdr:nvSpPr>
      <xdr:spPr>
        <a:xfrm flipH="1" flipV="1">
          <a:off x="5372100" y="8515350"/>
          <a:ext cx="3600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66675</xdr:colOff>
      <xdr:row>45</xdr:row>
      <xdr:rowOff>161925</xdr:rowOff>
    </xdr:from>
    <xdr:to>
      <xdr:col>43</xdr:col>
      <xdr:colOff>66675</xdr:colOff>
      <xdr:row>56</xdr:row>
      <xdr:rowOff>161925</xdr:rowOff>
    </xdr:to>
    <xdr:sp>
      <xdr:nvSpPr>
        <xdr:cNvPr id="8" name="Line 12"/>
        <xdr:cNvSpPr>
          <a:spLocks/>
        </xdr:cNvSpPr>
      </xdr:nvSpPr>
      <xdr:spPr>
        <a:xfrm flipH="1">
          <a:off x="8562975" y="9124950"/>
          <a:ext cx="4191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19050</xdr:colOff>
      <xdr:row>61</xdr:row>
      <xdr:rowOff>47625</xdr:rowOff>
    </xdr:from>
    <xdr:to>
      <xdr:col>50</xdr:col>
      <xdr:colOff>781050</xdr:colOff>
      <xdr:row>65</xdr:row>
      <xdr:rowOff>152400</xdr:rowOff>
    </xdr:to>
    <xdr:sp>
      <xdr:nvSpPr>
        <xdr:cNvPr id="9" name="Rectangle 17"/>
        <xdr:cNvSpPr>
          <a:spLocks/>
        </xdr:cNvSpPr>
      </xdr:nvSpPr>
      <xdr:spPr>
        <a:xfrm>
          <a:off x="4705350" y="12058650"/>
          <a:ext cx="6496050" cy="828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7.</a:t>
          </a:r>
          <a:r>
            <a:rPr lang="en-US" cap="none" sz="1200" b="0" i="0" u="none" baseline="0">
              <a:solidFill>
                <a:srgbClr val="000000"/>
              </a:solidFill>
            </a:rPr>
            <a:t>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支出の部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は、</a:t>
          </a:r>
          <a:r>
            <a:rPr lang="en-US" cap="none" sz="1200" b="0" i="1" u="sng" baseline="0">
              <a:solidFill>
                <a:srgbClr val="FF0000"/>
              </a:solidFill>
            </a:rPr>
            <a:t>預かり保育事業補助金、特別支援教育費補助金、キンダーカウンセラー事業補助金の対象経費は除いてください。</a:t>
          </a:r>
        </a:p>
      </xdr:txBody>
    </xdr:sp>
    <xdr:clientData/>
  </xdr:twoCellAnchor>
  <xdr:twoCellAnchor>
    <xdr:from>
      <xdr:col>44</xdr:col>
      <xdr:colOff>66675</xdr:colOff>
      <xdr:row>48</xdr:row>
      <xdr:rowOff>76200</xdr:rowOff>
    </xdr:from>
    <xdr:to>
      <xdr:col>50</xdr:col>
      <xdr:colOff>771525</xdr:colOff>
      <xdr:row>56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9191625" y="9582150"/>
          <a:ext cx="2000250" cy="1524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7.</a:t>
          </a:r>
          <a:r>
            <a:rPr lang="en-US" cap="none" sz="1200" b="0" i="0" u="none" baseline="0">
              <a:solidFill>
                <a:srgbClr val="000000"/>
              </a:solidFill>
            </a:rPr>
            <a:t>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支出の部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の「借入金等利息支出」に数値を入力すると、「</a:t>
          </a:r>
          <a:r>
            <a:rPr lang="en-US" cap="none" sz="1200" b="0" i="0" u="none" baseline="0">
              <a:solidFill>
                <a:srgbClr val="000000"/>
              </a:solidFill>
            </a:rPr>
            <a:t>6.</a:t>
          </a:r>
          <a:r>
            <a:rPr lang="en-US" cap="none" sz="1200" b="0" i="0" u="none" baseline="0">
              <a:solidFill>
                <a:srgbClr val="000000"/>
              </a:solidFill>
            </a:rPr>
            <a:t>補助事業の効果」の欄に「借入金等利息」の文字が自動的に追加されます。</a:t>
          </a:r>
        </a:p>
      </xdr:txBody>
    </xdr:sp>
    <xdr:clientData/>
  </xdr:twoCellAnchor>
  <xdr:twoCellAnchor>
    <xdr:from>
      <xdr:col>37</xdr:col>
      <xdr:colOff>104775</xdr:colOff>
      <xdr:row>45</xdr:row>
      <xdr:rowOff>133350</xdr:rowOff>
    </xdr:from>
    <xdr:to>
      <xdr:col>44</xdr:col>
      <xdr:colOff>66675</xdr:colOff>
      <xdr:row>49</xdr:row>
      <xdr:rowOff>47625</xdr:rowOff>
    </xdr:to>
    <xdr:sp>
      <xdr:nvSpPr>
        <xdr:cNvPr id="11" name="Line 19"/>
        <xdr:cNvSpPr>
          <a:spLocks/>
        </xdr:cNvSpPr>
      </xdr:nvSpPr>
      <xdr:spPr>
        <a:xfrm flipH="1" flipV="1">
          <a:off x="7724775" y="9096375"/>
          <a:ext cx="14668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114300</xdr:colOff>
      <xdr:row>49</xdr:row>
      <xdr:rowOff>28575</xdr:rowOff>
    </xdr:from>
    <xdr:to>
      <xdr:col>44</xdr:col>
      <xdr:colOff>66675</xdr:colOff>
      <xdr:row>54</xdr:row>
      <xdr:rowOff>47625</xdr:rowOff>
    </xdr:to>
    <xdr:sp>
      <xdr:nvSpPr>
        <xdr:cNvPr id="12" name="Line 20"/>
        <xdr:cNvSpPr>
          <a:spLocks/>
        </xdr:cNvSpPr>
      </xdr:nvSpPr>
      <xdr:spPr>
        <a:xfrm flipH="1">
          <a:off x="8820150" y="9782175"/>
          <a:ext cx="3714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95250</xdr:colOff>
      <xdr:row>50</xdr:row>
      <xdr:rowOff>171450</xdr:rowOff>
    </xdr:from>
    <xdr:to>
      <xdr:col>43</xdr:col>
      <xdr:colOff>85725</xdr:colOff>
      <xdr:row>58</xdr:row>
      <xdr:rowOff>9525</xdr:rowOff>
    </xdr:to>
    <xdr:sp>
      <xdr:nvSpPr>
        <xdr:cNvPr id="13" name="Rectangle 21"/>
        <xdr:cNvSpPr>
          <a:spLocks/>
        </xdr:cNvSpPr>
      </xdr:nvSpPr>
      <xdr:spPr>
        <a:xfrm>
          <a:off x="7962900" y="10115550"/>
          <a:ext cx="1038225" cy="1362075"/>
        </a:xfrm>
        <a:prstGeom prst="rect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123825</xdr:colOff>
      <xdr:row>56</xdr:row>
      <xdr:rowOff>19050</xdr:rowOff>
    </xdr:from>
    <xdr:to>
      <xdr:col>47</xdr:col>
      <xdr:colOff>85725</xdr:colOff>
      <xdr:row>61</xdr:row>
      <xdr:rowOff>9525</xdr:rowOff>
    </xdr:to>
    <xdr:sp>
      <xdr:nvSpPr>
        <xdr:cNvPr id="14" name="Line 22"/>
        <xdr:cNvSpPr>
          <a:spLocks/>
        </xdr:cNvSpPr>
      </xdr:nvSpPr>
      <xdr:spPr>
        <a:xfrm flipH="1" flipV="1">
          <a:off x="9039225" y="11096625"/>
          <a:ext cx="800100" cy="9239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114300</xdr:rowOff>
    </xdr:from>
    <xdr:to>
      <xdr:col>50</xdr:col>
      <xdr:colOff>781050</xdr:colOff>
      <xdr:row>44</xdr:row>
      <xdr:rowOff>114300</xdr:rowOff>
    </xdr:to>
    <xdr:sp>
      <xdr:nvSpPr>
        <xdr:cNvPr id="15" name="Rectangle 23"/>
        <xdr:cNvSpPr>
          <a:spLocks/>
        </xdr:cNvSpPr>
      </xdr:nvSpPr>
      <xdr:spPr>
        <a:xfrm>
          <a:off x="8982075" y="6257925"/>
          <a:ext cx="2219325" cy="2638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4.</a:t>
          </a:r>
          <a:r>
            <a:rPr lang="en-US" cap="none" sz="1200" b="0" i="0" u="none" baseline="0">
              <a:solidFill>
                <a:srgbClr val="000000"/>
              </a:solidFill>
            </a:rPr>
            <a:t>補助事業の実績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補助事業額（補助事業申請額）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0" i="0" u="none" baseline="0">
              <a:solidFill>
                <a:srgbClr val="FF0000"/>
              </a:solidFill>
            </a:rPr>
            <a:t>変更承認申請書（</a:t>
          </a:r>
          <a:r>
            <a:rPr lang="en-US" cap="none" sz="1200" b="0" i="0" u="none" baseline="0">
              <a:solidFill>
                <a:srgbClr val="FF0000"/>
              </a:solidFill>
            </a:rPr>
            <a:t>H30.2.1</a:t>
          </a:r>
          <a:r>
            <a:rPr lang="en-US" cap="none" sz="1200" b="0" i="0" u="none" baseline="0">
              <a:solidFill>
                <a:srgbClr val="FF0000"/>
              </a:solidFill>
            </a:rPr>
            <a:t>付け）</a:t>
          </a:r>
          <a:r>
            <a:rPr lang="en-US" cap="none" sz="1200" b="0" i="0" u="none" baseline="0">
              <a:solidFill>
                <a:srgbClr val="000000"/>
              </a:solidFill>
            </a:rPr>
            <a:t>を提出した設置者については、最終的に申請した補助事業額を、変更承認申請書を提出していない設置者については、</a:t>
          </a:r>
          <a:r>
            <a:rPr lang="en-US" cap="none" sz="1200" b="0" i="0" u="none" baseline="0">
              <a:solidFill>
                <a:srgbClr val="FF0000"/>
              </a:solidFill>
            </a:rPr>
            <a:t>当初の交付申請書</a:t>
          </a:r>
          <a:r>
            <a:rPr lang="en-US" cap="none" sz="1200" b="0" i="0" u="none" baseline="0">
              <a:solidFill>
                <a:srgbClr val="FF0000"/>
              </a:solidFill>
            </a:rPr>
            <a:t>(H29.6.1</a:t>
          </a:r>
          <a:r>
            <a:rPr lang="en-US" cap="none" sz="1200" b="0" i="0" u="none" baseline="0">
              <a:solidFill>
                <a:srgbClr val="FF0000"/>
              </a:solidFill>
            </a:rPr>
            <a:t>付け）</a:t>
          </a:r>
          <a:r>
            <a:rPr lang="en-US" cap="none" sz="1200" b="0" i="0" u="none" baseline="0">
              <a:solidFill>
                <a:srgbClr val="000000"/>
              </a:solidFill>
            </a:rPr>
            <a:t>で申請した補助事業額を記入してください。</a:t>
          </a:r>
        </a:p>
      </xdr:txBody>
    </xdr:sp>
    <xdr:clientData/>
  </xdr:twoCellAnchor>
  <xdr:twoCellAnchor>
    <xdr:from>
      <xdr:col>18</xdr:col>
      <xdr:colOff>161925</xdr:colOff>
      <xdr:row>37</xdr:row>
      <xdr:rowOff>152400</xdr:rowOff>
    </xdr:from>
    <xdr:to>
      <xdr:col>43</xdr:col>
      <xdr:colOff>9525</xdr:colOff>
      <xdr:row>39</xdr:row>
      <xdr:rowOff>47625</xdr:rowOff>
    </xdr:to>
    <xdr:sp>
      <xdr:nvSpPr>
        <xdr:cNvPr id="16" name="Line 24"/>
        <xdr:cNvSpPr>
          <a:spLocks/>
        </xdr:cNvSpPr>
      </xdr:nvSpPr>
      <xdr:spPr>
        <a:xfrm flipH="1">
          <a:off x="3800475" y="7639050"/>
          <a:ext cx="5124450" cy="2571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104775</xdr:colOff>
      <xdr:row>45</xdr:row>
      <xdr:rowOff>66675</xdr:rowOff>
    </xdr:from>
    <xdr:to>
      <xdr:col>50</xdr:col>
      <xdr:colOff>752475</xdr:colOff>
      <xdr:row>47</xdr:row>
      <xdr:rowOff>47625</xdr:rowOff>
    </xdr:to>
    <xdr:sp>
      <xdr:nvSpPr>
        <xdr:cNvPr id="17" name="Rectangle 26"/>
        <xdr:cNvSpPr>
          <a:spLocks/>
        </xdr:cNvSpPr>
      </xdr:nvSpPr>
      <xdr:spPr>
        <a:xfrm>
          <a:off x="9020175" y="9029700"/>
          <a:ext cx="2152650" cy="342900"/>
        </a:xfrm>
        <a:prstGeom prst="rect">
          <a:avLst/>
        </a:prstGeom>
        <a:solidFill>
          <a:srgbClr val="FFFFFF"/>
        </a:solidFill>
        <a:ln w="38100" cmpd="dbl">
          <a:solidFill>
            <a:srgbClr val="FF66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数値を一致させること</a:t>
          </a:r>
        </a:p>
      </xdr:txBody>
    </xdr:sp>
    <xdr:clientData/>
  </xdr:twoCellAnchor>
  <xdr:twoCellAnchor>
    <xdr:from>
      <xdr:col>22</xdr:col>
      <xdr:colOff>95250</xdr:colOff>
      <xdr:row>21</xdr:row>
      <xdr:rowOff>123825</xdr:rowOff>
    </xdr:from>
    <xdr:to>
      <xdr:col>27</xdr:col>
      <xdr:colOff>0</xdr:colOff>
      <xdr:row>23</xdr:row>
      <xdr:rowOff>171450</xdr:rowOff>
    </xdr:to>
    <xdr:sp>
      <xdr:nvSpPr>
        <xdr:cNvPr id="18" name="AutoShape 27"/>
        <xdr:cNvSpPr>
          <a:spLocks/>
        </xdr:cNvSpPr>
      </xdr:nvSpPr>
      <xdr:spPr>
        <a:xfrm>
          <a:off x="4572000" y="4333875"/>
          <a:ext cx="952500" cy="409575"/>
        </a:xfrm>
        <a:prstGeom prst="wedgeRectCallout">
          <a:avLst>
            <a:gd name="adj1" fmla="val 50449"/>
            <a:gd name="adj2" fmla="val -83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「理事長」を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44</xdr:col>
      <xdr:colOff>57150</xdr:colOff>
      <xdr:row>20</xdr:row>
      <xdr:rowOff>133350</xdr:rowOff>
    </xdr:from>
    <xdr:to>
      <xdr:col>48</xdr:col>
      <xdr:colOff>200025</xdr:colOff>
      <xdr:row>23</xdr:row>
      <xdr:rowOff>38100</xdr:rowOff>
    </xdr:to>
    <xdr:sp>
      <xdr:nvSpPr>
        <xdr:cNvPr id="19" name="AutoShape 28"/>
        <xdr:cNvSpPr>
          <a:spLocks/>
        </xdr:cNvSpPr>
      </xdr:nvSpPr>
      <xdr:spPr>
        <a:xfrm>
          <a:off x="9182100" y="4162425"/>
          <a:ext cx="962025" cy="447675"/>
        </a:xfrm>
        <a:prstGeom prst="wedgeRectCallout">
          <a:avLst>
            <a:gd name="adj1" fmla="val -99699"/>
            <a:gd name="adj2" fmla="val -49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押印を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45</xdr:col>
      <xdr:colOff>19050</xdr:colOff>
      <xdr:row>10</xdr:row>
      <xdr:rowOff>95250</xdr:rowOff>
    </xdr:from>
    <xdr:to>
      <xdr:col>50</xdr:col>
      <xdr:colOff>400050</xdr:colOff>
      <xdr:row>12</xdr:row>
      <xdr:rowOff>76200</xdr:rowOff>
    </xdr:to>
    <xdr:sp>
      <xdr:nvSpPr>
        <xdr:cNvPr id="20" name="AutoShape 28"/>
        <xdr:cNvSpPr>
          <a:spLocks/>
        </xdr:cNvSpPr>
      </xdr:nvSpPr>
      <xdr:spPr>
        <a:xfrm>
          <a:off x="9353550" y="2228850"/>
          <a:ext cx="1466850" cy="400050"/>
        </a:xfrm>
        <a:prstGeom prst="wedgeRectCallout">
          <a:avLst>
            <a:gd name="adj1" fmla="val -42962"/>
            <a:gd name="adj2" fmla="val -7238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日付は変更しないでください</a:t>
          </a:r>
        </a:p>
      </xdr:txBody>
    </xdr:sp>
    <xdr:clientData/>
  </xdr:twoCellAnchor>
  <xdr:twoCellAnchor>
    <xdr:from>
      <xdr:col>51</xdr:col>
      <xdr:colOff>104775</xdr:colOff>
      <xdr:row>0</xdr:row>
      <xdr:rowOff>133350</xdr:rowOff>
    </xdr:from>
    <xdr:to>
      <xdr:col>52</xdr:col>
      <xdr:colOff>571500</xdr:colOff>
      <xdr:row>3</xdr:row>
      <xdr:rowOff>114300</xdr:rowOff>
    </xdr:to>
    <xdr:sp>
      <xdr:nvSpPr>
        <xdr:cNvPr id="21" name="正方形/長方形 22"/>
        <xdr:cNvSpPr>
          <a:spLocks/>
        </xdr:cNvSpPr>
      </xdr:nvSpPr>
      <xdr:spPr>
        <a:xfrm>
          <a:off x="11363325" y="133350"/>
          <a:ext cx="1304925" cy="6477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複数園用です</a:t>
          </a:r>
        </a:p>
      </xdr:txBody>
    </xdr:sp>
    <xdr:clientData/>
  </xdr:twoCellAnchor>
  <xdr:oneCellAnchor>
    <xdr:from>
      <xdr:col>51</xdr:col>
      <xdr:colOff>95250</xdr:colOff>
      <xdr:row>3</xdr:row>
      <xdr:rowOff>228600</xdr:rowOff>
    </xdr:from>
    <xdr:ext cx="2066925" cy="495300"/>
    <xdr:sp>
      <xdr:nvSpPr>
        <xdr:cNvPr id="22" name="Text Box 2"/>
        <xdr:cNvSpPr txBox="1">
          <a:spLocks noChangeArrowheads="1"/>
        </xdr:cNvSpPr>
      </xdr:nvSpPr>
      <xdr:spPr>
        <a:xfrm>
          <a:off x="11353800" y="895350"/>
          <a:ext cx="2066925" cy="4953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  <xdr:twoCellAnchor>
    <xdr:from>
      <xdr:col>13</xdr:col>
      <xdr:colOff>171450</xdr:colOff>
      <xdr:row>35</xdr:row>
      <xdr:rowOff>152400</xdr:rowOff>
    </xdr:from>
    <xdr:to>
      <xdr:col>18</xdr:col>
      <xdr:colOff>161925</xdr:colOff>
      <xdr:row>42</xdr:row>
      <xdr:rowOff>190500</xdr:rowOff>
    </xdr:to>
    <xdr:sp>
      <xdr:nvSpPr>
        <xdr:cNvPr id="23" name="Rectangle 21"/>
        <xdr:cNvSpPr>
          <a:spLocks/>
        </xdr:cNvSpPr>
      </xdr:nvSpPr>
      <xdr:spPr>
        <a:xfrm>
          <a:off x="2743200" y="7267575"/>
          <a:ext cx="1057275" cy="1323975"/>
        </a:xfrm>
        <a:prstGeom prst="rect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838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123825</xdr:rowOff>
    </xdr:from>
    <xdr:to>
      <xdr:col>11</xdr:col>
      <xdr:colOff>9525</xdr:colOff>
      <xdr:row>3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12039600" y="123825"/>
          <a:ext cx="1590675" cy="63817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複数園のみ必要です</a:t>
          </a:r>
        </a:p>
      </xdr:txBody>
    </xdr:sp>
    <xdr:clientData/>
  </xdr:twoCellAnchor>
  <xdr:oneCellAnchor>
    <xdr:from>
      <xdr:col>9</xdr:col>
      <xdr:colOff>142875</xdr:colOff>
      <xdr:row>3</xdr:row>
      <xdr:rowOff>171450</xdr:rowOff>
    </xdr:from>
    <xdr:ext cx="2114550" cy="485775"/>
    <xdr:sp>
      <xdr:nvSpPr>
        <xdr:cNvPr id="3" name="Text Box 2"/>
        <xdr:cNvSpPr txBox="1">
          <a:spLocks noChangeArrowheads="1"/>
        </xdr:cNvSpPr>
      </xdr:nvSpPr>
      <xdr:spPr>
        <a:xfrm>
          <a:off x="12049125" y="847725"/>
          <a:ext cx="2114550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63"/>
  <sheetViews>
    <sheetView showGridLines="0" view="pageBreakPreview" zoomScaleSheetLayoutView="100" zoomScalePageLayoutView="0" workbookViewId="0" topLeftCell="A1">
      <selection activeCell="I16" sqref="I16"/>
    </sheetView>
  </sheetViews>
  <sheetFormatPr defaultColWidth="8.796875" defaultRowHeight="15"/>
  <cols>
    <col min="1" max="1" width="1" style="36" customWidth="1"/>
    <col min="2" max="2" width="2" style="36" customWidth="1"/>
    <col min="3" max="47" width="2.19921875" style="36" customWidth="1"/>
    <col min="48" max="48" width="2" style="36" customWidth="1"/>
    <col min="49" max="49" width="6" style="36" customWidth="1"/>
    <col min="50" max="50" width="1" style="36" customWidth="1"/>
    <col min="51" max="16384" width="9" style="36" customWidth="1"/>
  </cols>
  <sheetData>
    <row r="1" spans="1:43" s="37" customFormat="1" ht="23.25" customHeight="1">
      <c r="A1" s="2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73" t="s">
        <v>81</v>
      </c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4:43" s="37" customFormat="1" ht="23.25" customHeight="1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73" t="s">
        <v>56</v>
      </c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4:43" s="37" customFormat="1" ht="9.75" customHeight="1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4:43" s="37" customFormat="1" ht="15" customHeight="1"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4:43" s="37" customFormat="1" ht="15" customHeight="1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4:43" s="37" customFormat="1" ht="15" customHeight="1"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</row>
    <row r="7" spans="4:43" s="37" customFormat="1" ht="15" customHeight="1" thickBot="1"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</row>
    <row r="8" spans="27:43" s="37" customFormat="1" ht="16.5" thickBot="1">
      <c r="AA8" s="98" t="s">
        <v>20</v>
      </c>
      <c r="AB8" s="99"/>
      <c r="AC8" s="99"/>
      <c r="AD8" s="99"/>
      <c r="AE8" s="100"/>
      <c r="AF8" s="78"/>
      <c r="AG8" s="79"/>
      <c r="AH8" s="96"/>
      <c r="AI8" s="96"/>
      <c r="AJ8" s="96"/>
      <c r="AK8" s="96"/>
      <c r="AL8" s="96"/>
      <c r="AM8" s="96"/>
      <c r="AN8" s="96"/>
      <c r="AO8" s="96"/>
      <c r="AP8" s="96"/>
      <c r="AQ8" s="102"/>
    </row>
    <row r="9" spans="30:43" s="37" customFormat="1" ht="15">
      <c r="AD9" s="103">
        <v>43217</v>
      </c>
      <c r="AE9" s="103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</row>
    <row r="10" spans="4:47" s="37" customFormat="1" ht="20.25">
      <c r="D10" s="40" t="s">
        <v>80</v>
      </c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41"/>
      <c r="AR10" s="41"/>
      <c r="AS10" s="41"/>
      <c r="AT10" s="41"/>
      <c r="AU10" s="41"/>
    </row>
    <row r="11" spans="4:47" s="37" customFormat="1" ht="17.25" customHeight="1">
      <c r="D11" s="40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41"/>
      <c r="AR11" s="41"/>
      <c r="AS11" s="41"/>
      <c r="AT11" s="41"/>
      <c r="AU11" s="41"/>
    </row>
    <row r="12" spans="4:47" s="37" customFormat="1" ht="17.25" customHeight="1">
      <c r="D12" s="40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41"/>
      <c r="AR12" s="41"/>
      <c r="AS12" s="41"/>
      <c r="AT12" s="41"/>
      <c r="AU12" s="41"/>
    </row>
    <row r="13" spans="21:47" s="37" customFormat="1" ht="15">
      <c r="U13" s="37" t="s">
        <v>21</v>
      </c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41"/>
      <c r="AR13" s="41"/>
      <c r="AS13" s="41"/>
      <c r="AT13" s="41"/>
      <c r="AU13" s="41"/>
    </row>
    <row r="14" spans="27:47" s="37" customFormat="1" ht="15"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41"/>
      <c r="AR14" s="41"/>
      <c r="AS14" s="41"/>
      <c r="AT14" s="41"/>
      <c r="AU14" s="41"/>
    </row>
    <row r="15" spans="21:47" s="37" customFormat="1" ht="15">
      <c r="U15" s="37" t="s">
        <v>22</v>
      </c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41"/>
      <c r="AR15" s="41"/>
      <c r="AS15" s="41"/>
      <c r="AT15" s="41"/>
      <c r="AU15" s="41"/>
    </row>
    <row r="16" spans="21:47" s="37" customFormat="1" ht="15">
      <c r="U16" s="37" t="s">
        <v>23</v>
      </c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41"/>
      <c r="AR16" s="41"/>
      <c r="AS16" s="41"/>
      <c r="AT16" s="41"/>
      <c r="AU16" s="41"/>
    </row>
    <row r="17" spans="21:47" s="37" customFormat="1" ht="15">
      <c r="U17" s="37" t="s">
        <v>24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41"/>
      <c r="AR17" s="41"/>
      <c r="AS17" s="41"/>
      <c r="AT17" s="41"/>
      <c r="AU17" s="41"/>
    </row>
    <row r="18" spans="27:47" s="37" customFormat="1" ht="15"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49"/>
      <c r="AQ18" s="41"/>
      <c r="AR18" s="41"/>
      <c r="AS18" s="41"/>
      <c r="AT18" s="41"/>
      <c r="AU18" s="41"/>
    </row>
    <row r="19" spans="21:47" s="37" customFormat="1" ht="15">
      <c r="U19" s="37" t="s">
        <v>25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64" t="s">
        <v>48</v>
      </c>
      <c r="AR19" s="41"/>
      <c r="AS19" s="41"/>
      <c r="AT19" s="41"/>
      <c r="AU19" s="41"/>
    </row>
    <row r="20" spans="27:47" s="37" customFormat="1" ht="12" customHeight="1"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41"/>
      <c r="AQ20" s="41"/>
      <c r="AR20" s="41"/>
      <c r="AS20" s="41"/>
      <c r="AT20" s="41"/>
      <c r="AU20" s="41"/>
    </row>
    <row r="21" spans="37:47" s="37" customFormat="1" ht="12" customHeight="1"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4:47" s="37" customFormat="1" ht="15">
      <c r="D22" s="95" t="s">
        <v>57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41"/>
      <c r="AR22" s="41"/>
      <c r="AS22" s="41"/>
      <c r="AT22" s="41"/>
      <c r="AU22" s="41"/>
    </row>
    <row r="23" spans="4:47" s="37" customFormat="1" ht="12" customHeight="1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1"/>
      <c r="AR23" s="41"/>
      <c r="AS23" s="41"/>
      <c r="AT23" s="41"/>
      <c r="AU23" s="41"/>
    </row>
    <row r="24" spans="4:47" s="37" customFormat="1" ht="15.75" thickBot="1">
      <c r="D24" s="37" t="s">
        <v>27</v>
      </c>
      <c r="O24" s="71">
        <f>+AB40*1000</f>
        <v>0</v>
      </c>
      <c r="P24" s="71"/>
      <c r="Q24" s="71"/>
      <c r="R24" s="71"/>
      <c r="S24" s="71"/>
      <c r="T24" s="71"/>
      <c r="U24" s="71"/>
      <c r="V24" s="37" t="s">
        <v>59</v>
      </c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37:47" s="37" customFormat="1" ht="15"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4:47" s="37" customFormat="1" ht="15.75" thickBot="1">
      <c r="D26" s="37" t="s">
        <v>26</v>
      </c>
      <c r="O26" s="71">
        <f>+AB40*1000</f>
        <v>0</v>
      </c>
      <c r="P26" s="71"/>
      <c r="Q26" s="71"/>
      <c r="R26" s="71"/>
      <c r="S26" s="71"/>
      <c r="T26" s="71"/>
      <c r="U26" s="71"/>
      <c r="V26" s="37" t="s">
        <v>59</v>
      </c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37:47" s="37" customFormat="1" ht="15"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4:47" s="37" customFormat="1" ht="15">
      <c r="D28" s="37" t="s">
        <v>29</v>
      </c>
      <c r="O28" s="129" t="s">
        <v>60</v>
      </c>
      <c r="P28" s="129"/>
      <c r="Q28" s="129"/>
      <c r="R28" s="129"/>
      <c r="S28" s="129"/>
      <c r="T28" s="129"/>
      <c r="U28" s="129"/>
      <c r="V28" s="129"/>
      <c r="W28" s="129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</row>
    <row r="29" spans="37:47" s="37" customFormat="1" ht="15"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</row>
    <row r="30" spans="4:47" s="37" customFormat="1" ht="15.75" thickBot="1">
      <c r="D30" s="37" t="s">
        <v>28</v>
      </c>
      <c r="AK30" s="43" t="s">
        <v>46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/>
    </row>
    <row r="31" spans="3:43" s="37" customFormat="1" ht="19.5" customHeight="1">
      <c r="C31" s="5"/>
      <c r="D31" s="105" t="s">
        <v>0</v>
      </c>
      <c r="E31" s="106"/>
      <c r="F31" s="106"/>
      <c r="G31" s="106"/>
      <c r="H31" s="106"/>
      <c r="I31" s="106"/>
      <c r="J31" s="106"/>
      <c r="K31" s="107"/>
      <c r="L31" s="126" t="s">
        <v>30</v>
      </c>
      <c r="M31" s="127"/>
      <c r="N31" s="127"/>
      <c r="O31" s="127"/>
      <c r="P31" s="127"/>
      <c r="Q31" s="127"/>
      <c r="R31" s="127"/>
      <c r="S31" s="128"/>
      <c r="T31" s="126" t="s">
        <v>30</v>
      </c>
      <c r="U31" s="127"/>
      <c r="V31" s="127"/>
      <c r="W31" s="127"/>
      <c r="X31" s="127"/>
      <c r="Y31" s="127"/>
      <c r="Z31" s="127"/>
      <c r="AA31" s="128"/>
      <c r="AB31" s="114" t="s">
        <v>33</v>
      </c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</row>
    <row r="32" spans="3:43" s="37" customFormat="1" ht="19.5" customHeight="1">
      <c r="C32" s="5"/>
      <c r="D32" s="108"/>
      <c r="E32" s="109"/>
      <c r="F32" s="109"/>
      <c r="G32" s="109"/>
      <c r="H32" s="109"/>
      <c r="I32" s="109"/>
      <c r="J32" s="109"/>
      <c r="K32" s="110"/>
      <c r="L32" s="118" t="s">
        <v>31</v>
      </c>
      <c r="M32" s="119"/>
      <c r="N32" s="119"/>
      <c r="O32" s="119"/>
      <c r="P32" s="119"/>
      <c r="Q32" s="119"/>
      <c r="R32" s="119"/>
      <c r="S32" s="120"/>
      <c r="T32" s="118" t="s">
        <v>32</v>
      </c>
      <c r="U32" s="121"/>
      <c r="V32" s="121"/>
      <c r="W32" s="121"/>
      <c r="X32" s="121"/>
      <c r="Y32" s="121"/>
      <c r="Z32" s="121"/>
      <c r="AA32" s="122"/>
      <c r="AB32" s="86" t="s">
        <v>34</v>
      </c>
      <c r="AC32" s="87"/>
      <c r="AD32" s="87"/>
      <c r="AE32" s="87"/>
      <c r="AF32" s="87"/>
      <c r="AG32" s="87"/>
      <c r="AH32" s="87"/>
      <c r="AI32" s="88"/>
      <c r="AJ32" s="86" t="s">
        <v>35</v>
      </c>
      <c r="AK32" s="87"/>
      <c r="AL32" s="87"/>
      <c r="AM32" s="87"/>
      <c r="AN32" s="87"/>
      <c r="AO32" s="87"/>
      <c r="AP32" s="87"/>
      <c r="AQ32" s="88"/>
    </row>
    <row r="33" spans="3:43" s="37" customFormat="1" ht="19.5" customHeight="1" thickBot="1">
      <c r="C33" s="5"/>
      <c r="D33" s="111"/>
      <c r="E33" s="112"/>
      <c r="F33" s="112"/>
      <c r="G33" s="112"/>
      <c r="H33" s="112"/>
      <c r="I33" s="112"/>
      <c r="J33" s="112"/>
      <c r="K33" s="113"/>
      <c r="L33" s="89"/>
      <c r="M33" s="90"/>
      <c r="N33" s="90"/>
      <c r="O33" s="90"/>
      <c r="P33" s="90"/>
      <c r="Q33" s="90"/>
      <c r="R33" s="90"/>
      <c r="S33" s="91"/>
      <c r="T33" s="123"/>
      <c r="U33" s="124"/>
      <c r="V33" s="124"/>
      <c r="W33" s="124"/>
      <c r="X33" s="124"/>
      <c r="Y33" s="124"/>
      <c r="Z33" s="124"/>
      <c r="AA33" s="125"/>
      <c r="AB33" s="89"/>
      <c r="AC33" s="90"/>
      <c r="AD33" s="90"/>
      <c r="AE33" s="90"/>
      <c r="AF33" s="90"/>
      <c r="AG33" s="90"/>
      <c r="AH33" s="90"/>
      <c r="AI33" s="91"/>
      <c r="AJ33" s="89"/>
      <c r="AK33" s="90"/>
      <c r="AL33" s="90"/>
      <c r="AM33" s="90"/>
      <c r="AN33" s="90"/>
      <c r="AO33" s="90"/>
      <c r="AP33" s="90"/>
      <c r="AQ33" s="91"/>
    </row>
    <row r="34" spans="3:43" s="37" customFormat="1" ht="19.5" customHeight="1">
      <c r="C34" s="5"/>
      <c r="D34" s="158">
        <f>IF('資金収支決算見込（各園別内訳）複数園のみ'!C2=0,"",'資金収支決算見込（各園別内訳）複数園のみ'!C2)</f>
      </c>
      <c r="E34" s="159"/>
      <c r="F34" s="159"/>
      <c r="G34" s="159"/>
      <c r="H34" s="159"/>
      <c r="I34" s="159"/>
      <c r="J34" s="159"/>
      <c r="K34" s="160"/>
      <c r="L34" s="130"/>
      <c r="M34" s="131"/>
      <c r="N34" s="131"/>
      <c r="O34" s="131"/>
      <c r="P34" s="131"/>
      <c r="Q34" s="131"/>
      <c r="R34" s="131"/>
      <c r="S34" s="132"/>
      <c r="T34" s="130"/>
      <c r="U34" s="131"/>
      <c r="V34" s="131"/>
      <c r="W34" s="131"/>
      <c r="X34" s="131"/>
      <c r="Y34" s="131"/>
      <c r="Z34" s="131"/>
      <c r="AA34" s="132"/>
      <c r="AB34" s="153">
        <f>'資金収支決算見込（各園別内訳）複数園のみ'!C6</f>
        <v>0</v>
      </c>
      <c r="AC34" s="154"/>
      <c r="AD34" s="154"/>
      <c r="AE34" s="154"/>
      <c r="AF34" s="154"/>
      <c r="AG34" s="154"/>
      <c r="AH34" s="154"/>
      <c r="AI34" s="155"/>
      <c r="AJ34" s="133">
        <f>+T34-AB34</f>
        <v>0</v>
      </c>
      <c r="AK34" s="134"/>
      <c r="AL34" s="134"/>
      <c r="AM34" s="134"/>
      <c r="AN34" s="134"/>
      <c r="AO34" s="134"/>
      <c r="AP34" s="134"/>
      <c r="AQ34" s="135"/>
    </row>
    <row r="35" spans="3:43" s="37" customFormat="1" ht="19.5" customHeight="1">
      <c r="C35" s="5"/>
      <c r="D35" s="182">
        <f>IF('資金収支決算見込（各園別内訳）複数園のみ'!D2=0,"",'資金収支決算見込（各園別内訳）複数園のみ'!D2)</f>
      </c>
      <c r="E35" s="183"/>
      <c r="F35" s="183"/>
      <c r="G35" s="183"/>
      <c r="H35" s="183"/>
      <c r="I35" s="183"/>
      <c r="J35" s="183"/>
      <c r="K35" s="184"/>
      <c r="L35" s="92"/>
      <c r="M35" s="93"/>
      <c r="N35" s="93"/>
      <c r="O35" s="93"/>
      <c r="P35" s="93"/>
      <c r="Q35" s="93"/>
      <c r="R35" s="93"/>
      <c r="S35" s="94"/>
      <c r="T35" s="92"/>
      <c r="U35" s="93"/>
      <c r="V35" s="93"/>
      <c r="W35" s="93"/>
      <c r="X35" s="93"/>
      <c r="Y35" s="93"/>
      <c r="Z35" s="93"/>
      <c r="AA35" s="94"/>
      <c r="AB35" s="83">
        <f>'資金収支決算見込（各園別内訳）複数園のみ'!D6</f>
        <v>0</v>
      </c>
      <c r="AC35" s="84"/>
      <c r="AD35" s="84"/>
      <c r="AE35" s="84"/>
      <c r="AF35" s="84"/>
      <c r="AG35" s="84"/>
      <c r="AH35" s="84"/>
      <c r="AI35" s="85"/>
      <c r="AJ35" s="83">
        <f>IF(+T35-AB35=0,"",+T35-AB35)</f>
      </c>
      <c r="AK35" s="84"/>
      <c r="AL35" s="84"/>
      <c r="AM35" s="84"/>
      <c r="AN35" s="84"/>
      <c r="AO35" s="84"/>
      <c r="AP35" s="84"/>
      <c r="AQ35" s="85"/>
    </row>
    <row r="36" spans="3:43" s="37" customFormat="1" ht="19.5" customHeight="1">
      <c r="C36" s="5"/>
      <c r="D36" s="182">
        <f>IF('資金収支決算見込（各園別内訳）複数園のみ'!E2=0,"",'資金収支決算見込（各園別内訳）複数園のみ'!E2)</f>
      </c>
      <c r="E36" s="183"/>
      <c r="F36" s="183"/>
      <c r="G36" s="183"/>
      <c r="H36" s="183"/>
      <c r="I36" s="183"/>
      <c r="J36" s="183"/>
      <c r="K36" s="184"/>
      <c r="L36" s="92"/>
      <c r="M36" s="93"/>
      <c r="N36" s="93"/>
      <c r="O36" s="93"/>
      <c r="P36" s="93"/>
      <c r="Q36" s="93"/>
      <c r="R36" s="93"/>
      <c r="S36" s="94"/>
      <c r="T36" s="92"/>
      <c r="U36" s="93"/>
      <c r="V36" s="93"/>
      <c r="W36" s="93"/>
      <c r="X36" s="93"/>
      <c r="Y36" s="93"/>
      <c r="Z36" s="93"/>
      <c r="AA36" s="94"/>
      <c r="AB36" s="83">
        <f>'資金収支決算見込（各園別内訳）複数園のみ'!E6</f>
        <v>0</v>
      </c>
      <c r="AC36" s="84"/>
      <c r="AD36" s="84"/>
      <c r="AE36" s="84"/>
      <c r="AF36" s="84"/>
      <c r="AG36" s="84"/>
      <c r="AH36" s="84"/>
      <c r="AI36" s="85"/>
      <c r="AJ36" s="83">
        <f>IF(+T36-AB36=0,"",+T36-AB36)</f>
      </c>
      <c r="AK36" s="84"/>
      <c r="AL36" s="84"/>
      <c r="AM36" s="84"/>
      <c r="AN36" s="84"/>
      <c r="AO36" s="84"/>
      <c r="AP36" s="84"/>
      <c r="AQ36" s="85"/>
    </row>
    <row r="37" spans="3:43" s="37" customFormat="1" ht="19.5" customHeight="1">
      <c r="C37" s="5"/>
      <c r="D37" s="185">
        <f>IF('資金収支決算見込（各園別内訳）複数園のみ'!F2=0,"",'資金収支決算見込（各園別内訳）複数園のみ'!F2)</f>
      </c>
      <c r="E37" s="183"/>
      <c r="F37" s="183"/>
      <c r="G37" s="183"/>
      <c r="H37" s="183"/>
      <c r="I37" s="183"/>
      <c r="J37" s="183"/>
      <c r="K37" s="184"/>
      <c r="L37" s="92"/>
      <c r="M37" s="93"/>
      <c r="N37" s="93"/>
      <c r="O37" s="93"/>
      <c r="P37" s="93"/>
      <c r="Q37" s="93"/>
      <c r="R37" s="93"/>
      <c r="S37" s="94"/>
      <c r="T37" s="92"/>
      <c r="U37" s="93"/>
      <c r="V37" s="93"/>
      <c r="W37" s="93"/>
      <c r="X37" s="93"/>
      <c r="Y37" s="93"/>
      <c r="Z37" s="93"/>
      <c r="AA37" s="94"/>
      <c r="AB37" s="83">
        <f>'資金収支決算見込（各園別内訳）複数園のみ'!F6</f>
        <v>0</v>
      </c>
      <c r="AC37" s="84"/>
      <c r="AD37" s="84"/>
      <c r="AE37" s="84"/>
      <c r="AF37" s="84"/>
      <c r="AG37" s="84"/>
      <c r="AH37" s="84"/>
      <c r="AI37" s="85"/>
      <c r="AJ37" s="83">
        <f>IF(+T37-AB37=0,"",+T37-AB37)</f>
      </c>
      <c r="AK37" s="84"/>
      <c r="AL37" s="84"/>
      <c r="AM37" s="84"/>
      <c r="AN37" s="84"/>
      <c r="AO37" s="84"/>
      <c r="AP37" s="84"/>
      <c r="AQ37" s="85"/>
    </row>
    <row r="38" spans="3:43" s="37" customFormat="1" ht="19.5" customHeight="1">
      <c r="C38" s="5"/>
      <c r="D38" s="139">
        <f>IF('資金収支決算見込（各園別内訳）複数園のみ'!G2=0,"",'資金収支決算見込（各園別内訳）複数園のみ'!G2)</f>
      </c>
      <c r="E38" s="140"/>
      <c r="F38" s="140"/>
      <c r="G38" s="140"/>
      <c r="H38" s="140"/>
      <c r="I38" s="140"/>
      <c r="J38" s="140"/>
      <c r="K38" s="141"/>
      <c r="L38" s="92"/>
      <c r="M38" s="93"/>
      <c r="N38" s="93"/>
      <c r="O38" s="93"/>
      <c r="P38" s="93"/>
      <c r="Q38" s="93"/>
      <c r="R38" s="93"/>
      <c r="S38" s="94"/>
      <c r="T38" s="92"/>
      <c r="U38" s="93"/>
      <c r="V38" s="93"/>
      <c r="W38" s="93"/>
      <c r="X38" s="93"/>
      <c r="Y38" s="93"/>
      <c r="Z38" s="93"/>
      <c r="AA38" s="94"/>
      <c r="AB38" s="83">
        <f>'資金収支決算見込（各園別内訳）複数園のみ'!G6</f>
        <v>0</v>
      </c>
      <c r="AC38" s="84"/>
      <c r="AD38" s="84"/>
      <c r="AE38" s="84"/>
      <c r="AF38" s="84"/>
      <c r="AG38" s="84"/>
      <c r="AH38" s="84"/>
      <c r="AI38" s="85"/>
      <c r="AJ38" s="83">
        <f>IF(+T38-AB38=0,"",+T38-AB38)</f>
      </c>
      <c r="AK38" s="84"/>
      <c r="AL38" s="84"/>
      <c r="AM38" s="84"/>
      <c r="AN38" s="84"/>
      <c r="AO38" s="84"/>
      <c r="AP38" s="84"/>
      <c r="AQ38" s="85"/>
    </row>
    <row r="39" spans="3:43" s="37" customFormat="1" ht="19.5" customHeight="1" thickBot="1">
      <c r="C39" s="5"/>
      <c r="D39" s="186">
        <f>IF('資金収支決算見込（各園別内訳）複数園のみ'!H2=0,"",'資金収支決算見込（各園別内訳）複数園のみ'!H2)</f>
      </c>
      <c r="E39" s="187"/>
      <c r="F39" s="187"/>
      <c r="G39" s="187"/>
      <c r="H39" s="187"/>
      <c r="I39" s="187"/>
      <c r="J39" s="187"/>
      <c r="K39" s="188"/>
      <c r="L39" s="68"/>
      <c r="M39" s="69"/>
      <c r="N39" s="69"/>
      <c r="O39" s="69"/>
      <c r="P39" s="69"/>
      <c r="Q39" s="69"/>
      <c r="R39" s="69"/>
      <c r="S39" s="70"/>
      <c r="T39" s="68"/>
      <c r="U39" s="69"/>
      <c r="V39" s="69"/>
      <c r="W39" s="69"/>
      <c r="X39" s="69"/>
      <c r="Y39" s="69"/>
      <c r="Z39" s="69"/>
      <c r="AA39" s="70"/>
      <c r="AB39" s="83">
        <f>'資金収支決算見込（各園別内訳）複数園のみ'!H6</f>
        <v>0</v>
      </c>
      <c r="AC39" s="84"/>
      <c r="AD39" s="84"/>
      <c r="AE39" s="84"/>
      <c r="AF39" s="84"/>
      <c r="AG39" s="84"/>
      <c r="AH39" s="84"/>
      <c r="AI39" s="85"/>
      <c r="AJ39" s="161">
        <f>IF(+T39-AB39=0,"",+T39-AB39)</f>
      </c>
      <c r="AK39" s="162"/>
      <c r="AL39" s="162"/>
      <c r="AM39" s="162"/>
      <c r="AN39" s="162"/>
      <c r="AO39" s="162"/>
      <c r="AP39" s="162"/>
      <c r="AQ39" s="163"/>
    </row>
    <row r="40" spans="3:43" s="37" customFormat="1" ht="19.5" customHeight="1" thickBot="1">
      <c r="C40" s="5"/>
      <c r="D40" s="111" t="s">
        <v>1</v>
      </c>
      <c r="E40" s="112"/>
      <c r="F40" s="112"/>
      <c r="G40" s="112"/>
      <c r="H40" s="112"/>
      <c r="I40" s="112"/>
      <c r="J40" s="112"/>
      <c r="K40" s="113"/>
      <c r="L40" s="80">
        <f>SUM(L34:S39)</f>
        <v>0</v>
      </c>
      <c r="M40" s="81"/>
      <c r="N40" s="81"/>
      <c r="O40" s="81"/>
      <c r="P40" s="81"/>
      <c r="Q40" s="81"/>
      <c r="R40" s="81"/>
      <c r="S40" s="82"/>
      <c r="T40" s="80">
        <f>SUM(T34:AA39)</f>
        <v>0</v>
      </c>
      <c r="U40" s="81"/>
      <c r="V40" s="81"/>
      <c r="W40" s="81"/>
      <c r="X40" s="81"/>
      <c r="Y40" s="81"/>
      <c r="Z40" s="81"/>
      <c r="AA40" s="82"/>
      <c r="AB40" s="80">
        <f>SUM(AB34:AI39)</f>
        <v>0</v>
      </c>
      <c r="AC40" s="81"/>
      <c r="AD40" s="81"/>
      <c r="AE40" s="81"/>
      <c r="AF40" s="81"/>
      <c r="AG40" s="81"/>
      <c r="AH40" s="81"/>
      <c r="AI40" s="82"/>
      <c r="AJ40" s="80">
        <f>SUM(AJ34:AQ39)</f>
        <v>0</v>
      </c>
      <c r="AK40" s="81"/>
      <c r="AL40" s="81"/>
      <c r="AM40" s="81"/>
      <c r="AN40" s="81"/>
      <c r="AO40" s="81"/>
      <c r="AP40" s="81"/>
      <c r="AQ40" s="82"/>
    </row>
    <row r="41" spans="4:47" s="37" customFormat="1" ht="1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0">
        <f>IF(T40=AH56,"","err")</f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4:47" s="37" customFormat="1" ht="15">
      <c r="D42" s="5" t="s">
        <v>42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77">
        <v>43190</v>
      </c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5"/>
      <c r="AR42" s="5"/>
      <c r="AS42" s="5"/>
      <c r="AT42" s="5"/>
      <c r="AU42" s="5"/>
    </row>
    <row r="43" spans="4:47" s="37" customFormat="1" ht="1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4:47" s="37" customFormat="1" ht="14.25" customHeight="1">
      <c r="D44" s="5" t="s">
        <v>43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75" t="str">
        <f>IF(AH53=0,"補助金を人件費、教育研究経費、管理経費","補助金を人件費、教育研究経費、管理経費、借入金等利息")</f>
        <v>補助金を人件費、教育研究経費、管理経費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5"/>
      <c r="AS44" s="5"/>
      <c r="AT44" s="5"/>
      <c r="AU44" s="5"/>
    </row>
    <row r="45" spans="4:47" s="37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4" t="s">
        <v>58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5"/>
      <c r="AS45" s="5"/>
      <c r="AT45" s="5"/>
      <c r="AU45" s="5"/>
    </row>
    <row r="46" spans="4:47" s="37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37" s="37" customFormat="1" ht="15.75" thickBot="1">
      <c r="A47" s="2"/>
      <c r="D47" s="37" t="s">
        <v>45</v>
      </c>
      <c r="AK47" s="37" t="s">
        <v>46</v>
      </c>
    </row>
    <row r="48" spans="3:43" s="37" customFormat="1" ht="18.75" customHeight="1" thickBot="1">
      <c r="C48" s="5"/>
      <c r="D48" s="105" t="s">
        <v>4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/>
      <c r="X48" s="142" t="s">
        <v>36</v>
      </c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4"/>
    </row>
    <row r="49" spans="3:43" s="37" customFormat="1" ht="18.75" customHeight="1" thickBot="1">
      <c r="C49" s="5"/>
      <c r="D49" s="136" t="s">
        <v>3</v>
      </c>
      <c r="E49" s="137"/>
      <c r="F49" s="137"/>
      <c r="G49" s="137"/>
      <c r="H49" s="137"/>
      <c r="I49" s="137"/>
      <c r="J49" s="137"/>
      <c r="K49" s="137"/>
      <c r="L49" s="137"/>
      <c r="M49" s="138"/>
      <c r="N49" s="167" t="s">
        <v>39</v>
      </c>
      <c r="O49" s="168"/>
      <c r="P49" s="168"/>
      <c r="Q49" s="168"/>
      <c r="R49" s="168"/>
      <c r="S49" s="168"/>
      <c r="T49" s="168"/>
      <c r="U49" s="168"/>
      <c r="V49" s="168"/>
      <c r="W49" s="169"/>
      <c r="X49" s="98" t="s">
        <v>40</v>
      </c>
      <c r="Y49" s="195"/>
      <c r="Z49" s="195"/>
      <c r="AA49" s="195"/>
      <c r="AB49" s="195"/>
      <c r="AC49" s="195"/>
      <c r="AD49" s="195"/>
      <c r="AE49" s="195"/>
      <c r="AF49" s="195"/>
      <c r="AG49" s="196"/>
      <c r="AH49" s="200" t="s">
        <v>39</v>
      </c>
      <c r="AI49" s="195"/>
      <c r="AJ49" s="195"/>
      <c r="AK49" s="195"/>
      <c r="AL49" s="195"/>
      <c r="AM49" s="195"/>
      <c r="AN49" s="195"/>
      <c r="AO49" s="195"/>
      <c r="AP49" s="195"/>
      <c r="AQ49" s="201"/>
    </row>
    <row r="50" spans="3:43" s="37" customFormat="1" ht="19.5" customHeight="1">
      <c r="C50" s="5"/>
      <c r="D50" s="192" t="s">
        <v>49</v>
      </c>
      <c r="E50" s="193"/>
      <c r="F50" s="193"/>
      <c r="G50" s="193"/>
      <c r="H50" s="193"/>
      <c r="I50" s="193"/>
      <c r="J50" s="193"/>
      <c r="K50" s="193"/>
      <c r="L50" s="193"/>
      <c r="M50" s="194"/>
      <c r="N50" s="173">
        <f>'資金収支決算見込（各園別内訳）複数園のみ'!I4</f>
        <v>0</v>
      </c>
      <c r="O50" s="174"/>
      <c r="P50" s="174"/>
      <c r="Q50" s="174"/>
      <c r="R50" s="174"/>
      <c r="S50" s="174"/>
      <c r="T50" s="174"/>
      <c r="U50" s="174"/>
      <c r="V50" s="174"/>
      <c r="W50" s="175"/>
      <c r="X50" s="176" t="s">
        <v>10</v>
      </c>
      <c r="Y50" s="177"/>
      <c r="Z50" s="177"/>
      <c r="AA50" s="177"/>
      <c r="AB50" s="177"/>
      <c r="AC50" s="177"/>
      <c r="AD50" s="177"/>
      <c r="AE50" s="177"/>
      <c r="AF50" s="177"/>
      <c r="AG50" s="178"/>
      <c r="AH50" s="173">
        <f>'資金収支決算見込（各園別内訳）複数園のみ'!I11</f>
        <v>0</v>
      </c>
      <c r="AI50" s="174"/>
      <c r="AJ50" s="174"/>
      <c r="AK50" s="174"/>
      <c r="AL50" s="174"/>
      <c r="AM50" s="174"/>
      <c r="AN50" s="174"/>
      <c r="AO50" s="174"/>
      <c r="AP50" s="174"/>
      <c r="AQ50" s="175"/>
    </row>
    <row r="51" spans="3:43" s="37" customFormat="1" ht="19.5" customHeight="1">
      <c r="C51" s="5"/>
      <c r="D51" s="150" t="s">
        <v>50</v>
      </c>
      <c r="E51" s="151"/>
      <c r="F51" s="151"/>
      <c r="G51" s="151"/>
      <c r="H51" s="151"/>
      <c r="I51" s="151"/>
      <c r="J51" s="151"/>
      <c r="K51" s="151"/>
      <c r="L51" s="151"/>
      <c r="M51" s="152"/>
      <c r="N51" s="145">
        <f>SUM(N52:W53)</f>
        <v>0</v>
      </c>
      <c r="O51" s="146"/>
      <c r="P51" s="146"/>
      <c r="Q51" s="146"/>
      <c r="R51" s="146"/>
      <c r="S51" s="146"/>
      <c r="T51" s="146"/>
      <c r="U51" s="146"/>
      <c r="V51" s="146"/>
      <c r="W51" s="147"/>
      <c r="X51" s="156" t="s">
        <v>41</v>
      </c>
      <c r="Y51" s="148"/>
      <c r="Z51" s="148"/>
      <c r="AA51" s="148"/>
      <c r="AB51" s="148"/>
      <c r="AC51" s="148"/>
      <c r="AD51" s="148"/>
      <c r="AE51" s="148"/>
      <c r="AF51" s="148"/>
      <c r="AG51" s="149"/>
      <c r="AH51" s="145">
        <f>'資金収支決算見込（各園別内訳）複数園のみ'!I12</f>
        <v>0</v>
      </c>
      <c r="AI51" s="146"/>
      <c r="AJ51" s="146"/>
      <c r="AK51" s="146"/>
      <c r="AL51" s="146"/>
      <c r="AM51" s="146"/>
      <c r="AN51" s="146"/>
      <c r="AO51" s="146"/>
      <c r="AP51" s="146"/>
      <c r="AQ51" s="147"/>
    </row>
    <row r="52" spans="3:43" s="37" customFormat="1" ht="19.5" customHeight="1">
      <c r="C52" s="5"/>
      <c r="D52" s="7"/>
      <c r="E52" s="151" t="s">
        <v>38</v>
      </c>
      <c r="F52" s="151"/>
      <c r="G52" s="151"/>
      <c r="H52" s="151"/>
      <c r="I52" s="151"/>
      <c r="J52" s="151"/>
      <c r="K52" s="151"/>
      <c r="L52" s="151"/>
      <c r="M52" s="152"/>
      <c r="N52" s="145">
        <f>+AB40</f>
        <v>0</v>
      </c>
      <c r="O52" s="146"/>
      <c r="P52" s="146"/>
      <c r="Q52" s="146"/>
      <c r="R52" s="146"/>
      <c r="S52" s="146"/>
      <c r="T52" s="146"/>
      <c r="U52" s="146"/>
      <c r="V52" s="146"/>
      <c r="W52" s="147"/>
      <c r="X52" s="156" t="s">
        <v>11</v>
      </c>
      <c r="Y52" s="148"/>
      <c r="Z52" s="148"/>
      <c r="AA52" s="148"/>
      <c r="AB52" s="148"/>
      <c r="AC52" s="148"/>
      <c r="AD52" s="148"/>
      <c r="AE52" s="148"/>
      <c r="AF52" s="148"/>
      <c r="AG52" s="149"/>
      <c r="AH52" s="145">
        <f>'資金収支決算見込（各園別内訳）複数園のみ'!I13</f>
        <v>0</v>
      </c>
      <c r="AI52" s="146"/>
      <c r="AJ52" s="146"/>
      <c r="AK52" s="146"/>
      <c r="AL52" s="146"/>
      <c r="AM52" s="146"/>
      <c r="AN52" s="146"/>
      <c r="AO52" s="146"/>
      <c r="AP52" s="146"/>
      <c r="AQ52" s="147"/>
    </row>
    <row r="53" spans="3:43" s="37" customFormat="1" ht="19.5" customHeight="1">
      <c r="C53" s="5"/>
      <c r="D53" s="8"/>
      <c r="E53" s="148" t="s">
        <v>37</v>
      </c>
      <c r="F53" s="148"/>
      <c r="G53" s="148"/>
      <c r="H53" s="148"/>
      <c r="I53" s="148"/>
      <c r="J53" s="148"/>
      <c r="K53" s="148"/>
      <c r="L53" s="148"/>
      <c r="M53" s="149"/>
      <c r="N53" s="145">
        <f>'資金収支決算見込（各園別内訳）複数園のみ'!I7</f>
        <v>0</v>
      </c>
      <c r="O53" s="146"/>
      <c r="P53" s="146"/>
      <c r="Q53" s="146"/>
      <c r="R53" s="146"/>
      <c r="S53" s="146"/>
      <c r="T53" s="146"/>
      <c r="U53" s="146"/>
      <c r="V53" s="146"/>
      <c r="W53" s="147"/>
      <c r="X53" s="156" t="s">
        <v>12</v>
      </c>
      <c r="Y53" s="148"/>
      <c r="Z53" s="148"/>
      <c r="AA53" s="148"/>
      <c r="AB53" s="148"/>
      <c r="AC53" s="148"/>
      <c r="AD53" s="148"/>
      <c r="AE53" s="148"/>
      <c r="AF53" s="148"/>
      <c r="AG53" s="149"/>
      <c r="AH53" s="145">
        <f>'資金収支決算見込（各園別内訳）複数園のみ'!I14</f>
        <v>0</v>
      </c>
      <c r="AI53" s="146"/>
      <c r="AJ53" s="146"/>
      <c r="AK53" s="146"/>
      <c r="AL53" s="146"/>
      <c r="AM53" s="146"/>
      <c r="AN53" s="146"/>
      <c r="AO53" s="146"/>
      <c r="AP53" s="146"/>
      <c r="AQ53" s="147"/>
    </row>
    <row r="54" spans="3:43" s="37" customFormat="1" ht="19.5" customHeight="1">
      <c r="C54" s="5"/>
      <c r="D54" s="150" t="s">
        <v>51</v>
      </c>
      <c r="E54" s="151"/>
      <c r="F54" s="151"/>
      <c r="G54" s="151"/>
      <c r="H54" s="151"/>
      <c r="I54" s="151"/>
      <c r="J54" s="151"/>
      <c r="K54" s="151"/>
      <c r="L54" s="151"/>
      <c r="M54" s="152"/>
      <c r="N54" s="145">
        <f>'資金収支決算見込（各園別内訳）複数園のみ'!I8</f>
        <v>0</v>
      </c>
      <c r="O54" s="146"/>
      <c r="P54" s="146"/>
      <c r="Q54" s="146"/>
      <c r="R54" s="146"/>
      <c r="S54" s="146"/>
      <c r="T54" s="146"/>
      <c r="U54" s="146"/>
      <c r="V54" s="146"/>
      <c r="W54" s="147"/>
      <c r="X54" s="86"/>
      <c r="Y54" s="87"/>
      <c r="Z54" s="87"/>
      <c r="AA54" s="87"/>
      <c r="AB54" s="87"/>
      <c r="AC54" s="87"/>
      <c r="AD54" s="87"/>
      <c r="AE54" s="87"/>
      <c r="AF54" s="87"/>
      <c r="AG54" s="157"/>
      <c r="AH54" s="197"/>
      <c r="AI54" s="198"/>
      <c r="AJ54" s="198"/>
      <c r="AK54" s="198"/>
      <c r="AL54" s="198"/>
      <c r="AM54" s="198"/>
      <c r="AN54" s="198"/>
      <c r="AO54" s="198"/>
      <c r="AP54" s="198"/>
      <c r="AQ54" s="199"/>
    </row>
    <row r="55" spans="3:43" s="37" customFormat="1" ht="19.5" customHeight="1">
      <c r="C55" s="5"/>
      <c r="D55" s="150" t="s">
        <v>52</v>
      </c>
      <c r="E55" s="151"/>
      <c r="F55" s="151"/>
      <c r="G55" s="151"/>
      <c r="H55" s="151"/>
      <c r="I55" s="151"/>
      <c r="J55" s="151"/>
      <c r="K55" s="151"/>
      <c r="L55" s="151"/>
      <c r="M55" s="152"/>
      <c r="N55" s="145">
        <f>'資金収支決算見込（各園別内訳）複数園のみ'!I9</f>
        <v>0</v>
      </c>
      <c r="O55" s="146"/>
      <c r="P55" s="146"/>
      <c r="Q55" s="146"/>
      <c r="R55" s="146"/>
      <c r="S55" s="146"/>
      <c r="T55" s="146"/>
      <c r="U55" s="146"/>
      <c r="V55" s="146"/>
      <c r="W55" s="147"/>
      <c r="X55" s="164"/>
      <c r="Y55" s="165"/>
      <c r="Z55" s="165"/>
      <c r="AA55" s="165"/>
      <c r="AB55" s="165"/>
      <c r="AC55" s="165"/>
      <c r="AD55" s="165"/>
      <c r="AE55" s="165"/>
      <c r="AF55" s="165"/>
      <c r="AG55" s="166"/>
      <c r="AH55" s="173"/>
      <c r="AI55" s="174"/>
      <c r="AJ55" s="174"/>
      <c r="AK55" s="174"/>
      <c r="AL55" s="174"/>
      <c r="AM55" s="174"/>
      <c r="AN55" s="174"/>
      <c r="AO55" s="174"/>
      <c r="AP55" s="174"/>
      <c r="AQ55" s="175"/>
    </row>
    <row r="56" spans="3:43" s="37" customFormat="1" ht="19.5" customHeight="1" thickBot="1">
      <c r="C56" s="5"/>
      <c r="D56" s="189" t="s">
        <v>53</v>
      </c>
      <c r="E56" s="190"/>
      <c r="F56" s="190"/>
      <c r="G56" s="190"/>
      <c r="H56" s="190"/>
      <c r="I56" s="190"/>
      <c r="J56" s="190"/>
      <c r="K56" s="190"/>
      <c r="L56" s="190"/>
      <c r="M56" s="191"/>
      <c r="N56" s="170">
        <f>SUM(N50,N51,N54:W55)</f>
        <v>0</v>
      </c>
      <c r="O56" s="171"/>
      <c r="P56" s="171"/>
      <c r="Q56" s="171"/>
      <c r="R56" s="171"/>
      <c r="S56" s="171"/>
      <c r="T56" s="171"/>
      <c r="U56" s="171"/>
      <c r="V56" s="171"/>
      <c r="W56" s="172"/>
      <c r="X56" s="179" t="s">
        <v>1</v>
      </c>
      <c r="Y56" s="180"/>
      <c r="Z56" s="180"/>
      <c r="AA56" s="180"/>
      <c r="AB56" s="180"/>
      <c r="AC56" s="180"/>
      <c r="AD56" s="180"/>
      <c r="AE56" s="180"/>
      <c r="AF56" s="180"/>
      <c r="AG56" s="181"/>
      <c r="AH56" s="170">
        <f>SUM(AH50:AQ53)</f>
        <v>0</v>
      </c>
      <c r="AI56" s="171"/>
      <c r="AJ56" s="171"/>
      <c r="AK56" s="171"/>
      <c r="AL56" s="171"/>
      <c r="AM56" s="171"/>
      <c r="AN56" s="171"/>
      <c r="AO56" s="171"/>
      <c r="AP56" s="171"/>
      <c r="AQ56" s="172"/>
    </row>
    <row r="57" spans="1:7" s="37" customFormat="1" ht="15">
      <c r="A57" s="2"/>
      <c r="D57" s="37" t="s">
        <v>54</v>
      </c>
      <c r="G57" s="37" t="s">
        <v>82</v>
      </c>
    </row>
    <row r="58" spans="1:8" s="37" customFormat="1" ht="15">
      <c r="A58" s="2"/>
      <c r="H58" s="37" t="s">
        <v>83</v>
      </c>
    </row>
    <row r="59" s="37" customFormat="1" ht="15">
      <c r="G59" s="37" t="s">
        <v>47</v>
      </c>
    </row>
    <row r="60" s="37" customFormat="1" ht="14.25"/>
    <row r="61" s="37" customFormat="1" ht="14.25"/>
    <row r="62" s="37" customFormat="1" ht="14.25"/>
    <row r="63" spans="15:39" s="37" customFormat="1" ht="14.25"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</row>
    <row r="64" s="37" customFormat="1" ht="14.25"/>
    <row r="65" s="37" customFormat="1" ht="14.25"/>
    <row r="66" s="37" customFormat="1" ht="14.25"/>
    <row r="67" s="37" customFormat="1" ht="14.25"/>
    <row r="68" s="37" customFormat="1" ht="14.25"/>
    <row r="69" s="37" customFormat="1" ht="14.25"/>
    <row r="70" s="37" customFormat="1" ht="14.25"/>
    <row r="71" s="37" customFormat="1" ht="14.25"/>
    <row r="72" s="37" customFormat="1" ht="14.25"/>
    <row r="73" s="37" customFormat="1" ht="14.25"/>
    <row r="74" s="37" customFormat="1" ht="14.25"/>
  </sheetData>
  <sheetProtection/>
  <mergeCells count="130">
    <mergeCell ref="AF6:AG6"/>
    <mergeCell ref="AH6:AI6"/>
    <mergeCell ref="AJ6:AK6"/>
    <mergeCell ref="AL6:AM6"/>
    <mergeCell ref="AN6:AO6"/>
    <mergeCell ref="AP6:AQ6"/>
    <mergeCell ref="AF5:AG5"/>
    <mergeCell ref="AH5:AI5"/>
    <mergeCell ref="AJ5:AK5"/>
    <mergeCell ref="AL5:AM5"/>
    <mergeCell ref="AN5:AO5"/>
    <mergeCell ref="AP5:AQ5"/>
    <mergeCell ref="AF7:AG7"/>
    <mergeCell ref="AH7:AI7"/>
    <mergeCell ref="AJ7:AK7"/>
    <mergeCell ref="AL7:AM7"/>
    <mergeCell ref="AN7:AO7"/>
    <mergeCell ref="AP7:AQ7"/>
    <mergeCell ref="AH55:AQ55"/>
    <mergeCell ref="X49:AG49"/>
    <mergeCell ref="AH53:AQ53"/>
    <mergeCell ref="AH54:AQ54"/>
    <mergeCell ref="AH52:AQ52"/>
    <mergeCell ref="X52:AG52"/>
    <mergeCell ref="AH49:AQ49"/>
    <mergeCell ref="D35:K35"/>
    <mergeCell ref="D36:K36"/>
    <mergeCell ref="D37:K37"/>
    <mergeCell ref="D39:K39"/>
    <mergeCell ref="D40:K40"/>
    <mergeCell ref="D56:M56"/>
    <mergeCell ref="D55:M55"/>
    <mergeCell ref="D51:M51"/>
    <mergeCell ref="D50:M50"/>
    <mergeCell ref="N49:W49"/>
    <mergeCell ref="N56:W56"/>
    <mergeCell ref="AH50:AQ50"/>
    <mergeCell ref="AH51:AQ51"/>
    <mergeCell ref="X50:AG50"/>
    <mergeCell ref="X51:AG51"/>
    <mergeCell ref="AH56:AQ56"/>
    <mergeCell ref="X56:AG56"/>
    <mergeCell ref="N51:W51"/>
    <mergeCell ref="N50:W50"/>
    <mergeCell ref="AJ38:AQ38"/>
    <mergeCell ref="AB40:AI40"/>
    <mergeCell ref="L39:S39"/>
    <mergeCell ref="N55:W55"/>
    <mergeCell ref="N53:W53"/>
    <mergeCell ref="N54:W54"/>
    <mergeCell ref="E52:M52"/>
    <mergeCell ref="AJ40:AQ40"/>
    <mergeCell ref="AJ39:AQ39"/>
    <mergeCell ref="X55:AG55"/>
    <mergeCell ref="N52:W52"/>
    <mergeCell ref="E53:M53"/>
    <mergeCell ref="D54:M54"/>
    <mergeCell ref="AB34:AI34"/>
    <mergeCell ref="AB39:AI39"/>
    <mergeCell ref="X53:AG53"/>
    <mergeCell ref="X54:AG54"/>
    <mergeCell ref="D34:K34"/>
    <mergeCell ref="AB38:AI38"/>
    <mergeCell ref="T40:AA40"/>
    <mergeCell ref="AA19:AP19"/>
    <mergeCell ref="D48:W48"/>
    <mergeCell ref="D49:M49"/>
    <mergeCell ref="D38:K38"/>
    <mergeCell ref="L38:S38"/>
    <mergeCell ref="T38:AA38"/>
    <mergeCell ref="L37:S37"/>
    <mergeCell ref="X48:AQ48"/>
    <mergeCell ref="L35:S35"/>
    <mergeCell ref="L36:S36"/>
    <mergeCell ref="O28:W28"/>
    <mergeCell ref="L31:S31"/>
    <mergeCell ref="L34:S34"/>
    <mergeCell ref="T34:AA34"/>
    <mergeCell ref="AJ36:AQ36"/>
    <mergeCell ref="AJ34:AQ34"/>
    <mergeCell ref="AD9:AQ9"/>
    <mergeCell ref="AA12:AP12"/>
    <mergeCell ref="D31:K33"/>
    <mergeCell ref="AB31:AQ31"/>
    <mergeCell ref="AB32:AI33"/>
    <mergeCell ref="AA10:AP10"/>
    <mergeCell ref="AA17:AP17"/>
    <mergeCell ref="L32:S33"/>
    <mergeCell ref="T32:AA33"/>
    <mergeCell ref="T31:AA31"/>
    <mergeCell ref="T37:AA37"/>
    <mergeCell ref="AA13:AP13"/>
    <mergeCell ref="AH8:AI8"/>
    <mergeCell ref="AJ8:AK8"/>
    <mergeCell ref="AL8:AM8"/>
    <mergeCell ref="AN8:AO8"/>
    <mergeCell ref="AA18:AO18"/>
    <mergeCell ref="AA8:AE8"/>
    <mergeCell ref="AA14:AP14"/>
    <mergeCell ref="AP8:AQ8"/>
    <mergeCell ref="AA11:AP11"/>
    <mergeCell ref="AB37:AI37"/>
    <mergeCell ref="AJ37:AQ37"/>
    <mergeCell ref="AJ32:AQ33"/>
    <mergeCell ref="AB35:AI35"/>
    <mergeCell ref="AB36:AI36"/>
    <mergeCell ref="AJ35:AQ35"/>
    <mergeCell ref="T35:AA35"/>
    <mergeCell ref="T36:AA36"/>
    <mergeCell ref="D22:AP22"/>
    <mergeCell ref="AN4:AO4"/>
    <mergeCell ref="O1:AG1"/>
    <mergeCell ref="O2:AG2"/>
    <mergeCell ref="O63:AM63"/>
    <mergeCell ref="O44:AQ44"/>
    <mergeCell ref="AA20:AO20"/>
    <mergeCell ref="O42:AP42"/>
    <mergeCell ref="O45:AQ45"/>
    <mergeCell ref="AF8:AG8"/>
    <mergeCell ref="L40:S40"/>
    <mergeCell ref="AP4:AQ4"/>
    <mergeCell ref="T39:AA39"/>
    <mergeCell ref="O24:U24"/>
    <mergeCell ref="O26:U26"/>
    <mergeCell ref="AA15:AP15"/>
    <mergeCell ref="AA16:AP16"/>
    <mergeCell ref="AF4:AG4"/>
    <mergeCell ref="AH4:AI4"/>
    <mergeCell ref="AJ4:AK4"/>
    <mergeCell ref="AL4:AM4"/>
  </mergeCells>
  <conditionalFormatting sqref="AH56:AQ56 T40:AA40">
    <cfRule type="expression" priority="1" dxfId="0" stopIfTrue="1">
      <formula>$T$40-$AH$56&lt;&gt;0</formula>
    </cfRule>
  </conditionalFormatting>
  <dataValidations count="4">
    <dataValidation type="list" allowBlank="1" showInputMessage="1" imeMode="on" sqref="O63:AM63">
      <formula1>"補助金を人件費、教育研究経費、管理経費,補助金を人件費、教育研究経費、管理経費、借入金等利息"</formula1>
    </dataValidation>
    <dataValidation allowBlank="1" showInputMessage="1" showErrorMessage="1" imeMode="halfAlpha" sqref="D40:K40 AH50:AQ56 N50:W56 L34:AQ40"/>
    <dataValidation allowBlank="1" showInputMessage="1" showErrorMessage="1" imeMode="on" sqref="E39:K39 AB20:AO20 D34:D39 E34:K37 AB18:AO18 AA13:AA20"/>
    <dataValidation allowBlank="1" showInputMessage="1" showErrorMessage="1" imeMode="fullAlpha" sqref="AF8:AQ8"/>
  </dataValidations>
  <printOptions/>
  <pageMargins left="0.7874015748031497" right="0.7874015748031497" top="0.7874015748031497" bottom="0.7874015748031497" header="0.3937007874015748" footer="0"/>
  <pageSetup blackAndWhite="1" errors="blank" fitToHeight="1" fitToWidth="1" horizontalDpi="300" verticalDpi="300" orientation="portrait" pageOrder="overThenDown" paperSize="9" scale="78" r:id="rId4"/>
  <headerFooter alignWithMargins="0">
    <oddHeader>&amp;L&amp;14（様式第４号）&amp;R&amp;"ＭＳ ゴシック,斜体"&amp;9　　　　　　　　　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showGridLines="0" view="pageBreakPreview" zoomScaleNormal="90" zoomScaleSheetLayoutView="100" zoomScalePageLayoutView="0" workbookViewId="0" topLeftCell="A1">
      <selection activeCell="B16" sqref="B16"/>
    </sheetView>
  </sheetViews>
  <sheetFormatPr defaultColWidth="8.796875" defaultRowHeight="15"/>
  <cols>
    <col min="1" max="1" width="5.3984375" style="36" customWidth="1"/>
    <col min="2" max="2" width="24.3984375" style="36" customWidth="1"/>
    <col min="3" max="9" width="13.59765625" style="36" customWidth="1"/>
    <col min="10" max="16384" width="9" style="36" customWidth="1"/>
  </cols>
  <sheetData>
    <row r="1" spans="1:9" s="15" customFormat="1" ht="24.75" customHeight="1" thickBot="1">
      <c r="A1" s="14" t="s">
        <v>19</v>
      </c>
      <c r="I1" s="15" t="s">
        <v>17</v>
      </c>
    </row>
    <row r="2" spans="1:9" s="15" customFormat="1" ht="14.25" customHeight="1">
      <c r="A2" s="16"/>
      <c r="B2" s="17" t="s">
        <v>0</v>
      </c>
      <c r="C2" s="209"/>
      <c r="D2" s="211"/>
      <c r="E2" s="211"/>
      <c r="F2" s="211"/>
      <c r="G2" s="211"/>
      <c r="H2" s="211"/>
      <c r="I2" s="207" t="s">
        <v>18</v>
      </c>
    </row>
    <row r="3" spans="1:9" s="15" customFormat="1" ht="14.25" customHeight="1" thickBot="1">
      <c r="A3" s="18" t="s">
        <v>13</v>
      </c>
      <c r="B3" s="19"/>
      <c r="C3" s="210"/>
      <c r="D3" s="212"/>
      <c r="E3" s="212"/>
      <c r="F3" s="212"/>
      <c r="G3" s="212"/>
      <c r="H3" s="212"/>
      <c r="I3" s="208"/>
    </row>
    <row r="4" spans="1:9" s="15" customFormat="1" ht="31.5" customHeight="1">
      <c r="A4" s="203" t="s">
        <v>14</v>
      </c>
      <c r="B4" s="20" t="s">
        <v>5</v>
      </c>
      <c r="C4" s="51"/>
      <c r="D4" s="52"/>
      <c r="E4" s="52"/>
      <c r="F4" s="52"/>
      <c r="G4" s="52"/>
      <c r="H4" s="52"/>
      <c r="I4" s="21">
        <f>SUM(C4:H4)</f>
        <v>0</v>
      </c>
    </row>
    <row r="5" spans="1:9" s="15" customFormat="1" ht="31.5" customHeight="1">
      <c r="A5" s="204"/>
      <c r="B5" s="22" t="s">
        <v>6</v>
      </c>
      <c r="C5" s="48">
        <f aca="true" t="shared" si="0" ref="C5:H5">IF(SUM(C6:C7)=0,"",SUM(C6:C7))</f>
      </c>
      <c r="D5" s="23">
        <f t="shared" si="0"/>
      </c>
      <c r="E5" s="23">
        <f t="shared" si="0"/>
      </c>
      <c r="F5" s="23">
        <f t="shared" si="0"/>
      </c>
      <c r="G5" s="23">
        <f t="shared" si="0"/>
      </c>
      <c r="H5" s="23">
        <f t="shared" si="0"/>
      </c>
      <c r="I5" s="24">
        <f aca="true" t="shared" si="1" ref="I5:I15">SUM(C5:H5)</f>
        <v>0</v>
      </c>
    </row>
    <row r="6" spans="1:9" s="15" customFormat="1" ht="31.5" customHeight="1">
      <c r="A6" s="204"/>
      <c r="B6" s="22" t="s">
        <v>2</v>
      </c>
      <c r="C6" s="53"/>
      <c r="D6" s="54"/>
      <c r="E6" s="54"/>
      <c r="F6" s="54"/>
      <c r="G6" s="54"/>
      <c r="H6" s="55"/>
      <c r="I6" s="24">
        <f>SUM(C6:H6)</f>
        <v>0</v>
      </c>
    </row>
    <row r="7" spans="1:9" s="15" customFormat="1" ht="31.5" customHeight="1">
      <c r="A7" s="204"/>
      <c r="B7" s="22" t="s">
        <v>7</v>
      </c>
      <c r="C7" s="53"/>
      <c r="D7" s="54"/>
      <c r="E7" s="54"/>
      <c r="F7" s="54"/>
      <c r="G7" s="54"/>
      <c r="H7" s="55"/>
      <c r="I7" s="24">
        <f t="shared" si="1"/>
        <v>0</v>
      </c>
    </row>
    <row r="8" spans="1:9" s="15" customFormat="1" ht="31.5" customHeight="1">
      <c r="A8" s="204"/>
      <c r="B8" s="22" t="s">
        <v>8</v>
      </c>
      <c r="C8" s="53"/>
      <c r="D8" s="54"/>
      <c r="E8" s="54"/>
      <c r="F8" s="54"/>
      <c r="G8" s="54"/>
      <c r="H8" s="55"/>
      <c r="I8" s="24">
        <f t="shared" si="1"/>
        <v>0</v>
      </c>
    </row>
    <row r="9" spans="1:9" s="15" customFormat="1" ht="31.5" customHeight="1" thickBot="1">
      <c r="A9" s="204"/>
      <c r="B9" s="25" t="s">
        <v>9</v>
      </c>
      <c r="C9" s="56"/>
      <c r="D9" s="57"/>
      <c r="E9" s="57"/>
      <c r="F9" s="57"/>
      <c r="G9" s="57"/>
      <c r="H9" s="58"/>
      <c r="I9" s="26">
        <f t="shared" si="1"/>
        <v>0</v>
      </c>
    </row>
    <row r="10" spans="1:9" s="15" customFormat="1" ht="31.5" customHeight="1" thickBot="1">
      <c r="A10" s="205"/>
      <c r="B10" s="27" t="s">
        <v>1</v>
      </c>
      <c r="C10" s="28">
        <f aca="true" t="shared" si="2" ref="C10:H10">IF(SUM(C4:C5,C8:C9)=0,"",SUM(C4:C5,C8:C9))</f>
      </c>
      <c r="D10" s="28">
        <f t="shared" si="2"/>
      </c>
      <c r="E10" s="28">
        <f t="shared" si="2"/>
      </c>
      <c r="F10" s="28">
        <f t="shared" si="2"/>
      </c>
      <c r="G10" s="28">
        <f t="shared" si="2"/>
      </c>
      <c r="H10" s="28">
        <f t="shared" si="2"/>
      </c>
      <c r="I10" s="29">
        <f t="shared" si="1"/>
        <v>0</v>
      </c>
    </row>
    <row r="11" spans="1:9" s="15" customFormat="1" ht="31.5" customHeight="1" thickTop="1">
      <c r="A11" s="204" t="s">
        <v>15</v>
      </c>
      <c r="B11" s="30" t="s">
        <v>10</v>
      </c>
      <c r="C11" s="59"/>
      <c r="D11" s="60"/>
      <c r="E11" s="60"/>
      <c r="F11" s="60"/>
      <c r="G11" s="60"/>
      <c r="H11" s="60"/>
      <c r="I11" s="24">
        <f t="shared" si="1"/>
        <v>0</v>
      </c>
    </row>
    <row r="12" spans="1:9" s="15" customFormat="1" ht="31.5" customHeight="1">
      <c r="A12" s="204"/>
      <c r="B12" s="22" t="s">
        <v>41</v>
      </c>
      <c r="C12" s="61"/>
      <c r="D12" s="54"/>
      <c r="E12" s="54"/>
      <c r="F12" s="54"/>
      <c r="G12" s="54"/>
      <c r="H12" s="54"/>
      <c r="I12" s="24">
        <f t="shared" si="1"/>
        <v>0</v>
      </c>
    </row>
    <row r="13" spans="1:9" s="15" customFormat="1" ht="31.5" customHeight="1">
      <c r="A13" s="204"/>
      <c r="B13" s="22" t="s">
        <v>11</v>
      </c>
      <c r="C13" s="61"/>
      <c r="D13" s="54"/>
      <c r="E13" s="54"/>
      <c r="F13" s="54"/>
      <c r="G13" s="54"/>
      <c r="H13" s="54"/>
      <c r="I13" s="24">
        <f t="shared" si="1"/>
        <v>0</v>
      </c>
    </row>
    <row r="14" spans="1:9" s="15" customFormat="1" ht="31.5" customHeight="1" thickBot="1">
      <c r="A14" s="204"/>
      <c r="B14" s="25" t="s">
        <v>12</v>
      </c>
      <c r="C14" s="62"/>
      <c r="D14" s="63"/>
      <c r="E14" s="63"/>
      <c r="F14" s="63"/>
      <c r="G14" s="63"/>
      <c r="H14" s="63"/>
      <c r="I14" s="31">
        <f t="shared" si="1"/>
        <v>0</v>
      </c>
    </row>
    <row r="15" spans="1:9" s="15" customFormat="1" ht="31.5" customHeight="1" thickBot="1">
      <c r="A15" s="206"/>
      <c r="B15" s="32" t="s">
        <v>1</v>
      </c>
      <c r="C15" s="33">
        <f aca="true" t="shared" si="3" ref="C15:H15">IF(SUM(C11:C14)=0,"",SUM(C11:C14))</f>
      </c>
      <c r="D15" s="34">
        <f t="shared" si="3"/>
      </c>
      <c r="E15" s="34">
        <f t="shared" si="3"/>
      </c>
      <c r="F15" s="34">
        <f t="shared" si="3"/>
      </c>
      <c r="G15" s="34">
        <f t="shared" si="3"/>
      </c>
      <c r="H15" s="34">
        <f t="shared" si="3"/>
      </c>
      <c r="I15" s="35">
        <f t="shared" si="1"/>
        <v>0</v>
      </c>
    </row>
    <row r="16" s="15" customFormat="1" ht="31.5" customHeight="1">
      <c r="B16" s="66" t="s">
        <v>84</v>
      </c>
    </row>
    <row r="17" s="15" customFormat="1" ht="24.75" customHeight="1">
      <c r="B17" s="66" t="s">
        <v>16</v>
      </c>
    </row>
    <row r="18" s="15" customFormat="1" ht="24.75" customHeight="1"/>
    <row r="19" s="15" customFormat="1" ht="24.75" customHeight="1"/>
    <row r="20" s="15" customFormat="1" ht="24.75" customHeight="1"/>
  </sheetData>
  <sheetProtection/>
  <mergeCells count="9">
    <mergeCell ref="A4:A10"/>
    <mergeCell ref="A11:A15"/>
    <mergeCell ref="I2:I3"/>
    <mergeCell ref="C2:C3"/>
    <mergeCell ref="D2:D3"/>
    <mergeCell ref="E2:E3"/>
    <mergeCell ref="F2:F3"/>
    <mergeCell ref="H2:H3"/>
    <mergeCell ref="G2:G3"/>
  </mergeCells>
  <dataValidations count="2">
    <dataValidation allowBlank="1" showInputMessage="1" imeMode="on" sqref="C2:H3"/>
    <dataValidation allowBlank="1" showInputMessage="1" showErrorMessage="1" imeMode="halfAlpha" sqref="C4:I15"/>
  </dataValidations>
  <printOptions horizontalCentered="1" verticalCentered="1"/>
  <pageMargins left="0.7874015748031497" right="0.7874015748031497" top="1.1811023622047245" bottom="0.5905511811023623" header="0" footer="0"/>
  <pageSetup blackAndWhite="1" fitToHeight="1" fitToWidth="1" horizontalDpi="300" verticalDpi="300" orientation="landscape" pageOrder="overThenDown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Y65"/>
  <sheetViews>
    <sheetView showGridLines="0" tabSelected="1" view="pageBreakPreview" zoomScaleNormal="80" zoomScaleSheetLayoutView="100" zoomScalePageLayoutView="0" workbookViewId="0" topLeftCell="A31">
      <selection activeCell="BC50" sqref="BC49:BD50"/>
    </sheetView>
  </sheetViews>
  <sheetFormatPr defaultColWidth="8.796875" defaultRowHeight="15"/>
  <cols>
    <col min="1" max="1" width="1.59765625" style="0" customWidth="1"/>
    <col min="2" max="2" width="1.203125" style="0" customWidth="1"/>
    <col min="3" max="14" width="2.19921875" style="0" customWidth="1"/>
    <col min="15" max="15" width="2.3984375" style="0" customWidth="1"/>
    <col min="16" max="37" width="2.19921875" style="0" customWidth="1"/>
    <col min="38" max="38" width="2.59765625" style="0" customWidth="1"/>
    <col min="39" max="47" width="2.19921875" style="0" customWidth="1"/>
    <col min="48" max="48" width="2" style="0" customWidth="1"/>
    <col min="49" max="49" width="4" style="0" customWidth="1"/>
    <col min="50" max="50" width="1" style="0" customWidth="1"/>
  </cols>
  <sheetData>
    <row r="1" spans="1:5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4">
      <c r="A3" s="2"/>
      <c r="B3" s="3"/>
      <c r="C3" s="220" t="str">
        <f>'実績報告書（様式第４号）'!O1</f>
        <v>平成29年度大阪府私立幼稚園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3"/>
      <c r="AY3" s="3"/>
    </row>
    <row r="4" spans="1:51" ht="26.25">
      <c r="A4" s="3"/>
      <c r="B4" s="3"/>
      <c r="C4" s="220" t="s">
        <v>62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3"/>
      <c r="AY4" s="3"/>
    </row>
    <row r="5" spans="1:51" ht="15" customHeight="1">
      <c r="A5" s="3"/>
      <c r="B5" s="3"/>
      <c r="C5" s="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12"/>
      <c r="AI5" s="12"/>
      <c r="AJ5" s="12"/>
      <c r="AK5" s="12"/>
      <c r="AL5" s="12"/>
      <c r="AM5" s="213">
        <v>9</v>
      </c>
      <c r="AN5" s="213"/>
      <c r="AO5" s="213">
        <v>9</v>
      </c>
      <c r="AP5" s="213"/>
      <c r="AQ5" s="213">
        <v>5</v>
      </c>
      <c r="AR5" s="213"/>
      <c r="AS5" s="213">
        <v>9</v>
      </c>
      <c r="AT5" s="213"/>
      <c r="AU5" s="213">
        <v>9</v>
      </c>
      <c r="AV5" s="213"/>
      <c r="AW5" s="213">
        <v>9</v>
      </c>
      <c r="AX5" s="213"/>
      <c r="AY5" s="3"/>
    </row>
    <row r="6" spans="1:51" ht="15" customHeight="1">
      <c r="A6" s="3"/>
      <c r="B6" s="3"/>
      <c r="C6" s="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12"/>
      <c r="AI6" s="12"/>
      <c r="AJ6" s="12"/>
      <c r="AK6" s="12"/>
      <c r="AL6" s="12"/>
      <c r="AM6" s="213">
        <v>9</v>
      </c>
      <c r="AN6" s="213"/>
      <c r="AO6" s="213">
        <v>9</v>
      </c>
      <c r="AP6" s="213"/>
      <c r="AQ6" s="213">
        <v>6</v>
      </c>
      <c r="AR6" s="213"/>
      <c r="AS6" s="213">
        <v>9</v>
      </c>
      <c r="AT6" s="213"/>
      <c r="AU6" s="213">
        <v>9</v>
      </c>
      <c r="AV6" s="213"/>
      <c r="AW6" s="213">
        <v>9</v>
      </c>
      <c r="AX6" s="213"/>
      <c r="AY6" s="3"/>
    </row>
    <row r="7" spans="1:51" ht="15" customHeight="1">
      <c r="A7" s="3"/>
      <c r="B7" s="3"/>
      <c r="C7" s="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12"/>
      <c r="AI7" s="12"/>
      <c r="AJ7" s="12"/>
      <c r="AK7" s="12"/>
      <c r="AL7" s="12"/>
      <c r="AM7" s="213">
        <v>9</v>
      </c>
      <c r="AN7" s="213"/>
      <c r="AO7" s="213">
        <v>9</v>
      </c>
      <c r="AP7" s="213"/>
      <c r="AQ7" s="213">
        <v>7</v>
      </c>
      <c r="AR7" s="213"/>
      <c r="AS7" s="213">
        <v>9</v>
      </c>
      <c r="AT7" s="213"/>
      <c r="AU7" s="213">
        <v>9</v>
      </c>
      <c r="AV7" s="213"/>
      <c r="AW7" s="213">
        <v>9</v>
      </c>
      <c r="AX7" s="213"/>
      <c r="AY7" s="3"/>
    </row>
    <row r="8" spans="1:51" ht="15" customHeight="1" thickBot="1">
      <c r="A8" s="3"/>
      <c r="B8" s="3"/>
      <c r="C8" s="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12"/>
      <c r="AI8" s="12"/>
      <c r="AJ8" s="12"/>
      <c r="AK8" s="12"/>
      <c r="AL8" s="12"/>
      <c r="AM8" s="256">
        <v>9</v>
      </c>
      <c r="AN8" s="256"/>
      <c r="AO8" s="256">
        <v>9</v>
      </c>
      <c r="AP8" s="256"/>
      <c r="AQ8" s="256">
        <v>8</v>
      </c>
      <c r="AR8" s="256"/>
      <c r="AS8" s="262">
        <v>9</v>
      </c>
      <c r="AT8" s="262"/>
      <c r="AU8" s="256">
        <v>9</v>
      </c>
      <c r="AV8" s="256"/>
      <c r="AW8" s="256">
        <v>9</v>
      </c>
      <c r="AX8" s="256"/>
      <c r="AY8" s="3"/>
    </row>
    <row r="9" spans="1:51" ht="15" customHeight="1" thickBot="1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21" t="s">
        <v>20</v>
      </c>
      <c r="AI9" s="222"/>
      <c r="AJ9" s="222"/>
      <c r="AK9" s="222"/>
      <c r="AL9" s="223"/>
      <c r="AM9" s="224">
        <v>9</v>
      </c>
      <c r="AN9" s="225"/>
      <c r="AO9" s="226">
        <v>9</v>
      </c>
      <c r="AP9" s="225"/>
      <c r="AQ9" s="226">
        <v>9</v>
      </c>
      <c r="AR9" s="225"/>
      <c r="AS9" s="226">
        <v>9</v>
      </c>
      <c r="AT9" s="225"/>
      <c r="AU9" s="226">
        <v>9</v>
      </c>
      <c r="AV9" s="225"/>
      <c r="AW9" s="226">
        <v>9</v>
      </c>
      <c r="AX9" s="227"/>
      <c r="AY9" s="3"/>
    </row>
    <row r="10" spans="1:5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219">
        <f>+'実績報告書（様式第４号）'!AD9</f>
        <v>43217</v>
      </c>
      <c r="AP10" s="219"/>
      <c r="AQ10" s="219"/>
      <c r="AR10" s="219"/>
      <c r="AS10" s="219"/>
      <c r="AT10" s="219"/>
      <c r="AU10" s="219"/>
      <c r="AV10" s="219"/>
      <c r="AW10" s="219"/>
      <c r="AX10" s="3"/>
      <c r="AY10" s="3"/>
    </row>
    <row r="11" spans="1:5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3"/>
      <c r="AS11" s="3"/>
      <c r="AT11" s="3"/>
      <c r="AU11" s="3"/>
      <c r="AV11" s="3"/>
      <c r="AW11" s="3"/>
      <c r="AX11" s="3"/>
      <c r="AY11" s="3"/>
    </row>
    <row r="12" spans="1:51" ht="18.75">
      <c r="A12" s="3"/>
      <c r="B12" s="3"/>
      <c r="C12" s="3"/>
      <c r="D12" s="10" t="s">
        <v>80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"/>
      <c r="AW12" s="3"/>
      <c r="AX12" s="3"/>
      <c r="AY12" s="3"/>
    </row>
    <row r="13" spans="1:51" ht="15" customHeight="1">
      <c r="A13" s="3"/>
      <c r="B13" s="3"/>
      <c r="C13" s="3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55" t="s">
        <v>75</v>
      </c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4"/>
      <c r="AQ13" s="4"/>
      <c r="AR13" s="4"/>
      <c r="AS13" s="4"/>
      <c r="AT13" s="4"/>
      <c r="AU13" s="4"/>
      <c r="AV13" s="3"/>
      <c r="AW13" s="3"/>
      <c r="AX13" s="3"/>
      <c r="AY13" s="3"/>
    </row>
    <row r="14" spans="1:51" ht="15" customHeight="1">
      <c r="A14" s="3"/>
      <c r="B14" s="3"/>
      <c r="C14" s="3"/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55" t="s">
        <v>74</v>
      </c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4"/>
      <c r="AQ14" s="4"/>
      <c r="AR14" s="4"/>
      <c r="AS14" s="4"/>
      <c r="AT14" s="4"/>
      <c r="AU14" s="4"/>
      <c r="AV14" s="3"/>
      <c r="AW14" s="3"/>
      <c r="AX14" s="3"/>
      <c r="AY14" s="3"/>
    </row>
    <row r="15" spans="1:5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 t="s">
        <v>21</v>
      </c>
      <c r="V15" s="3"/>
      <c r="W15" s="3"/>
      <c r="X15" s="3"/>
      <c r="Y15" s="3"/>
      <c r="Z15" s="3"/>
      <c r="AA15" s="255" t="s">
        <v>73</v>
      </c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4"/>
      <c r="AQ15" s="4"/>
      <c r="AR15" s="4"/>
      <c r="AS15" s="4"/>
      <c r="AT15" s="4"/>
      <c r="AU15" s="4"/>
      <c r="AV15" s="3"/>
      <c r="AW15" s="3"/>
      <c r="AX15" s="3"/>
      <c r="AY15" s="3"/>
    </row>
    <row r="16" spans="1:5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"/>
      <c r="AW16" s="3"/>
      <c r="AX16" s="3"/>
      <c r="AY16" s="3"/>
    </row>
    <row r="17" spans="1:5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 t="s">
        <v>22</v>
      </c>
      <c r="V17" s="3"/>
      <c r="W17" s="3"/>
      <c r="X17" s="3"/>
      <c r="Y17" s="3"/>
      <c r="Z17" s="3"/>
      <c r="AA17" s="255" t="s">
        <v>61</v>
      </c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4"/>
      <c r="AQ17" s="4"/>
      <c r="AR17" s="4"/>
      <c r="AS17" s="4"/>
      <c r="AT17" s="4"/>
      <c r="AU17" s="4"/>
      <c r="AV17" s="3"/>
      <c r="AW17" s="3"/>
      <c r="AX17" s="3"/>
      <c r="AY17" s="3"/>
    </row>
    <row r="18" spans="1:5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 t="s">
        <v>23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"/>
      <c r="AW18" s="3"/>
      <c r="AX18" s="3"/>
      <c r="AY18" s="3"/>
    </row>
    <row r="19" spans="1:5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 t="s">
        <v>24</v>
      </c>
      <c r="V19" s="3"/>
      <c r="W19" s="3"/>
      <c r="X19" s="3"/>
      <c r="Y19" s="3"/>
      <c r="Z19" s="3"/>
      <c r="AA19" s="255" t="s">
        <v>55</v>
      </c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4"/>
      <c r="AQ19" s="4"/>
      <c r="AR19" s="4"/>
      <c r="AS19" s="4"/>
      <c r="AT19" s="4"/>
      <c r="AU19" s="4"/>
      <c r="AV19" s="3"/>
      <c r="AW19" s="3"/>
      <c r="AX19" s="3"/>
      <c r="AY19" s="3"/>
    </row>
    <row r="20" spans="1:5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"/>
      <c r="AW20" s="3"/>
      <c r="AX20" s="3"/>
      <c r="AY20" s="3"/>
    </row>
    <row r="21" spans="1:5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 t="s">
        <v>25</v>
      </c>
      <c r="V21" s="3"/>
      <c r="W21" s="3"/>
      <c r="X21" s="3"/>
      <c r="Y21" s="3"/>
      <c r="Z21" s="3"/>
      <c r="AA21" s="255" t="s">
        <v>63</v>
      </c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4" t="s">
        <v>48</v>
      </c>
      <c r="AQ21" s="4"/>
      <c r="AR21" s="4"/>
      <c r="AS21" s="4"/>
      <c r="AT21" s="4"/>
      <c r="AU21" s="4"/>
      <c r="AV21" s="3"/>
      <c r="AW21" s="3"/>
      <c r="AX21" s="3"/>
      <c r="AY21" s="3"/>
    </row>
    <row r="22" spans="1:5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4"/>
      <c r="AQ22" s="4"/>
      <c r="AR22" s="4"/>
      <c r="AS22" s="4"/>
      <c r="AT22" s="4"/>
      <c r="AU22" s="4"/>
      <c r="AV22" s="3"/>
      <c r="AW22" s="3"/>
      <c r="AX22" s="3"/>
      <c r="AY22" s="3"/>
    </row>
    <row r="23" spans="1:5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4"/>
      <c r="AQ23" s="4"/>
      <c r="AR23" s="4"/>
      <c r="AS23" s="4"/>
      <c r="AT23" s="4"/>
      <c r="AU23" s="4"/>
      <c r="AV23" s="3"/>
      <c r="AW23" s="3"/>
      <c r="AX23" s="3"/>
      <c r="AY23" s="3"/>
    </row>
    <row r="24" spans="1:5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"/>
      <c r="AW24" s="3"/>
      <c r="AX24" s="3"/>
      <c r="AY24" s="3"/>
    </row>
    <row r="25" spans="1:51" ht="14.25">
      <c r="A25" s="3"/>
      <c r="B25" s="3"/>
      <c r="C25" s="3"/>
      <c r="D25" s="273" t="s">
        <v>57</v>
      </c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4"/>
      <c r="AR25" s="4"/>
      <c r="AS25" s="4"/>
      <c r="AT25" s="4"/>
      <c r="AU25" s="4"/>
      <c r="AV25" s="3"/>
      <c r="AW25" s="3"/>
      <c r="AX25" s="3"/>
      <c r="AY25" s="3"/>
    </row>
    <row r="26" spans="1:51" ht="15" thickBot="1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4"/>
      <c r="AR26" s="4"/>
      <c r="AS26" s="4"/>
      <c r="AT26" s="4"/>
      <c r="AU26" s="4"/>
      <c r="AV26" s="3"/>
      <c r="AW26" s="3"/>
      <c r="AX26" s="3"/>
      <c r="AY26" s="3"/>
    </row>
    <row r="27" spans="1:51" ht="20.25" thickBot="1" thickTop="1">
      <c r="A27" s="3"/>
      <c r="B27" s="3"/>
      <c r="C27" s="3"/>
      <c r="D27" s="3" t="s">
        <v>27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228">
        <f>+AB43*1000</f>
        <v>70000000</v>
      </c>
      <c r="P27" s="229"/>
      <c r="Q27" s="229"/>
      <c r="R27" s="229"/>
      <c r="S27" s="229"/>
      <c r="T27" s="229"/>
      <c r="U27" s="230"/>
      <c r="V27" s="45" t="s">
        <v>59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3"/>
      <c r="AY27" s="3"/>
    </row>
    <row r="28" spans="1:51" ht="20.25" thickBot="1" thickTop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  <c r="AX28" s="3"/>
      <c r="AY28" s="3"/>
    </row>
    <row r="29" spans="1:51" ht="20.25" thickBot="1" thickTop="1">
      <c r="A29" s="3"/>
      <c r="B29" s="3"/>
      <c r="C29" s="3"/>
      <c r="D29" s="3" t="s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228">
        <f>+O27</f>
        <v>70000000</v>
      </c>
      <c r="P29" s="229"/>
      <c r="Q29" s="229"/>
      <c r="R29" s="229"/>
      <c r="S29" s="229"/>
      <c r="T29" s="229"/>
      <c r="U29" s="230"/>
      <c r="V29" s="45" t="s">
        <v>59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3"/>
      <c r="AW29" s="3"/>
      <c r="AX29" s="3"/>
      <c r="AY29" s="3"/>
    </row>
    <row r="30" spans="1:51" ht="19.5" thickTop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5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3"/>
      <c r="AW30" s="3"/>
      <c r="AX30" s="3"/>
      <c r="AY30" s="3"/>
    </row>
    <row r="31" spans="1:51" ht="18.75">
      <c r="A31" s="3"/>
      <c r="B31" s="3"/>
      <c r="C31" s="3"/>
      <c r="D31" s="3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231">
        <v>0</v>
      </c>
      <c r="P31" s="231"/>
      <c r="Q31" s="231"/>
      <c r="R31" s="231"/>
      <c r="S31" s="231"/>
      <c r="T31" s="231"/>
      <c r="U31" s="231"/>
      <c r="V31" s="45" t="s">
        <v>59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3"/>
      <c r="AW31" s="3"/>
      <c r="AX31" s="3"/>
      <c r="AY31" s="3"/>
    </row>
    <row r="32" spans="1:5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3"/>
      <c r="AX32" s="3"/>
      <c r="AY32" s="3"/>
    </row>
    <row r="33" spans="1:51" ht="15" thickBot="1">
      <c r="A33" s="3"/>
      <c r="B33" s="3"/>
      <c r="C33" s="3"/>
      <c r="D33" s="37" t="s">
        <v>28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43" t="s">
        <v>46</v>
      </c>
      <c r="AL33" s="41"/>
      <c r="AM33" s="41"/>
      <c r="AN33" s="41"/>
      <c r="AO33" s="41"/>
      <c r="AP33" s="41"/>
      <c r="AQ33" s="41"/>
      <c r="AR33" s="4"/>
      <c r="AS33" s="4"/>
      <c r="AT33" s="4"/>
      <c r="AU33" s="4"/>
      <c r="AV33" s="3"/>
      <c r="AW33" s="3"/>
      <c r="AX33" s="3"/>
      <c r="AY33" s="3"/>
    </row>
    <row r="34" spans="1:51" ht="14.25">
      <c r="A34" s="3"/>
      <c r="B34" s="3"/>
      <c r="C34" s="5"/>
      <c r="D34" s="105" t="s">
        <v>0</v>
      </c>
      <c r="E34" s="106"/>
      <c r="F34" s="106"/>
      <c r="G34" s="106"/>
      <c r="H34" s="106"/>
      <c r="I34" s="106"/>
      <c r="J34" s="106"/>
      <c r="K34" s="107"/>
      <c r="L34" s="126" t="s">
        <v>30</v>
      </c>
      <c r="M34" s="127"/>
      <c r="N34" s="127"/>
      <c r="O34" s="127"/>
      <c r="P34" s="127"/>
      <c r="Q34" s="127"/>
      <c r="R34" s="127"/>
      <c r="S34" s="128"/>
      <c r="T34" s="126" t="s">
        <v>30</v>
      </c>
      <c r="U34" s="127"/>
      <c r="V34" s="127"/>
      <c r="W34" s="127"/>
      <c r="X34" s="127"/>
      <c r="Y34" s="127"/>
      <c r="Z34" s="127"/>
      <c r="AA34" s="128"/>
      <c r="AB34" s="114" t="s">
        <v>33</v>
      </c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  <c r="AR34" s="3"/>
      <c r="AS34" s="3"/>
      <c r="AT34" s="3"/>
      <c r="AU34" s="3"/>
      <c r="AV34" s="3"/>
      <c r="AW34" s="3"/>
      <c r="AX34" s="3"/>
      <c r="AY34" s="3"/>
    </row>
    <row r="35" spans="1:51" ht="14.25">
      <c r="A35" s="3"/>
      <c r="B35" s="3"/>
      <c r="C35" s="5"/>
      <c r="D35" s="108"/>
      <c r="E35" s="109"/>
      <c r="F35" s="109"/>
      <c r="G35" s="109"/>
      <c r="H35" s="109"/>
      <c r="I35" s="109"/>
      <c r="J35" s="109"/>
      <c r="K35" s="110"/>
      <c r="L35" s="118" t="s">
        <v>31</v>
      </c>
      <c r="M35" s="119"/>
      <c r="N35" s="119"/>
      <c r="O35" s="119"/>
      <c r="P35" s="119"/>
      <c r="Q35" s="119"/>
      <c r="R35" s="119"/>
      <c r="S35" s="120"/>
      <c r="T35" s="118" t="s">
        <v>32</v>
      </c>
      <c r="U35" s="121"/>
      <c r="V35" s="121"/>
      <c r="W35" s="121"/>
      <c r="X35" s="121"/>
      <c r="Y35" s="121"/>
      <c r="Z35" s="121"/>
      <c r="AA35" s="122"/>
      <c r="AB35" s="86" t="s">
        <v>34</v>
      </c>
      <c r="AC35" s="87"/>
      <c r="AD35" s="87"/>
      <c r="AE35" s="87"/>
      <c r="AF35" s="87"/>
      <c r="AG35" s="87"/>
      <c r="AH35" s="87"/>
      <c r="AI35" s="88"/>
      <c r="AJ35" s="86" t="s">
        <v>35</v>
      </c>
      <c r="AK35" s="87"/>
      <c r="AL35" s="87"/>
      <c r="AM35" s="87"/>
      <c r="AN35" s="87"/>
      <c r="AO35" s="87"/>
      <c r="AP35" s="87"/>
      <c r="AQ35" s="88"/>
      <c r="AR35" s="3"/>
      <c r="AS35" s="3"/>
      <c r="AT35" s="3"/>
      <c r="AU35" s="3"/>
      <c r="AV35" s="3"/>
      <c r="AW35" s="3"/>
      <c r="AX35" s="3"/>
      <c r="AY35" s="3"/>
    </row>
    <row r="36" spans="1:51" ht="15" thickBot="1">
      <c r="A36" s="3"/>
      <c r="B36" s="3"/>
      <c r="C36" s="5"/>
      <c r="D36" s="111"/>
      <c r="E36" s="112"/>
      <c r="F36" s="112"/>
      <c r="G36" s="112"/>
      <c r="H36" s="112"/>
      <c r="I36" s="112"/>
      <c r="J36" s="112"/>
      <c r="K36" s="113"/>
      <c r="L36" s="89"/>
      <c r="M36" s="90"/>
      <c r="N36" s="90"/>
      <c r="O36" s="90"/>
      <c r="P36" s="90"/>
      <c r="Q36" s="90"/>
      <c r="R36" s="90"/>
      <c r="S36" s="91"/>
      <c r="T36" s="123"/>
      <c r="U36" s="124"/>
      <c r="V36" s="124"/>
      <c r="W36" s="124"/>
      <c r="X36" s="124"/>
      <c r="Y36" s="124"/>
      <c r="Z36" s="124"/>
      <c r="AA36" s="125"/>
      <c r="AB36" s="89"/>
      <c r="AC36" s="90"/>
      <c r="AD36" s="90"/>
      <c r="AE36" s="90"/>
      <c r="AF36" s="90"/>
      <c r="AG36" s="90"/>
      <c r="AH36" s="90"/>
      <c r="AI36" s="91"/>
      <c r="AJ36" s="89"/>
      <c r="AK36" s="90"/>
      <c r="AL36" s="90"/>
      <c r="AM36" s="90"/>
      <c r="AN36" s="90"/>
      <c r="AO36" s="90"/>
      <c r="AP36" s="90"/>
      <c r="AQ36" s="91"/>
      <c r="AR36" s="3"/>
      <c r="AS36" s="3"/>
      <c r="AT36" s="3"/>
      <c r="AU36" s="3"/>
      <c r="AV36" s="3"/>
      <c r="AW36" s="3"/>
      <c r="AX36" s="3"/>
      <c r="AY36" s="3"/>
    </row>
    <row r="37" spans="1:51" ht="14.25">
      <c r="A37" s="3"/>
      <c r="B37" s="3"/>
      <c r="C37" s="5"/>
      <c r="D37" s="158" t="str">
        <f>IF('【記入例】資金収支決算見込（各園別内訳）複数園のみ'!C2=0,"",'【記入例】資金収支決算見込（各園別内訳）複数園のみ'!C2)</f>
        <v>咲洲幼稚園</v>
      </c>
      <c r="E37" s="159"/>
      <c r="F37" s="159"/>
      <c r="G37" s="159"/>
      <c r="H37" s="159"/>
      <c r="I37" s="159"/>
      <c r="J37" s="159"/>
      <c r="K37" s="160"/>
      <c r="L37" s="130">
        <v>51000</v>
      </c>
      <c r="M37" s="131"/>
      <c r="N37" s="131"/>
      <c r="O37" s="131"/>
      <c r="P37" s="131"/>
      <c r="Q37" s="131"/>
      <c r="R37" s="131"/>
      <c r="S37" s="132"/>
      <c r="T37" s="130">
        <v>50100</v>
      </c>
      <c r="U37" s="131"/>
      <c r="V37" s="131"/>
      <c r="W37" s="131"/>
      <c r="X37" s="131"/>
      <c r="Y37" s="131"/>
      <c r="Z37" s="131"/>
      <c r="AA37" s="132"/>
      <c r="AB37" s="153">
        <f>'【記入例】資金収支決算見込（各園別内訳）複数園のみ'!C6</f>
        <v>20000</v>
      </c>
      <c r="AC37" s="154"/>
      <c r="AD37" s="154"/>
      <c r="AE37" s="154"/>
      <c r="AF37" s="154"/>
      <c r="AG37" s="154"/>
      <c r="AH37" s="154"/>
      <c r="AI37" s="155"/>
      <c r="AJ37" s="133">
        <f>+T37-AB37</f>
        <v>30100</v>
      </c>
      <c r="AK37" s="134"/>
      <c r="AL37" s="134"/>
      <c r="AM37" s="134"/>
      <c r="AN37" s="134"/>
      <c r="AO37" s="134"/>
      <c r="AP37" s="134"/>
      <c r="AQ37" s="135"/>
      <c r="AR37" s="3"/>
      <c r="AS37" s="3"/>
      <c r="AT37" s="3"/>
      <c r="AU37" s="3"/>
      <c r="AV37" s="3"/>
      <c r="AW37" s="3"/>
      <c r="AX37" s="3"/>
      <c r="AY37" s="3"/>
    </row>
    <row r="38" spans="1:51" ht="14.25">
      <c r="A38" s="3"/>
      <c r="B38" s="3"/>
      <c r="C38" s="5"/>
      <c r="D38" s="182" t="str">
        <f>IF('【記入例】資金収支決算見込（各園別内訳）複数園のみ'!D2=0,"",'【記入例】資金収支決算見込（各園別内訳）複数園のみ'!D2)</f>
        <v>咲洲第二幼稚園</v>
      </c>
      <c r="E38" s="232"/>
      <c r="F38" s="232"/>
      <c r="G38" s="232"/>
      <c r="H38" s="232"/>
      <c r="I38" s="232"/>
      <c r="J38" s="232"/>
      <c r="K38" s="233"/>
      <c r="L38" s="92">
        <v>35000</v>
      </c>
      <c r="M38" s="93"/>
      <c r="N38" s="93"/>
      <c r="O38" s="93"/>
      <c r="P38" s="93"/>
      <c r="Q38" s="93"/>
      <c r="R38" s="93"/>
      <c r="S38" s="94"/>
      <c r="T38" s="92">
        <v>33100</v>
      </c>
      <c r="U38" s="93"/>
      <c r="V38" s="93"/>
      <c r="W38" s="93"/>
      <c r="X38" s="93"/>
      <c r="Y38" s="93"/>
      <c r="Z38" s="93"/>
      <c r="AA38" s="94"/>
      <c r="AB38" s="83">
        <f>'【記入例】資金収支決算見込（各園別内訳）複数園のみ'!D6</f>
        <v>15000</v>
      </c>
      <c r="AC38" s="84"/>
      <c r="AD38" s="84"/>
      <c r="AE38" s="84"/>
      <c r="AF38" s="84"/>
      <c r="AG38" s="84"/>
      <c r="AH38" s="84"/>
      <c r="AI38" s="85"/>
      <c r="AJ38" s="83">
        <f>IF(+T38-AB38=0,"",+T38-AB38)</f>
        <v>18100</v>
      </c>
      <c r="AK38" s="84"/>
      <c r="AL38" s="84"/>
      <c r="AM38" s="84"/>
      <c r="AN38" s="84"/>
      <c r="AO38" s="84"/>
      <c r="AP38" s="84"/>
      <c r="AQ38" s="85"/>
      <c r="AR38" s="3"/>
      <c r="AS38" s="3"/>
      <c r="AT38" s="3"/>
      <c r="AU38" s="3"/>
      <c r="AV38" s="3"/>
      <c r="AW38" s="3"/>
      <c r="AX38" s="3"/>
      <c r="AY38" s="3"/>
    </row>
    <row r="39" spans="1:51" ht="14.25">
      <c r="A39" s="3"/>
      <c r="B39" s="3"/>
      <c r="C39" s="5"/>
      <c r="D39" s="182" t="str">
        <f>IF('【記入例】資金収支決算見込（各園別内訳）複数園のみ'!E2=0,"",'【記入例】資金収支決算見込（各園別内訳）複数園のみ'!E2)</f>
        <v>咲洲第三幼稚園</v>
      </c>
      <c r="E39" s="232"/>
      <c r="F39" s="232"/>
      <c r="G39" s="232"/>
      <c r="H39" s="232"/>
      <c r="I39" s="232"/>
      <c r="J39" s="232"/>
      <c r="K39" s="233"/>
      <c r="L39" s="92">
        <v>35000</v>
      </c>
      <c r="M39" s="93"/>
      <c r="N39" s="93"/>
      <c r="O39" s="93"/>
      <c r="P39" s="93"/>
      <c r="Q39" s="93"/>
      <c r="R39" s="93"/>
      <c r="S39" s="94"/>
      <c r="T39" s="92">
        <v>33100</v>
      </c>
      <c r="U39" s="93"/>
      <c r="V39" s="93"/>
      <c r="W39" s="93"/>
      <c r="X39" s="93"/>
      <c r="Y39" s="93"/>
      <c r="Z39" s="93"/>
      <c r="AA39" s="94"/>
      <c r="AB39" s="83">
        <f>'【記入例】資金収支決算見込（各園別内訳）複数園のみ'!E6</f>
        <v>15000</v>
      </c>
      <c r="AC39" s="84"/>
      <c r="AD39" s="84"/>
      <c r="AE39" s="84"/>
      <c r="AF39" s="84"/>
      <c r="AG39" s="84"/>
      <c r="AH39" s="84"/>
      <c r="AI39" s="85"/>
      <c r="AJ39" s="83">
        <f>IF(+T39-AB39=0,"",+T39-AB39)</f>
        <v>18100</v>
      </c>
      <c r="AK39" s="84"/>
      <c r="AL39" s="84"/>
      <c r="AM39" s="84"/>
      <c r="AN39" s="84"/>
      <c r="AO39" s="84"/>
      <c r="AP39" s="84"/>
      <c r="AQ39" s="85"/>
      <c r="AR39" s="3"/>
      <c r="AS39" s="3"/>
      <c r="AT39" s="3"/>
      <c r="AU39" s="3"/>
      <c r="AV39" s="3"/>
      <c r="AW39" s="3"/>
      <c r="AX39" s="3"/>
      <c r="AY39" s="3"/>
    </row>
    <row r="40" spans="1:51" ht="14.25">
      <c r="A40" s="3"/>
      <c r="B40" s="3"/>
      <c r="C40" s="5"/>
      <c r="D40" s="185" t="str">
        <f>IF('【記入例】資金収支決算見込（各園別内訳）複数園のみ'!F2=0,"",'【記入例】資金収支決算見込（各園別内訳）複数園のみ'!F2)</f>
        <v>咲洲第四幼稚園</v>
      </c>
      <c r="E40" s="183"/>
      <c r="F40" s="183"/>
      <c r="G40" s="183"/>
      <c r="H40" s="183"/>
      <c r="I40" s="183"/>
      <c r="J40" s="183"/>
      <c r="K40" s="184"/>
      <c r="L40" s="92">
        <v>25000</v>
      </c>
      <c r="M40" s="93"/>
      <c r="N40" s="93"/>
      <c r="O40" s="93"/>
      <c r="P40" s="93"/>
      <c r="Q40" s="93"/>
      <c r="R40" s="93"/>
      <c r="S40" s="94"/>
      <c r="T40" s="92">
        <v>23100</v>
      </c>
      <c r="U40" s="93"/>
      <c r="V40" s="93"/>
      <c r="W40" s="93"/>
      <c r="X40" s="93"/>
      <c r="Y40" s="93"/>
      <c r="Z40" s="93"/>
      <c r="AA40" s="94"/>
      <c r="AB40" s="83">
        <f>'【記入例】資金収支決算見込（各園別内訳）複数園のみ'!F6</f>
        <v>10000</v>
      </c>
      <c r="AC40" s="84"/>
      <c r="AD40" s="84"/>
      <c r="AE40" s="84"/>
      <c r="AF40" s="84"/>
      <c r="AG40" s="84"/>
      <c r="AH40" s="84"/>
      <c r="AI40" s="85"/>
      <c r="AJ40" s="83">
        <f>IF(+T40-AB40=0,"",+T40-AB40)</f>
        <v>13100</v>
      </c>
      <c r="AK40" s="84"/>
      <c r="AL40" s="84"/>
      <c r="AM40" s="84"/>
      <c r="AN40" s="84"/>
      <c r="AO40" s="84"/>
      <c r="AP40" s="84"/>
      <c r="AQ40" s="85"/>
      <c r="AR40" s="3"/>
      <c r="AS40" s="3"/>
      <c r="AT40" s="3"/>
      <c r="AU40" s="3"/>
      <c r="AV40" s="3"/>
      <c r="AW40" s="3"/>
      <c r="AX40" s="3"/>
      <c r="AY40" s="3"/>
    </row>
    <row r="41" spans="1:51" ht="14.25">
      <c r="A41" s="3"/>
      <c r="B41" s="3"/>
      <c r="C41" s="5"/>
      <c r="D41" s="139" t="str">
        <f>IF('【記入例】資金収支決算見込（各園別内訳）複数園のみ'!G2=0,"",'【記入例】資金収支決算見込（各園別内訳）複数園のみ'!G2)</f>
        <v>咲洲第五幼稚園</v>
      </c>
      <c r="E41" s="140"/>
      <c r="F41" s="140"/>
      <c r="G41" s="140"/>
      <c r="H41" s="140"/>
      <c r="I41" s="140"/>
      <c r="J41" s="140"/>
      <c r="K41" s="141"/>
      <c r="L41" s="92">
        <v>25000</v>
      </c>
      <c r="M41" s="93"/>
      <c r="N41" s="93"/>
      <c r="O41" s="93"/>
      <c r="P41" s="93"/>
      <c r="Q41" s="93"/>
      <c r="R41" s="93"/>
      <c r="S41" s="94"/>
      <c r="T41" s="92">
        <v>23100</v>
      </c>
      <c r="U41" s="93"/>
      <c r="V41" s="93"/>
      <c r="W41" s="93"/>
      <c r="X41" s="93"/>
      <c r="Y41" s="93"/>
      <c r="Z41" s="93"/>
      <c r="AA41" s="94"/>
      <c r="AB41" s="83">
        <f>'【記入例】資金収支決算見込（各園別内訳）複数園のみ'!G6</f>
        <v>10000</v>
      </c>
      <c r="AC41" s="84"/>
      <c r="AD41" s="84"/>
      <c r="AE41" s="84"/>
      <c r="AF41" s="84"/>
      <c r="AG41" s="84"/>
      <c r="AH41" s="84"/>
      <c r="AI41" s="85"/>
      <c r="AJ41" s="83">
        <f>IF(+T41-AB41=0,"",+T41-AB41)</f>
        <v>13100</v>
      </c>
      <c r="AK41" s="84"/>
      <c r="AL41" s="84"/>
      <c r="AM41" s="84"/>
      <c r="AN41" s="84"/>
      <c r="AO41" s="84"/>
      <c r="AP41" s="84"/>
      <c r="AQ41" s="85"/>
      <c r="AR41" s="3"/>
      <c r="AS41" s="3"/>
      <c r="AT41" s="3"/>
      <c r="AU41" s="3"/>
      <c r="AV41" s="3"/>
      <c r="AW41" s="3"/>
      <c r="AX41" s="3"/>
      <c r="AY41" s="3"/>
    </row>
    <row r="42" spans="1:51" ht="15" thickBot="1">
      <c r="A42" s="3"/>
      <c r="B42" s="3"/>
      <c r="C42" s="5"/>
      <c r="D42" s="186">
        <f>IF('【記入例】資金収支決算見込（各園別内訳）複数園のみ'!H2=0,"",'【記入例】資金収支決算見込（各園別内訳）複数園のみ'!H2)</f>
      </c>
      <c r="E42" s="187"/>
      <c r="F42" s="187"/>
      <c r="G42" s="187"/>
      <c r="H42" s="187"/>
      <c r="I42" s="187"/>
      <c r="J42" s="187"/>
      <c r="K42" s="188"/>
      <c r="L42" s="68"/>
      <c r="M42" s="69"/>
      <c r="N42" s="69"/>
      <c r="O42" s="69"/>
      <c r="P42" s="69"/>
      <c r="Q42" s="69"/>
      <c r="R42" s="69"/>
      <c r="S42" s="70"/>
      <c r="T42" s="234"/>
      <c r="U42" s="235"/>
      <c r="V42" s="235"/>
      <c r="W42" s="235"/>
      <c r="X42" s="235"/>
      <c r="Y42" s="235"/>
      <c r="Z42" s="235"/>
      <c r="AA42" s="236"/>
      <c r="AB42" s="237">
        <f>'【記入例】資金収支決算見込（各園別内訳）複数園のみ'!H6</f>
        <v>0</v>
      </c>
      <c r="AC42" s="238"/>
      <c r="AD42" s="238"/>
      <c r="AE42" s="238"/>
      <c r="AF42" s="238"/>
      <c r="AG42" s="238"/>
      <c r="AH42" s="238"/>
      <c r="AI42" s="239"/>
      <c r="AJ42" s="161">
        <f>IF(+T42-AB42=0,"",+T42-AB42)</f>
      </c>
      <c r="AK42" s="162"/>
      <c r="AL42" s="162"/>
      <c r="AM42" s="162"/>
      <c r="AN42" s="162"/>
      <c r="AO42" s="162"/>
      <c r="AP42" s="162"/>
      <c r="AQ42" s="163"/>
      <c r="AR42" s="3"/>
      <c r="AS42" s="3"/>
      <c r="AT42" s="3"/>
      <c r="AU42" s="3"/>
      <c r="AV42" s="3"/>
      <c r="AW42" s="3"/>
      <c r="AX42" s="3"/>
      <c r="AY42" s="3"/>
    </row>
    <row r="43" spans="1:51" ht="15.75" thickBot="1" thickTop="1">
      <c r="A43" s="3"/>
      <c r="B43" s="3"/>
      <c r="C43" s="3"/>
      <c r="D43" s="111" t="s">
        <v>1</v>
      </c>
      <c r="E43" s="112"/>
      <c r="F43" s="112"/>
      <c r="G43" s="112"/>
      <c r="H43" s="112"/>
      <c r="I43" s="112"/>
      <c r="J43" s="112"/>
      <c r="K43" s="113"/>
      <c r="L43" s="80">
        <f>SUM(L37:S42)</f>
        <v>171000</v>
      </c>
      <c r="M43" s="81"/>
      <c r="N43" s="81"/>
      <c r="O43" s="81"/>
      <c r="P43" s="81"/>
      <c r="Q43" s="81"/>
      <c r="R43" s="81"/>
      <c r="S43" s="81"/>
      <c r="T43" s="214">
        <f>SUM(T37:AA42)</f>
        <v>162500</v>
      </c>
      <c r="U43" s="215"/>
      <c r="V43" s="215"/>
      <c r="W43" s="215"/>
      <c r="X43" s="215"/>
      <c r="Y43" s="215"/>
      <c r="Z43" s="215"/>
      <c r="AA43" s="216"/>
      <c r="AB43" s="217">
        <f>SUM(AB37:AI42)</f>
        <v>70000</v>
      </c>
      <c r="AC43" s="217"/>
      <c r="AD43" s="217"/>
      <c r="AE43" s="217"/>
      <c r="AF43" s="217"/>
      <c r="AG43" s="217"/>
      <c r="AH43" s="217"/>
      <c r="AI43" s="218"/>
      <c r="AJ43" s="81">
        <f>SUM(AJ37:AQ42)</f>
        <v>92500</v>
      </c>
      <c r="AK43" s="81"/>
      <c r="AL43" s="81"/>
      <c r="AM43" s="81"/>
      <c r="AN43" s="81"/>
      <c r="AO43" s="81"/>
      <c r="AP43" s="81"/>
      <c r="AQ43" s="82"/>
      <c r="AR43" s="5"/>
      <c r="AS43" s="5"/>
      <c r="AT43" s="5"/>
      <c r="AU43" s="5"/>
      <c r="AV43" s="3"/>
      <c r="AW43" s="3"/>
      <c r="AX43" s="3"/>
      <c r="AY43" s="3"/>
    </row>
    <row r="44" spans="1:51" ht="14.25">
      <c r="A44" s="3"/>
      <c r="B44" s="3"/>
      <c r="C44" s="3"/>
      <c r="D44" s="5" t="s">
        <v>42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272">
        <f>'実績報告書（様式第４号）'!O42</f>
        <v>43190</v>
      </c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5"/>
      <c r="AR44" s="5"/>
      <c r="AS44" s="5"/>
      <c r="AT44" s="5"/>
      <c r="AU44" s="5"/>
      <c r="AV44" s="3"/>
      <c r="AW44" s="3"/>
      <c r="AX44" s="3"/>
      <c r="AY44" s="3"/>
    </row>
    <row r="45" spans="1:51" ht="14.25">
      <c r="A45" s="3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3"/>
      <c r="AW45" s="3"/>
      <c r="AX45" s="3"/>
      <c r="AY45" s="3"/>
    </row>
    <row r="46" spans="1:51" ht="14.25">
      <c r="A46" s="3"/>
      <c r="B46" s="3"/>
      <c r="C46" s="3"/>
      <c r="D46" s="5" t="s">
        <v>43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6" t="s">
        <v>64</v>
      </c>
      <c r="P46" s="3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1"/>
      <c r="AG46" s="11"/>
      <c r="AH46" s="11"/>
      <c r="AI46" s="11"/>
      <c r="AJ46" s="11"/>
      <c r="AK46" s="11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3"/>
      <c r="AW46" s="3"/>
      <c r="AX46" s="3"/>
      <c r="AY46" s="3"/>
    </row>
    <row r="47" spans="1:51" ht="14.25">
      <c r="A47" s="3"/>
      <c r="B47" s="3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 t="s">
        <v>44</v>
      </c>
      <c r="P47" s="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3"/>
      <c r="AW47" s="3"/>
      <c r="AX47" s="3"/>
      <c r="AY47" s="3"/>
    </row>
    <row r="48" spans="1:51" ht="14.25">
      <c r="A48" s="3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3"/>
      <c r="AW48" s="3"/>
      <c r="AX48" s="3"/>
      <c r="AY48" s="3"/>
    </row>
    <row r="49" spans="1:51" ht="19.5" thickBot="1">
      <c r="A49" s="2"/>
      <c r="B49" s="3"/>
      <c r="C49" s="3"/>
      <c r="D49" s="3" t="s">
        <v>45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40" t="s">
        <v>46</v>
      </c>
      <c r="AK49" s="240"/>
      <c r="AL49" s="240"/>
      <c r="AM49" s="240"/>
      <c r="AN49" s="240"/>
      <c r="AO49" s="240"/>
      <c r="AP49" s="240"/>
      <c r="AQ49" s="240"/>
      <c r="AR49" s="3"/>
      <c r="AS49" s="3"/>
      <c r="AT49" s="3"/>
      <c r="AU49" s="3"/>
      <c r="AV49" s="3"/>
      <c r="AW49" s="3"/>
      <c r="AX49" s="3"/>
      <c r="AY49" s="3"/>
    </row>
    <row r="50" spans="1:51" ht="15" thickBot="1">
      <c r="A50" s="3"/>
      <c r="B50" s="3"/>
      <c r="C50" s="5"/>
      <c r="D50" s="105" t="s">
        <v>65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7"/>
      <c r="X50" s="221" t="s">
        <v>36</v>
      </c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3"/>
      <c r="AR50" s="3"/>
      <c r="AS50" s="3"/>
      <c r="AT50" s="3"/>
      <c r="AU50" s="3"/>
      <c r="AV50" s="3"/>
      <c r="AW50" s="3"/>
      <c r="AX50" s="3"/>
      <c r="AY50" s="3"/>
    </row>
    <row r="51" spans="1:51" ht="15" thickBot="1">
      <c r="A51" s="3"/>
      <c r="B51" s="3"/>
      <c r="C51" s="5"/>
      <c r="D51" s="136" t="s">
        <v>66</v>
      </c>
      <c r="E51" s="137"/>
      <c r="F51" s="137"/>
      <c r="G51" s="137"/>
      <c r="H51" s="137"/>
      <c r="I51" s="137"/>
      <c r="J51" s="137"/>
      <c r="K51" s="137"/>
      <c r="L51" s="137"/>
      <c r="M51" s="138"/>
      <c r="N51" s="167" t="s">
        <v>39</v>
      </c>
      <c r="O51" s="168"/>
      <c r="P51" s="168"/>
      <c r="Q51" s="168"/>
      <c r="R51" s="168"/>
      <c r="S51" s="168"/>
      <c r="T51" s="168"/>
      <c r="U51" s="168"/>
      <c r="V51" s="168"/>
      <c r="W51" s="169"/>
      <c r="X51" s="221" t="s">
        <v>40</v>
      </c>
      <c r="Y51" s="222"/>
      <c r="Z51" s="222"/>
      <c r="AA51" s="222"/>
      <c r="AB51" s="222"/>
      <c r="AC51" s="222"/>
      <c r="AD51" s="222"/>
      <c r="AE51" s="222"/>
      <c r="AF51" s="222"/>
      <c r="AG51" s="241"/>
      <c r="AH51" s="242" t="s">
        <v>39</v>
      </c>
      <c r="AI51" s="222"/>
      <c r="AJ51" s="222"/>
      <c r="AK51" s="222"/>
      <c r="AL51" s="222"/>
      <c r="AM51" s="222"/>
      <c r="AN51" s="222"/>
      <c r="AO51" s="222"/>
      <c r="AP51" s="222"/>
      <c r="AQ51" s="223"/>
      <c r="AR51" s="3"/>
      <c r="AS51" s="3"/>
      <c r="AT51" s="3"/>
      <c r="AU51" s="3"/>
      <c r="AV51" s="3"/>
      <c r="AW51" s="3"/>
      <c r="AX51" s="3"/>
      <c r="AY51" s="3"/>
    </row>
    <row r="52" spans="1:51" ht="14.25">
      <c r="A52" s="3"/>
      <c r="B52" s="3"/>
      <c r="C52" s="5"/>
      <c r="D52" s="192" t="s">
        <v>67</v>
      </c>
      <c r="E52" s="193"/>
      <c r="F52" s="193"/>
      <c r="G52" s="193"/>
      <c r="H52" s="193"/>
      <c r="I52" s="193"/>
      <c r="J52" s="193"/>
      <c r="K52" s="193"/>
      <c r="L52" s="193"/>
      <c r="M52" s="194"/>
      <c r="N52" s="173">
        <f>'【記入例】資金収支決算見込（各園別内訳）複数園のみ'!I4</f>
        <v>70000</v>
      </c>
      <c r="O52" s="174"/>
      <c r="P52" s="174"/>
      <c r="Q52" s="174"/>
      <c r="R52" s="174"/>
      <c r="S52" s="174"/>
      <c r="T52" s="174"/>
      <c r="U52" s="174"/>
      <c r="V52" s="174"/>
      <c r="W52" s="175"/>
      <c r="X52" s="243" t="s">
        <v>10</v>
      </c>
      <c r="Y52" s="244"/>
      <c r="Z52" s="244"/>
      <c r="AA52" s="244"/>
      <c r="AB52" s="244"/>
      <c r="AC52" s="244"/>
      <c r="AD52" s="244"/>
      <c r="AE52" s="244"/>
      <c r="AF52" s="244"/>
      <c r="AG52" s="245"/>
      <c r="AH52" s="269">
        <f>'【記入例】資金収支決算見込（各園別内訳）複数園のみ'!I11</f>
        <v>100000</v>
      </c>
      <c r="AI52" s="270"/>
      <c r="AJ52" s="270"/>
      <c r="AK52" s="270"/>
      <c r="AL52" s="270"/>
      <c r="AM52" s="270"/>
      <c r="AN52" s="270"/>
      <c r="AO52" s="270"/>
      <c r="AP52" s="270"/>
      <c r="AQ52" s="271"/>
      <c r="AR52" s="3"/>
      <c r="AS52" s="3"/>
      <c r="AT52" s="3"/>
      <c r="AU52" s="3"/>
      <c r="AV52" s="3"/>
      <c r="AW52" s="3"/>
      <c r="AX52" s="3"/>
      <c r="AY52" s="3"/>
    </row>
    <row r="53" spans="1:51" ht="15" thickBot="1">
      <c r="A53" s="3"/>
      <c r="B53" s="3"/>
      <c r="C53" s="5"/>
      <c r="D53" s="150" t="s">
        <v>68</v>
      </c>
      <c r="E53" s="151"/>
      <c r="F53" s="151"/>
      <c r="G53" s="151"/>
      <c r="H53" s="151"/>
      <c r="I53" s="151"/>
      <c r="J53" s="151"/>
      <c r="K53" s="151"/>
      <c r="L53" s="151"/>
      <c r="M53" s="152"/>
      <c r="N53" s="197">
        <f>+N54+N55</f>
        <v>105000</v>
      </c>
      <c r="O53" s="198"/>
      <c r="P53" s="198"/>
      <c r="Q53" s="198"/>
      <c r="R53" s="198"/>
      <c r="S53" s="198"/>
      <c r="T53" s="198"/>
      <c r="U53" s="198"/>
      <c r="V53" s="198"/>
      <c r="W53" s="199"/>
      <c r="X53" s="246" t="s">
        <v>41</v>
      </c>
      <c r="Y53" s="247"/>
      <c r="Z53" s="247"/>
      <c r="AA53" s="247"/>
      <c r="AB53" s="247"/>
      <c r="AC53" s="247"/>
      <c r="AD53" s="247"/>
      <c r="AE53" s="247"/>
      <c r="AF53" s="247"/>
      <c r="AG53" s="248"/>
      <c r="AH53" s="145">
        <f>'【記入例】資金収支決算見込（各園別内訳）複数園のみ'!I12</f>
        <v>36000</v>
      </c>
      <c r="AI53" s="146"/>
      <c r="AJ53" s="146"/>
      <c r="AK53" s="146"/>
      <c r="AL53" s="146"/>
      <c r="AM53" s="146"/>
      <c r="AN53" s="146"/>
      <c r="AO53" s="146"/>
      <c r="AP53" s="146"/>
      <c r="AQ53" s="147"/>
      <c r="AR53" s="3"/>
      <c r="AS53" s="3"/>
      <c r="AT53" s="3"/>
      <c r="AU53" s="3"/>
      <c r="AV53" s="3"/>
      <c r="AW53" s="3"/>
      <c r="AX53" s="3"/>
      <c r="AY53" s="3"/>
    </row>
    <row r="54" spans="1:51" ht="15.75" thickBot="1" thickTop="1">
      <c r="A54" s="3"/>
      <c r="B54" s="3"/>
      <c r="C54" s="5"/>
      <c r="D54" s="7"/>
      <c r="E54" s="151" t="s">
        <v>38</v>
      </c>
      <c r="F54" s="151"/>
      <c r="G54" s="151"/>
      <c r="H54" s="151"/>
      <c r="I54" s="151"/>
      <c r="J54" s="151"/>
      <c r="K54" s="151"/>
      <c r="L54" s="151"/>
      <c r="M54" s="151"/>
      <c r="N54" s="252">
        <f>AB43</f>
        <v>70000</v>
      </c>
      <c r="O54" s="253"/>
      <c r="P54" s="253"/>
      <c r="Q54" s="253"/>
      <c r="R54" s="253"/>
      <c r="S54" s="253"/>
      <c r="T54" s="253"/>
      <c r="U54" s="253"/>
      <c r="V54" s="253"/>
      <c r="W54" s="254"/>
      <c r="X54" s="247" t="s">
        <v>11</v>
      </c>
      <c r="Y54" s="247"/>
      <c r="Z54" s="247"/>
      <c r="AA54" s="247"/>
      <c r="AB54" s="247"/>
      <c r="AC54" s="247"/>
      <c r="AD54" s="247"/>
      <c r="AE54" s="247"/>
      <c r="AF54" s="247"/>
      <c r="AG54" s="248"/>
      <c r="AH54" s="145">
        <f>'【記入例】資金収支決算見込（各園別内訳）複数園のみ'!I13</f>
        <v>26000</v>
      </c>
      <c r="AI54" s="146"/>
      <c r="AJ54" s="146"/>
      <c r="AK54" s="146"/>
      <c r="AL54" s="146"/>
      <c r="AM54" s="146"/>
      <c r="AN54" s="146"/>
      <c r="AO54" s="146"/>
      <c r="AP54" s="146"/>
      <c r="AQ54" s="147"/>
      <c r="AR54" s="3"/>
      <c r="AS54" s="3"/>
      <c r="AT54" s="3"/>
      <c r="AU54" s="3"/>
      <c r="AV54" s="3"/>
      <c r="AW54" s="3"/>
      <c r="AX54" s="3"/>
      <c r="AY54" s="3"/>
    </row>
    <row r="55" spans="1:51" ht="15" thickTop="1">
      <c r="A55" s="3"/>
      <c r="B55" s="3"/>
      <c r="C55" s="5"/>
      <c r="D55" s="8"/>
      <c r="E55" s="247" t="s">
        <v>37</v>
      </c>
      <c r="F55" s="247"/>
      <c r="G55" s="247"/>
      <c r="H55" s="247"/>
      <c r="I55" s="247"/>
      <c r="J55" s="247"/>
      <c r="K55" s="247"/>
      <c r="L55" s="247"/>
      <c r="M55" s="248"/>
      <c r="N55" s="173">
        <f>'【記入例】資金収支決算見込（各園別内訳）複数園のみ'!I7</f>
        <v>35000</v>
      </c>
      <c r="O55" s="174"/>
      <c r="P55" s="174"/>
      <c r="Q55" s="174"/>
      <c r="R55" s="174"/>
      <c r="S55" s="174"/>
      <c r="T55" s="174"/>
      <c r="U55" s="174"/>
      <c r="V55" s="174"/>
      <c r="W55" s="175"/>
      <c r="X55" s="246" t="s">
        <v>12</v>
      </c>
      <c r="Y55" s="247"/>
      <c r="Z55" s="247"/>
      <c r="AA55" s="247"/>
      <c r="AB55" s="247"/>
      <c r="AC55" s="247"/>
      <c r="AD55" s="247"/>
      <c r="AE55" s="247"/>
      <c r="AF55" s="247"/>
      <c r="AG55" s="248"/>
      <c r="AH55" s="145">
        <f>'【記入例】資金収支決算見込（各園別内訳）複数園のみ'!I14</f>
        <v>500</v>
      </c>
      <c r="AI55" s="146"/>
      <c r="AJ55" s="146"/>
      <c r="AK55" s="146"/>
      <c r="AL55" s="146"/>
      <c r="AM55" s="146"/>
      <c r="AN55" s="146"/>
      <c r="AO55" s="146"/>
      <c r="AP55" s="146"/>
      <c r="AQ55" s="147"/>
      <c r="AR55" s="3"/>
      <c r="AS55" s="3"/>
      <c r="AT55" s="3"/>
      <c r="AU55" s="3"/>
      <c r="AV55" s="3"/>
      <c r="AW55" s="3"/>
      <c r="AX55" s="3"/>
      <c r="AY55" s="3"/>
    </row>
    <row r="56" spans="1:51" ht="14.25">
      <c r="A56" s="3"/>
      <c r="B56" s="3"/>
      <c r="C56" s="5"/>
      <c r="D56" s="150" t="s">
        <v>69</v>
      </c>
      <c r="E56" s="151"/>
      <c r="F56" s="151"/>
      <c r="G56" s="151"/>
      <c r="H56" s="151"/>
      <c r="I56" s="151"/>
      <c r="J56" s="151"/>
      <c r="K56" s="151"/>
      <c r="L56" s="151"/>
      <c r="M56" s="152"/>
      <c r="N56" s="145">
        <f>'【記入例】資金収支決算見込（各園別内訳）複数園のみ'!I8</f>
        <v>0</v>
      </c>
      <c r="O56" s="146"/>
      <c r="P56" s="146"/>
      <c r="Q56" s="146"/>
      <c r="R56" s="146"/>
      <c r="S56" s="146"/>
      <c r="T56" s="146"/>
      <c r="U56" s="146"/>
      <c r="V56" s="146"/>
      <c r="W56" s="147"/>
      <c r="X56" s="259"/>
      <c r="Y56" s="260"/>
      <c r="Z56" s="260"/>
      <c r="AA56" s="260"/>
      <c r="AB56" s="260"/>
      <c r="AC56" s="260"/>
      <c r="AD56" s="260"/>
      <c r="AE56" s="260"/>
      <c r="AF56" s="260"/>
      <c r="AG56" s="261"/>
      <c r="AH56" s="197"/>
      <c r="AI56" s="198"/>
      <c r="AJ56" s="198"/>
      <c r="AK56" s="198"/>
      <c r="AL56" s="198"/>
      <c r="AM56" s="198"/>
      <c r="AN56" s="198"/>
      <c r="AO56" s="198"/>
      <c r="AP56" s="198"/>
      <c r="AQ56" s="199"/>
      <c r="AR56" s="3"/>
      <c r="AS56" s="3"/>
      <c r="AT56" s="3"/>
      <c r="AU56" s="3"/>
      <c r="AV56" s="3"/>
      <c r="AW56" s="3"/>
      <c r="AX56" s="3"/>
      <c r="AY56" s="3"/>
    </row>
    <row r="57" spans="1:51" ht="15" thickBot="1">
      <c r="A57" s="3"/>
      <c r="B57" s="3"/>
      <c r="C57" s="5"/>
      <c r="D57" s="150" t="s">
        <v>70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45">
        <f>'【記入例】資金収支決算見込（各園別内訳）複数園のみ'!I9</f>
        <v>35000</v>
      </c>
      <c r="O57" s="146"/>
      <c r="P57" s="146"/>
      <c r="Q57" s="146"/>
      <c r="R57" s="146"/>
      <c r="S57" s="146"/>
      <c r="T57" s="146"/>
      <c r="U57" s="146"/>
      <c r="V57" s="146"/>
      <c r="W57" s="147"/>
      <c r="X57" s="249"/>
      <c r="Y57" s="250"/>
      <c r="Z57" s="250"/>
      <c r="AA57" s="250"/>
      <c r="AB57" s="250"/>
      <c r="AC57" s="250"/>
      <c r="AD57" s="250"/>
      <c r="AE57" s="250"/>
      <c r="AF57" s="250"/>
      <c r="AG57" s="251"/>
      <c r="AH57" s="266"/>
      <c r="AI57" s="267"/>
      <c r="AJ57" s="267"/>
      <c r="AK57" s="267"/>
      <c r="AL57" s="267"/>
      <c r="AM57" s="267"/>
      <c r="AN57" s="267"/>
      <c r="AO57" s="267"/>
      <c r="AP57" s="267"/>
      <c r="AQ57" s="268"/>
      <c r="AR57" s="3"/>
      <c r="AS57" s="3"/>
      <c r="AT57" s="3"/>
      <c r="AU57" s="3"/>
      <c r="AV57" s="3"/>
      <c r="AW57" s="3"/>
      <c r="AX57" s="3"/>
      <c r="AY57" s="3"/>
    </row>
    <row r="58" spans="1:51" ht="15.75" thickBot="1" thickTop="1">
      <c r="A58" s="3"/>
      <c r="B58" s="3"/>
      <c r="C58" s="5"/>
      <c r="D58" s="189" t="s">
        <v>71</v>
      </c>
      <c r="E58" s="190"/>
      <c r="F58" s="190"/>
      <c r="G58" s="190"/>
      <c r="H58" s="190"/>
      <c r="I58" s="190"/>
      <c r="J58" s="190"/>
      <c r="K58" s="190"/>
      <c r="L58" s="190"/>
      <c r="M58" s="191"/>
      <c r="N58" s="170">
        <f>N52+N53+N56+N57</f>
        <v>210000</v>
      </c>
      <c r="O58" s="171"/>
      <c r="P58" s="171"/>
      <c r="Q58" s="171"/>
      <c r="R58" s="171"/>
      <c r="S58" s="171"/>
      <c r="T58" s="171"/>
      <c r="U58" s="171"/>
      <c r="V58" s="171"/>
      <c r="W58" s="172"/>
      <c r="X58" s="257" t="s">
        <v>1</v>
      </c>
      <c r="Y58" s="258"/>
      <c r="Z58" s="258"/>
      <c r="AA58" s="258"/>
      <c r="AB58" s="258"/>
      <c r="AC58" s="258"/>
      <c r="AD58" s="258"/>
      <c r="AE58" s="258"/>
      <c r="AF58" s="258"/>
      <c r="AG58" s="258"/>
      <c r="AH58" s="263">
        <f>SUM(AH52:AQ55)</f>
        <v>162500</v>
      </c>
      <c r="AI58" s="264"/>
      <c r="AJ58" s="264"/>
      <c r="AK58" s="264"/>
      <c r="AL58" s="264"/>
      <c r="AM58" s="264"/>
      <c r="AN58" s="264"/>
      <c r="AO58" s="264"/>
      <c r="AP58" s="264"/>
      <c r="AQ58" s="265"/>
      <c r="AR58" s="3"/>
      <c r="AS58" s="3"/>
      <c r="AT58" s="3"/>
      <c r="AU58" s="3"/>
      <c r="AV58" s="3"/>
      <c r="AW58" s="3"/>
      <c r="AX58" s="3"/>
      <c r="AY58" s="3"/>
    </row>
    <row r="59" spans="1:51" ht="14.25">
      <c r="A59" s="2"/>
      <c r="B59" s="3"/>
      <c r="C59" s="3"/>
      <c r="D59" s="3" t="s">
        <v>72</v>
      </c>
      <c r="E59" s="3"/>
      <c r="F59" s="3"/>
      <c r="G59" s="3" t="s">
        <v>82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4.25">
      <c r="A60" s="2"/>
      <c r="B60" s="3"/>
      <c r="C60" s="3"/>
      <c r="D60" s="3"/>
      <c r="E60" s="3"/>
      <c r="F60" s="3"/>
      <c r="G60" s="3"/>
      <c r="H60" s="3" t="s">
        <v>85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14.25">
      <c r="A61" s="3"/>
      <c r="B61" s="3"/>
      <c r="C61" s="3"/>
      <c r="D61" s="3"/>
      <c r="E61" s="3"/>
      <c r="F61" s="3"/>
      <c r="G61" s="3" t="s">
        <v>47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</sheetData>
  <sheetProtection/>
  <mergeCells count="123">
    <mergeCell ref="AA19:AO19"/>
    <mergeCell ref="AA17:AO17"/>
    <mergeCell ref="AA15:AO15"/>
    <mergeCell ref="AM6:AN6"/>
    <mergeCell ref="AO6:AP6"/>
    <mergeCell ref="AQ6:AR6"/>
    <mergeCell ref="AM7:AN7"/>
    <mergeCell ref="AO7:AP7"/>
    <mergeCell ref="AQ7:AR7"/>
    <mergeCell ref="AA14:AO14"/>
    <mergeCell ref="AJ37:AQ37"/>
    <mergeCell ref="AJ35:AQ36"/>
    <mergeCell ref="AB34:AQ34"/>
    <mergeCell ref="D25:AP25"/>
    <mergeCell ref="AA21:AO21"/>
    <mergeCell ref="AB35:AI36"/>
    <mergeCell ref="D37:K37"/>
    <mergeCell ref="L37:S37"/>
    <mergeCell ref="T37:AA37"/>
    <mergeCell ref="O44:AP44"/>
    <mergeCell ref="AJ42:AQ42"/>
    <mergeCell ref="AJ41:AQ41"/>
    <mergeCell ref="AJ40:AQ40"/>
    <mergeCell ref="AJ39:AQ39"/>
    <mergeCell ref="AJ38:AQ38"/>
    <mergeCell ref="T41:AA41"/>
    <mergeCell ref="AB41:AI41"/>
    <mergeCell ref="AS8:AT8"/>
    <mergeCell ref="AU8:AV8"/>
    <mergeCell ref="AW8:AX8"/>
    <mergeCell ref="AH58:AQ58"/>
    <mergeCell ref="AH57:AQ57"/>
    <mergeCell ref="AH56:AQ56"/>
    <mergeCell ref="AH55:AQ55"/>
    <mergeCell ref="AH54:AQ54"/>
    <mergeCell ref="AH53:AQ53"/>
    <mergeCell ref="AH52:AQ52"/>
    <mergeCell ref="AS6:AT6"/>
    <mergeCell ref="AU6:AV6"/>
    <mergeCell ref="AW6:AX6"/>
    <mergeCell ref="AS7:AT7"/>
    <mergeCell ref="AU7:AV7"/>
    <mergeCell ref="AW7:AX7"/>
    <mergeCell ref="AA13:AO13"/>
    <mergeCell ref="AM8:AN8"/>
    <mergeCell ref="AO8:AP8"/>
    <mergeCell ref="AQ8:AR8"/>
    <mergeCell ref="D58:M58"/>
    <mergeCell ref="N58:W58"/>
    <mergeCell ref="X58:AG58"/>
    <mergeCell ref="D56:M56"/>
    <mergeCell ref="N56:W56"/>
    <mergeCell ref="X56:AG56"/>
    <mergeCell ref="D57:M57"/>
    <mergeCell ref="N57:W57"/>
    <mergeCell ref="X57:AG57"/>
    <mergeCell ref="E54:M54"/>
    <mergeCell ref="N54:W54"/>
    <mergeCell ref="X54:AG54"/>
    <mergeCell ref="E55:M55"/>
    <mergeCell ref="N55:W55"/>
    <mergeCell ref="X55:AG55"/>
    <mergeCell ref="D52:M52"/>
    <mergeCell ref="N52:W52"/>
    <mergeCell ref="X52:AG52"/>
    <mergeCell ref="D53:M53"/>
    <mergeCell ref="N53:W53"/>
    <mergeCell ref="X53:AG53"/>
    <mergeCell ref="AJ49:AQ49"/>
    <mergeCell ref="D50:W50"/>
    <mergeCell ref="X50:AQ50"/>
    <mergeCell ref="D51:M51"/>
    <mergeCell ref="N51:W51"/>
    <mergeCell ref="X51:AG51"/>
    <mergeCell ref="AH51:AQ51"/>
    <mergeCell ref="D42:K42"/>
    <mergeCell ref="L42:S42"/>
    <mergeCell ref="T42:AA42"/>
    <mergeCell ref="AB42:AI42"/>
    <mergeCell ref="D40:K40"/>
    <mergeCell ref="L40:S40"/>
    <mergeCell ref="T40:AA40"/>
    <mergeCell ref="AB40:AI40"/>
    <mergeCell ref="D41:K41"/>
    <mergeCell ref="L41:S41"/>
    <mergeCell ref="D38:K38"/>
    <mergeCell ref="L38:S38"/>
    <mergeCell ref="T38:AA38"/>
    <mergeCell ref="AB38:AI38"/>
    <mergeCell ref="D39:K39"/>
    <mergeCell ref="L39:S39"/>
    <mergeCell ref="T39:AA39"/>
    <mergeCell ref="AB39:AI39"/>
    <mergeCell ref="AW9:AX9"/>
    <mergeCell ref="AB37:AI37"/>
    <mergeCell ref="O27:U27"/>
    <mergeCell ref="O29:U29"/>
    <mergeCell ref="O31:U31"/>
    <mergeCell ref="D34:K36"/>
    <mergeCell ref="L34:S34"/>
    <mergeCell ref="T34:AA34"/>
    <mergeCell ref="L35:S36"/>
    <mergeCell ref="T35:AA36"/>
    <mergeCell ref="AQ5:AR5"/>
    <mergeCell ref="AO10:AW10"/>
    <mergeCell ref="C3:AW3"/>
    <mergeCell ref="C4:AW4"/>
    <mergeCell ref="AH9:AL9"/>
    <mergeCell ref="AM9:AN9"/>
    <mergeCell ref="AO9:AP9"/>
    <mergeCell ref="AQ9:AR9"/>
    <mergeCell ref="AS9:AT9"/>
    <mergeCell ref="AU9:AV9"/>
    <mergeCell ref="AS5:AT5"/>
    <mergeCell ref="AU5:AV5"/>
    <mergeCell ref="AW5:AX5"/>
    <mergeCell ref="D43:K43"/>
    <mergeCell ref="L43:S43"/>
    <mergeCell ref="T43:AA43"/>
    <mergeCell ref="AB43:AI43"/>
    <mergeCell ref="AJ43:AQ43"/>
    <mergeCell ref="AM5:AN5"/>
    <mergeCell ref="AO5:AP5"/>
  </mergeCells>
  <dataValidations count="2">
    <dataValidation allowBlank="1" showInputMessage="1" showErrorMessage="1" imeMode="on" sqref="E42:K42 D37:D42 E37:K40"/>
    <dataValidation allowBlank="1" showInputMessage="1" showErrorMessage="1" imeMode="halfAlpha" sqref="D43:K43 L37:AQ43"/>
  </dataValidation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7"/>
  <sheetViews>
    <sheetView showGridLines="0" view="pageBreakPreview" zoomScaleNormal="90" zoomScaleSheetLayoutView="100" zoomScalePageLayoutView="0" workbookViewId="0" topLeftCell="A1">
      <selection activeCell="D13" sqref="D13"/>
    </sheetView>
  </sheetViews>
  <sheetFormatPr defaultColWidth="8.796875" defaultRowHeight="15"/>
  <cols>
    <col min="1" max="1" width="5.3984375" style="36" customWidth="1"/>
    <col min="2" max="2" width="24.3984375" style="36" customWidth="1"/>
    <col min="3" max="9" width="13.59765625" style="36" customWidth="1"/>
    <col min="10" max="16384" width="9" style="36" customWidth="1"/>
  </cols>
  <sheetData>
    <row r="1" spans="1:9" s="15" customFormat="1" ht="24.75" customHeight="1" thickBot="1">
      <c r="A1" s="14" t="s">
        <v>19</v>
      </c>
      <c r="I1" s="15" t="s">
        <v>17</v>
      </c>
    </row>
    <row r="2" spans="1:9" s="15" customFormat="1" ht="14.25" customHeight="1">
      <c r="A2" s="16"/>
      <c r="B2" s="17" t="s">
        <v>0</v>
      </c>
      <c r="C2" s="209" t="s">
        <v>73</v>
      </c>
      <c r="D2" s="211" t="s">
        <v>76</v>
      </c>
      <c r="E2" s="211" t="s">
        <v>77</v>
      </c>
      <c r="F2" s="211" t="s">
        <v>78</v>
      </c>
      <c r="G2" s="211" t="s">
        <v>79</v>
      </c>
      <c r="H2" s="211"/>
      <c r="I2" s="207" t="s">
        <v>18</v>
      </c>
    </row>
    <row r="3" spans="1:9" s="15" customFormat="1" ht="14.25" customHeight="1" thickBot="1">
      <c r="A3" s="18" t="s">
        <v>13</v>
      </c>
      <c r="B3" s="19"/>
      <c r="C3" s="210"/>
      <c r="D3" s="212"/>
      <c r="E3" s="212"/>
      <c r="F3" s="212"/>
      <c r="G3" s="212"/>
      <c r="H3" s="212"/>
      <c r="I3" s="208"/>
    </row>
    <row r="4" spans="1:9" s="15" customFormat="1" ht="31.5" customHeight="1">
      <c r="A4" s="203" t="s">
        <v>14</v>
      </c>
      <c r="B4" s="20" t="s">
        <v>5</v>
      </c>
      <c r="C4" s="51">
        <v>20000</v>
      </c>
      <c r="D4" s="52">
        <v>15000</v>
      </c>
      <c r="E4" s="52">
        <v>15000</v>
      </c>
      <c r="F4" s="52">
        <v>10000</v>
      </c>
      <c r="G4" s="52">
        <v>10000</v>
      </c>
      <c r="H4" s="52"/>
      <c r="I4" s="21">
        <f>SUM(C4:H4)</f>
        <v>70000</v>
      </c>
    </row>
    <row r="5" spans="1:9" s="15" customFormat="1" ht="31.5" customHeight="1">
      <c r="A5" s="204"/>
      <c r="B5" s="22" t="s">
        <v>6</v>
      </c>
      <c r="C5" s="48">
        <f aca="true" t="shared" si="0" ref="C5:H5">IF(SUM(C6:C7)=0,"",SUM(C6:C7))</f>
        <v>30000</v>
      </c>
      <c r="D5" s="23">
        <f t="shared" si="0"/>
        <v>22500</v>
      </c>
      <c r="E5" s="23">
        <f t="shared" si="0"/>
        <v>22500</v>
      </c>
      <c r="F5" s="23">
        <f t="shared" si="0"/>
        <v>15000</v>
      </c>
      <c r="G5" s="23">
        <f t="shared" si="0"/>
        <v>15000</v>
      </c>
      <c r="H5" s="23">
        <f t="shared" si="0"/>
      </c>
      <c r="I5" s="24">
        <f aca="true" t="shared" si="1" ref="I5:I15">SUM(C5:H5)</f>
        <v>105000</v>
      </c>
    </row>
    <row r="6" spans="1:9" s="15" customFormat="1" ht="31.5" customHeight="1">
      <c r="A6" s="204"/>
      <c r="B6" s="22" t="s">
        <v>2</v>
      </c>
      <c r="C6" s="53">
        <v>20000</v>
      </c>
      <c r="D6" s="54">
        <v>15000</v>
      </c>
      <c r="E6" s="54">
        <v>15000</v>
      </c>
      <c r="F6" s="54">
        <v>10000</v>
      </c>
      <c r="G6" s="54">
        <v>10000</v>
      </c>
      <c r="H6" s="55"/>
      <c r="I6" s="24">
        <f>SUM(C6:H6)</f>
        <v>70000</v>
      </c>
    </row>
    <row r="7" spans="1:9" s="15" customFormat="1" ht="31.5" customHeight="1">
      <c r="A7" s="204"/>
      <c r="B7" s="22" t="s">
        <v>7</v>
      </c>
      <c r="C7" s="53">
        <v>10000</v>
      </c>
      <c r="D7" s="54">
        <v>7500</v>
      </c>
      <c r="E7" s="54">
        <v>7500</v>
      </c>
      <c r="F7" s="54">
        <v>5000</v>
      </c>
      <c r="G7" s="54">
        <v>5000</v>
      </c>
      <c r="H7" s="55"/>
      <c r="I7" s="24">
        <f t="shared" si="1"/>
        <v>35000</v>
      </c>
    </row>
    <row r="8" spans="1:9" s="15" customFormat="1" ht="31.5" customHeight="1">
      <c r="A8" s="204"/>
      <c r="B8" s="22" t="s">
        <v>8</v>
      </c>
      <c r="C8" s="53"/>
      <c r="D8" s="54"/>
      <c r="E8" s="54"/>
      <c r="F8" s="54"/>
      <c r="G8" s="54"/>
      <c r="H8" s="55"/>
      <c r="I8" s="24">
        <f t="shared" si="1"/>
        <v>0</v>
      </c>
    </row>
    <row r="9" spans="1:9" s="15" customFormat="1" ht="31.5" customHeight="1" thickBot="1">
      <c r="A9" s="204"/>
      <c r="B9" s="25" t="s">
        <v>9</v>
      </c>
      <c r="C9" s="56">
        <v>10000</v>
      </c>
      <c r="D9" s="57">
        <v>7500</v>
      </c>
      <c r="E9" s="57">
        <v>7500</v>
      </c>
      <c r="F9" s="57">
        <v>5000</v>
      </c>
      <c r="G9" s="57">
        <v>5000</v>
      </c>
      <c r="H9" s="58"/>
      <c r="I9" s="26">
        <f t="shared" si="1"/>
        <v>35000</v>
      </c>
    </row>
    <row r="10" spans="1:9" s="15" customFormat="1" ht="31.5" customHeight="1" thickBot="1">
      <c r="A10" s="205"/>
      <c r="B10" s="27" t="s">
        <v>1</v>
      </c>
      <c r="C10" s="28">
        <f aca="true" t="shared" si="2" ref="C10:H10">IF(SUM(C4:C5,C8:C9)=0,"",SUM(C4:C5,C8:C9))</f>
        <v>60000</v>
      </c>
      <c r="D10" s="28">
        <f t="shared" si="2"/>
        <v>45000</v>
      </c>
      <c r="E10" s="28">
        <f t="shared" si="2"/>
        <v>45000</v>
      </c>
      <c r="F10" s="28">
        <f t="shared" si="2"/>
        <v>30000</v>
      </c>
      <c r="G10" s="28">
        <f t="shared" si="2"/>
        <v>30000</v>
      </c>
      <c r="H10" s="28">
        <f t="shared" si="2"/>
      </c>
      <c r="I10" s="29">
        <f t="shared" si="1"/>
        <v>210000</v>
      </c>
    </row>
    <row r="11" spans="1:9" s="15" customFormat="1" ht="31.5" customHeight="1" thickTop="1">
      <c r="A11" s="204" t="s">
        <v>15</v>
      </c>
      <c r="B11" s="30" t="s">
        <v>10</v>
      </c>
      <c r="C11" s="59">
        <v>30000</v>
      </c>
      <c r="D11" s="60">
        <v>20000</v>
      </c>
      <c r="E11" s="60">
        <v>20000</v>
      </c>
      <c r="F11" s="60">
        <v>15000</v>
      </c>
      <c r="G11" s="60">
        <v>15000</v>
      </c>
      <c r="H11" s="60"/>
      <c r="I11" s="24">
        <f t="shared" si="1"/>
        <v>100000</v>
      </c>
    </row>
    <row r="12" spans="1:9" s="15" customFormat="1" ht="31.5" customHeight="1">
      <c r="A12" s="204"/>
      <c r="B12" s="22" t="s">
        <v>41</v>
      </c>
      <c r="C12" s="61">
        <v>12000</v>
      </c>
      <c r="D12" s="54">
        <v>7000</v>
      </c>
      <c r="E12" s="54">
        <v>7000</v>
      </c>
      <c r="F12" s="54">
        <v>5000</v>
      </c>
      <c r="G12" s="54">
        <v>5000</v>
      </c>
      <c r="H12" s="54"/>
      <c r="I12" s="24">
        <f t="shared" si="1"/>
        <v>36000</v>
      </c>
    </row>
    <row r="13" spans="1:9" s="15" customFormat="1" ht="31.5" customHeight="1">
      <c r="A13" s="204"/>
      <c r="B13" s="22" t="s">
        <v>11</v>
      </c>
      <c r="C13" s="61">
        <v>8000</v>
      </c>
      <c r="D13" s="54">
        <v>6000</v>
      </c>
      <c r="E13" s="54">
        <v>6000</v>
      </c>
      <c r="F13" s="54">
        <v>3000</v>
      </c>
      <c r="G13" s="54">
        <v>3000</v>
      </c>
      <c r="H13" s="54"/>
      <c r="I13" s="24">
        <f t="shared" si="1"/>
        <v>26000</v>
      </c>
    </row>
    <row r="14" spans="1:9" s="15" customFormat="1" ht="31.5" customHeight="1" thickBot="1">
      <c r="A14" s="204"/>
      <c r="B14" s="25" t="s">
        <v>12</v>
      </c>
      <c r="C14" s="62">
        <v>100</v>
      </c>
      <c r="D14" s="63">
        <v>100</v>
      </c>
      <c r="E14" s="63">
        <v>100</v>
      </c>
      <c r="F14" s="63">
        <v>100</v>
      </c>
      <c r="G14" s="63">
        <v>100</v>
      </c>
      <c r="H14" s="63"/>
      <c r="I14" s="31">
        <f t="shared" si="1"/>
        <v>500</v>
      </c>
    </row>
    <row r="15" spans="1:9" s="15" customFormat="1" ht="31.5" customHeight="1" thickBot="1">
      <c r="A15" s="206"/>
      <c r="B15" s="32" t="s">
        <v>1</v>
      </c>
      <c r="C15" s="33">
        <f aca="true" t="shared" si="3" ref="C15:H15">IF(SUM(C11:C14)=0,"",SUM(C11:C14))</f>
        <v>50100</v>
      </c>
      <c r="D15" s="34">
        <f t="shared" si="3"/>
        <v>33100</v>
      </c>
      <c r="E15" s="34">
        <f t="shared" si="3"/>
        <v>33100</v>
      </c>
      <c r="F15" s="34">
        <f t="shared" si="3"/>
        <v>23100</v>
      </c>
      <c r="G15" s="34">
        <f t="shared" si="3"/>
        <v>23100</v>
      </c>
      <c r="H15" s="34">
        <f t="shared" si="3"/>
      </c>
      <c r="I15" s="35">
        <f t="shared" si="1"/>
        <v>162500</v>
      </c>
    </row>
    <row r="16" s="15" customFormat="1" ht="31.5" customHeight="1">
      <c r="B16" s="66" t="s">
        <v>84</v>
      </c>
    </row>
    <row r="17" s="15" customFormat="1" ht="24.75" customHeight="1">
      <c r="B17" s="66" t="s">
        <v>16</v>
      </c>
    </row>
    <row r="18" s="15" customFormat="1" ht="24.75" customHeight="1"/>
    <row r="19" s="15" customFormat="1" ht="24.75" customHeight="1"/>
    <row r="20" s="15" customFormat="1" ht="24.75" customHeight="1"/>
  </sheetData>
  <sheetProtection/>
  <mergeCells count="9">
    <mergeCell ref="I2:I3"/>
    <mergeCell ref="A4:A10"/>
    <mergeCell ref="A11:A15"/>
    <mergeCell ref="C2:C3"/>
    <mergeCell ref="D2:D3"/>
    <mergeCell ref="E2:E3"/>
    <mergeCell ref="F2:F3"/>
    <mergeCell ref="G2:G3"/>
    <mergeCell ref="H2:H3"/>
  </mergeCells>
  <dataValidations count="2">
    <dataValidation allowBlank="1" showInputMessage="1" showErrorMessage="1" imeMode="halfAlpha" sqref="C4:I15"/>
    <dataValidation allowBlank="1" showInputMessage="1" imeMode="on" sqref="C2:H3"/>
  </dataValidations>
  <printOptions horizontalCentered="1" verticalCentered="1"/>
  <pageMargins left="0.7874015748031497" right="0.7874015748031497" top="1.1811023622047245" bottom="0.5905511811023623" header="0" footer="0"/>
  <pageSetup blackAndWhite="1" fitToHeight="1" fitToWidth="1" horizontalDpi="300" verticalDpi="300" orientation="landscape" pageOrder="overThenDown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中川　あや子</cp:lastModifiedBy>
  <cp:lastPrinted>2018-03-28T09:13:00Z</cp:lastPrinted>
  <dcterms:created xsi:type="dcterms:W3CDTF">2003-03-17T10:50:52Z</dcterms:created>
  <dcterms:modified xsi:type="dcterms:W3CDTF">2018-03-28T10:43:52Z</dcterms:modified>
  <cp:category/>
  <cp:version/>
  <cp:contentType/>
  <cp:contentStatus/>
</cp:coreProperties>
</file>