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795" windowHeight="7515" tabRatio="711" activeTab="0"/>
  </bookViews>
  <sheets>
    <sheet name="補助対象要件" sheetId="1" r:id="rId1"/>
    <sheet name="【様式８】給与改善計画調査書" sheetId="2" r:id="rId2"/>
    <sheet name="【別紙】給与改善計画詳細" sheetId="3" r:id="rId3"/>
    <sheet name="【記入例】給与改善計画調査書" sheetId="4" r:id="rId4"/>
    <sheet name="【記入例】給与改善計画詳細" sheetId="5" r:id="rId5"/>
  </sheets>
  <definedNames>
    <definedName name="_xlfn.AVERAGEIF" hidden="1">#NAME?</definedName>
    <definedName name="_xlfn.IFERROR" hidden="1">#NAME?</definedName>
    <definedName name="_xlnm.Print_Area" localSheetId="4">'【記入例】給与改善計画詳細'!$A$1:$N$93</definedName>
    <definedName name="_xlnm.Print_Area" localSheetId="3">'【記入例】給与改善計画調査書'!$A$1:$G$43</definedName>
    <definedName name="_xlnm.Print_Area" localSheetId="2">'【別紙】給与改善計画詳細'!$A$1:$N$93</definedName>
    <definedName name="_xlnm.Print_Area" localSheetId="1">'【様式８】給与改善計画調査書'!$A$1:$G$44</definedName>
    <definedName name="_xlnm.Print_Titles" localSheetId="4">'【記入例】給与改善計画詳細'!$10:$12</definedName>
    <definedName name="_xlnm.Print_Titles" localSheetId="2">'【別紙】給与改善計画詳細'!$10:$12</definedName>
  </definedNames>
  <calcPr fullCalcOnLoad="1"/>
</workbook>
</file>

<file path=xl/comments4.xml><?xml version="1.0" encoding="utf-8"?>
<comments xmlns="http://schemas.openxmlformats.org/spreadsheetml/2006/main">
  <authors>
    <author>髙井　美奈香</author>
  </authors>
  <commentList>
    <comment ref="D26" authorId="0">
      <text>
        <r>
          <rPr>
            <sz val="10"/>
            <rFont val="HG丸ｺﾞｼｯｸM-PRO"/>
            <family val="3"/>
          </rPr>
          <t>「【別紙】給与改善計画詳細」における「給与改善見込額(Ｃ)」欄の数値が自動で入ります。</t>
        </r>
      </text>
    </comment>
    <comment ref="D32" authorId="0">
      <text>
        <r>
          <rPr>
            <sz val="10"/>
            <rFont val="HG丸ｺﾞｼｯｸM-PRO"/>
            <family val="3"/>
          </rPr>
          <t>給与項目により実施期間が異なる場合には、分けて記載してください。</t>
        </r>
      </text>
    </comment>
  </commentList>
</comments>
</file>

<file path=xl/comments5.xml><?xml version="1.0" encoding="utf-8"?>
<comments xmlns="http://schemas.openxmlformats.org/spreadsheetml/2006/main">
  <authors>
    <author>髙井　美奈香</author>
  </authors>
  <commentList>
    <comment ref="G11" authorId="0">
      <text>
        <r>
          <rPr>
            <sz val="10"/>
            <color indexed="10"/>
            <rFont val="HG丸ｺﾞｼｯｸM-PRO"/>
            <family val="3"/>
          </rPr>
          <t>「B今年度給与年間予定額」のうち、一時金で支払う額（支払う予定額）を記入してください。</t>
        </r>
      </text>
    </comment>
    <comment ref="F10" authorId="0">
      <text>
        <r>
          <rPr>
            <sz val="10"/>
            <color indexed="10"/>
            <rFont val="HG丸ｺﾞｼｯｸM-PRO"/>
            <family val="3"/>
          </rPr>
          <t>平成２９年度の年間給与額（予定）を記入してください。</t>
        </r>
      </text>
    </comment>
    <comment ref="E10" authorId="0">
      <text>
        <r>
          <rPr>
            <sz val="10"/>
            <color indexed="10"/>
            <rFont val="HG丸ｺﾞｼｯｸM-PRO"/>
            <family val="3"/>
          </rPr>
          <t>自動計算（記入不要です）</t>
        </r>
      </text>
    </comment>
    <comment ref="B11" authorId="0">
      <text>
        <r>
          <rPr>
            <u val="single"/>
            <sz val="10"/>
            <color indexed="10"/>
            <rFont val="HG丸ｺﾞｼｯｸM-PRO"/>
            <family val="3"/>
          </rPr>
          <t>平成２９年度基礎資料P6、P7記載の「専任教員」を必ず全員記載してください。</t>
        </r>
        <r>
          <rPr>
            <sz val="10"/>
            <color indexed="10"/>
            <rFont val="HG丸ｺﾞｼｯｸM-PRO"/>
            <family val="3"/>
          </rPr>
          <t xml:space="preserve">
　※園長、兼任教員、職員等は対象外のため記載しないでください。</t>
        </r>
      </text>
    </comment>
    <comment ref="I10" authorId="0">
      <text>
        <r>
          <rPr>
            <sz val="10"/>
            <color indexed="10"/>
            <rFont val="HG丸ｺﾞｼｯｸM-PRO"/>
            <family val="3"/>
          </rPr>
          <t>以下の対象外項目に該当する場合、該当する項目に必ず「有」を記入してください。
「役員」：理事の場合に記入
「免許無副園長」：教員免許を有しない副園長の場合に記入
「短時間勤務」：短時間勤務（基礎資料の勤務態様コードが１１）の場合に記入。
「採用退職休職」：当該期間中に採用、退職、休職（産休育休含む）等があった場合に記入。</t>
        </r>
      </text>
    </comment>
    <comment ref="C10" authorId="0">
      <text>
        <r>
          <rPr>
            <sz val="10"/>
            <color indexed="10"/>
            <rFont val="HG丸ｺﾞｼｯｸM-PRO"/>
            <family val="3"/>
          </rPr>
          <t>平成２９年度基礎資料P4の「通勤手当」額を記入してください。
※今年度採用教員は０を記入。</t>
        </r>
      </text>
    </comment>
    <comment ref="D10" authorId="0">
      <text>
        <r>
          <rPr>
            <sz val="10"/>
            <color indexed="10"/>
            <rFont val="HG丸ｺﾞｼｯｸM-PRO"/>
            <family val="3"/>
          </rPr>
          <t>平成２９年度基礎資料P4の「合計」額を記入してください。
※今年度採用教員は０を記入。</t>
        </r>
      </text>
    </comment>
  </commentList>
</comments>
</file>

<file path=xl/sharedStrings.xml><?xml version="1.0" encoding="utf-8"?>
<sst xmlns="http://schemas.openxmlformats.org/spreadsheetml/2006/main" count="240" uniqueCount="133">
  <si>
    <t>幼稚園番号</t>
  </si>
  <si>
    <t>幼稚園名</t>
  </si>
  <si>
    <t>設置者名</t>
  </si>
  <si>
    <t>記</t>
  </si>
  <si>
    <t>代表者名</t>
  </si>
  <si>
    <t>○</t>
  </si>
  <si>
    <t>×</t>
  </si>
  <si>
    <t>㊞</t>
  </si>
  <si>
    <t>記入者名</t>
  </si>
  <si>
    <t>電話番号</t>
  </si>
  <si>
    <t>２．添付資料</t>
  </si>
  <si>
    <t>　大阪府教育庁私学課長　様</t>
  </si>
  <si>
    <t>【様式○】</t>
  </si>
  <si>
    <t>平成２９年   月　　日</t>
  </si>
  <si>
    <t>平成２９年度大阪府私立幼稚園経常費補助金（処遇改善要素）に関する給与改善計画調査書</t>
  </si>
  <si>
    <t>　平成２９年度大阪府私立幼稚園経常費補助金（処遇改善要素）に関する計画については、下記のとおりです。</t>
  </si>
  <si>
    <t>１．教員に係る賃金改善について</t>
  </si>
  <si>
    <t>基本給</t>
  </si>
  <si>
    <t>賞与</t>
  </si>
  <si>
    <t>一時金</t>
  </si>
  <si>
    <t>給与改善見込額</t>
  </si>
  <si>
    <t>給与改善実施期間</t>
  </si>
  <si>
    <t>改善を行う給与項目</t>
  </si>
  <si>
    <t>別紙の一覧に園長は含んでいないことを確認。</t>
  </si>
  <si>
    <t>学校法人の役員（理事）は処遇改善加算の対象に含まないことを確認し、役員を兼ねる教員については、別紙一覧の「役員該当有無」欄へ記入していることを確認。</t>
  </si>
  <si>
    <t>※ 手当により改善を行う場合、手当の名称をカッコ内に記入してください。</t>
  </si>
  <si>
    <t>教員免許を有しない副園長は処遇改善加算の対象に含まれないことを確認し、教員免許を有しない副園長については、別紙一覧の「教員免許を有しない副園長」欄へ記入していることを確認。</t>
  </si>
  <si>
    <t>　　　・別紙作成に際しては、以下の内容を確認してください。</t>
  </si>
  <si>
    <t>　　　・別紙により、具体の給与改善計画を提出してください。</t>
  </si>
  <si>
    <t>手当（　　　　　　　　　）</t>
  </si>
  <si>
    <t>※ 処遇改善を行う給与項目について、▼プルダウンから「○」または「×」を</t>
  </si>
  <si>
    <t>　選択してください。</t>
  </si>
  <si>
    <t>府内専任教員
平均給与伸び率</t>
  </si>
  <si>
    <t>処遇改善率
設定値</t>
  </si>
  <si>
    <t>Ａ</t>
  </si>
  <si>
    <t>Ｂ</t>
  </si>
  <si>
    <t>役員</t>
  </si>
  <si>
    <t>算定対象</t>
  </si>
  <si>
    <t>専任教員</t>
  </si>
  <si>
    <t>備考</t>
  </si>
  <si>
    <t>前年度</t>
  </si>
  <si>
    <t>今年度</t>
  </si>
  <si>
    <t>氏名</t>
  </si>
  <si>
    <t>給与総額</t>
  </si>
  <si>
    <t>○○　○○</t>
  </si>
  <si>
    <t>有</t>
  </si>
  <si>
    <t>退職</t>
  </si>
  <si>
    <t>採用</t>
  </si>
  <si>
    <t>合計値比</t>
  </si>
  <si>
    <t>平均値比</t>
  </si>
  <si>
    <t>【別紙】給与改善計画詳細</t>
  </si>
  <si>
    <t>計算対象者合計</t>
  </si>
  <si>
    <t>前年度給与
（Ａ）</t>
  </si>
  <si>
    <t>今年度給与
（Ｂ）</t>
  </si>
  <si>
    <t>給与改善
見込額(Ｃ)
（Ｂ－Ａ）</t>
  </si>
  <si>
    <t>改善率（Ｄ）
（Ｃ／Ａ）</t>
  </si>
  <si>
    <t>処遇改善加算該当
（Ｄ＞2.5%）</t>
  </si>
  <si>
    <t>H29途中退職</t>
  </si>
  <si>
    <t>有</t>
  </si>
  <si>
    <t>有</t>
  </si>
  <si>
    <t>○</t>
  </si>
  <si>
    <t>手当（　　教員手当　　　）</t>
  </si>
  <si>
    <t>（基本給、教員手当）
　平成２９年４月～平成３０年３月
（一時金）
　平成２９年１２月</t>
  </si>
  <si>
    <t>確認済</t>
  </si>
  <si>
    <t>＜該当判定＞</t>
  </si>
  <si>
    <t>＜教員別状況記入＞</t>
  </si>
  <si>
    <t>短時間勤務</t>
  </si>
  <si>
    <t>H28途中採用</t>
  </si>
  <si>
    <t>対象外該当有無</t>
  </si>
  <si>
    <t>免許無副園長</t>
  </si>
  <si>
    <t>短時間勤務</t>
  </si>
  <si>
    <t>採用
退職
休職</t>
  </si>
  <si>
    <t>H29.7～産休</t>
  </si>
  <si>
    <t>処遇改善要素について</t>
  </si>
  <si>
    <t>１　補助制度の概要について</t>
  </si>
  <si>
    <t>３　配分</t>
  </si>
  <si>
    <t>　　　　ただし、役員（理事）、園長、教員免許を保有しない副園長は本加算の対象外。</t>
  </si>
  <si>
    <t>　　　　　・当該学校法人の役員（理事）</t>
  </si>
  <si>
    <t>　　　　　・当該幼稚園の園長</t>
  </si>
  <si>
    <t>　　　　　・教員免許を保有しない副園長</t>
  </si>
  <si>
    <t>　　　　　・短時間勤務の専任教員（基礎資料の勤務態様コードが１１の専任教員）</t>
  </si>
  <si>
    <t>　　　　　・当該期間途中（平成28年４月２日～平成30年３月30日）の採用、退職、休職（産休育休含む）者。</t>
  </si>
  <si>
    <t>　　　　　　　※平成28年４月１日採用者、平成30年３月末退職者等、対象期間全額給与が支給される者は計算対象に含む。</t>
  </si>
  <si>
    <t>　　　　　（対前年度伸び率がマイナス値のときは０とする。平成２９年度においては、</t>
  </si>
  <si>
    <t>　　　　※補助単価は、配分基準において示す額とする。</t>
  </si>
  <si>
    <t>　　①幼稚園ごとに作成のうえ、提出すること。</t>
  </si>
  <si>
    <t>　　③実績報告において、実際の改善率が、要件となる改善率（平成２９年度：２．５％）を下回る場合、</t>
  </si>
  <si>
    <t>　　　補助金の返還対象とする。</t>
  </si>
  <si>
    <t>　　　当該年度に実施した通常のベースアップを超える給与改善（本俸・ボーナスのさらなる上乗せ、</t>
  </si>
  <si>
    <t>【様式８】</t>
  </si>
  <si>
    <t>４　提出方法及び留意事項</t>
  </si>
  <si>
    <r>
      <t>　　②給与改善計画調査書の電子データを</t>
    </r>
    <r>
      <rPr>
        <b/>
        <u val="single"/>
        <sz val="10"/>
        <rFont val="ＭＳ 明朝"/>
        <family val="1"/>
      </rPr>
      <t>平成２９年９月２９日（金）【必着】まで</t>
    </r>
    <r>
      <rPr>
        <b/>
        <sz val="10"/>
        <rFont val="ＭＳ 明朝"/>
        <family val="1"/>
      </rPr>
      <t>に</t>
    </r>
  </si>
  <si>
    <r>
      <t>　　　印刷のうえ、代表者印を押印したものを</t>
    </r>
    <r>
      <rPr>
        <b/>
        <u val="single"/>
        <sz val="10"/>
        <rFont val="ＭＳ 明朝"/>
        <family val="1"/>
      </rPr>
      <t>平成２９年１０月４日（水）【必着】まで</t>
    </r>
    <r>
      <rPr>
        <b/>
        <sz val="10"/>
        <rFont val="ＭＳ 明朝"/>
        <family val="1"/>
      </rPr>
      <t>に郵送により、</t>
    </r>
  </si>
  <si>
    <t>２　補助対象要件</t>
  </si>
  <si>
    <t>一時金予定額</t>
  </si>
  <si>
    <t>前年度給与額</t>
  </si>
  <si>
    <t>(通勤手当除く)</t>
  </si>
  <si>
    <t>前年度</t>
  </si>
  <si>
    <t>通勤手当額</t>
  </si>
  <si>
    <t>前年度年間</t>
  </si>
  <si>
    <t>給与支払総額</t>
  </si>
  <si>
    <t>（合計）</t>
  </si>
  <si>
    <t>Bのうち</t>
  </si>
  <si>
    <t>処遇改善</t>
  </si>
  <si>
    <t>計算
対象
(自動判定)</t>
  </si>
  <si>
    <t>　　　　①通常のベースアップ：大阪府内私学助成園の専任教員の平均給与の対前年度伸び率。</t>
  </si>
  <si>
    <r>
      <t>　　　　②給与改善手法：年間給与総額（手当、賞与、一時金を含む）の増額。</t>
    </r>
    <r>
      <rPr>
        <b/>
        <sz val="10"/>
        <color indexed="10"/>
        <rFont val="ＭＳ 明朝"/>
        <family val="1"/>
      </rPr>
      <t>ただし、通勤手当を除く。</t>
    </r>
  </si>
  <si>
    <r>
      <rPr>
        <sz val="10"/>
        <color indexed="10"/>
        <rFont val="ＭＳ 明朝"/>
        <family val="1"/>
      </rPr>
      <t>　　　　　</t>
    </r>
    <r>
      <rPr>
        <u val="single"/>
        <sz val="10"/>
        <color indexed="10"/>
        <rFont val="ＭＳ 明朝"/>
        <family val="1"/>
      </rPr>
      <t>【改善率計算の対象外とする専任教員】</t>
    </r>
  </si>
  <si>
    <t>　　(３)実績確認：実績については、平成３０年４月に報告を求める大阪府私立幼稚園経常費補助金</t>
  </si>
  <si>
    <t>　　　　実績報告書の提出の際に提出すること。（報告様式は別途示すものとする）</t>
  </si>
  <si>
    <t>　　(４)その他：今年度中に給与規程・給料表を定めること。（確認方法は別途示すものとする）</t>
  </si>
  <si>
    <t>　　(１)対象者（補助対象教員）：今年度の経常費補助金の専任教員要件を満たす教員。</t>
  </si>
  <si>
    <t>　　　　③改善率計算方法：下記「改善率計算対象教員」分の、年間給与総額（通勤手当を除く）の</t>
  </si>
  <si>
    <t>　　　　　改善率は、園の「改善率計算対象教員」の給与額を合計のうえ算出し、園単位で判定する。</t>
  </si>
  <si>
    <t>※「改善率計算対象教員」：今年度の経常費補助金の専任教員要件を満たす教員から、</t>
  </si>
  <si>
    <t>　下記「改善率計算の対象外とする専任教員」を除いたもの。</t>
  </si>
  <si>
    <t>　　④給与規程、給料表は今年度中に必ず作成すること。作成のない場合、補助金の返還対象とする。</t>
  </si>
  <si>
    <t>今年度給与額</t>
  </si>
  <si>
    <t>給与改善率</t>
  </si>
  <si>
    <t>教員
過半数該当</t>
  </si>
  <si>
    <t>　　　・平成２９年度基礎資料の関係ページの写しを送付してください（P4、5、6、7）。</t>
  </si>
  <si>
    <t>個人毎
改善率
(自動
計算)</t>
  </si>
  <si>
    <t>　　　２の要件を満たす幼稚園に対し、補助対象教員数に、補助単価を乗じた額を配分する。</t>
  </si>
  <si>
    <t>平成２９年　　月　　日</t>
  </si>
  <si>
    <t>　　 新たな手当ての創設）の取組を行っている私立幼稚園に対して、補助を行う。</t>
  </si>
  <si>
    <r>
      <t>　　(２)対象園：</t>
    </r>
    <r>
      <rPr>
        <b/>
        <u val="single"/>
        <sz val="10"/>
        <rFont val="ＭＳ 明朝"/>
        <family val="1"/>
      </rPr>
      <t>通常のベースアップ（①）・定期昇給相当の伸び率０．５％に、給与改善分として</t>
    </r>
  </si>
  <si>
    <r>
      <t>　　　　</t>
    </r>
    <r>
      <rPr>
        <b/>
        <u val="single"/>
        <sz val="10"/>
        <rFont val="ＭＳ 明朝"/>
        <family val="1"/>
      </rPr>
      <t>伸び率２％を加えた改善率２．５％を超える給与改善を行う園（②、③）。</t>
    </r>
  </si>
  <si>
    <r>
      <t>　　　　（</t>
    </r>
    <r>
      <rPr>
        <b/>
        <u val="single"/>
        <sz val="10"/>
        <rFont val="ＭＳ 明朝"/>
        <family val="1"/>
      </rPr>
      <t>改善率計算対象教員のうち、過半数が２．５％を超えること。</t>
    </r>
    <r>
      <rPr>
        <sz val="10"/>
        <rFont val="ＭＳ 明朝"/>
        <family val="1"/>
      </rPr>
      <t>超えない場合は補助対象としない。）</t>
    </r>
  </si>
  <si>
    <t>　　　　　　平成２６年度実績から平成２７年度実績における専任教員平均給与の伸び率０．５％を設定。）</t>
  </si>
  <si>
    <t>　　　　　対前年度の伸び率（改善率）を確認する。（平成２９年度においては、平成２８年度実績から</t>
  </si>
  <si>
    <t>平成２９年度見込における専任教員の平均給与の伸び率。）</t>
  </si>
  <si>
    <t>　　　インターネット申請により提出。　</t>
  </si>
  <si>
    <t>　　　私学課あて提出すること。</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</si>
</sst>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 numFmtId="201" formatCode="#,##0;&quot;▲ &quot;#,##0"/>
    <numFmt numFmtId="202" formatCode="#,##0.0%;&quot;▲&quot;#,##0.0%"/>
    <numFmt numFmtId="203" formatCode="#,##0&quot;人&quot;;&quot;▲ &quot;#,##0&quot;人&quot;"/>
    <numFmt numFmtId="204" formatCode="#,##0&quot;千円&quot;;&quot;▲ &quot;#,##0&quot;千円&quot;"/>
    <numFmt numFmtId="205" formatCode="0.000%"/>
    <numFmt numFmtId="206" formatCode="0.0000%"/>
    <numFmt numFmtId="207" formatCode="0.00000%"/>
    <numFmt numFmtId="208" formatCode="0.000000%"/>
    <numFmt numFmtId="209" formatCode="0.0000000%"/>
    <numFmt numFmtId="210" formatCode="0.00000000%"/>
    <numFmt numFmtId="211" formatCode="0.0000000"/>
    <numFmt numFmtId="212" formatCode="0.00000000"/>
    <numFmt numFmtId="213" formatCode="0.0000000000"/>
  </numFmts>
  <fonts count="88">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明朝"/>
      <family val="1"/>
    </font>
    <font>
      <b/>
      <sz val="12"/>
      <name val="ＭＳ ゴシック"/>
      <family val="3"/>
    </font>
    <font>
      <sz val="14"/>
      <name val="ＭＳ 明朝"/>
      <family val="1"/>
    </font>
    <font>
      <sz val="9"/>
      <name val="ＭＳ 明朝"/>
      <family val="1"/>
    </font>
    <font>
      <sz val="10.5"/>
      <name val="ＭＳ 明朝"/>
      <family val="1"/>
    </font>
    <font>
      <sz val="10.5"/>
      <color indexed="8"/>
      <name val="ＭＳ 明朝"/>
      <family val="1"/>
    </font>
    <font>
      <sz val="10"/>
      <color indexed="8"/>
      <name val="ＭＳ 明朝"/>
      <family val="1"/>
    </font>
    <font>
      <b/>
      <sz val="12"/>
      <name val="ＭＳ 明朝"/>
      <family val="1"/>
    </font>
    <font>
      <b/>
      <sz val="10"/>
      <name val="ＭＳ 明朝"/>
      <family val="1"/>
    </font>
    <font>
      <sz val="10"/>
      <color indexed="9"/>
      <name val="ＭＳ 明朝"/>
      <family val="1"/>
    </font>
    <font>
      <sz val="10"/>
      <color indexed="55"/>
      <name val="ＭＳ 明朝"/>
      <family val="1"/>
    </font>
    <font>
      <sz val="9"/>
      <color indexed="8"/>
      <name val="ＭＳ 明朝"/>
      <family val="1"/>
    </font>
    <font>
      <b/>
      <sz val="10.5"/>
      <name val="ＭＳ ゴシック"/>
      <family val="3"/>
    </font>
    <font>
      <sz val="10.5"/>
      <name val="ＭＳ ゴシック"/>
      <family val="3"/>
    </font>
    <font>
      <sz val="10"/>
      <name val="HG丸ｺﾞｼｯｸM-PRO"/>
      <family val="3"/>
    </font>
    <font>
      <b/>
      <sz val="16"/>
      <name val="ＭＳ ゴシック"/>
      <family val="3"/>
    </font>
    <font>
      <sz val="16"/>
      <name val="ＭＳ ゴシック"/>
      <family val="3"/>
    </font>
    <font>
      <sz val="10"/>
      <color indexed="10"/>
      <name val="HG丸ｺﾞｼｯｸM-PRO"/>
      <family val="3"/>
    </font>
    <font>
      <u val="single"/>
      <sz val="10"/>
      <color indexed="10"/>
      <name val="HG丸ｺﾞｼｯｸM-PRO"/>
      <family val="3"/>
    </font>
    <font>
      <b/>
      <sz val="16"/>
      <name val="ＭＳ 明朝"/>
      <family val="1"/>
    </font>
    <font>
      <b/>
      <sz val="10"/>
      <color indexed="8"/>
      <name val="ＭＳ 明朝"/>
      <family val="1"/>
    </font>
    <font>
      <sz val="12"/>
      <name val="ＭＳ ゴシック"/>
      <family val="3"/>
    </font>
    <font>
      <sz val="10"/>
      <color indexed="10"/>
      <name val="ＭＳ 明朝"/>
      <family val="1"/>
    </font>
    <font>
      <u val="single"/>
      <sz val="10"/>
      <color indexed="10"/>
      <name val="ＭＳ 明朝"/>
      <family val="1"/>
    </font>
    <font>
      <b/>
      <sz val="10"/>
      <color indexed="10"/>
      <name val="ＭＳ 明朝"/>
      <family val="1"/>
    </font>
    <font>
      <b/>
      <u val="single"/>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ゴシック"/>
      <family val="3"/>
    </font>
    <font>
      <sz val="8"/>
      <color indexed="8"/>
      <name val="ＭＳ Ｐゴシック"/>
      <family val="3"/>
    </font>
    <font>
      <b/>
      <sz val="12"/>
      <color indexed="8"/>
      <name val="ＭＳ Ｐゴシック"/>
      <family val="3"/>
    </font>
    <font>
      <b/>
      <sz val="14"/>
      <name val="ＭＳ Ｐゴシック"/>
      <family val="3"/>
    </font>
    <font>
      <sz val="10"/>
      <color indexed="8"/>
      <name val="ＭＳ Ｐゴシック"/>
      <family val="3"/>
    </font>
    <font>
      <sz val="9"/>
      <color indexed="8"/>
      <name val="ＭＳ Ｐゴシック"/>
      <family val="3"/>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b/>
      <sz val="10.5"/>
      <color rgb="FFFF0000"/>
      <name val="ＭＳ ゴシック"/>
      <family val="3"/>
    </font>
    <font>
      <sz val="11"/>
      <color theme="1"/>
      <name val="ＭＳ Ｐゴシック"/>
      <family val="3"/>
    </font>
    <font>
      <sz val="8"/>
      <color theme="1"/>
      <name val="ＭＳ Ｐゴシック"/>
      <family val="3"/>
    </font>
    <font>
      <sz val="11"/>
      <color rgb="FF000000"/>
      <name val="ＭＳ Ｐゴシック"/>
      <family val="3"/>
    </font>
    <font>
      <b/>
      <sz val="11"/>
      <color theme="1"/>
      <name val="ＭＳ Ｐゴシック"/>
      <family val="3"/>
    </font>
    <font>
      <b/>
      <sz val="12"/>
      <color theme="1"/>
      <name val="ＭＳ Ｐゴシック"/>
      <family val="3"/>
    </font>
    <font>
      <b/>
      <sz val="14"/>
      <name val="Calibri"/>
      <family val="3"/>
    </font>
    <font>
      <sz val="10"/>
      <color rgb="FF000000"/>
      <name val="ＭＳ Ｐゴシック"/>
      <family val="3"/>
    </font>
    <font>
      <sz val="10"/>
      <color theme="1"/>
      <name val="ＭＳ Ｐゴシック"/>
      <family val="3"/>
    </font>
    <font>
      <sz val="10"/>
      <color rgb="FFFF0000"/>
      <name val="ＭＳ 明朝"/>
      <family val="1"/>
    </font>
    <font>
      <u val="single"/>
      <sz val="10"/>
      <color rgb="FFFF0000"/>
      <name val="ＭＳ 明朝"/>
      <family val="1"/>
    </font>
    <font>
      <sz val="9"/>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FF99"/>
        <bgColor indexed="64"/>
      </patternFill>
    </fill>
    <fill>
      <patternFill patternType="solid">
        <fgColor theme="8" tint="0.5999600291252136"/>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thin"/>
      <top style="thin"/>
      <bottom>
        <color indexed="63"/>
      </bottom>
    </border>
    <border>
      <left style="thin"/>
      <right style="thin"/>
      <top/>
      <bottom style="thin"/>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medium"/>
      <bottom style="medium"/>
    </border>
    <border>
      <left>
        <color indexed="63"/>
      </left>
      <right style="medium"/>
      <top style="medium"/>
      <bottom style="medium"/>
    </border>
    <border>
      <left style="thin"/>
      <right style="double"/>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style="thin"/>
      <top style="medium"/>
      <bottom style="thin"/>
    </border>
    <border>
      <left style="thin"/>
      <right style="thin"/>
      <top style="thin"/>
      <bottom style="medium"/>
    </border>
    <border>
      <left style="thin"/>
      <right style="double"/>
      <top style="medium"/>
      <bottom style="thin"/>
    </border>
    <border>
      <left style="thin"/>
      <right style="medium"/>
      <top style="thin"/>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medium"/>
    </border>
    <border>
      <left style="medium"/>
      <right style="thin"/>
      <top style="medium"/>
      <bottom>
        <color indexed="63"/>
      </bottom>
    </border>
    <border>
      <left style="thin"/>
      <right style="thin"/>
      <top style="medium"/>
      <bottom style="dotted"/>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medium"/>
      <bottom style="medium"/>
    </border>
    <border>
      <left>
        <color indexed="63"/>
      </left>
      <right style="thin"/>
      <top style="medium"/>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medium"/>
      <top>
        <color indexed="63"/>
      </top>
      <bottom>
        <color indexed="63"/>
      </bottom>
    </border>
    <border>
      <left style="thin"/>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73" fillId="32" borderId="0" applyNumberFormat="0" applyBorder="0" applyAlignment="0" applyProtection="0"/>
  </cellStyleXfs>
  <cellXfs count="261">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Fill="1" applyBorder="1" applyAlignment="1">
      <alignment vertical="center"/>
    </xf>
    <xf numFmtId="0" fontId="6" fillId="0" borderId="0" xfId="61" applyFont="1" applyAlignment="1">
      <alignment horizontal="left" vertical="center"/>
      <protection/>
    </xf>
    <xf numFmtId="0" fontId="6" fillId="0" borderId="0" xfId="61" applyFont="1" applyAlignment="1">
      <alignment horizontal="center" vertical="center"/>
      <protection/>
    </xf>
    <xf numFmtId="0" fontId="6" fillId="0" borderId="0" xfId="61" applyFont="1" applyAlignment="1">
      <alignment vertical="center"/>
      <protection/>
    </xf>
    <xf numFmtId="0" fontId="6" fillId="0" borderId="0" xfId="0" applyFont="1" applyFill="1" applyBorder="1" applyAlignment="1">
      <alignment horizontal="center" vertical="center"/>
    </xf>
    <xf numFmtId="0" fontId="2" fillId="0" borderId="0" xfId="61" applyFont="1" applyFill="1" applyAlignment="1">
      <alignment vertical="center"/>
      <protection/>
    </xf>
    <xf numFmtId="0" fontId="10" fillId="0" borderId="0" xfId="61" applyFont="1" applyFill="1" applyAlignment="1">
      <alignment vertical="center"/>
      <protection/>
    </xf>
    <xf numFmtId="0" fontId="11" fillId="0" borderId="0" xfId="61" applyFont="1" applyFill="1" applyAlignment="1">
      <alignment vertical="center"/>
      <protection/>
    </xf>
    <xf numFmtId="0" fontId="10" fillId="0" borderId="0" xfId="61" applyFont="1" applyFill="1" applyAlignment="1">
      <alignment horizontal="left" vertical="center"/>
      <protection/>
    </xf>
    <xf numFmtId="0" fontId="10" fillId="0" borderId="0" xfId="61" applyFont="1" applyFill="1" applyBorder="1" applyAlignment="1">
      <alignment horizontal="left" vertical="center"/>
      <protection/>
    </xf>
    <xf numFmtId="0" fontId="2" fillId="0" borderId="0" xfId="61" applyFont="1" applyFill="1" applyBorder="1" applyAlignment="1">
      <alignment vertical="center"/>
      <protection/>
    </xf>
    <xf numFmtId="0" fontId="9" fillId="0" borderId="0" xfId="61" applyFont="1" applyFill="1" applyAlignment="1">
      <alignment horizontal="distributed" vertical="center"/>
      <protection/>
    </xf>
    <xf numFmtId="0" fontId="10" fillId="0" borderId="0" xfId="61" applyFont="1" applyFill="1" applyBorder="1" applyAlignment="1">
      <alignment vertical="center"/>
      <protection/>
    </xf>
    <xf numFmtId="0" fontId="10" fillId="0" borderId="0" xfId="61" applyFont="1" applyFill="1" applyBorder="1" applyAlignment="1">
      <alignment horizontal="right" vertical="center"/>
      <protection/>
    </xf>
    <xf numFmtId="0" fontId="6" fillId="0" borderId="0" xfId="0" applyFont="1" applyAlignment="1">
      <alignment vertical="center"/>
    </xf>
    <xf numFmtId="0" fontId="7" fillId="0" borderId="0" xfId="0" applyFont="1" applyAlignment="1">
      <alignment vertical="center"/>
    </xf>
    <xf numFmtId="0" fontId="6" fillId="0" borderId="0" xfId="61" applyFont="1" applyAlignment="1">
      <alignment vertical="center" wrapText="1"/>
      <protection/>
    </xf>
    <xf numFmtId="0" fontId="8" fillId="0" borderId="0" xfId="61" applyFont="1" applyFill="1" applyAlignment="1">
      <alignment vertical="center"/>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13" fillId="0" borderId="0" xfId="61" applyFont="1" applyAlignment="1">
      <alignment vertical="center"/>
      <protection/>
    </xf>
    <xf numFmtId="0" fontId="14" fillId="0" borderId="0" xfId="0" applyFont="1" applyFill="1" applyBorder="1" applyAlignment="1">
      <alignment horizontal="center" vertical="center"/>
    </xf>
    <xf numFmtId="0" fontId="6" fillId="0" borderId="0" xfId="0" applyFont="1" applyFill="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6"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8" fillId="0" borderId="0" xfId="61" applyFont="1" applyFill="1" applyAlignment="1">
      <alignment horizontal="right" vertical="center"/>
      <protection/>
    </xf>
    <xf numFmtId="0" fontId="6" fillId="0" borderId="0" xfId="0" applyFont="1" applyFill="1" applyBorder="1" applyAlignment="1">
      <alignment vertical="center" wrapText="1"/>
    </xf>
    <xf numFmtId="0" fontId="17" fillId="0" borderId="0" xfId="61" applyFont="1" applyFill="1" applyAlignment="1">
      <alignment horizontal="distributed" vertical="center"/>
      <protection/>
    </xf>
    <xf numFmtId="0" fontId="8" fillId="0" borderId="0" xfId="61" applyFont="1" applyFill="1" applyAlignment="1">
      <alignment horizontal="left" vertical="center"/>
      <protection/>
    </xf>
    <xf numFmtId="0" fontId="10" fillId="0" borderId="0" xfId="0" applyFont="1" applyBorder="1" applyAlignment="1">
      <alignment/>
    </xf>
    <xf numFmtId="0" fontId="10" fillId="0" borderId="0" xfId="0" applyFont="1" applyAlignment="1">
      <alignment horizontal="center" vertical="center"/>
    </xf>
    <xf numFmtId="0" fontId="74" fillId="0" borderId="0" xfId="0" applyFont="1" applyFill="1" applyAlignment="1">
      <alignment vertical="center"/>
    </xf>
    <xf numFmtId="0" fontId="74" fillId="0" borderId="0" xfId="0" applyFont="1" applyAlignment="1">
      <alignment vertical="center"/>
    </xf>
    <xf numFmtId="0" fontId="10" fillId="0" borderId="0" xfId="0" applyFont="1" applyFill="1" applyAlignment="1">
      <alignment vertical="center"/>
    </xf>
    <xf numFmtId="0" fontId="18" fillId="0" borderId="10" xfId="0" applyFont="1" applyBorder="1" applyAlignment="1">
      <alignment horizontal="center" vertical="center"/>
    </xf>
    <xf numFmtId="0" fontId="14" fillId="0" borderId="0" xfId="0" applyFont="1" applyBorder="1" applyAlignment="1">
      <alignment vertical="center"/>
    </xf>
    <xf numFmtId="0" fontId="18" fillId="0" borderId="11" xfId="0" applyFont="1" applyBorder="1" applyAlignment="1">
      <alignment horizontal="center" vertical="center"/>
    </xf>
    <xf numFmtId="0" fontId="18" fillId="0" borderId="12" xfId="0" applyFont="1" applyBorder="1" applyAlignment="1">
      <alignment vertical="center"/>
    </xf>
    <xf numFmtId="0" fontId="18" fillId="0" borderId="13" xfId="0" applyFont="1" applyBorder="1" applyAlignment="1">
      <alignment vertical="center"/>
    </xf>
    <xf numFmtId="0" fontId="19" fillId="0" borderId="0" xfId="0" applyFont="1" applyAlignment="1">
      <alignment vertical="center"/>
    </xf>
    <xf numFmtId="0" fontId="75" fillId="0" borderId="0" xfId="0" applyFont="1" applyBorder="1" applyAlignment="1">
      <alignment vertical="center"/>
    </xf>
    <xf numFmtId="0" fontId="75" fillId="0" borderId="0" xfId="0" applyFont="1" applyAlignment="1">
      <alignment vertical="center"/>
    </xf>
    <xf numFmtId="0" fontId="76" fillId="0" borderId="0" xfId="0" applyFont="1" applyAlignment="1">
      <alignment vertical="center"/>
    </xf>
    <xf numFmtId="197" fontId="76" fillId="0" borderId="0" xfId="0" applyNumberFormat="1" applyFont="1" applyBorder="1" applyAlignment="1">
      <alignment vertical="center"/>
    </xf>
    <xf numFmtId="197" fontId="76" fillId="33" borderId="0" xfId="0" applyNumberFormat="1" applyFont="1" applyFill="1" applyBorder="1" applyAlignment="1">
      <alignment vertical="center"/>
    </xf>
    <xf numFmtId="0" fontId="77" fillId="0" borderId="0" xfId="0" applyFont="1" applyAlignment="1">
      <alignment horizontal="center" vertical="center"/>
    </xf>
    <xf numFmtId="0" fontId="76" fillId="0" borderId="0" xfId="0" applyFont="1" applyAlignment="1">
      <alignment vertical="center" shrinkToFit="1"/>
    </xf>
    <xf numFmtId="0" fontId="76" fillId="33" borderId="0" xfId="0" applyFont="1" applyFill="1" applyAlignment="1">
      <alignment vertical="center"/>
    </xf>
    <xf numFmtId="0" fontId="76" fillId="0" borderId="0" xfId="0" applyFont="1" applyFill="1" applyBorder="1" applyAlignment="1">
      <alignment horizontal="center" vertical="center"/>
    </xf>
    <xf numFmtId="0" fontId="76" fillId="33" borderId="0" xfId="0" applyFont="1" applyFill="1" applyBorder="1" applyAlignment="1">
      <alignment horizontal="center" vertical="center"/>
    </xf>
    <xf numFmtId="0" fontId="76" fillId="33" borderId="14" xfId="0" applyFont="1" applyFill="1" applyBorder="1" applyAlignment="1">
      <alignment horizontal="center" vertical="center"/>
    </xf>
    <xf numFmtId="0" fontId="76" fillId="33" borderId="15" xfId="0" applyFont="1" applyFill="1" applyBorder="1" applyAlignment="1">
      <alignment horizontal="center" vertical="center"/>
    </xf>
    <xf numFmtId="0" fontId="76" fillId="0" borderId="0" xfId="0" applyFont="1" applyBorder="1" applyAlignment="1">
      <alignment vertical="center"/>
    </xf>
    <xf numFmtId="0" fontId="76" fillId="33" borderId="0" xfId="0" applyFont="1" applyFill="1" applyBorder="1" applyAlignment="1">
      <alignment vertical="center"/>
    </xf>
    <xf numFmtId="201" fontId="76" fillId="33" borderId="16" xfId="49" applyNumberFormat="1" applyFont="1" applyFill="1" applyBorder="1" applyAlignment="1">
      <alignment vertical="center" shrinkToFit="1"/>
    </xf>
    <xf numFmtId="0" fontId="78" fillId="0" borderId="0" xfId="0" applyFont="1" applyBorder="1" applyAlignment="1">
      <alignment horizontal="right" vertical="center"/>
    </xf>
    <xf numFmtId="201" fontId="78" fillId="0" borderId="0" xfId="0" applyNumberFormat="1" applyFont="1" applyFill="1" applyBorder="1" applyAlignment="1">
      <alignment vertical="center"/>
    </xf>
    <xf numFmtId="201" fontId="76" fillId="33" borderId="17" xfId="49" applyNumberFormat="1" applyFont="1" applyFill="1" applyBorder="1" applyAlignment="1">
      <alignment vertical="center" shrinkToFit="1"/>
    </xf>
    <xf numFmtId="201" fontId="76" fillId="33" borderId="18" xfId="49" applyNumberFormat="1" applyFont="1" applyFill="1" applyBorder="1" applyAlignment="1">
      <alignment vertical="center" shrinkToFit="1"/>
    </xf>
    <xf numFmtId="0" fontId="76" fillId="0" borderId="0" xfId="0" applyFont="1" applyAlignment="1">
      <alignment horizontal="right" vertical="center"/>
    </xf>
    <xf numFmtId="201" fontId="76" fillId="0" borderId="0" xfId="0" applyNumberFormat="1" applyFont="1" applyBorder="1" applyAlignment="1">
      <alignment vertical="center"/>
    </xf>
    <xf numFmtId="38" fontId="76" fillId="0" borderId="0" xfId="49" applyFont="1" applyAlignment="1">
      <alignment vertical="center"/>
    </xf>
    <xf numFmtId="38" fontId="76" fillId="33" borderId="0" xfId="49" applyFont="1" applyFill="1" applyAlignment="1">
      <alignment vertical="center"/>
    </xf>
    <xf numFmtId="201" fontId="76" fillId="33" borderId="19" xfId="49" applyNumberFormat="1" applyFont="1" applyFill="1" applyBorder="1" applyAlignment="1">
      <alignment vertical="center" shrinkToFit="1"/>
    </xf>
    <xf numFmtId="201" fontId="76" fillId="33" borderId="20" xfId="49" applyNumberFormat="1" applyFont="1" applyFill="1" applyBorder="1" applyAlignment="1">
      <alignment vertical="center" shrinkToFit="1"/>
    </xf>
    <xf numFmtId="38" fontId="76" fillId="33" borderId="0" xfId="49" applyFont="1" applyFill="1" applyAlignment="1">
      <alignment horizontal="right" vertical="center" shrinkToFit="1"/>
    </xf>
    <xf numFmtId="197" fontId="79" fillId="33" borderId="0" xfId="42" applyNumberFormat="1" applyFont="1" applyFill="1" applyAlignment="1">
      <alignment vertical="center" shrinkToFit="1"/>
    </xf>
    <xf numFmtId="0" fontId="79" fillId="33" borderId="0" xfId="0" applyFont="1" applyFill="1" applyAlignment="1">
      <alignment vertical="center"/>
    </xf>
    <xf numFmtId="0" fontId="76" fillId="33" borderId="0" xfId="0" applyFont="1" applyFill="1" applyAlignment="1">
      <alignment horizontal="right" vertical="center"/>
    </xf>
    <xf numFmtId="197" fontId="79" fillId="33" borderId="0" xfId="42" applyNumberFormat="1" applyFont="1" applyFill="1" applyAlignment="1">
      <alignment vertical="center"/>
    </xf>
    <xf numFmtId="10" fontId="76" fillId="33" borderId="0" xfId="42" applyNumberFormat="1" applyFont="1" applyFill="1" applyBorder="1" applyAlignment="1">
      <alignment vertical="center"/>
    </xf>
    <xf numFmtId="0" fontId="79" fillId="34" borderId="11" xfId="0" applyFont="1" applyFill="1" applyBorder="1" applyAlignment="1">
      <alignment horizontal="center" vertical="center" wrapText="1"/>
    </xf>
    <xf numFmtId="197" fontId="80" fillId="0" borderId="21" xfId="0" applyNumberFormat="1" applyFont="1" applyBorder="1" applyAlignment="1">
      <alignment horizontal="center" vertical="center"/>
    </xf>
    <xf numFmtId="197" fontId="80" fillId="0" borderId="22" xfId="0" applyNumberFormat="1" applyFont="1" applyBorder="1" applyAlignment="1">
      <alignment horizontal="center" vertical="center"/>
    </xf>
    <xf numFmtId="0" fontId="81" fillId="0" borderId="0" xfId="61" applyFont="1" applyFill="1" applyAlignment="1">
      <alignment horizontal="left" vertical="center"/>
      <protection/>
    </xf>
    <xf numFmtId="10" fontId="79" fillId="0" borderId="23" xfId="42" applyNumberFormat="1" applyFont="1" applyBorder="1" applyAlignment="1">
      <alignment horizontal="center" vertical="center"/>
    </xf>
    <xf numFmtId="197" fontId="80" fillId="0" borderId="0" xfId="0" applyNumberFormat="1" applyFont="1" applyBorder="1" applyAlignment="1">
      <alignment horizontal="center" vertical="center"/>
    </xf>
    <xf numFmtId="0" fontId="79" fillId="0" borderId="0" xfId="0" applyFont="1" applyFill="1" applyBorder="1" applyAlignment="1">
      <alignment horizontal="center" vertical="center" wrapText="1"/>
    </xf>
    <xf numFmtId="197" fontId="76" fillId="33" borderId="0" xfId="42" applyNumberFormat="1" applyFont="1" applyFill="1" applyBorder="1" applyAlignment="1">
      <alignment vertical="center"/>
    </xf>
    <xf numFmtId="10" fontId="76" fillId="0" borderId="24" xfId="42" applyNumberFormat="1" applyFont="1" applyBorder="1" applyAlignment="1">
      <alignment horizontal="center" vertical="center"/>
    </xf>
    <xf numFmtId="10" fontId="76" fillId="0" borderId="25" xfId="42" applyNumberFormat="1" applyFont="1" applyBorder="1" applyAlignment="1">
      <alignment horizontal="center" vertical="center"/>
    </xf>
    <xf numFmtId="10" fontId="76" fillId="0" borderId="26" xfId="42" applyNumberFormat="1" applyFont="1" applyBorder="1" applyAlignment="1">
      <alignment horizontal="center" vertical="center"/>
    </xf>
    <xf numFmtId="0" fontId="76" fillId="0" borderId="17" xfId="0" applyFont="1" applyBorder="1" applyAlignment="1">
      <alignment horizontal="center" vertical="center"/>
    </xf>
    <xf numFmtId="0" fontId="76" fillId="0" borderId="27" xfId="0" applyFont="1" applyBorder="1" applyAlignment="1">
      <alignment horizontal="center" vertical="center"/>
    </xf>
    <xf numFmtId="0" fontId="76" fillId="0" borderId="19" xfId="0" applyFont="1" applyBorder="1" applyAlignment="1">
      <alignment horizontal="center" vertical="center"/>
    </xf>
    <xf numFmtId="38" fontId="79" fillId="0" borderId="28" xfId="49" applyFont="1" applyBorder="1" applyAlignment="1">
      <alignment horizontal="center" vertical="center" wrapText="1"/>
    </xf>
    <xf numFmtId="202" fontId="79" fillId="0" borderId="28" xfId="42" applyNumberFormat="1" applyFont="1" applyBorder="1" applyAlignment="1">
      <alignment horizontal="center" vertical="center" wrapText="1"/>
    </xf>
    <xf numFmtId="0" fontId="79" fillId="0" borderId="28" xfId="0" applyFont="1" applyBorder="1" applyAlignment="1">
      <alignment horizontal="center" vertical="center" wrapText="1"/>
    </xf>
    <xf numFmtId="201" fontId="79" fillId="0" borderId="29" xfId="0" applyNumberFormat="1" applyFont="1" applyBorder="1" applyAlignment="1">
      <alignment vertical="center"/>
    </xf>
    <xf numFmtId="202" fontId="79" fillId="0" borderId="30" xfId="42" applyNumberFormat="1" applyFont="1" applyBorder="1" applyAlignment="1">
      <alignment horizontal="center" vertical="center" wrapText="1"/>
    </xf>
    <xf numFmtId="56" fontId="19" fillId="35" borderId="24" xfId="0" applyNumberFormat="1" applyFont="1" applyFill="1" applyBorder="1" applyAlignment="1">
      <alignment horizontal="center" vertical="center"/>
    </xf>
    <xf numFmtId="56" fontId="19" fillId="35" borderId="25" xfId="0" applyNumberFormat="1" applyFont="1" applyFill="1" applyBorder="1" applyAlignment="1">
      <alignment horizontal="center" vertical="center"/>
    </xf>
    <xf numFmtId="56" fontId="19" fillId="35" borderId="26" xfId="0" applyNumberFormat="1" applyFont="1" applyFill="1" applyBorder="1" applyAlignment="1">
      <alignment horizontal="center" vertical="center"/>
    </xf>
    <xf numFmtId="56" fontId="19" fillId="35" borderId="18" xfId="0" applyNumberFormat="1" applyFont="1" applyFill="1" applyBorder="1" applyAlignment="1">
      <alignment horizontal="center" vertical="center"/>
    </xf>
    <xf numFmtId="56" fontId="19" fillId="35" borderId="31" xfId="0" applyNumberFormat="1" applyFont="1" applyFill="1" applyBorder="1" applyAlignment="1">
      <alignment horizontal="center" vertical="center"/>
    </xf>
    <xf numFmtId="56" fontId="19" fillId="35" borderId="20" xfId="0" applyNumberFormat="1" applyFont="1" applyFill="1" applyBorder="1" applyAlignment="1">
      <alignment horizontal="center" vertical="center"/>
    </xf>
    <xf numFmtId="0" fontId="79" fillId="0" borderId="0" xfId="0" applyFont="1" applyFill="1" applyBorder="1" applyAlignment="1">
      <alignment horizontal="left" vertical="center"/>
    </xf>
    <xf numFmtId="0" fontId="78" fillId="35" borderId="17" xfId="0" applyFont="1" applyFill="1" applyBorder="1" applyAlignment="1">
      <alignment horizontal="center" vertical="center"/>
    </xf>
    <xf numFmtId="201" fontId="78" fillId="35" borderId="28" xfId="0" applyNumberFormat="1" applyFont="1" applyFill="1" applyBorder="1" applyAlignment="1">
      <alignment vertical="center"/>
    </xf>
    <xf numFmtId="0" fontId="78" fillId="35" borderId="27" xfId="0" applyFont="1" applyFill="1" applyBorder="1" applyAlignment="1">
      <alignment horizontal="center" vertical="center"/>
    </xf>
    <xf numFmtId="201" fontId="78" fillId="35" borderId="16" xfId="0" applyNumberFormat="1" applyFont="1" applyFill="1" applyBorder="1" applyAlignment="1">
      <alignment vertical="center"/>
    </xf>
    <xf numFmtId="0" fontId="78" fillId="35" borderId="19" xfId="0" applyFont="1" applyFill="1" applyBorder="1" applyAlignment="1">
      <alignment horizontal="center" vertical="center"/>
    </xf>
    <xf numFmtId="201" fontId="78" fillId="35" borderId="29" xfId="0" applyNumberFormat="1" applyFont="1" applyFill="1" applyBorder="1" applyAlignment="1">
      <alignment vertical="center"/>
    </xf>
    <xf numFmtId="0" fontId="76" fillId="35" borderId="28" xfId="0" applyFont="1" applyFill="1" applyBorder="1" applyAlignment="1">
      <alignment horizontal="center" vertical="center"/>
    </xf>
    <xf numFmtId="0" fontId="76" fillId="35" borderId="32" xfId="0" applyFont="1" applyFill="1" applyBorder="1" applyAlignment="1">
      <alignment horizontal="center" vertical="center"/>
    </xf>
    <xf numFmtId="0" fontId="76" fillId="35" borderId="16" xfId="0" applyFont="1" applyFill="1" applyBorder="1" applyAlignment="1">
      <alignment horizontal="center" vertical="center"/>
    </xf>
    <xf numFmtId="0" fontId="76" fillId="35" borderId="33" xfId="0" applyFont="1" applyFill="1" applyBorder="1" applyAlignment="1">
      <alignment horizontal="center" vertical="center"/>
    </xf>
    <xf numFmtId="0" fontId="76" fillId="35" borderId="29" xfId="0" applyFont="1" applyFill="1" applyBorder="1" applyAlignment="1">
      <alignment horizontal="center" vertical="center"/>
    </xf>
    <xf numFmtId="0" fontId="76" fillId="35" borderId="34" xfId="0" applyFont="1" applyFill="1" applyBorder="1" applyAlignment="1">
      <alignment horizontal="center" vertical="center"/>
    </xf>
    <xf numFmtId="0" fontId="76" fillId="0" borderId="35" xfId="0" applyFont="1" applyFill="1" applyBorder="1" applyAlignment="1">
      <alignment vertical="center"/>
    </xf>
    <xf numFmtId="0" fontId="78" fillId="0" borderId="36" xfId="0" applyFont="1" applyFill="1" applyBorder="1" applyAlignment="1">
      <alignment horizontal="center" vertical="center"/>
    </xf>
    <xf numFmtId="0" fontId="78" fillId="0" borderId="37" xfId="0" applyFont="1" applyFill="1" applyBorder="1" applyAlignment="1">
      <alignment horizontal="center" vertical="center"/>
    </xf>
    <xf numFmtId="0" fontId="78" fillId="0" borderId="38" xfId="0" applyFont="1" applyFill="1" applyBorder="1" applyAlignment="1">
      <alignment horizontal="center" vertical="center"/>
    </xf>
    <xf numFmtId="0" fontId="78" fillId="0" borderId="39" xfId="0" applyFont="1" applyFill="1" applyBorder="1" applyAlignment="1">
      <alignment horizontal="center" vertical="center"/>
    </xf>
    <xf numFmtId="0" fontId="78" fillId="0" borderId="10" xfId="0" applyFont="1" applyFill="1" applyBorder="1" applyAlignment="1">
      <alignment horizontal="center" vertical="center"/>
    </xf>
    <xf numFmtId="0" fontId="78" fillId="0" borderId="13" xfId="0" applyFont="1" applyFill="1" applyBorder="1" applyAlignment="1">
      <alignment horizontal="center" vertical="center" shrinkToFit="1"/>
    </xf>
    <xf numFmtId="201" fontId="79" fillId="0" borderId="29" xfId="0" applyNumberFormat="1" applyFont="1" applyBorder="1" applyAlignment="1">
      <alignment horizontal="right" vertical="center"/>
    </xf>
    <xf numFmtId="0" fontId="27" fillId="0" borderId="0" xfId="0" applyFont="1" applyAlignment="1">
      <alignment vertical="center"/>
    </xf>
    <xf numFmtId="0" fontId="18" fillId="0" borderId="35" xfId="0" applyFont="1" applyBorder="1" applyAlignment="1">
      <alignment horizontal="center" vertical="center"/>
    </xf>
    <xf numFmtId="201" fontId="78" fillId="35" borderId="28" xfId="0" applyNumberFormat="1" applyFont="1" applyFill="1" applyBorder="1" applyAlignment="1">
      <alignment vertical="center" shrinkToFit="1"/>
    </xf>
    <xf numFmtId="201" fontId="78" fillId="35" borderId="16" xfId="0" applyNumberFormat="1" applyFont="1" applyFill="1" applyBorder="1" applyAlignment="1">
      <alignment vertical="center" shrinkToFit="1"/>
    </xf>
    <xf numFmtId="201" fontId="78" fillId="35" borderId="29" xfId="0" applyNumberFormat="1" applyFont="1" applyFill="1" applyBorder="1" applyAlignment="1">
      <alignment vertical="center" shrinkToFit="1"/>
    </xf>
    <xf numFmtId="0" fontId="32" fillId="0" borderId="39" xfId="0" applyFont="1" applyFill="1" applyBorder="1" applyAlignment="1">
      <alignment horizontal="center" vertical="center"/>
    </xf>
    <xf numFmtId="0" fontId="32" fillId="0" borderId="13" xfId="0" applyFont="1" applyFill="1" applyBorder="1" applyAlignment="1">
      <alignment horizontal="center" vertical="center" shrinkToFit="1"/>
    </xf>
    <xf numFmtId="0" fontId="82" fillId="0" borderId="40" xfId="0" applyFont="1" applyFill="1" applyBorder="1" applyAlignment="1">
      <alignment horizontal="center" vertical="center"/>
    </xf>
    <xf numFmtId="0" fontId="82" fillId="0" borderId="41" xfId="0" applyFont="1" applyFill="1" applyBorder="1" applyAlignment="1">
      <alignment horizontal="center" vertical="center"/>
    </xf>
    <xf numFmtId="0" fontId="83" fillId="0" borderId="42" xfId="0" applyFont="1" applyFill="1" applyBorder="1" applyAlignment="1">
      <alignment horizontal="center" vertical="center"/>
    </xf>
    <xf numFmtId="0" fontId="76" fillId="0" borderId="42" xfId="0" applyFont="1" applyFill="1" applyBorder="1" applyAlignment="1">
      <alignment horizontal="center" vertical="center"/>
    </xf>
    <xf numFmtId="201" fontId="78" fillId="0" borderId="28" xfId="0" applyNumberFormat="1" applyFont="1" applyFill="1" applyBorder="1" applyAlignment="1">
      <alignment vertical="center"/>
    </xf>
    <xf numFmtId="201" fontId="78" fillId="0" borderId="16" xfId="0" applyNumberFormat="1" applyFont="1" applyFill="1" applyBorder="1" applyAlignment="1">
      <alignment vertical="center"/>
    </xf>
    <xf numFmtId="201" fontId="78" fillId="0" borderId="29" xfId="0" applyNumberFormat="1" applyFont="1" applyFill="1" applyBorder="1" applyAlignment="1">
      <alignment vertical="center"/>
    </xf>
    <xf numFmtId="38" fontId="78" fillId="35" borderId="43" xfId="49" applyFont="1" applyFill="1" applyBorder="1" applyAlignment="1">
      <alignment horizontal="right" vertical="center"/>
    </xf>
    <xf numFmtId="38" fontId="78" fillId="35" borderId="44" xfId="49" applyFont="1" applyFill="1" applyBorder="1" applyAlignment="1">
      <alignment horizontal="right" vertical="center"/>
    </xf>
    <xf numFmtId="38" fontId="78" fillId="35" borderId="45" xfId="49" applyFont="1" applyFill="1" applyBorder="1" applyAlignment="1">
      <alignment horizontal="right" vertical="center"/>
    </xf>
    <xf numFmtId="0" fontId="18" fillId="0" borderId="42" xfId="0" applyFont="1" applyBorder="1" applyAlignment="1">
      <alignment vertical="center"/>
    </xf>
    <xf numFmtId="0" fontId="82" fillId="0" borderId="40" xfId="0" applyFont="1" applyFill="1" applyBorder="1" applyAlignment="1">
      <alignment horizontal="center" vertical="center" shrinkToFit="1"/>
    </xf>
    <xf numFmtId="56" fontId="19" fillId="35" borderId="24" xfId="0" applyNumberFormat="1" applyFont="1" applyFill="1" applyBorder="1" applyAlignment="1" applyProtection="1">
      <alignment horizontal="center" vertical="center"/>
      <protection locked="0"/>
    </xf>
    <xf numFmtId="56" fontId="19" fillId="35" borderId="25" xfId="0" applyNumberFormat="1" applyFont="1" applyFill="1" applyBorder="1" applyAlignment="1" applyProtection="1">
      <alignment horizontal="center" vertical="center"/>
      <protection locked="0"/>
    </xf>
    <xf numFmtId="56" fontId="19" fillId="35" borderId="26" xfId="0" applyNumberFormat="1" applyFont="1" applyFill="1" applyBorder="1" applyAlignment="1" applyProtection="1">
      <alignment horizontal="center" vertical="center"/>
      <protection locked="0"/>
    </xf>
    <xf numFmtId="56" fontId="19" fillId="35" borderId="18" xfId="0" applyNumberFormat="1" applyFont="1" applyFill="1" applyBorder="1" applyAlignment="1" applyProtection="1">
      <alignment horizontal="center" vertical="center"/>
      <protection locked="0"/>
    </xf>
    <xf numFmtId="56" fontId="19" fillId="35" borderId="31" xfId="0" applyNumberFormat="1" applyFont="1" applyFill="1" applyBorder="1" applyAlignment="1" applyProtection="1">
      <alignment horizontal="center" vertical="center"/>
      <protection locked="0"/>
    </xf>
    <xf numFmtId="56" fontId="19" fillId="35" borderId="20" xfId="0" applyNumberFormat="1" applyFont="1" applyFill="1" applyBorder="1" applyAlignment="1" applyProtection="1">
      <alignment horizontal="center" vertical="center"/>
      <protection locked="0"/>
    </xf>
    <xf numFmtId="201" fontId="78" fillId="35" borderId="28" xfId="0" applyNumberFormat="1" applyFont="1" applyFill="1" applyBorder="1" applyAlignment="1" applyProtection="1">
      <alignment vertical="center" shrinkToFit="1"/>
      <protection locked="0"/>
    </xf>
    <xf numFmtId="0" fontId="76" fillId="35" borderId="28" xfId="0" applyFont="1" applyFill="1" applyBorder="1" applyAlignment="1" applyProtection="1">
      <alignment horizontal="center" vertical="center"/>
      <protection locked="0"/>
    </xf>
    <xf numFmtId="0" fontId="76" fillId="35" borderId="32" xfId="0" applyFont="1" applyFill="1" applyBorder="1" applyAlignment="1" applyProtection="1">
      <alignment horizontal="center" vertical="center"/>
      <protection locked="0"/>
    </xf>
    <xf numFmtId="201" fontId="78" fillId="35" borderId="16" xfId="0" applyNumberFormat="1" applyFont="1" applyFill="1" applyBorder="1" applyAlignment="1" applyProtection="1">
      <alignment vertical="center" shrinkToFit="1"/>
      <protection locked="0"/>
    </xf>
    <xf numFmtId="0" fontId="76" fillId="35" borderId="16" xfId="0" applyFont="1" applyFill="1" applyBorder="1" applyAlignment="1" applyProtection="1">
      <alignment horizontal="center" vertical="center"/>
      <protection locked="0"/>
    </xf>
    <xf numFmtId="0" fontId="76" fillId="35" borderId="33" xfId="0" applyFont="1" applyFill="1" applyBorder="1" applyAlignment="1" applyProtection="1">
      <alignment horizontal="center" vertical="center"/>
      <protection locked="0"/>
    </xf>
    <xf numFmtId="201" fontId="78" fillId="35" borderId="29" xfId="0" applyNumberFormat="1" applyFont="1" applyFill="1" applyBorder="1" applyAlignment="1" applyProtection="1">
      <alignment vertical="center" shrinkToFit="1"/>
      <protection locked="0"/>
    </xf>
    <xf numFmtId="0" fontId="76" fillId="35" borderId="29" xfId="0" applyFont="1" applyFill="1" applyBorder="1" applyAlignment="1" applyProtection="1">
      <alignment horizontal="center" vertical="center"/>
      <protection locked="0"/>
    </xf>
    <xf numFmtId="0" fontId="76" fillId="35" borderId="34"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vertical="center"/>
    </xf>
    <xf numFmtId="0" fontId="6"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21" fillId="0" borderId="0" xfId="0" applyFont="1" applyAlignment="1">
      <alignment horizontal="center" vertical="center"/>
    </xf>
    <xf numFmtId="0" fontId="84" fillId="0" borderId="0" xfId="0" applyFont="1" applyFill="1" applyBorder="1" applyAlignment="1">
      <alignment horizontal="left" vertical="center"/>
    </xf>
    <xf numFmtId="0" fontId="7" fillId="0" borderId="0" xfId="0" applyFont="1" applyAlignment="1">
      <alignment horizontal="left" vertical="center"/>
    </xf>
    <xf numFmtId="0" fontId="13" fillId="0" borderId="0" xfId="0"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shrinkToFit="1"/>
    </xf>
    <xf numFmtId="0" fontId="85" fillId="0" borderId="0" xfId="0" applyFont="1" applyFill="1" applyBorder="1" applyAlignment="1">
      <alignment horizontal="left" vertical="center"/>
    </xf>
    <xf numFmtId="10" fontId="22" fillId="0" borderId="46" xfId="42" applyNumberFormat="1" applyFont="1" applyBorder="1" applyAlignment="1">
      <alignment horizontal="center" vertical="center"/>
    </xf>
    <xf numFmtId="10" fontId="22" fillId="0" borderId="47" xfId="42" applyNumberFormat="1" applyFont="1" applyBorder="1" applyAlignment="1">
      <alignment horizontal="center" vertical="center"/>
    </xf>
    <xf numFmtId="10" fontId="22" fillId="0" borderId="22" xfId="42" applyNumberFormat="1" applyFont="1" applyBorder="1" applyAlignment="1">
      <alignment horizontal="center" vertical="center"/>
    </xf>
    <xf numFmtId="0" fontId="10" fillId="0" borderId="0" xfId="61" applyFont="1" applyFill="1" applyBorder="1" applyAlignment="1" applyProtection="1">
      <alignment horizontal="left" vertical="center" indent="1" shrinkToFit="1"/>
      <protection locked="0"/>
    </xf>
    <xf numFmtId="0" fontId="19" fillId="0" borderId="32" xfId="0" applyFont="1" applyBorder="1" applyAlignment="1">
      <alignment horizontal="left" vertical="center"/>
    </xf>
    <xf numFmtId="0" fontId="19" fillId="0" borderId="43" xfId="0" applyFont="1" applyBorder="1" applyAlignment="1">
      <alignment horizontal="left" vertical="center"/>
    </xf>
    <xf numFmtId="38" fontId="22" fillId="0" borderId="46" xfId="49" applyFont="1" applyBorder="1" applyAlignment="1">
      <alignment horizontal="center" vertical="center"/>
    </xf>
    <xf numFmtId="38" fontId="22" fillId="0" borderId="47" xfId="49" applyFont="1" applyBorder="1" applyAlignment="1">
      <alignment horizontal="center" vertical="center"/>
    </xf>
    <xf numFmtId="38" fontId="22" fillId="0" borderId="22" xfId="49" applyFont="1" applyBorder="1" applyAlignment="1">
      <alignment horizontal="center" vertical="center"/>
    </xf>
    <xf numFmtId="0" fontId="18" fillId="0" borderId="17" xfId="0" applyFont="1" applyBorder="1" applyAlignment="1">
      <alignment horizontal="left" vertical="center"/>
    </xf>
    <xf numFmtId="0" fontId="18" fillId="0" borderId="28" xfId="0" applyFont="1" applyBorder="1" applyAlignment="1">
      <alignment horizontal="left" vertical="center"/>
    </xf>
    <xf numFmtId="0" fontId="18" fillId="0" borderId="48" xfId="0" applyFont="1" applyBorder="1" applyAlignment="1">
      <alignment horizontal="left" vertical="center" wrapText="1"/>
    </xf>
    <xf numFmtId="0" fontId="18" fillId="0" borderId="49" xfId="0" applyFont="1" applyBorder="1" applyAlignment="1">
      <alignment horizontal="left" vertical="center" wrapText="1"/>
    </xf>
    <xf numFmtId="0" fontId="18" fillId="0" borderId="45" xfId="0" applyFont="1" applyBorder="1" applyAlignment="1">
      <alignment horizontal="left" vertical="center" wrapText="1"/>
    </xf>
    <xf numFmtId="0" fontId="18" fillId="0" borderId="50" xfId="0" applyFont="1" applyBorder="1" applyAlignment="1">
      <alignment horizontal="left" vertical="center" wrapText="1"/>
    </xf>
    <xf numFmtId="0" fontId="18" fillId="0" borderId="51" xfId="0" applyFont="1" applyBorder="1" applyAlignment="1">
      <alignment horizontal="left" vertical="center" wrapText="1"/>
    </xf>
    <xf numFmtId="0" fontId="18" fillId="0" borderId="44" xfId="0" applyFont="1" applyBorder="1" applyAlignment="1">
      <alignment horizontal="left" vertical="center" wrapText="1"/>
    </xf>
    <xf numFmtId="0" fontId="19" fillId="0" borderId="33" xfId="0" applyFont="1" applyBorder="1" applyAlignment="1">
      <alignment horizontal="left" vertical="center"/>
    </xf>
    <xf numFmtId="0" fontId="19" fillId="0" borderId="44" xfId="0" applyFont="1" applyBorder="1" applyAlignment="1">
      <alignment horizontal="left" vertical="center"/>
    </xf>
    <xf numFmtId="0" fontId="19" fillId="0" borderId="52" xfId="0" applyFont="1" applyBorder="1" applyAlignment="1">
      <alignment horizontal="left" vertical="center"/>
    </xf>
    <xf numFmtId="0" fontId="19" fillId="0" borderId="45" xfId="0" applyFont="1" applyBorder="1" applyAlignment="1">
      <alignment horizontal="left" vertical="center"/>
    </xf>
    <xf numFmtId="0" fontId="18" fillId="0" borderId="42" xfId="0" applyFont="1" applyBorder="1" applyAlignment="1">
      <alignment horizontal="left" vertical="center"/>
    </xf>
    <xf numFmtId="0" fontId="18" fillId="0" borderId="40" xfId="0" applyFont="1" applyBorder="1" applyAlignment="1">
      <alignment horizontal="left" vertical="center"/>
    </xf>
    <xf numFmtId="0" fontId="18" fillId="0" borderId="41" xfId="0" applyFont="1" applyBorder="1" applyAlignment="1">
      <alignment horizontal="left" vertical="center"/>
    </xf>
    <xf numFmtId="0" fontId="18" fillId="0" borderId="35" xfId="0" applyFont="1" applyBorder="1" applyAlignment="1">
      <alignment horizontal="center" vertical="center"/>
    </xf>
    <xf numFmtId="0" fontId="18" fillId="0" borderId="38" xfId="0" applyFont="1" applyBorder="1" applyAlignment="1">
      <alignment horizontal="center" vertical="center"/>
    </xf>
    <xf numFmtId="0" fontId="18" fillId="0" borderId="10" xfId="0" applyFont="1" applyBorder="1" applyAlignment="1">
      <alignment horizontal="center" vertical="center"/>
    </xf>
    <xf numFmtId="0" fontId="19" fillId="0" borderId="33" xfId="0" applyFont="1" applyBorder="1" applyAlignment="1" applyProtection="1">
      <alignment horizontal="left" vertical="center"/>
      <protection locked="0"/>
    </xf>
    <xf numFmtId="0" fontId="19" fillId="0" borderId="44" xfId="0" applyFont="1" applyBorder="1" applyAlignment="1" applyProtection="1">
      <alignment horizontal="left" vertical="center"/>
      <protection locked="0"/>
    </xf>
    <xf numFmtId="56" fontId="19" fillId="35" borderId="34" xfId="0" applyNumberFormat="1" applyFont="1" applyFill="1" applyBorder="1" applyAlignment="1" applyProtection="1">
      <alignment horizontal="left" vertical="center"/>
      <protection locked="0"/>
    </xf>
    <xf numFmtId="56" fontId="19" fillId="35" borderId="53" xfId="0" applyNumberFormat="1" applyFont="1" applyFill="1" applyBorder="1" applyAlignment="1" applyProtection="1">
      <alignment horizontal="left" vertical="center"/>
      <protection locked="0"/>
    </xf>
    <xf numFmtId="56" fontId="19" fillId="35" borderId="54" xfId="0" applyNumberFormat="1" applyFont="1" applyFill="1" applyBorder="1" applyAlignment="1" applyProtection="1">
      <alignment horizontal="left" vertical="center"/>
      <protection locked="0"/>
    </xf>
    <xf numFmtId="49" fontId="12" fillId="0" borderId="0" xfId="61" applyNumberFormat="1" applyFont="1" applyFill="1" applyAlignment="1" applyProtection="1">
      <alignment horizontal="right" vertical="center"/>
      <protection locked="0"/>
    </xf>
    <xf numFmtId="0" fontId="10" fillId="0" borderId="0" xfId="0" applyFont="1" applyFill="1" applyBorder="1" applyAlignment="1">
      <alignment horizontal="center" vertical="center"/>
    </xf>
    <xf numFmtId="0" fontId="10" fillId="0" borderId="0" xfId="61" applyFont="1" applyAlignment="1">
      <alignment vertical="center" wrapText="1"/>
      <protection/>
    </xf>
    <xf numFmtId="0" fontId="13" fillId="0" borderId="0" xfId="61" applyFont="1" applyAlignment="1">
      <alignment vertical="center" wrapText="1"/>
      <protection/>
    </xf>
    <xf numFmtId="0" fontId="79" fillId="0" borderId="48" xfId="0" applyFont="1" applyBorder="1" applyAlignment="1">
      <alignment horizontal="center" vertical="center"/>
    </xf>
    <xf numFmtId="0" fontId="79" fillId="0" borderId="45" xfId="0" applyFont="1" applyBorder="1" applyAlignment="1">
      <alignment horizontal="center" vertical="center"/>
    </xf>
    <xf numFmtId="0" fontId="79" fillId="0" borderId="55" xfId="0" applyFont="1" applyBorder="1" applyAlignment="1">
      <alignment horizontal="center" vertical="center"/>
    </xf>
    <xf numFmtId="0" fontId="79" fillId="0" borderId="43" xfId="0" applyFont="1" applyBorder="1" applyAlignment="1">
      <alignment horizontal="center" vertical="center"/>
    </xf>
    <xf numFmtId="0" fontId="79" fillId="34" borderId="56" xfId="0" applyFont="1" applyFill="1" applyBorder="1" applyAlignment="1">
      <alignment horizontal="center" vertical="center" wrapText="1"/>
    </xf>
    <xf numFmtId="0" fontId="79" fillId="34" borderId="57" xfId="0" applyFont="1" applyFill="1" applyBorder="1" applyAlignment="1">
      <alignment horizontal="center" vertical="center" wrapText="1"/>
    </xf>
    <xf numFmtId="202" fontId="79" fillId="33" borderId="58" xfId="42" applyNumberFormat="1" applyFont="1" applyFill="1" applyBorder="1" applyAlignment="1">
      <alignment horizontal="center" vertical="center" wrapText="1"/>
    </xf>
    <xf numFmtId="202" fontId="79" fillId="33" borderId="59" xfId="42" applyNumberFormat="1" applyFont="1" applyFill="1" applyBorder="1" applyAlignment="1">
      <alignment horizontal="center" vertical="center" wrapText="1"/>
    </xf>
    <xf numFmtId="202" fontId="79" fillId="33" borderId="60" xfId="42" applyNumberFormat="1" applyFont="1" applyFill="1" applyBorder="1" applyAlignment="1">
      <alignment horizontal="center" vertical="center" wrapText="1"/>
    </xf>
    <xf numFmtId="0" fontId="79" fillId="33" borderId="61" xfId="0" applyFont="1" applyFill="1" applyBorder="1" applyAlignment="1">
      <alignment horizontal="center" vertical="center"/>
    </xf>
    <xf numFmtId="0" fontId="79" fillId="33" borderId="62" xfId="0" applyFont="1" applyFill="1" applyBorder="1" applyAlignment="1">
      <alignment horizontal="center" vertical="center"/>
    </xf>
    <xf numFmtId="0" fontId="79" fillId="33" borderId="63" xfId="0" applyFont="1" applyFill="1" applyBorder="1" applyAlignment="1">
      <alignment horizontal="center" vertical="center"/>
    </xf>
    <xf numFmtId="202" fontId="79" fillId="33" borderId="60" xfId="42" applyNumberFormat="1" applyFont="1" applyFill="1" applyBorder="1" applyAlignment="1">
      <alignment horizontal="center" vertical="center"/>
    </xf>
    <xf numFmtId="0" fontId="86" fillId="0" borderId="17" xfId="0" applyFont="1" applyFill="1" applyBorder="1" applyAlignment="1">
      <alignment horizontal="center" vertical="center" wrapText="1"/>
    </xf>
    <xf numFmtId="0" fontId="86" fillId="0" borderId="27"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24" xfId="0" applyFont="1" applyFill="1" applyBorder="1" applyAlignment="1">
      <alignment horizontal="center" vertical="center" wrapText="1"/>
    </xf>
    <xf numFmtId="0" fontId="86" fillId="0" borderId="25" xfId="0" applyFont="1" applyFill="1" applyBorder="1" applyAlignment="1">
      <alignment horizontal="center" vertical="center" wrapText="1"/>
    </xf>
    <xf numFmtId="0" fontId="86" fillId="0" borderId="26" xfId="0" applyFont="1" applyFill="1" applyBorder="1" applyAlignment="1">
      <alignment horizontal="center" vertical="center" wrapText="1"/>
    </xf>
    <xf numFmtId="0" fontId="76" fillId="33" borderId="33" xfId="0" applyFont="1" applyFill="1" applyBorder="1" applyAlignment="1">
      <alignment horizontal="center" vertical="center"/>
    </xf>
    <xf numFmtId="0" fontId="76" fillId="33" borderId="44" xfId="0" applyFont="1" applyFill="1" applyBorder="1" applyAlignment="1">
      <alignment horizontal="center" vertical="center"/>
    </xf>
    <xf numFmtId="0" fontId="76" fillId="36" borderId="64" xfId="0" applyFont="1" applyFill="1" applyBorder="1" applyAlignment="1">
      <alignment horizontal="center" vertical="center"/>
    </xf>
    <xf numFmtId="0" fontId="76" fillId="36" borderId="65" xfId="0" applyFont="1" applyFill="1" applyBorder="1" applyAlignment="1">
      <alignment horizontal="center" vertical="center"/>
    </xf>
    <xf numFmtId="0" fontId="76" fillId="36" borderId="66" xfId="0" applyFont="1" applyFill="1" applyBorder="1" applyAlignment="1">
      <alignment horizontal="center" vertical="center"/>
    </xf>
    <xf numFmtId="0" fontId="76" fillId="36" borderId="39" xfId="0" applyFont="1" applyFill="1" applyBorder="1" applyAlignment="1">
      <alignment horizontal="center" vertical="center" wrapText="1"/>
    </xf>
    <xf numFmtId="0" fontId="76" fillId="36" borderId="13" xfId="0" applyFont="1" applyFill="1" applyBorder="1" applyAlignment="1">
      <alignment horizontal="center" vertical="center"/>
    </xf>
    <xf numFmtId="0" fontId="86" fillId="36" borderId="39" xfId="0" applyFont="1" applyFill="1" applyBorder="1" applyAlignment="1">
      <alignment horizontal="center" vertical="center" wrapText="1"/>
    </xf>
    <xf numFmtId="0" fontId="86" fillId="36" borderId="13" xfId="0" applyFont="1" applyFill="1" applyBorder="1" applyAlignment="1">
      <alignment horizontal="center" vertical="center" wrapText="1"/>
    </xf>
    <xf numFmtId="0" fontId="86" fillId="36" borderId="67" xfId="0" applyFont="1" applyFill="1" applyBorder="1" applyAlignment="1">
      <alignment horizontal="center" vertical="center" wrapText="1"/>
    </xf>
    <xf numFmtId="0" fontId="86" fillId="36" borderId="68" xfId="0" applyFont="1" applyFill="1" applyBorder="1" applyAlignment="1">
      <alignment horizontal="center" vertical="center" wrapText="1"/>
    </xf>
    <xf numFmtId="0" fontId="10" fillId="0" borderId="0" xfId="61" applyFont="1" applyFill="1" applyBorder="1" applyAlignment="1">
      <alignment horizontal="left" vertical="center" indent="1"/>
      <protection/>
    </xf>
    <xf numFmtId="49" fontId="12" fillId="0" borderId="0" xfId="61" applyNumberFormat="1" applyFont="1" applyFill="1" applyAlignment="1">
      <alignment horizontal="right" vertical="center"/>
      <protection/>
    </xf>
    <xf numFmtId="56" fontId="19" fillId="35" borderId="34" xfId="0" applyNumberFormat="1" applyFont="1" applyFill="1" applyBorder="1" applyAlignment="1">
      <alignment horizontal="left" vertical="center" wrapText="1"/>
    </xf>
    <xf numFmtId="56" fontId="19" fillId="35" borderId="53" xfId="0" applyNumberFormat="1" applyFont="1" applyFill="1" applyBorder="1" applyAlignment="1">
      <alignment horizontal="left" vertical="center"/>
    </xf>
    <xf numFmtId="56" fontId="19" fillId="35" borderId="54" xfId="0" applyNumberFormat="1" applyFont="1" applyFill="1" applyBorder="1" applyAlignment="1">
      <alignment horizontal="left" vertical="center"/>
    </xf>
    <xf numFmtId="201" fontId="79" fillId="0" borderId="29" xfId="0" applyNumberFormat="1" applyFont="1" applyBorder="1" applyAlignment="1">
      <alignment horizontal="right" vertical="center" shrinkToFit="1"/>
    </xf>
    <xf numFmtId="201" fontId="79" fillId="0" borderId="29" xfId="0" applyNumberFormat="1" applyFont="1" applyBorder="1" applyAlignment="1">
      <alignment vertical="center" shrinkToFit="1"/>
    </xf>
    <xf numFmtId="0" fontId="78" fillId="35" borderId="17" xfId="0" applyFont="1" applyFill="1" applyBorder="1" applyAlignment="1" applyProtection="1">
      <alignment horizontal="center" vertical="center" shrinkToFit="1"/>
      <protection locked="0"/>
    </xf>
    <xf numFmtId="38" fontId="78" fillId="35" borderId="43" xfId="49" applyFont="1" applyFill="1" applyBorder="1" applyAlignment="1" applyProtection="1">
      <alignment horizontal="right" vertical="center" shrinkToFit="1"/>
      <protection locked="0"/>
    </xf>
    <xf numFmtId="201" fontId="78" fillId="0" borderId="28" xfId="0" applyNumberFormat="1" applyFont="1" applyFill="1" applyBorder="1" applyAlignment="1">
      <alignment vertical="center" shrinkToFit="1"/>
    </xf>
    <xf numFmtId="0" fontId="78" fillId="35" borderId="27" xfId="0" applyFont="1" applyFill="1" applyBorder="1" applyAlignment="1" applyProtection="1">
      <alignment horizontal="center" vertical="center" shrinkToFit="1"/>
      <protection locked="0"/>
    </xf>
    <xf numFmtId="38" fontId="78" fillId="35" borderId="44" xfId="49" applyFont="1" applyFill="1" applyBorder="1" applyAlignment="1" applyProtection="1">
      <alignment horizontal="right" vertical="center" shrinkToFit="1"/>
      <protection locked="0"/>
    </xf>
    <xf numFmtId="201" fontId="78" fillId="0" borderId="15" xfId="0" applyNumberFormat="1" applyFont="1" applyFill="1" applyBorder="1" applyAlignment="1">
      <alignment vertical="center" shrinkToFit="1"/>
    </xf>
    <xf numFmtId="0" fontId="78" fillId="35" borderId="19" xfId="0" applyFont="1" applyFill="1" applyBorder="1" applyAlignment="1" applyProtection="1">
      <alignment horizontal="center" vertical="center" shrinkToFit="1"/>
      <protection locked="0"/>
    </xf>
    <xf numFmtId="38" fontId="78" fillId="35" borderId="45" xfId="49" applyFont="1" applyFill="1" applyBorder="1" applyAlignment="1" applyProtection="1">
      <alignment horizontal="right" vertical="center" shrinkToFit="1"/>
      <protection locked="0"/>
    </xf>
    <xf numFmtId="201" fontId="78" fillId="0" borderId="29" xfId="0" applyNumberFormat="1" applyFont="1" applyFill="1" applyBorder="1" applyAlignment="1">
      <alignment vertical="center" shrinkToFit="1"/>
    </xf>
    <xf numFmtId="10" fontId="76" fillId="0" borderId="24" xfId="42" applyNumberFormat="1" applyFont="1" applyBorder="1" applyAlignment="1">
      <alignment horizontal="center" vertical="center" shrinkToFit="1"/>
    </xf>
    <xf numFmtId="10" fontId="76" fillId="0" borderId="25" xfId="42" applyNumberFormat="1" applyFont="1" applyBorder="1" applyAlignment="1">
      <alignment horizontal="center" vertical="center" shrinkToFit="1"/>
    </xf>
    <xf numFmtId="10" fontId="76" fillId="0" borderId="26" xfId="42" applyNumberFormat="1"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6</xdr:row>
      <xdr:rowOff>161925</xdr:rowOff>
    </xdr:from>
    <xdr:to>
      <xdr:col>5</xdr:col>
      <xdr:colOff>819150</xdr:colOff>
      <xdr:row>13</xdr:row>
      <xdr:rowOff>133350</xdr:rowOff>
    </xdr:to>
    <xdr:sp>
      <xdr:nvSpPr>
        <xdr:cNvPr id="1" name="Rectangle 3"/>
        <xdr:cNvSpPr>
          <a:spLocks/>
        </xdr:cNvSpPr>
      </xdr:nvSpPr>
      <xdr:spPr>
        <a:xfrm>
          <a:off x="1028700" y="1257300"/>
          <a:ext cx="5143500" cy="1171575"/>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2</xdr:row>
      <xdr:rowOff>38100</xdr:rowOff>
    </xdr:from>
    <xdr:to>
      <xdr:col>9</xdr:col>
      <xdr:colOff>361950</xdr:colOff>
      <xdr:row>5</xdr:row>
      <xdr:rowOff>485775</xdr:rowOff>
    </xdr:to>
    <xdr:sp>
      <xdr:nvSpPr>
        <xdr:cNvPr id="1" name="Rectangle 3"/>
        <xdr:cNvSpPr>
          <a:spLocks/>
        </xdr:cNvSpPr>
      </xdr:nvSpPr>
      <xdr:spPr>
        <a:xfrm>
          <a:off x="2209800" y="457200"/>
          <a:ext cx="5143500" cy="1171575"/>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J47"/>
  <sheetViews>
    <sheetView showGridLines="0" tabSelected="1" zoomScaleSheetLayoutView="130" zoomScalePageLayoutView="0" workbookViewId="0" topLeftCell="A1">
      <selection activeCell="E3" sqref="E3"/>
    </sheetView>
  </sheetViews>
  <sheetFormatPr defaultColWidth="9.00390625" defaultRowHeight="13.5"/>
  <cols>
    <col min="1" max="8" width="9.00390625" style="1" customWidth="1"/>
    <col min="9" max="9" width="19.75390625" style="1" customWidth="1"/>
    <col min="10" max="16384" width="9.00390625" style="1" customWidth="1"/>
  </cols>
  <sheetData>
    <row r="1" spans="1:9" ht="18.75">
      <c r="A1" s="168" t="s">
        <v>73</v>
      </c>
      <c r="B1" s="168"/>
      <c r="C1" s="168"/>
      <c r="D1" s="168"/>
      <c r="E1" s="168"/>
      <c r="F1" s="168"/>
      <c r="G1" s="168"/>
      <c r="H1" s="168"/>
      <c r="I1" s="168"/>
    </row>
    <row r="2" spans="1:9" ht="19.5" customHeight="1">
      <c r="A2" s="160"/>
      <c r="B2" s="160"/>
      <c r="C2" s="160"/>
      <c r="D2" s="160"/>
      <c r="E2" s="160"/>
      <c r="F2" s="160"/>
      <c r="G2" s="160"/>
      <c r="H2" s="160"/>
      <c r="I2" s="161"/>
    </row>
    <row r="3" spans="1:9" s="125" customFormat="1" ht="18.75" customHeight="1">
      <c r="A3" s="2" t="s">
        <v>74</v>
      </c>
      <c r="B3" s="2"/>
      <c r="C3" s="2"/>
      <c r="D3" s="162"/>
      <c r="E3" s="162"/>
      <c r="F3" s="162"/>
      <c r="G3" s="162"/>
      <c r="H3" s="162"/>
      <c r="I3" s="162"/>
    </row>
    <row r="4" spans="1:9" ht="18.75" customHeight="1">
      <c r="A4" s="166" t="s">
        <v>88</v>
      </c>
      <c r="B4" s="166"/>
      <c r="C4" s="166"/>
      <c r="D4" s="166"/>
      <c r="E4" s="166"/>
      <c r="F4" s="166"/>
      <c r="G4" s="166"/>
      <c r="H4" s="166"/>
      <c r="I4" s="166"/>
    </row>
    <row r="5" spans="1:9" ht="18.75" customHeight="1">
      <c r="A5" s="166" t="s">
        <v>124</v>
      </c>
      <c r="B5" s="166"/>
      <c r="C5" s="166"/>
      <c r="D5" s="166"/>
      <c r="E5" s="166"/>
      <c r="F5" s="166"/>
      <c r="G5" s="166"/>
      <c r="H5" s="166"/>
      <c r="I5" s="166"/>
    </row>
    <row r="6" spans="1:9" ht="18.75" customHeight="1">
      <c r="A6" s="17"/>
      <c r="B6" s="17"/>
      <c r="C6" s="17"/>
      <c r="D6" s="17"/>
      <c r="E6" s="17"/>
      <c r="F6" s="17"/>
      <c r="G6" s="17"/>
      <c r="H6" s="17"/>
      <c r="I6" s="17"/>
    </row>
    <row r="7" spans="1:9" s="125" customFormat="1" ht="18.75" customHeight="1">
      <c r="A7" s="2" t="s">
        <v>93</v>
      </c>
      <c r="B7" s="2"/>
      <c r="C7" s="2"/>
      <c r="D7" s="162"/>
      <c r="E7" s="162"/>
      <c r="F7" s="162"/>
      <c r="G7" s="162"/>
      <c r="H7" s="162"/>
      <c r="I7" s="162"/>
    </row>
    <row r="8" spans="1:9" ht="18.75" customHeight="1">
      <c r="A8" s="167" t="s">
        <v>111</v>
      </c>
      <c r="B8" s="167"/>
      <c r="C8" s="167"/>
      <c r="D8" s="167"/>
      <c r="E8" s="167"/>
      <c r="F8" s="167"/>
      <c r="G8" s="167"/>
      <c r="H8" s="167"/>
      <c r="I8" s="167"/>
    </row>
    <row r="9" spans="1:9" ht="18.75" customHeight="1">
      <c r="A9" s="169" t="s">
        <v>76</v>
      </c>
      <c r="B9" s="169"/>
      <c r="C9" s="169"/>
      <c r="D9" s="169"/>
      <c r="E9" s="169"/>
      <c r="F9" s="169"/>
      <c r="G9" s="169"/>
      <c r="H9" s="169"/>
      <c r="I9" s="169"/>
    </row>
    <row r="10" spans="1:9" ht="18.75" customHeight="1">
      <c r="A10" s="167" t="s">
        <v>125</v>
      </c>
      <c r="B10" s="167"/>
      <c r="C10" s="167"/>
      <c r="D10" s="167"/>
      <c r="E10" s="167"/>
      <c r="F10" s="167"/>
      <c r="G10" s="167"/>
      <c r="H10" s="167"/>
      <c r="I10" s="167"/>
    </row>
    <row r="11" spans="1:9" ht="18.75" customHeight="1">
      <c r="A11" s="167" t="s">
        <v>126</v>
      </c>
      <c r="B11" s="167"/>
      <c r="C11" s="167"/>
      <c r="D11" s="167"/>
      <c r="E11" s="167"/>
      <c r="F11" s="167"/>
      <c r="G11" s="167"/>
      <c r="H11" s="167"/>
      <c r="I11" s="167"/>
    </row>
    <row r="12" spans="1:9" ht="18.75" customHeight="1">
      <c r="A12" s="159" t="s">
        <v>127</v>
      </c>
      <c r="B12" s="159"/>
      <c r="C12" s="159"/>
      <c r="D12" s="159"/>
      <c r="E12" s="159"/>
      <c r="F12" s="159"/>
      <c r="G12" s="159"/>
      <c r="H12" s="159"/>
      <c r="I12" s="159"/>
    </row>
    <row r="13" spans="1:9" s="17" customFormat="1" ht="18.75" customHeight="1">
      <c r="A13" s="166" t="s">
        <v>105</v>
      </c>
      <c r="B13" s="166"/>
      <c r="C13" s="166"/>
      <c r="D13" s="166"/>
      <c r="E13" s="166"/>
      <c r="F13" s="166"/>
      <c r="G13" s="166"/>
      <c r="H13" s="166"/>
      <c r="I13" s="166"/>
    </row>
    <row r="14" spans="1:9" s="17" customFormat="1" ht="18.75" customHeight="1">
      <c r="A14" s="159" t="s">
        <v>83</v>
      </c>
      <c r="B14" s="159"/>
      <c r="C14" s="159"/>
      <c r="D14" s="159"/>
      <c r="E14" s="159"/>
      <c r="F14" s="159"/>
      <c r="G14" s="159"/>
      <c r="H14" s="159"/>
      <c r="I14" s="159"/>
    </row>
    <row r="15" spans="1:9" s="17" customFormat="1" ht="18.75" customHeight="1">
      <c r="A15" s="167" t="s">
        <v>128</v>
      </c>
      <c r="B15" s="167"/>
      <c r="C15" s="167"/>
      <c r="D15" s="167"/>
      <c r="E15" s="167"/>
      <c r="F15" s="167"/>
      <c r="G15" s="167"/>
      <c r="H15" s="167"/>
      <c r="I15" s="167"/>
    </row>
    <row r="16" spans="1:9" ht="18.75" customHeight="1">
      <c r="A16" s="166" t="s">
        <v>106</v>
      </c>
      <c r="B16" s="166"/>
      <c r="C16" s="166"/>
      <c r="D16" s="166"/>
      <c r="E16" s="166"/>
      <c r="F16" s="166"/>
      <c r="G16" s="166"/>
      <c r="H16" s="166"/>
      <c r="I16" s="166"/>
    </row>
    <row r="17" spans="1:9" ht="18.75" customHeight="1">
      <c r="A17" s="166" t="s">
        <v>112</v>
      </c>
      <c r="B17" s="166"/>
      <c r="C17" s="166"/>
      <c r="D17" s="166"/>
      <c r="E17" s="166"/>
      <c r="F17" s="166"/>
      <c r="G17" s="166"/>
      <c r="H17" s="166"/>
      <c r="I17" s="166"/>
    </row>
    <row r="18" spans="1:9" ht="18.75" customHeight="1">
      <c r="A18" s="167" t="s">
        <v>129</v>
      </c>
      <c r="B18" s="167"/>
      <c r="C18" s="167"/>
      <c r="D18" s="167"/>
      <c r="E18" s="167"/>
      <c r="F18" s="167"/>
      <c r="G18" s="167"/>
      <c r="H18" s="167"/>
      <c r="I18" s="167"/>
    </row>
    <row r="19" spans="1:9" ht="18.75" customHeight="1">
      <c r="A19" s="159"/>
      <c r="B19" s="159" t="s">
        <v>130</v>
      </c>
      <c r="C19" s="159"/>
      <c r="D19" s="159"/>
      <c r="E19" s="159"/>
      <c r="F19" s="159"/>
      <c r="G19" s="159"/>
      <c r="H19" s="159"/>
      <c r="I19" s="159"/>
    </row>
    <row r="20" spans="1:9" ht="18.75" customHeight="1">
      <c r="A20" s="167" t="s">
        <v>113</v>
      </c>
      <c r="B20" s="167"/>
      <c r="C20" s="167"/>
      <c r="D20" s="167"/>
      <c r="E20" s="167"/>
      <c r="F20" s="167"/>
      <c r="G20" s="167"/>
      <c r="H20" s="167"/>
      <c r="I20" s="167"/>
    </row>
    <row r="21" spans="1:9" ht="18.75" customHeight="1">
      <c r="A21" s="159"/>
      <c r="B21" s="159" t="s">
        <v>114</v>
      </c>
      <c r="C21" s="159"/>
      <c r="D21" s="159"/>
      <c r="E21" s="159"/>
      <c r="F21" s="159"/>
      <c r="G21" s="159"/>
      <c r="H21" s="159"/>
      <c r="I21" s="159"/>
    </row>
    <row r="22" spans="1:9" ht="18.75" customHeight="1">
      <c r="A22" s="159"/>
      <c r="B22" s="159" t="s">
        <v>115</v>
      </c>
      <c r="C22" s="159"/>
      <c r="D22" s="159"/>
      <c r="E22" s="159"/>
      <c r="F22" s="159"/>
      <c r="G22" s="159"/>
      <c r="H22" s="159"/>
      <c r="I22" s="159"/>
    </row>
    <row r="23" spans="1:9" ht="18.75" customHeight="1">
      <c r="A23" s="175" t="s">
        <v>107</v>
      </c>
      <c r="B23" s="175"/>
      <c r="C23" s="175"/>
      <c r="D23" s="175"/>
      <c r="E23" s="175"/>
      <c r="F23" s="175"/>
      <c r="G23" s="175"/>
      <c r="H23" s="175"/>
      <c r="I23" s="175"/>
    </row>
    <row r="24" spans="1:9" ht="18.75" customHeight="1">
      <c r="A24" s="167" t="s">
        <v>77</v>
      </c>
      <c r="B24" s="167"/>
      <c r="C24" s="167"/>
      <c r="D24" s="167"/>
      <c r="E24" s="167"/>
      <c r="F24" s="167"/>
      <c r="G24" s="167"/>
      <c r="H24" s="167"/>
      <c r="I24" s="167"/>
    </row>
    <row r="25" spans="1:9" ht="18.75" customHeight="1">
      <c r="A25" s="167" t="s">
        <v>78</v>
      </c>
      <c r="B25" s="167"/>
      <c r="C25" s="167"/>
      <c r="D25" s="167"/>
      <c r="E25" s="167"/>
      <c r="F25" s="167"/>
      <c r="G25" s="167"/>
      <c r="H25" s="167"/>
      <c r="I25" s="167"/>
    </row>
    <row r="26" spans="1:9" ht="18.75" customHeight="1">
      <c r="A26" s="167" t="s">
        <v>79</v>
      </c>
      <c r="B26" s="167"/>
      <c r="C26" s="167"/>
      <c r="D26" s="167"/>
      <c r="E26" s="167"/>
      <c r="F26" s="167"/>
      <c r="G26" s="167"/>
      <c r="H26" s="167"/>
      <c r="I26" s="167"/>
    </row>
    <row r="27" spans="1:9" ht="18.75" customHeight="1">
      <c r="A27" s="167" t="s">
        <v>80</v>
      </c>
      <c r="B27" s="167"/>
      <c r="C27" s="167"/>
      <c r="D27" s="167"/>
      <c r="E27" s="167"/>
      <c r="F27" s="167"/>
      <c r="G27" s="167"/>
      <c r="H27" s="167"/>
      <c r="I27" s="167"/>
    </row>
    <row r="28" spans="1:9" ht="18.75" customHeight="1">
      <c r="A28" s="167" t="s">
        <v>81</v>
      </c>
      <c r="B28" s="167"/>
      <c r="C28" s="167"/>
      <c r="D28" s="167"/>
      <c r="E28" s="167"/>
      <c r="F28" s="167"/>
      <c r="G28" s="167"/>
      <c r="H28" s="167"/>
      <c r="I28" s="167"/>
    </row>
    <row r="29" spans="1:9" ht="18.75" customHeight="1">
      <c r="A29" s="174" t="s">
        <v>82</v>
      </c>
      <c r="B29" s="174"/>
      <c r="C29" s="174"/>
      <c r="D29" s="174"/>
      <c r="E29" s="174"/>
      <c r="F29" s="174"/>
      <c r="G29" s="174"/>
      <c r="H29" s="174"/>
      <c r="I29" s="174"/>
    </row>
    <row r="30" spans="1:9" ht="18.75" customHeight="1">
      <c r="A30" s="167" t="s">
        <v>108</v>
      </c>
      <c r="B30" s="167"/>
      <c r="C30" s="167"/>
      <c r="D30" s="167"/>
      <c r="E30" s="167"/>
      <c r="F30" s="167"/>
      <c r="G30" s="167"/>
      <c r="H30" s="167"/>
      <c r="I30" s="167"/>
    </row>
    <row r="31" spans="1:9" ht="18.75" customHeight="1">
      <c r="A31" s="167" t="s">
        <v>109</v>
      </c>
      <c r="B31" s="167"/>
      <c r="C31" s="167"/>
      <c r="D31" s="167"/>
      <c r="E31" s="167"/>
      <c r="F31" s="167"/>
      <c r="G31" s="167"/>
      <c r="H31" s="167"/>
      <c r="I31" s="167"/>
    </row>
    <row r="32" spans="1:9" ht="18.75" customHeight="1">
      <c r="A32" s="167" t="s">
        <v>110</v>
      </c>
      <c r="B32" s="167"/>
      <c r="C32" s="167"/>
      <c r="D32" s="167"/>
      <c r="E32" s="167"/>
      <c r="F32" s="167"/>
      <c r="G32" s="167"/>
      <c r="H32" s="167"/>
      <c r="I32" s="167"/>
    </row>
    <row r="33" spans="1:9" ht="18.75" customHeight="1">
      <c r="A33" s="159"/>
      <c r="B33" s="159"/>
      <c r="C33" s="159"/>
      <c r="D33" s="159"/>
      <c r="E33" s="159"/>
      <c r="F33" s="159"/>
      <c r="G33" s="159"/>
      <c r="H33" s="159"/>
      <c r="I33" s="159"/>
    </row>
    <row r="34" spans="1:9" ht="18.75" customHeight="1">
      <c r="A34" s="170" t="s">
        <v>75</v>
      </c>
      <c r="B34" s="171"/>
      <c r="C34" s="171"/>
      <c r="D34" s="17"/>
      <c r="E34" s="17"/>
      <c r="F34" s="17"/>
      <c r="G34" s="17"/>
      <c r="H34" s="17"/>
      <c r="I34" s="17"/>
    </row>
    <row r="35" spans="1:9" ht="18.75" customHeight="1">
      <c r="A35" s="172" t="s">
        <v>122</v>
      </c>
      <c r="B35" s="172"/>
      <c r="C35" s="172"/>
      <c r="D35" s="172"/>
      <c r="E35" s="172"/>
      <c r="F35" s="172"/>
      <c r="G35" s="172"/>
      <c r="H35" s="172"/>
      <c r="I35" s="172"/>
    </row>
    <row r="36" spans="1:9" ht="18.75" customHeight="1">
      <c r="A36" s="173" t="s">
        <v>84</v>
      </c>
      <c r="B36" s="173"/>
      <c r="C36" s="173"/>
      <c r="D36" s="173"/>
      <c r="E36" s="173"/>
      <c r="F36" s="173"/>
      <c r="G36" s="173"/>
      <c r="H36" s="173"/>
      <c r="I36" s="173"/>
    </row>
    <row r="37" spans="1:10" ht="18.75" customHeight="1">
      <c r="A37" s="34"/>
      <c r="B37" s="34"/>
      <c r="C37" s="34"/>
      <c r="D37" s="34"/>
      <c r="E37" s="34"/>
      <c r="F37" s="34"/>
      <c r="G37" s="34"/>
      <c r="H37" s="34"/>
      <c r="I37" s="34"/>
      <c r="J37" s="125"/>
    </row>
    <row r="38" spans="1:9" ht="18.75" customHeight="1">
      <c r="A38" s="170" t="s">
        <v>90</v>
      </c>
      <c r="B38" s="170"/>
      <c r="C38" s="170"/>
      <c r="D38" s="170"/>
      <c r="E38" s="170"/>
      <c r="F38" s="170"/>
      <c r="G38" s="170"/>
      <c r="H38" s="170"/>
      <c r="I38" s="170"/>
    </row>
    <row r="39" spans="1:9" ht="18.75" customHeight="1">
      <c r="A39" s="164" t="s">
        <v>85</v>
      </c>
      <c r="B39" s="163"/>
      <c r="C39" s="163"/>
      <c r="D39" s="163"/>
      <c r="E39" s="163"/>
      <c r="F39" s="163"/>
      <c r="G39" s="163"/>
      <c r="H39" s="163"/>
      <c r="I39" s="163"/>
    </row>
    <row r="40" spans="1:9" ht="18.75" customHeight="1">
      <c r="A40" s="164" t="s">
        <v>91</v>
      </c>
      <c r="B40" s="163"/>
      <c r="C40" s="163"/>
      <c r="D40" s="163"/>
      <c r="E40" s="163"/>
      <c r="F40" s="163"/>
      <c r="G40" s="163"/>
      <c r="H40" s="163"/>
      <c r="I40" s="163"/>
    </row>
    <row r="41" spans="1:9" ht="18.75" customHeight="1">
      <c r="A41" s="164" t="s">
        <v>131</v>
      </c>
      <c r="B41" s="163"/>
      <c r="C41" s="163"/>
      <c r="D41" s="163"/>
      <c r="E41" s="163"/>
      <c r="F41" s="163"/>
      <c r="G41" s="163"/>
      <c r="H41" s="163"/>
      <c r="I41" s="163"/>
    </row>
    <row r="42" spans="1:9" ht="18.75" customHeight="1">
      <c r="A42" s="164" t="s">
        <v>92</v>
      </c>
      <c r="B42" s="163"/>
      <c r="C42" s="163"/>
      <c r="D42" s="163"/>
      <c r="E42" s="163"/>
      <c r="F42" s="163"/>
      <c r="G42" s="163"/>
      <c r="H42" s="163"/>
      <c r="I42" s="163"/>
    </row>
    <row r="43" spans="1:9" ht="18.75" customHeight="1">
      <c r="A43" s="164" t="s">
        <v>132</v>
      </c>
      <c r="B43" s="17"/>
      <c r="C43" s="17"/>
      <c r="D43" s="17"/>
      <c r="E43" s="17"/>
      <c r="F43" s="17"/>
      <c r="G43" s="17"/>
      <c r="H43" s="17"/>
      <c r="I43" s="17"/>
    </row>
    <row r="44" spans="1:9" ht="18.75" customHeight="1">
      <c r="A44" s="165" t="s">
        <v>86</v>
      </c>
      <c r="B44" s="17"/>
      <c r="C44" s="17"/>
      <c r="D44" s="17"/>
      <c r="E44" s="17"/>
      <c r="F44" s="17"/>
      <c r="G44" s="17"/>
      <c r="H44" s="17"/>
      <c r="I44" s="17"/>
    </row>
    <row r="45" spans="1:9" ht="18.75" customHeight="1">
      <c r="A45" s="165" t="s">
        <v>87</v>
      </c>
      <c r="B45"/>
      <c r="C45"/>
      <c r="D45"/>
      <c r="E45"/>
      <c r="F45"/>
      <c r="G45"/>
      <c r="H45"/>
      <c r="I45"/>
    </row>
    <row r="46" spans="1:9" ht="18.75" customHeight="1">
      <c r="A46" s="165" t="s">
        <v>116</v>
      </c>
      <c r="B46"/>
      <c r="C46"/>
      <c r="D46"/>
      <c r="E46"/>
      <c r="F46"/>
      <c r="G46"/>
      <c r="H46"/>
      <c r="I46"/>
    </row>
    <row r="47" spans="1:10" s="125" customFormat="1" ht="16.5" customHeight="1">
      <c r="A47" s="1"/>
      <c r="B47" s="1"/>
      <c r="C47" s="1"/>
      <c r="D47" s="1"/>
      <c r="E47" s="1"/>
      <c r="F47" s="1"/>
      <c r="G47" s="1"/>
      <c r="H47" s="1"/>
      <c r="I47" s="1"/>
      <c r="J47" s="1"/>
    </row>
    <row r="48" ht="13.5" customHeight="1"/>
    <row r="49" ht="13.5" customHeight="1"/>
    <row r="50" ht="13.5" customHeight="1"/>
    <row r="51" ht="13.5" customHeight="1"/>
    <row r="52" ht="13.5" customHeight="1"/>
    <row r="53" ht="13.5" customHeight="1"/>
    <row r="54" ht="13.5" customHeight="1"/>
  </sheetData>
  <sheetProtection/>
  <mergeCells count="27">
    <mergeCell ref="A38:I38"/>
    <mergeCell ref="A26:I26"/>
    <mergeCell ref="A23:I23"/>
    <mergeCell ref="A24:I24"/>
    <mergeCell ref="A25:I25"/>
    <mergeCell ref="A27:I27"/>
    <mergeCell ref="A28:I28"/>
    <mergeCell ref="A30:I30"/>
    <mergeCell ref="A31:I31"/>
    <mergeCell ref="A10:I10"/>
    <mergeCell ref="A18:I18"/>
    <mergeCell ref="A34:C34"/>
    <mergeCell ref="A35:I35"/>
    <mergeCell ref="A36:I36"/>
    <mergeCell ref="A29:I29"/>
    <mergeCell ref="A32:I32"/>
    <mergeCell ref="A11:I11"/>
    <mergeCell ref="A17:I17"/>
    <mergeCell ref="A20:I20"/>
    <mergeCell ref="A1:I1"/>
    <mergeCell ref="A4:I4"/>
    <mergeCell ref="A5:I5"/>
    <mergeCell ref="A8:I8"/>
    <mergeCell ref="A9:I9"/>
    <mergeCell ref="A13:I13"/>
    <mergeCell ref="A15:I15"/>
    <mergeCell ref="A16:I16"/>
  </mergeCells>
  <printOptions horizontalCentered="1"/>
  <pageMargins left="0.3937007874015748" right="0.3937007874015748" top="0.5905511811023623" bottom="0.5905511811023623" header="0.5118110236220472" footer="0.1574803149606299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74"/>
  <sheetViews>
    <sheetView workbookViewId="0" topLeftCell="A1">
      <selection activeCell="E23" sqref="E23"/>
    </sheetView>
  </sheetViews>
  <sheetFormatPr defaultColWidth="9.00390625" defaultRowHeight="13.5"/>
  <cols>
    <col min="1" max="1" width="11.25390625" style="1" customWidth="1"/>
    <col min="2" max="2" width="7.125" style="1" customWidth="1"/>
    <col min="3" max="3" width="25.625" style="1" customWidth="1"/>
    <col min="4" max="4" width="12.125" style="1" customWidth="1"/>
    <col min="5" max="6" width="14.125" style="1" customWidth="1"/>
    <col min="7" max="7" width="5.625" style="28" customWidth="1"/>
    <col min="8" max="8" width="9.00390625" style="1" customWidth="1"/>
    <col min="9" max="12" width="8.125" style="1" customWidth="1"/>
    <col min="13" max="16384" width="9.00390625" style="1" customWidth="1"/>
  </cols>
  <sheetData>
    <row r="1" s="8" customFormat="1" ht="18.75" customHeight="1">
      <c r="A1" s="36" t="s">
        <v>89</v>
      </c>
    </row>
    <row r="2" spans="1:7" s="8" customFormat="1" ht="13.5" customHeight="1">
      <c r="A2" s="20"/>
      <c r="G2" s="33"/>
    </row>
    <row r="3" spans="5:7" s="8" customFormat="1" ht="13.5" customHeight="1">
      <c r="E3" s="208" t="s">
        <v>123</v>
      </c>
      <c r="F3" s="208"/>
      <c r="G3" s="208"/>
    </row>
    <row r="4" spans="1:7" s="8" customFormat="1" ht="13.5" customHeight="1">
      <c r="A4" s="9"/>
      <c r="B4" s="9"/>
      <c r="C4" s="9"/>
      <c r="D4" s="9"/>
      <c r="E4" s="9"/>
      <c r="F4" s="9"/>
      <c r="G4" s="9"/>
    </row>
    <row r="5" spans="1:7" s="8" customFormat="1" ht="13.5" customHeight="1">
      <c r="A5" s="10" t="s">
        <v>11</v>
      </c>
      <c r="B5" s="10"/>
      <c r="C5" s="10"/>
      <c r="D5" s="11"/>
      <c r="E5" s="11"/>
      <c r="F5" s="11"/>
      <c r="G5" s="11"/>
    </row>
    <row r="6" spans="1:8" s="8" customFormat="1" ht="13.5" customHeight="1">
      <c r="A6" s="11"/>
      <c r="B6" s="11"/>
      <c r="C6" s="11"/>
      <c r="D6" s="12"/>
      <c r="E6" s="12"/>
      <c r="F6" s="12"/>
      <c r="G6" s="12"/>
      <c r="H6" s="13"/>
    </row>
    <row r="7" spans="1:8" s="8" customFormat="1" ht="13.5" customHeight="1">
      <c r="A7" s="11"/>
      <c r="B7" s="11"/>
      <c r="D7" s="14" t="s">
        <v>0</v>
      </c>
      <c r="E7" s="179"/>
      <c r="F7" s="179"/>
      <c r="G7" s="15"/>
      <c r="H7" s="13"/>
    </row>
    <row r="8" spans="1:8" s="8" customFormat="1" ht="13.5" customHeight="1">
      <c r="A8" s="9"/>
      <c r="B8" s="9"/>
      <c r="D8" s="14" t="s">
        <v>1</v>
      </c>
      <c r="E8" s="179"/>
      <c r="F8" s="179"/>
      <c r="G8" s="15"/>
      <c r="H8" s="13"/>
    </row>
    <row r="9" spans="1:8" s="8" customFormat="1" ht="13.5" customHeight="1">
      <c r="A9" s="9"/>
      <c r="B9" s="9"/>
      <c r="D9" s="35" t="s">
        <v>2</v>
      </c>
      <c r="E9" s="179"/>
      <c r="F9" s="179"/>
      <c r="G9" s="15"/>
      <c r="H9" s="13"/>
    </row>
    <row r="10" spans="1:8" s="8" customFormat="1" ht="13.5" customHeight="1">
      <c r="A10" s="9"/>
      <c r="B10" s="9"/>
      <c r="D10" s="35" t="s">
        <v>4</v>
      </c>
      <c r="E10" s="179"/>
      <c r="F10" s="179"/>
      <c r="G10" s="16" t="s">
        <v>7</v>
      </c>
      <c r="H10" s="13"/>
    </row>
    <row r="11" spans="1:8" s="8" customFormat="1" ht="13.5" customHeight="1">
      <c r="A11" s="9"/>
      <c r="B11" s="9"/>
      <c r="D11" s="14" t="s">
        <v>8</v>
      </c>
      <c r="E11" s="179"/>
      <c r="F11" s="179"/>
      <c r="G11" s="13"/>
      <c r="H11" s="13"/>
    </row>
    <row r="12" spans="1:8" s="8" customFormat="1" ht="13.5" customHeight="1">
      <c r="A12" s="9"/>
      <c r="B12" s="9"/>
      <c r="D12" s="14" t="s">
        <v>9</v>
      </c>
      <c r="E12" s="179"/>
      <c r="F12" s="179"/>
      <c r="G12" s="15"/>
      <c r="H12" s="13"/>
    </row>
    <row r="13" spans="1:16" s="22" customFormat="1" ht="13.5" customHeight="1">
      <c r="A13" s="6"/>
      <c r="B13" s="6"/>
      <c r="C13" s="6"/>
      <c r="D13" s="6"/>
      <c r="E13" s="6"/>
      <c r="F13" s="6"/>
      <c r="G13" s="5"/>
      <c r="H13" s="21"/>
      <c r="I13" s="21"/>
      <c r="J13" s="21"/>
      <c r="K13" s="21"/>
      <c r="L13" s="21"/>
      <c r="M13" s="21"/>
      <c r="N13" s="21"/>
      <c r="O13" s="21"/>
      <c r="P13" s="21"/>
    </row>
    <row r="14" spans="1:16" s="22" customFormat="1" ht="13.5" customHeight="1">
      <c r="A14" s="6"/>
      <c r="B14" s="6"/>
      <c r="C14" s="6"/>
      <c r="D14" s="6"/>
      <c r="E14" s="6"/>
      <c r="F14" s="6"/>
      <c r="G14" s="5"/>
      <c r="H14" s="21"/>
      <c r="I14" s="21"/>
      <c r="J14" s="21"/>
      <c r="K14" s="21"/>
      <c r="L14" s="21"/>
      <c r="M14" s="21"/>
      <c r="N14" s="21"/>
      <c r="O14" s="21"/>
      <c r="P14" s="21"/>
    </row>
    <row r="15" spans="2:8" ht="18.75" customHeight="1">
      <c r="B15" s="211" t="s">
        <v>14</v>
      </c>
      <c r="C15" s="211"/>
      <c r="D15" s="211"/>
      <c r="E15" s="211"/>
      <c r="F15" s="211"/>
      <c r="G15" s="23"/>
      <c r="H15" s="23"/>
    </row>
    <row r="16" spans="1:8" ht="18.75" customHeight="1">
      <c r="A16" s="23"/>
      <c r="B16" s="211"/>
      <c r="C16" s="211"/>
      <c r="D16" s="211"/>
      <c r="E16" s="211"/>
      <c r="F16" s="211"/>
      <c r="G16" s="23"/>
      <c r="H16" s="23"/>
    </row>
    <row r="17" spans="1:7" ht="13.5" customHeight="1">
      <c r="A17" s="4"/>
      <c r="B17" s="4"/>
      <c r="C17" s="4"/>
      <c r="D17" s="4"/>
      <c r="E17" s="4"/>
      <c r="F17" s="4"/>
      <c r="G17" s="5"/>
    </row>
    <row r="18" spans="1:7" ht="13.5" customHeight="1">
      <c r="A18" s="6"/>
      <c r="B18" s="6"/>
      <c r="C18" s="6"/>
      <c r="D18" s="6"/>
      <c r="E18" s="6"/>
      <c r="F18" s="6"/>
      <c r="G18" s="6"/>
    </row>
    <row r="19" spans="1:8" ht="13.5" customHeight="1">
      <c r="A19" s="210" t="s">
        <v>15</v>
      </c>
      <c r="B19" s="210"/>
      <c r="C19" s="210"/>
      <c r="D19" s="210"/>
      <c r="E19" s="210"/>
      <c r="F19" s="210"/>
      <c r="G19" s="210"/>
      <c r="H19" s="19"/>
    </row>
    <row r="20" spans="1:8" ht="13.5" customHeight="1">
      <c r="A20" s="210"/>
      <c r="B20" s="210"/>
      <c r="C20" s="210"/>
      <c r="D20" s="210"/>
      <c r="E20" s="210"/>
      <c r="F20" s="210"/>
      <c r="G20" s="210"/>
      <c r="H20" s="19"/>
    </row>
    <row r="21" spans="1:7" ht="13.5" customHeight="1">
      <c r="A21" s="7"/>
      <c r="B21" s="7"/>
      <c r="C21" s="24"/>
      <c r="D21" s="24"/>
      <c r="E21" s="24"/>
      <c r="F21" s="24"/>
      <c r="G21" s="25"/>
    </row>
    <row r="22" spans="1:8" ht="13.5" customHeight="1">
      <c r="A22" s="209" t="s">
        <v>3</v>
      </c>
      <c r="B22" s="209"/>
      <c r="C22" s="209"/>
      <c r="D22" s="209"/>
      <c r="E22" s="209"/>
      <c r="F22" s="209"/>
      <c r="G22" s="209"/>
      <c r="H22" s="3"/>
    </row>
    <row r="23" spans="1:7" ht="13.5" customHeight="1">
      <c r="A23" s="3"/>
      <c r="B23" s="34"/>
      <c r="C23" s="34"/>
      <c r="D23" s="34"/>
      <c r="E23" s="34"/>
      <c r="F23" s="34"/>
      <c r="G23" s="34"/>
    </row>
    <row r="24" spans="1:7" ht="18.75" customHeight="1">
      <c r="A24" s="18" t="s">
        <v>16</v>
      </c>
      <c r="B24" s="26"/>
      <c r="C24" s="26"/>
      <c r="D24" s="26"/>
      <c r="E24" s="26"/>
      <c r="F24" s="26"/>
      <c r="G24" s="27"/>
    </row>
    <row r="25" spans="1:7" ht="9.75" customHeight="1" thickBot="1">
      <c r="A25" s="18"/>
      <c r="B25" s="26"/>
      <c r="C25" s="26"/>
      <c r="D25" s="26"/>
      <c r="E25" s="43"/>
      <c r="F25" s="43"/>
      <c r="G25" s="27"/>
    </row>
    <row r="26" spans="1:11" ht="32.25" customHeight="1" thickBot="1">
      <c r="A26" s="37"/>
      <c r="B26" s="44">
        <v>1</v>
      </c>
      <c r="C26" s="45" t="s">
        <v>20</v>
      </c>
      <c r="D26" s="182">
        <f>'【別紙】給与改善計画詳細'!G7</f>
        <v>0</v>
      </c>
      <c r="E26" s="183"/>
      <c r="F26" s="184"/>
      <c r="G26" s="38"/>
      <c r="K26" s="39"/>
    </row>
    <row r="27" spans="1:11" ht="32.25" customHeight="1" thickBot="1">
      <c r="A27" s="37"/>
      <c r="B27" s="126">
        <v>2</v>
      </c>
      <c r="C27" s="142" t="s">
        <v>118</v>
      </c>
      <c r="D27" s="176">
        <f>'【別紙】給与改善計画詳細'!H7</f>
        <v>0</v>
      </c>
      <c r="E27" s="177"/>
      <c r="F27" s="178"/>
      <c r="G27" s="38"/>
      <c r="K27" s="39"/>
    </row>
    <row r="28" spans="1:11" ht="24.75" customHeight="1">
      <c r="A28" s="37"/>
      <c r="B28" s="200">
        <v>3</v>
      </c>
      <c r="C28" s="197" t="s">
        <v>22</v>
      </c>
      <c r="D28" s="180" t="s">
        <v>17</v>
      </c>
      <c r="E28" s="181"/>
      <c r="F28" s="144"/>
      <c r="G28" s="38"/>
      <c r="K28" s="40"/>
    </row>
    <row r="29" spans="1:11" ht="24.75" customHeight="1">
      <c r="A29" s="37"/>
      <c r="B29" s="201"/>
      <c r="C29" s="198"/>
      <c r="D29" s="203" t="s">
        <v>29</v>
      </c>
      <c r="E29" s="204"/>
      <c r="F29" s="145"/>
      <c r="G29" s="38"/>
      <c r="K29" s="40"/>
    </row>
    <row r="30" spans="1:11" ht="24.75" customHeight="1">
      <c r="A30" s="37"/>
      <c r="B30" s="201"/>
      <c r="C30" s="198"/>
      <c r="D30" s="193" t="s">
        <v>18</v>
      </c>
      <c r="E30" s="194"/>
      <c r="F30" s="145"/>
      <c r="G30" s="38"/>
      <c r="K30" s="40"/>
    </row>
    <row r="31" spans="1:11" ht="24.75" customHeight="1" thickBot="1">
      <c r="A31" s="37"/>
      <c r="B31" s="202"/>
      <c r="C31" s="199"/>
      <c r="D31" s="195" t="s">
        <v>19</v>
      </c>
      <c r="E31" s="196"/>
      <c r="F31" s="146"/>
      <c r="G31" s="38"/>
      <c r="K31" s="40"/>
    </row>
    <row r="32" spans="1:11" ht="57" customHeight="1" thickBot="1">
      <c r="A32" s="37"/>
      <c r="B32" s="42">
        <v>4</v>
      </c>
      <c r="C32" s="46" t="s">
        <v>21</v>
      </c>
      <c r="D32" s="205"/>
      <c r="E32" s="206"/>
      <c r="F32" s="207"/>
      <c r="G32" s="38"/>
      <c r="K32" s="40"/>
    </row>
    <row r="33" spans="1:7" ht="15" customHeight="1">
      <c r="A33" s="18"/>
      <c r="B33" s="48" t="s">
        <v>30</v>
      </c>
      <c r="C33" s="26"/>
      <c r="D33" s="26"/>
      <c r="E33" s="26"/>
      <c r="F33" s="26"/>
      <c r="G33" s="27"/>
    </row>
    <row r="34" spans="1:7" ht="15" customHeight="1">
      <c r="A34" s="18"/>
      <c r="B34" s="48" t="s">
        <v>31</v>
      </c>
      <c r="C34" s="26"/>
      <c r="D34" s="26"/>
      <c r="E34" s="26"/>
      <c r="F34" s="26"/>
      <c r="G34" s="27"/>
    </row>
    <row r="35" spans="1:7" ht="15" customHeight="1">
      <c r="A35" s="37"/>
      <c r="B35" s="49" t="s">
        <v>25</v>
      </c>
      <c r="C35" s="37"/>
      <c r="D35" s="37"/>
      <c r="E35" s="37"/>
      <c r="F35" s="37"/>
      <c r="G35" s="38"/>
    </row>
    <row r="36" ht="13.5" customHeight="1"/>
    <row r="37" spans="1:8" ht="18.75" customHeight="1">
      <c r="A37" s="2" t="s">
        <v>10</v>
      </c>
      <c r="B37" s="29"/>
      <c r="C37" s="29"/>
      <c r="D37" s="29"/>
      <c r="E37" s="29"/>
      <c r="F37" s="29"/>
      <c r="G37" s="29"/>
      <c r="H37" s="29"/>
    </row>
    <row r="38" spans="1:8" ht="18.75" customHeight="1">
      <c r="A38" s="47" t="s">
        <v>120</v>
      </c>
      <c r="B38" s="29"/>
      <c r="C38" s="29"/>
      <c r="D38" s="29"/>
      <c r="E38" s="29"/>
      <c r="F38" s="29"/>
      <c r="G38" s="29"/>
      <c r="H38" s="29"/>
    </row>
    <row r="39" spans="1:8" ht="13.5" customHeight="1">
      <c r="A39" s="47" t="s">
        <v>28</v>
      </c>
      <c r="B39" s="17"/>
      <c r="C39" s="17"/>
      <c r="D39" s="17"/>
      <c r="E39" s="17"/>
      <c r="F39" s="17"/>
      <c r="G39" s="17"/>
      <c r="H39" s="17"/>
    </row>
    <row r="40" spans="1:8" ht="13.5" customHeight="1">
      <c r="A40" s="47" t="s">
        <v>27</v>
      </c>
      <c r="B40" s="17"/>
      <c r="C40" s="17"/>
      <c r="D40" s="17"/>
      <c r="E40" s="17"/>
      <c r="F40" s="17"/>
      <c r="G40" s="17"/>
      <c r="H40" s="17"/>
    </row>
    <row r="41" spans="1:8" ht="13.5" customHeight="1" thickBot="1">
      <c r="A41" s="47"/>
      <c r="B41" s="17"/>
      <c r="C41" s="17"/>
      <c r="D41" s="17"/>
      <c r="E41" s="17"/>
      <c r="F41" s="17"/>
      <c r="G41" s="17"/>
      <c r="H41" s="17"/>
    </row>
    <row r="42" spans="1:6" ht="45.75" customHeight="1">
      <c r="A42" s="41"/>
      <c r="B42" s="185" t="s">
        <v>23</v>
      </c>
      <c r="C42" s="186"/>
      <c r="D42" s="186"/>
      <c r="E42" s="186"/>
      <c r="F42" s="147"/>
    </row>
    <row r="43" spans="2:6" ht="57.75" customHeight="1">
      <c r="B43" s="190" t="s">
        <v>24</v>
      </c>
      <c r="C43" s="191"/>
      <c r="D43" s="191"/>
      <c r="E43" s="192"/>
      <c r="F43" s="148"/>
    </row>
    <row r="44" spans="2:6" ht="57.75" customHeight="1" thickBot="1">
      <c r="B44" s="187" t="s">
        <v>26</v>
      </c>
      <c r="C44" s="188"/>
      <c r="D44" s="188"/>
      <c r="E44" s="189"/>
      <c r="F44" s="149"/>
    </row>
    <row r="73" spans="1:7" s="31" customFormat="1" ht="12">
      <c r="A73" s="30" t="s">
        <v>5</v>
      </c>
      <c r="G73" s="32"/>
    </row>
    <row r="74" spans="1:7" s="31" customFormat="1" ht="12">
      <c r="A74" s="30" t="s">
        <v>6</v>
      </c>
      <c r="G74" s="32"/>
    </row>
  </sheetData>
  <sheetProtection password="CC77" sheet="1"/>
  <protectedRanges>
    <protectedRange sqref="E8:G8 E10:G10 E12:G12 H3 B3:F3" name="範囲1"/>
  </protectedRanges>
  <mergeCells count="22">
    <mergeCell ref="E3:G3"/>
    <mergeCell ref="A22:G22"/>
    <mergeCell ref="A19:G20"/>
    <mergeCell ref="B15:F16"/>
    <mergeCell ref="E7:F7"/>
    <mergeCell ref="E8:F8"/>
    <mergeCell ref="B42:E42"/>
    <mergeCell ref="B44:E44"/>
    <mergeCell ref="B43:E43"/>
    <mergeCell ref="D30:E30"/>
    <mergeCell ref="D31:E31"/>
    <mergeCell ref="C28:C31"/>
    <mergeCell ref="B28:B31"/>
    <mergeCell ref="D29:E29"/>
    <mergeCell ref="D32:F32"/>
    <mergeCell ref="D27:F27"/>
    <mergeCell ref="E9:F9"/>
    <mergeCell ref="D28:E28"/>
    <mergeCell ref="E11:F11"/>
    <mergeCell ref="D26:F26"/>
    <mergeCell ref="E10:F10"/>
    <mergeCell ref="E12:F12"/>
  </mergeCells>
  <dataValidations count="2">
    <dataValidation type="list" allowBlank="1" showInputMessage="1" showErrorMessage="1" sqref="F28:F31">
      <formula1>"○,×"</formula1>
    </dataValidation>
    <dataValidation type="list" allowBlank="1" showInputMessage="1" showErrorMessage="1" sqref="F42:F44">
      <formula1>"確認済"</formula1>
    </dataValidation>
  </dataValidations>
  <printOptions horizontalCentered="1"/>
  <pageMargins left="0.7" right="0.7" top="0.75" bottom="0.75" header="0.3" footer="0.3"/>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V100"/>
  <sheetViews>
    <sheetView view="pageBreakPreview" zoomScaleSheetLayoutView="100" zoomScalePageLayoutView="0" workbookViewId="0" topLeftCell="A1">
      <selection activeCell="B7" sqref="B7"/>
    </sheetView>
  </sheetViews>
  <sheetFormatPr defaultColWidth="9.00390625" defaultRowHeight="13.5"/>
  <cols>
    <col min="1" max="1" width="3.125" style="50" customWidth="1"/>
    <col min="2" max="2" width="15.625" style="50" customWidth="1"/>
    <col min="3" max="4" width="10.625" style="50" customWidth="1"/>
    <col min="5" max="7" width="11.625" style="50" customWidth="1"/>
    <col min="8" max="8" width="11.375" style="50" customWidth="1"/>
    <col min="9" max="12" width="5.75390625" style="50" customWidth="1"/>
    <col min="13" max="13" width="5.125" style="50" customWidth="1"/>
    <col min="14" max="14" width="7.875" style="50" customWidth="1"/>
    <col min="15" max="15" width="1.625" style="50" customWidth="1"/>
    <col min="16" max="16" width="6.625" style="50" customWidth="1"/>
    <col min="17" max="18" width="8.625" style="50" customWidth="1"/>
    <col min="19" max="19" width="7.375" style="50" customWidth="1"/>
    <col min="20" max="22" width="8.625" style="50" customWidth="1"/>
    <col min="23" max="23" width="2.625" style="50" customWidth="1"/>
    <col min="24" max="24" width="5.875" style="50" bestFit="1" customWidth="1"/>
    <col min="25" max="16384" width="9.00390625" style="50" customWidth="1"/>
  </cols>
  <sheetData>
    <row r="1" s="8" customFormat="1" ht="18.75" customHeight="1">
      <c r="A1" s="82" t="s">
        <v>50</v>
      </c>
    </row>
    <row r="2" ht="14.25" thickBot="1"/>
    <row r="3" spans="3:21" ht="27.75" thickBot="1">
      <c r="C3" s="216" t="s">
        <v>32</v>
      </c>
      <c r="D3" s="217"/>
      <c r="E3" s="80">
        <v>0.005</v>
      </c>
      <c r="G3" s="79" t="s">
        <v>33</v>
      </c>
      <c r="H3" s="81">
        <v>0.02</v>
      </c>
      <c r="I3" s="51"/>
      <c r="J3" s="51"/>
      <c r="K3" s="51"/>
      <c r="L3" s="51"/>
      <c r="M3" s="51"/>
      <c r="N3" s="51"/>
      <c r="O3" s="51"/>
      <c r="P3" s="52"/>
      <c r="Q3" s="52"/>
      <c r="R3" s="52"/>
      <c r="S3" s="52"/>
      <c r="T3" s="51"/>
      <c r="U3" s="51"/>
    </row>
    <row r="4" spans="2:21" ht="14.25">
      <c r="B4" s="85"/>
      <c r="C4" s="85"/>
      <c r="D4" s="85"/>
      <c r="E4" s="84"/>
      <c r="G4" s="85"/>
      <c r="H4" s="84"/>
      <c r="I4" s="51"/>
      <c r="J4" s="51"/>
      <c r="K4" s="51"/>
      <c r="L4" s="51"/>
      <c r="M4" s="51"/>
      <c r="N4" s="51"/>
      <c r="O4" s="51"/>
      <c r="P4" s="52"/>
      <c r="Q4" s="52"/>
      <c r="R4" s="52"/>
      <c r="S4" s="52"/>
      <c r="T4" s="51"/>
      <c r="U4" s="51"/>
    </row>
    <row r="5" spans="3:21" ht="15" thickBot="1">
      <c r="C5" s="104" t="s">
        <v>64</v>
      </c>
      <c r="D5" s="104"/>
      <c r="E5" s="84"/>
      <c r="G5" s="85"/>
      <c r="H5" s="84"/>
      <c r="I5" s="51"/>
      <c r="J5" s="51"/>
      <c r="K5" s="51"/>
      <c r="L5" s="51"/>
      <c r="M5" s="51"/>
      <c r="N5" s="51"/>
      <c r="O5" s="51"/>
      <c r="P5" s="52"/>
      <c r="Q5" s="52"/>
      <c r="R5" s="52"/>
      <c r="S5" s="52"/>
      <c r="T5" s="51"/>
      <c r="U5" s="51"/>
    </row>
    <row r="6" spans="3:21" ht="42.75" customHeight="1" thickTop="1">
      <c r="C6" s="214"/>
      <c r="D6" s="215"/>
      <c r="E6" s="93" t="s">
        <v>52</v>
      </c>
      <c r="F6" s="94" t="s">
        <v>53</v>
      </c>
      <c r="G6" s="95" t="s">
        <v>54</v>
      </c>
      <c r="H6" s="97" t="s">
        <v>55</v>
      </c>
      <c r="I6" s="218" t="s">
        <v>56</v>
      </c>
      <c r="J6" s="219"/>
      <c r="K6" s="220"/>
      <c r="L6" s="218" t="s">
        <v>119</v>
      </c>
      <c r="M6" s="224"/>
      <c r="N6" s="51"/>
      <c r="O6" s="51"/>
      <c r="P6" s="52"/>
      <c r="Q6" s="52"/>
      <c r="R6" s="52"/>
      <c r="S6" s="52"/>
      <c r="T6" s="51"/>
      <c r="U6" s="51"/>
    </row>
    <row r="7" spans="3:21" ht="42.75" customHeight="1" thickBot="1">
      <c r="C7" s="212" t="s">
        <v>51</v>
      </c>
      <c r="D7" s="213"/>
      <c r="E7" s="247">
        <f>Q93</f>
        <v>0</v>
      </c>
      <c r="F7" s="247">
        <f>R93</f>
        <v>0</v>
      </c>
      <c r="G7" s="248">
        <f>F7-E7</f>
        <v>0</v>
      </c>
      <c r="H7" s="83">
        <f>_xlfn.IFERROR(G7/E7,0)</f>
        <v>0</v>
      </c>
      <c r="I7" s="221" t="str">
        <f>IF(H7&gt;(E3+H3),"○","×")</f>
        <v>×</v>
      </c>
      <c r="J7" s="222"/>
      <c r="K7" s="223"/>
      <c r="L7" s="221" t="str">
        <f>IF(N94&gt;M94/2,"○","×")</f>
        <v>×</v>
      </c>
      <c r="M7" s="223"/>
      <c r="N7" s="51"/>
      <c r="O7" s="51"/>
      <c r="P7" s="52"/>
      <c r="Q7" s="52"/>
      <c r="R7" s="52"/>
      <c r="S7" s="52"/>
      <c r="T7" s="51"/>
      <c r="U7" s="51"/>
    </row>
    <row r="8" spans="2:21" ht="14.25">
      <c r="B8" s="85"/>
      <c r="C8" s="85"/>
      <c r="D8" s="85"/>
      <c r="E8" s="84"/>
      <c r="G8" s="85"/>
      <c r="H8" s="84"/>
      <c r="I8" s="51"/>
      <c r="J8" s="51"/>
      <c r="K8" s="51"/>
      <c r="L8" s="51"/>
      <c r="M8" s="51"/>
      <c r="N8" s="51"/>
      <c r="O8" s="51"/>
      <c r="P8" s="52"/>
      <c r="Q8" s="52"/>
      <c r="R8" s="52"/>
      <c r="S8" s="52"/>
      <c r="T8" s="51"/>
      <c r="U8" s="51"/>
    </row>
    <row r="9" spans="2:19" ht="14.25" thickBot="1">
      <c r="B9" s="104" t="s">
        <v>65</v>
      </c>
      <c r="C9" s="104"/>
      <c r="D9" s="104"/>
      <c r="E9" s="53"/>
      <c r="F9" s="54"/>
      <c r="P9" s="55"/>
      <c r="Q9" s="55"/>
      <c r="R9" s="55"/>
      <c r="S9" s="55"/>
    </row>
    <row r="10" spans="2:22" ht="19.5" customHeight="1">
      <c r="B10" s="117"/>
      <c r="C10" s="135" t="s">
        <v>97</v>
      </c>
      <c r="D10" s="134" t="s">
        <v>99</v>
      </c>
      <c r="E10" s="118" t="s">
        <v>34</v>
      </c>
      <c r="F10" s="118" t="s">
        <v>35</v>
      </c>
      <c r="G10" s="118" t="s">
        <v>102</v>
      </c>
      <c r="H10" s="119"/>
      <c r="I10" s="233" t="s">
        <v>68</v>
      </c>
      <c r="J10" s="234"/>
      <c r="K10" s="234"/>
      <c r="L10" s="235"/>
      <c r="M10" s="225" t="s">
        <v>104</v>
      </c>
      <c r="N10" s="228" t="s">
        <v>121</v>
      </c>
      <c r="O10" s="56"/>
      <c r="P10" s="57"/>
      <c r="Q10" s="231" t="s">
        <v>37</v>
      </c>
      <c r="R10" s="232"/>
      <c r="S10" s="57"/>
      <c r="T10" s="56"/>
      <c r="U10" s="56"/>
      <c r="V10" s="56"/>
    </row>
    <row r="11" spans="2:20" ht="24" customHeight="1">
      <c r="B11" s="120" t="s">
        <v>38</v>
      </c>
      <c r="C11" s="132" t="s">
        <v>98</v>
      </c>
      <c r="D11" s="143" t="s">
        <v>100</v>
      </c>
      <c r="E11" s="130" t="s">
        <v>95</v>
      </c>
      <c r="F11" s="130" t="s">
        <v>117</v>
      </c>
      <c r="G11" s="130" t="s">
        <v>103</v>
      </c>
      <c r="H11" s="121" t="s">
        <v>39</v>
      </c>
      <c r="I11" s="236" t="s">
        <v>36</v>
      </c>
      <c r="J11" s="238" t="s">
        <v>69</v>
      </c>
      <c r="K11" s="238" t="s">
        <v>70</v>
      </c>
      <c r="L11" s="240" t="s">
        <v>71</v>
      </c>
      <c r="M11" s="226"/>
      <c r="N11" s="229"/>
      <c r="O11" s="56"/>
      <c r="P11" s="57"/>
      <c r="Q11" s="58" t="s">
        <v>40</v>
      </c>
      <c r="R11" s="58" t="s">
        <v>41</v>
      </c>
      <c r="S11" s="57"/>
      <c r="T11" s="56"/>
    </row>
    <row r="12" spans="2:20" ht="24" customHeight="1" thickBot="1">
      <c r="B12" s="122" t="s">
        <v>42</v>
      </c>
      <c r="C12" s="133"/>
      <c r="D12" s="133" t="s">
        <v>101</v>
      </c>
      <c r="E12" s="131" t="s">
        <v>96</v>
      </c>
      <c r="F12" s="131" t="s">
        <v>96</v>
      </c>
      <c r="G12" s="131" t="s">
        <v>94</v>
      </c>
      <c r="H12" s="123"/>
      <c r="I12" s="237"/>
      <c r="J12" s="239"/>
      <c r="K12" s="239"/>
      <c r="L12" s="241"/>
      <c r="M12" s="227"/>
      <c r="N12" s="230"/>
      <c r="O12" s="56"/>
      <c r="P12" s="57"/>
      <c r="Q12" s="59" t="s">
        <v>43</v>
      </c>
      <c r="R12" s="59" t="s">
        <v>43</v>
      </c>
      <c r="S12" s="57"/>
      <c r="T12" s="56"/>
    </row>
    <row r="13" spans="1:22" ht="16.5" customHeight="1">
      <c r="A13" s="50">
        <v>1</v>
      </c>
      <c r="B13" s="249"/>
      <c r="C13" s="250"/>
      <c r="D13" s="250"/>
      <c r="E13" s="251">
        <f>D13-C13</f>
        <v>0</v>
      </c>
      <c r="F13" s="150"/>
      <c r="G13" s="150"/>
      <c r="H13" s="150"/>
      <c r="I13" s="151"/>
      <c r="J13" s="151"/>
      <c r="K13" s="152"/>
      <c r="L13" s="152"/>
      <c r="M13" s="90" t="str">
        <f>IF(OR(E13=0,F13=0,I13="有",J13="有",K13="有",L13="有"),"×","○")</f>
        <v>×</v>
      </c>
      <c r="N13" s="258" t="str">
        <f>IF(M13="×","-",(F13-E13)/E13)</f>
        <v>-</v>
      </c>
      <c r="O13" s="60"/>
      <c r="P13" s="61"/>
      <c r="Q13" s="62">
        <f>IF(OR(E13=0,F13=0,I13="有",J13="有",K13="有",L13="有"),0,E13)</f>
        <v>0</v>
      </c>
      <c r="R13" s="62">
        <f>IF(OR(E13=0,F13=0,I13="有",J13="有",K13="有",L13="有"),0,F13)</f>
        <v>0</v>
      </c>
      <c r="S13" s="78">
        <f>_xlfn.IFERROR(+R13/Q13-1,0)</f>
        <v>0</v>
      </c>
      <c r="T13" s="60"/>
      <c r="U13" s="60"/>
      <c r="V13" s="60"/>
    </row>
    <row r="14" spans="1:22" ht="16.5" customHeight="1">
      <c r="A14" s="50">
        <v>2</v>
      </c>
      <c r="B14" s="252"/>
      <c r="C14" s="253"/>
      <c r="D14" s="253"/>
      <c r="E14" s="254">
        <f>D14-C14</f>
        <v>0</v>
      </c>
      <c r="F14" s="153"/>
      <c r="G14" s="153"/>
      <c r="H14" s="153"/>
      <c r="I14" s="154"/>
      <c r="J14" s="154"/>
      <c r="K14" s="155"/>
      <c r="L14" s="155"/>
      <c r="M14" s="91" t="str">
        <f aca="true" t="shared" si="0" ref="M14:M77">IF(OR(E14=0,F14=0,I14="有",J14="有",K14="有",L14="有"),"×","○")</f>
        <v>×</v>
      </c>
      <c r="N14" s="259" t="str">
        <f aca="true" t="shared" si="1" ref="N14:N77">IF(M14="×","-",(F14-E14)/E14)</f>
        <v>-</v>
      </c>
      <c r="O14" s="60"/>
      <c r="P14" s="61"/>
      <c r="Q14" s="62">
        <f aca="true" t="shared" si="2" ref="Q14:Q77">IF(OR(E14=0,F14=0,I14="有",J14="有",K14="有",L14="有"),0,E14)</f>
        <v>0</v>
      </c>
      <c r="R14" s="62">
        <f aca="true" t="shared" si="3" ref="R14:R77">IF(OR(E14=0,F14=0,I14="有",J14="有",K14="有",L14="有"),0,F14)</f>
        <v>0</v>
      </c>
      <c r="S14" s="78">
        <f>_xlfn.IFERROR(+R14/Q14-1,0)</f>
        <v>0</v>
      </c>
      <c r="T14" s="60"/>
      <c r="U14" s="60"/>
      <c r="V14" s="60"/>
    </row>
    <row r="15" spans="1:22" ht="16.5" customHeight="1">
      <c r="A15" s="50">
        <v>3</v>
      </c>
      <c r="B15" s="252"/>
      <c r="C15" s="253"/>
      <c r="D15" s="253"/>
      <c r="E15" s="254">
        <f aca="true" t="shared" si="4" ref="E15:E78">D15-C15</f>
        <v>0</v>
      </c>
      <c r="F15" s="153"/>
      <c r="G15" s="153"/>
      <c r="H15" s="153"/>
      <c r="I15" s="154"/>
      <c r="J15" s="154"/>
      <c r="K15" s="155"/>
      <c r="L15" s="155"/>
      <c r="M15" s="91" t="str">
        <f t="shared" si="0"/>
        <v>×</v>
      </c>
      <c r="N15" s="259" t="str">
        <f t="shared" si="1"/>
        <v>-</v>
      </c>
      <c r="O15" s="60"/>
      <c r="P15" s="61"/>
      <c r="Q15" s="62">
        <f t="shared" si="2"/>
        <v>0</v>
      </c>
      <c r="R15" s="62">
        <f t="shared" si="3"/>
        <v>0</v>
      </c>
      <c r="S15" s="78">
        <f aca="true" t="shared" si="5" ref="S15:S92">_xlfn.IFERROR(+R15/Q15-1,0)</f>
        <v>0</v>
      </c>
      <c r="T15" s="60"/>
      <c r="U15" s="60"/>
      <c r="V15" s="60"/>
    </row>
    <row r="16" spans="1:22" ht="16.5" customHeight="1">
      <c r="A16" s="50">
        <v>4</v>
      </c>
      <c r="B16" s="252"/>
      <c r="C16" s="253"/>
      <c r="D16" s="253"/>
      <c r="E16" s="254">
        <f t="shared" si="4"/>
        <v>0</v>
      </c>
      <c r="F16" s="153"/>
      <c r="G16" s="153"/>
      <c r="H16" s="153"/>
      <c r="I16" s="154"/>
      <c r="J16" s="154"/>
      <c r="K16" s="155"/>
      <c r="L16" s="155"/>
      <c r="M16" s="91" t="str">
        <f t="shared" si="0"/>
        <v>×</v>
      </c>
      <c r="N16" s="259" t="str">
        <f t="shared" si="1"/>
        <v>-</v>
      </c>
      <c r="O16" s="60"/>
      <c r="P16" s="61"/>
      <c r="Q16" s="62">
        <f t="shared" si="2"/>
        <v>0</v>
      </c>
      <c r="R16" s="62">
        <f t="shared" si="3"/>
        <v>0</v>
      </c>
      <c r="S16" s="78">
        <f t="shared" si="5"/>
        <v>0</v>
      </c>
      <c r="T16" s="60"/>
      <c r="U16" s="60"/>
      <c r="V16" s="60"/>
    </row>
    <row r="17" spans="1:22" ht="16.5" customHeight="1">
      <c r="A17" s="50">
        <v>5</v>
      </c>
      <c r="B17" s="252"/>
      <c r="C17" s="253"/>
      <c r="D17" s="253"/>
      <c r="E17" s="254">
        <f t="shared" si="4"/>
        <v>0</v>
      </c>
      <c r="F17" s="153"/>
      <c r="G17" s="153"/>
      <c r="H17" s="153"/>
      <c r="I17" s="154"/>
      <c r="J17" s="154"/>
      <c r="K17" s="155"/>
      <c r="L17" s="155"/>
      <c r="M17" s="91" t="str">
        <f t="shared" si="0"/>
        <v>×</v>
      </c>
      <c r="N17" s="259" t="str">
        <f t="shared" si="1"/>
        <v>-</v>
      </c>
      <c r="O17" s="60"/>
      <c r="P17" s="61"/>
      <c r="Q17" s="62">
        <f t="shared" si="2"/>
        <v>0</v>
      </c>
      <c r="R17" s="62">
        <f t="shared" si="3"/>
        <v>0</v>
      </c>
      <c r="S17" s="78">
        <f t="shared" si="5"/>
        <v>0</v>
      </c>
      <c r="T17" s="60"/>
      <c r="U17" s="60"/>
      <c r="V17" s="60"/>
    </row>
    <row r="18" spans="1:22" ht="16.5" customHeight="1">
      <c r="A18" s="50">
        <v>6</v>
      </c>
      <c r="B18" s="252"/>
      <c r="C18" s="253"/>
      <c r="D18" s="253"/>
      <c r="E18" s="254">
        <f t="shared" si="4"/>
        <v>0</v>
      </c>
      <c r="F18" s="153"/>
      <c r="G18" s="153"/>
      <c r="H18" s="153"/>
      <c r="I18" s="154"/>
      <c r="J18" s="154"/>
      <c r="K18" s="155"/>
      <c r="L18" s="155"/>
      <c r="M18" s="91" t="str">
        <f t="shared" si="0"/>
        <v>×</v>
      </c>
      <c r="N18" s="259" t="str">
        <f t="shared" si="1"/>
        <v>-</v>
      </c>
      <c r="O18" s="60"/>
      <c r="P18" s="61"/>
      <c r="Q18" s="62">
        <f t="shared" si="2"/>
        <v>0</v>
      </c>
      <c r="R18" s="62">
        <f t="shared" si="3"/>
        <v>0</v>
      </c>
      <c r="S18" s="78">
        <f t="shared" si="5"/>
        <v>0</v>
      </c>
      <c r="T18" s="60"/>
      <c r="U18" s="60"/>
      <c r="V18" s="60"/>
    </row>
    <row r="19" spans="1:22" ht="16.5" customHeight="1">
      <c r="A19" s="50">
        <v>7</v>
      </c>
      <c r="B19" s="252"/>
      <c r="C19" s="253"/>
      <c r="D19" s="253"/>
      <c r="E19" s="254">
        <f t="shared" si="4"/>
        <v>0</v>
      </c>
      <c r="F19" s="153"/>
      <c r="G19" s="153"/>
      <c r="H19" s="153"/>
      <c r="I19" s="154"/>
      <c r="J19" s="154"/>
      <c r="K19" s="155"/>
      <c r="L19" s="155"/>
      <c r="M19" s="91" t="str">
        <f t="shared" si="0"/>
        <v>×</v>
      </c>
      <c r="N19" s="259" t="str">
        <f t="shared" si="1"/>
        <v>-</v>
      </c>
      <c r="O19" s="60"/>
      <c r="P19" s="61"/>
      <c r="Q19" s="62">
        <f t="shared" si="2"/>
        <v>0</v>
      </c>
      <c r="R19" s="62">
        <f t="shared" si="3"/>
        <v>0</v>
      </c>
      <c r="S19" s="78">
        <f t="shared" si="5"/>
        <v>0</v>
      </c>
      <c r="T19" s="60"/>
      <c r="U19" s="60"/>
      <c r="V19" s="60"/>
    </row>
    <row r="20" spans="1:22" ht="16.5" customHeight="1">
      <c r="A20" s="50">
        <v>8</v>
      </c>
      <c r="B20" s="252"/>
      <c r="C20" s="253"/>
      <c r="D20" s="253"/>
      <c r="E20" s="254">
        <f t="shared" si="4"/>
        <v>0</v>
      </c>
      <c r="F20" s="153"/>
      <c r="G20" s="153"/>
      <c r="H20" s="153"/>
      <c r="I20" s="154"/>
      <c r="J20" s="154"/>
      <c r="K20" s="155"/>
      <c r="L20" s="155"/>
      <c r="M20" s="91" t="str">
        <f t="shared" si="0"/>
        <v>×</v>
      </c>
      <c r="N20" s="259" t="str">
        <f t="shared" si="1"/>
        <v>-</v>
      </c>
      <c r="O20" s="60"/>
      <c r="P20" s="61"/>
      <c r="Q20" s="62">
        <f t="shared" si="2"/>
        <v>0</v>
      </c>
      <c r="R20" s="62">
        <f t="shared" si="3"/>
        <v>0</v>
      </c>
      <c r="S20" s="78">
        <f t="shared" si="5"/>
        <v>0</v>
      </c>
      <c r="T20" s="60"/>
      <c r="U20" s="60"/>
      <c r="V20" s="60"/>
    </row>
    <row r="21" spans="1:22" ht="16.5" customHeight="1">
      <c r="A21" s="50">
        <v>9</v>
      </c>
      <c r="B21" s="252"/>
      <c r="C21" s="253"/>
      <c r="D21" s="253"/>
      <c r="E21" s="254">
        <f t="shared" si="4"/>
        <v>0</v>
      </c>
      <c r="F21" s="153"/>
      <c r="G21" s="153"/>
      <c r="H21" s="153"/>
      <c r="I21" s="154"/>
      <c r="J21" s="154"/>
      <c r="K21" s="155"/>
      <c r="L21" s="155"/>
      <c r="M21" s="91" t="str">
        <f t="shared" si="0"/>
        <v>×</v>
      </c>
      <c r="N21" s="259" t="str">
        <f t="shared" si="1"/>
        <v>-</v>
      </c>
      <c r="O21" s="60"/>
      <c r="P21" s="61"/>
      <c r="Q21" s="62">
        <f t="shared" si="2"/>
        <v>0</v>
      </c>
      <c r="R21" s="62">
        <f t="shared" si="3"/>
        <v>0</v>
      </c>
      <c r="S21" s="78">
        <f t="shared" si="5"/>
        <v>0</v>
      </c>
      <c r="T21" s="60"/>
      <c r="U21" s="60"/>
      <c r="V21" s="60"/>
    </row>
    <row r="22" spans="1:22" ht="16.5" customHeight="1">
      <c r="A22" s="50">
        <v>10</v>
      </c>
      <c r="B22" s="252"/>
      <c r="C22" s="253"/>
      <c r="D22" s="253"/>
      <c r="E22" s="254">
        <f t="shared" si="4"/>
        <v>0</v>
      </c>
      <c r="F22" s="153"/>
      <c r="G22" s="153"/>
      <c r="H22" s="153"/>
      <c r="I22" s="154"/>
      <c r="J22" s="154"/>
      <c r="K22" s="155"/>
      <c r="L22" s="155"/>
      <c r="M22" s="91" t="str">
        <f t="shared" si="0"/>
        <v>×</v>
      </c>
      <c r="N22" s="259" t="str">
        <f t="shared" si="1"/>
        <v>-</v>
      </c>
      <c r="O22" s="60"/>
      <c r="P22" s="61"/>
      <c r="Q22" s="62">
        <f t="shared" si="2"/>
        <v>0</v>
      </c>
      <c r="R22" s="62">
        <f t="shared" si="3"/>
        <v>0</v>
      </c>
      <c r="S22" s="78">
        <f t="shared" si="5"/>
        <v>0</v>
      </c>
      <c r="T22" s="60"/>
      <c r="U22" s="60"/>
      <c r="V22" s="60"/>
    </row>
    <row r="23" spans="1:22" ht="16.5" customHeight="1">
      <c r="A23" s="50">
        <v>11</v>
      </c>
      <c r="B23" s="252"/>
      <c r="C23" s="253"/>
      <c r="D23" s="253"/>
      <c r="E23" s="254">
        <f t="shared" si="4"/>
        <v>0</v>
      </c>
      <c r="F23" s="153"/>
      <c r="G23" s="153"/>
      <c r="H23" s="153"/>
      <c r="I23" s="154"/>
      <c r="J23" s="154"/>
      <c r="K23" s="155"/>
      <c r="L23" s="155"/>
      <c r="M23" s="91" t="str">
        <f t="shared" si="0"/>
        <v>×</v>
      </c>
      <c r="N23" s="259" t="str">
        <f t="shared" si="1"/>
        <v>-</v>
      </c>
      <c r="O23" s="60"/>
      <c r="P23" s="61"/>
      <c r="Q23" s="62">
        <f t="shared" si="2"/>
        <v>0</v>
      </c>
      <c r="R23" s="62">
        <f t="shared" si="3"/>
        <v>0</v>
      </c>
      <c r="S23" s="78">
        <f t="shared" si="5"/>
        <v>0</v>
      </c>
      <c r="T23" s="60"/>
      <c r="U23" s="60"/>
      <c r="V23" s="60"/>
    </row>
    <row r="24" spans="1:22" ht="16.5" customHeight="1">
      <c r="A24" s="50">
        <v>12</v>
      </c>
      <c r="B24" s="252"/>
      <c r="C24" s="253"/>
      <c r="D24" s="253"/>
      <c r="E24" s="254">
        <f t="shared" si="4"/>
        <v>0</v>
      </c>
      <c r="F24" s="153"/>
      <c r="G24" s="153"/>
      <c r="H24" s="153"/>
      <c r="I24" s="154"/>
      <c r="J24" s="154"/>
      <c r="K24" s="155"/>
      <c r="L24" s="155"/>
      <c r="M24" s="91" t="str">
        <f t="shared" si="0"/>
        <v>×</v>
      </c>
      <c r="N24" s="259" t="str">
        <f t="shared" si="1"/>
        <v>-</v>
      </c>
      <c r="O24" s="60"/>
      <c r="P24" s="61"/>
      <c r="Q24" s="62">
        <f t="shared" si="2"/>
        <v>0</v>
      </c>
      <c r="R24" s="62">
        <f t="shared" si="3"/>
        <v>0</v>
      </c>
      <c r="S24" s="78">
        <f t="shared" si="5"/>
        <v>0</v>
      </c>
      <c r="T24" s="60"/>
      <c r="U24" s="60"/>
      <c r="V24" s="60"/>
    </row>
    <row r="25" spans="1:22" ht="16.5" customHeight="1">
      <c r="A25" s="50">
        <v>13</v>
      </c>
      <c r="B25" s="252"/>
      <c r="C25" s="253"/>
      <c r="D25" s="253"/>
      <c r="E25" s="254">
        <f t="shared" si="4"/>
        <v>0</v>
      </c>
      <c r="F25" s="153"/>
      <c r="G25" s="153"/>
      <c r="H25" s="153"/>
      <c r="I25" s="154"/>
      <c r="J25" s="154"/>
      <c r="K25" s="155"/>
      <c r="L25" s="155"/>
      <c r="M25" s="91" t="str">
        <f t="shared" si="0"/>
        <v>×</v>
      </c>
      <c r="N25" s="259" t="str">
        <f t="shared" si="1"/>
        <v>-</v>
      </c>
      <c r="O25" s="60"/>
      <c r="P25" s="61"/>
      <c r="Q25" s="62">
        <f t="shared" si="2"/>
        <v>0</v>
      </c>
      <c r="R25" s="62">
        <f t="shared" si="3"/>
        <v>0</v>
      </c>
      <c r="S25" s="78">
        <f t="shared" si="5"/>
        <v>0</v>
      </c>
      <c r="T25" s="60"/>
      <c r="U25" s="60"/>
      <c r="V25" s="60"/>
    </row>
    <row r="26" spans="1:22" ht="16.5" customHeight="1">
      <c r="A26" s="50">
        <v>14</v>
      </c>
      <c r="B26" s="252"/>
      <c r="C26" s="253"/>
      <c r="D26" s="253"/>
      <c r="E26" s="254">
        <f t="shared" si="4"/>
        <v>0</v>
      </c>
      <c r="F26" s="153"/>
      <c r="G26" s="153"/>
      <c r="H26" s="153"/>
      <c r="I26" s="154"/>
      <c r="J26" s="154"/>
      <c r="K26" s="155"/>
      <c r="L26" s="155"/>
      <c r="M26" s="91" t="str">
        <f t="shared" si="0"/>
        <v>×</v>
      </c>
      <c r="N26" s="259" t="str">
        <f t="shared" si="1"/>
        <v>-</v>
      </c>
      <c r="O26" s="60"/>
      <c r="P26" s="61"/>
      <c r="Q26" s="62">
        <f t="shared" si="2"/>
        <v>0</v>
      </c>
      <c r="R26" s="62">
        <f t="shared" si="3"/>
        <v>0</v>
      </c>
      <c r="S26" s="78">
        <f t="shared" si="5"/>
        <v>0</v>
      </c>
      <c r="T26" s="60"/>
      <c r="U26" s="60"/>
      <c r="V26" s="60"/>
    </row>
    <row r="27" spans="1:22" ht="16.5" customHeight="1">
      <c r="A27" s="50">
        <v>15</v>
      </c>
      <c r="B27" s="252"/>
      <c r="C27" s="253"/>
      <c r="D27" s="253"/>
      <c r="E27" s="254">
        <f t="shared" si="4"/>
        <v>0</v>
      </c>
      <c r="F27" s="153"/>
      <c r="G27" s="153"/>
      <c r="H27" s="153"/>
      <c r="I27" s="154"/>
      <c r="J27" s="154"/>
      <c r="K27" s="155"/>
      <c r="L27" s="155"/>
      <c r="M27" s="91" t="str">
        <f t="shared" si="0"/>
        <v>×</v>
      </c>
      <c r="N27" s="259" t="str">
        <f t="shared" si="1"/>
        <v>-</v>
      </c>
      <c r="O27" s="60"/>
      <c r="P27" s="61"/>
      <c r="Q27" s="62">
        <f t="shared" si="2"/>
        <v>0</v>
      </c>
      <c r="R27" s="62">
        <f t="shared" si="3"/>
        <v>0</v>
      </c>
      <c r="S27" s="78">
        <f t="shared" si="5"/>
        <v>0</v>
      </c>
      <c r="T27" s="60"/>
      <c r="U27" s="60"/>
      <c r="V27" s="60"/>
    </row>
    <row r="28" spans="1:22" ht="16.5" customHeight="1">
      <c r="A28" s="50">
        <v>16</v>
      </c>
      <c r="B28" s="252"/>
      <c r="C28" s="253"/>
      <c r="D28" s="253"/>
      <c r="E28" s="254">
        <f t="shared" si="4"/>
        <v>0</v>
      </c>
      <c r="F28" s="153"/>
      <c r="G28" s="153"/>
      <c r="H28" s="153"/>
      <c r="I28" s="154"/>
      <c r="J28" s="154"/>
      <c r="K28" s="155"/>
      <c r="L28" s="155"/>
      <c r="M28" s="91" t="str">
        <f t="shared" si="0"/>
        <v>×</v>
      </c>
      <c r="N28" s="259" t="str">
        <f t="shared" si="1"/>
        <v>-</v>
      </c>
      <c r="O28" s="60"/>
      <c r="P28" s="61"/>
      <c r="Q28" s="62">
        <f t="shared" si="2"/>
        <v>0</v>
      </c>
      <c r="R28" s="62">
        <f t="shared" si="3"/>
        <v>0</v>
      </c>
      <c r="S28" s="78">
        <f t="shared" si="5"/>
        <v>0</v>
      </c>
      <c r="T28" s="60"/>
      <c r="U28" s="60"/>
      <c r="V28" s="60"/>
    </row>
    <row r="29" spans="1:22" ht="16.5" customHeight="1">
      <c r="A29" s="50">
        <v>17</v>
      </c>
      <c r="B29" s="252"/>
      <c r="C29" s="253"/>
      <c r="D29" s="253"/>
      <c r="E29" s="254">
        <f t="shared" si="4"/>
        <v>0</v>
      </c>
      <c r="F29" s="153"/>
      <c r="G29" s="153"/>
      <c r="H29" s="153"/>
      <c r="I29" s="154"/>
      <c r="J29" s="154"/>
      <c r="K29" s="155"/>
      <c r="L29" s="155"/>
      <c r="M29" s="91" t="str">
        <f t="shared" si="0"/>
        <v>×</v>
      </c>
      <c r="N29" s="259" t="str">
        <f t="shared" si="1"/>
        <v>-</v>
      </c>
      <c r="O29" s="60"/>
      <c r="P29" s="61"/>
      <c r="Q29" s="62">
        <f t="shared" si="2"/>
        <v>0</v>
      </c>
      <c r="R29" s="62">
        <f t="shared" si="3"/>
        <v>0</v>
      </c>
      <c r="S29" s="78">
        <f t="shared" si="5"/>
        <v>0</v>
      </c>
      <c r="T29" s="60"/>
      <c r="U29" s="60"/>
      <c r="V29" s="60"/>
    </row>
    <row r="30" spans="1:22" ht="16.5" customHeight="1">
      <c r="A30" s="50">
        <v>18</v>
      </c>
      <c r="B30" s="252"/>
      <c r="C30" s="253"/>
      <c r="D30" s="253"/>
      <c r="E30" s="254">
        <f t="shared" si="4"/>
        <v>0</v>
      </c>
      <c r="F30" s="153"/>
      <c r="G30" s="153"/>
      <c r="H30" s="153"/>
      <c r="I30" s="154"/>
      <c r="J30" s="154"/>
      <c r="K30" s="155"/>
      <c r="L30" s="155"/>
      <c r="M30" s="91" t="str">
        <f t="shared" si="0"/>
        <v>×</v>
      </c>
      <c r="N30" s="259" t="str">
        <f t="shared" si="1"/>
        <v>-</v>
      </c>
      <c r="O30" s="60"/>
      <c r="P30" s="61"/>
      <c r="Q30" s="62">
        <f t="shared" si="2"/>
        <v>0</v>
      </c>
      <c r="R30" s="62">
        <f t="shared" si="3"/>
        <v>0</v>
      </c>
      <c r="S30" s="78">
        <f t="shared" si="5"/>
        <v>0</v>
      </c>
      <c r="T30" s="60"/>
      <c r="U30" s="60"/>
      <c r="V30" s="60"/>
    </row>
    <row r="31" spans="1:22" ht="16.5" customHeight="1">
      <c r="A31" s="50">
        <v>19</v>
      </c>
      <c r="B31" s="252"/>
      <c r="C31" s="253"/>
      <c r="D31" s="253"/>
      <c r="E31" s="254">
        <f t="shared" si="4"/>
        <v>0</v>
      </c>
      <c r="F31" s="153"/>
      <c r="G31" s="153"/>
      <c r="H31" s="153"/>
      <c r="I31" s="154"/>
      <c r="J31" s="154"/>
      <c r="K31" s="155"/>
      <c r="L31" s="155"/>
      <c r="M31" s="91" t="str">
        <f t="shared" si="0"/>
        <v>×</v>
      </c>
      <c r="N31" s="259" t="str">
        <f t="shared" si="1"/>
        <v>-</v>
      </c>
      <c r="O31" s="60"/>
      <c r="P31" s="61"/>
      <c r="Q31" s="62">
        <f t="shared" si="2"/>
        <v>0</v>
      </c>
      <c r="R31" s="62">
        <f t="shared" si="3"/>
        <v>0</v>
      </c>
      <c r="S31" s="78">
        <f t="shared" si="5"/>
        <v>0</v>
      </c>
      <c r="T31" s="60"/>
      <c r="U31" s="60"/>
      <c r="V31" s="60"/>
    </row>
    <row r="32" spans="1:22" ht="16.5" customHeight="1">
      <c r="A32" s="50">
        <v>20</v>
      </c>
      <c r="B32" s="252"/>
      <c r="C32" s="253"/>
      <c r="D32" s="253"/>
      <c r="E32" s="254">
        <f t="shared" si="4"/>
        <v>0</v>
      </c>
      <c r="F32" s="153"/>
      <c r="G32" s="153"/>
      <c r="H32" s="153"/>
      <c r="I32" s="154"/>
      <c r="J32" s="154"/>
      <c r="K32" s="155"/>
      <c r="L32" s="155"/>
      <c r="M32" s="91" t="str">
        <f t="shared" si="0"/>
        <v>×</v>
      </c>
      <c r="N32" s="259" t="str">
        <f t="shared" si="1"/>
        <v>-</v>
      </c>
      <c r="O32" s="60"/>
      <c r="P32" s="61"/>
      <c r="Q32" s="62">
        <f t="shared" si="2"/>
        <v>0</v>
      </c>
      <c r="R32" s="62">
        <f t="shared" si="3"/>
        <v>0</v>
      </c>
      <c r="S32" s="78">
        <f t="shared" si="5"/>
        <v>0</v>
      </c>
      <c r="T32" s="60"/>
      <c r="U32" s="60"/>
      <c r="V32" s="60"/>
    </row>
    <row r="33" spans="1:22" ht="16.5" customHeight="1">
      <c r="A33" s="50">
        <v>21</v>
      </c>
      <c r="B33" s="252"/>
      <c r="C33" s="253"/>
      <c r="D33" s="253"/>
      <c r="E33" s="254">
        <f t="shared" si="4"/>
        <v>0</v>
      </c>
      <c r="F33" s="153"/>
      <c r="G33" s="153"/>
      <c r="H33" s="153"/>
      <c r="I33" s="154"/>
      <c r="J33" s="154"/>
      <c r="K33" s="155"/>
      <c r="L33" s="155"/>
      <c r="M33" s="91" t="str">
        <f t="shared" si="0"/>
        <v>×</v>
      </c>
      <c r="N33" s="259" t="str">
        <f t="shared" si="1"/>
        <v>-</v>
      </c>
      <c r="O33" s="60"/>
      <c r="P33" s="61"/>
      <c r="Q33" s="62">
        <f t="shared" si="2"/>
        <v>0</v>
      </c>
      <c r="R33" s="62">
        <f t="shared" si="3"/>
        <v>0</v>
      </c>
      <c r="S33" s="78">
        <f t="shared" si="5"/>
        <v>0</v>
      </c>
      <c r="T33" s="60"/>
      <c r="U33" s="60"/>
      <c r="V33" s="60"/>
    </row>
    <row r="34" spans="1:22" ht="16.5" customHeight="1">
      <c r="A34" s="50">
        <v>22</v>
      </c>
      <c r="B34" s="252"/>
      <c r="C34" s="253"/>
      <c r="D34" s="253"/>
      <c r="E34" s="254">
        <f t="shared" si="4"/>
        <v>0</v>
      </c>
      <c r="F34" s="153"/>
      <c r="G34" s="153"/>
      <c r="H34" s="153"/>
      <c r="I34" s="154"/>
      <c r="J34" s="154"/>
      <c r="K34" s="155"/>
      <c r="L34" s="155"/>
      <c r="M34" s="91" t="str">
        <f t="shared" si="0"/>
        <v>×</v>
      </c>
      <c r="N34" s="259" t="str">
        <f t="shared" si="1"/>
        <v>-</v>
      </c>
      <c r="O34" s="60"/>
      <c r="P34" s="61"/>
      <c r="Q34" s="62">
        <f t="shared" si="2"/>
        <v>0</v>
      </c>
      <c r="R34" s="62">
        <f t="shared" si="3"/>
        <v>0</v>
      </c>
      <c r="S34" s="78">
        <f t="shared" si="5"/>
        <v>0</v>
      </c>
      <c r="T34" s="60"/>
      <c r="U34" s="60"/>
      <c r="V34" s="60"/>
    </row>
    <row r="35" spans="1:22" ht="16.5" customHeight="1">
      <c r="A35" s="50">
        <v>23</v>
      </c>
      <c r="B35" s="252"/>
      <c r="C35" s="253"/>
      <c r="D35" s="253"/>
      <c r="E35" s="254">
        <f t="shared" si="4"/>
        <v>0</v>
      </c>
      <c r="F35" s="153"/>
      <c r="G35" s="153"/>
      <c r="H35" s="153"/>
      <c r="I35" s="154"/>
      <c r="J35" s="154"/>
      <c r="K35" s="155"/>
      <c r="L35" s="155"/>
      <c r="M35" s="91" t="str">
        <f t="shared" si="0"/>
        <v>×</v>
      </c>
      <c r="N35" s="259" t="str">
        <f t="shared" si="1"/>
        <v>-</v>
      </c>
      <c r="O35" s="60"/>
      <c r="P35" s="61"/>
      <c r="Q35" s="62">
        <f t="shared" si="2"/>
        <v>0</v>
      </c>
      <c r="R35" s="62">
        <f t="shared" si="3"/>
        <v>0</v>
      </c>
      <c r="S35" s="78">
        <f t="shared" si="5"/>
        <v>0</v>
      </c>
      <c r="T35" s="60"/>
      <c r="U35" s="60"/>
      <c r="V35" s="60"/>
    </row>
    <row r="36" spans="1:22" ht="16.5" customHeight="1">
      <c r="A36" s="50">
        <v>24</v>
      </c>
      <c r="B36" s="252"/>
      <c r="C36" s="253"/>
      <c r="D36" s="253"/>
      <c r="E36" s="254">
        <f t="shared" si="4"/>
        <v>0</v>
      </c>
      <c r="F36" s="153"/>
      <c r="G36" s="153"/>
      <c r="H36" s="153"/>
      <c r="I36" s="154"/>
      <c r="J36" s="154"/>
      <c r="K36" s="155"/>
      <c r="L36" s="155"/>
      <c r="M36" s="91" t="str">
        <f t="shared" si="0"/>
        <v>×</v>
      </c>
      <c r="N36" s="259" t="str">
        <f t="shared" si="1"/>
        <v>-</v>
      </c>
      <c r="O36" s="60"/>
      <c r="P36" s="61"/>
      <c r="Q36" s="62">
        <f t="shared" si="2"/>
        <v>0</v>
      </c>
      <c r="R36" s="62">
        <f t="shared" si="3"/>
        <v>0</v>
      </c>
      <c r="S36" s="78">
        <f t="shared" si="5"/>
        <v>0</v>
      </c>
      <c r="T36" s="60"/>
      <c r="U36" s="60"/>
      <c r="V36" s="60"/>
    </row>
    <row r="37" spans="1:22" ht="16.5" customHeight="1">
      <c r="A37" s="50">
        <v>25</v>
      </c>
      <c r="B37" s="252"/>
      <c r="C37" s="253"/>
      <c r="D37" s="253"/>
      <c r="E37" s="254">
        <f t="shared" si="4"/>
        <v>0</v>
      </c>
      <c r="F37" s="153"/>
      <c r="G37" s="153"/>
      <c r="H37" s="153"/>
      <c r="I37" s="154"/>
      <c r="J37" s="154"/>
      <c r="K37" s="155"/>
      <c r="L37" s="155"/>
      <c r="M37" s="91" t="str">
        <f t="shared" si="0"/>
        <v>×</v>
      </c>
      <c r="N37" s="259" t="str">
        <f t="shared" si="1"/>
        <v>-</v>
      </c>
      <c r="O37" s="60"/>
      <c r="P37" s="61"/>
      <c r="Q37" s="62">
        <f t="shared" si="2"/>
        <v>0</v>
      </c>
      <c r="R37" s="62">
        <f t="shared" si="3"/>
        <v>0</v>
      </c>
      <c r="S37" s="78">
        <f t="shared" si="5"/>
        <v>0</v>
      </c>
      <c r="T37" s="60"/>
      <c r="U37" s="60"/>
      <c r="V37" s="60"/>
    </row>
    <row r="38" spans="1:22" ht="16.5" customHeight="1">
      <c r="A38" s="50">
        <v>26</v>
      </c>
      <c r="B38" s="252"/>
      <c r="C38" s="253"/>
      <c r="D38" s="253"/>
      <c r="E38" s="254">
        <f t="shared" si="4"/>
        <v>0</v>
      </c>
      <c r="F38" s="153"/>
      <c r="G38" s="153"/>
      <c r="H38" s="153"/>
      <c r="I38" s="154"/>
      <c r="J38" s="154"/>
      <c r="K38" s="155"/>
      <c r="L38" s="155"/>
      <c r="M38" s="91" t="str">
        <f t="shared" si="0"/>
        <v>×</v>
      </c>
      <c r="N38" s="259" t="str">
        <f t="shared" si="1"/>
        <v>-</v>
      </c>
      <c r="O38" s="60"/>
      <c r="P38" s="61"/>
      <c r="Q38" s="62">
        <f t="shared" si="2"/>
        <v>0</v>
      </c>
      <c r="R38" s="62">
        <f t="shared" si="3"/>
        <v>0</v>
      </c>
      <c r="S38" s="78">
        <f t="shared" si="5"/>
        <v>0</v>
      </c>
      <c r="T38" s="60"/>
      <c r="U38" s="60"/>
      <c r="V38" s="60"/>
    </row>
    <row r="39" spans="1:22" ht="16.5" customHeight="1">
      <c r="A39" s="50">
        <v>27</v>
      </c>
      <c r="B39" s="252"/>
      <c r="C39" s="253"/>
      <c r="D39" s="253"/>
      <c r="E39" s="254">
        <f t="shared" si="4"/>
        <v>0</v>
      </c>
      <c r="F39" s="153"/>
      <c r="G39" s="153"/>
      <c r="H39" s="153"/>
      <c r="I39" s="154"/>
      <c r="J39" s="154"/>
      <c r="K39" s="155"/>
      <c r="L39" s="155"/>
      <c r="M39" s="91" t="str">
        <f t="shared" si="0"/>
        <v>×</v>
      </c>
      <c r="N39" s="259" t="str">
        <f t="shared" si="1"/>
        <v>-</v>
      </c>
      <c r="O39" s="60"/>
      <c r="P39" s="61"/>
      <c r="Q39" s="62">
        <f t="shared" si="2"/>
        <v>0</v>
      </c>
      <c r="R39" s="62">
        <f t="shared" si="3"/>
        <v>0</v>
      </c>
      <c r="S39" s="78">
        <f t="shared" si="5"/>
        <v>0</v>
      </c>
      <c r="T39" s="60"/>
      <c r="U39" s="60"/>
      <c r="V39" s="60"/>
    </row>
    <row r="40" spans="1:22" ht="16.5" customHeight="1">
      <c r="A40" s="50">
        <v>28</v>
      </c>
      <c r="B40" s="252"/>
      <c r="C40" s="253"/>
      <c r="D40" s="253"/>
      <c r="E40" s="254">
        <f t="shared" si="4"/>
        <v>0</v>
      </c>
      <c r="F40" s="153"/>
      <c r="G40" s="153"/>
      <c r="H40" s="153"/>
      <c r="I40" s="154"/>
      <c r="J40" s="154"/>
      <c r="K40" s="155"/>
      <c r="L40" s="155"/>
      <c r="M40" s="91" t="str">
        <f t="shared" si="0"/>
        <v>×</v>
      </c>
      <c r="N40" s="259" t="str">
        <f t="shared" si="1"/>
        <v>-</v>
      </c>
      <c r="O40" s="60"/>
      <c r="P40" s="61"/>
      <c r="Q40" s="62">
        <f t="shared" si="2"/>
        <v>0</v>
      </c>
      <c r="R40" s="62">
        <f t="shared" si="3"/>
        <v>0</v>
      </c>
      <c r="S40" s="78">
        <f t="shared" si="5"/>
        <v>0</v>
      </c>
      <c r="T40" s="60"/>
      <c r="U40" s="60"/>
      <c r="V40" s="60"/>
    </row>
    <row r="41" spans="1:22" ht="16.5" customHeight="1">
      <c r="A41" s="50">
        <v>29</v>
      </c>
      <c r="B41" s="252"/>
      <c r="C41" s="253"/>
      <c r="D41" s="253"/>
      <c r="E41" s="254">
        <f t="shared" si="4"/>
        <v>0</v>
      </c>
      <c r="F41" s="153"/>
      <c r="G41" s="153"/>
      <c r="H41" s="153"/>
      <c r="I41" s="154"/>
      <c r="J41" s="154"/>
      <c r="K41" s="155"/>
      <c r="L41" s="155"/>
      <c r="M41" s="91" t="str">
        <f t="shared" si="0"/>
        <v>×</v>
      </c>
      <c r="N41" s="259" t="str">
        <f t="shared" si="1"/>
        <v>-</v>
      </c>
      <c r="O41" s="60"/>
      <c r="P41" s="61"/>
      <c r="Q41" s="62">
        <f t="shared" si="2"/>
        <v>0</v>
      </c>
      <c r="R41" s="62">
        <f t="shared" si="3"/>
        <v>0</v>
      </c>
      <c r="S41" s="78">
        <f t="shared" si="5"/>
        <v>0</v>
      </c>
      <c r="T41" s="60"/>
      <c r="U41" s="60"/>
      <c r="V41" s="60"/>
    </row>
    <row r="42" spans="1:22" ht="16.5" customHeight="1">
      <c r="A42" s="50">
        <v>30</v>
      </c>
      <c r="B42" s="252"/>
      <c r="C42" s="253"/>
      <c r="D42" s="253"/>
      <c r="E42" s="254">
        <f t="shared" si="4"/>
        <v>0</v>
      </c>
      <c r="F42" s="153"/>
      <c r="G42" s="153"/>
      <c r="H42" s="153"/>
      <c r="I42" s="154"/>
      <c r="J42" s="154"/>
      <c r="K42" s="155"/>
      <c r="L42" s="155"/>
      <c r="M42" s="91" t="str">
        <f t="shared" si="0"/>
        <v>×</v>
      </c>
      <c r="N42" s="259" t="str">
        <f t="shared" si="1"/>
        <v>-</v>
      </c>
      <c r="O42" s="60"/>
      <c r="P42" s="61"/>
      <c r="Q42" s="62">
        <f t="shared" si="2"/>
        <v>0</v>
      </c>
      <c r="R42" s="62">
        <f t="shared" si="3"/>
        <v>0</v>
      </c>
      <c r="S42" s="78">
        <f t="shared" si="5"/>
        <v>0</v>
      </c>
      <c r="T42" s="60"/>
      <c r="U42" s="60"/>
      <c r="V42" s="60"/>
    </row>
    <row r="43" spans="1:22" ht="16.5" customHeight="1">
      <c r="A43" s="50">
        <v>31</v>
      </c>
      <c r="B43" s="252"/>
      <c r="C43" s="253"/>
      <c r="D43" s="253"/>
      <c r="E43" s="254">
        <f t="shared" si="4"/>
        <v>0</v>
      </c>
      <c r="F43" s="153"/>
      <c r="G43" s="153"/>
      <c r="H43" s="153"/>
      <c r="I43" s="154"/>
      <c r="J43" s="154"/>
      <c r="K43" s="155"/>
      <c r="L43" s="155"/>
      <c r="M43" s="91" t="str">
        <f t="shared" si="0"/>
        <v>×</v>
      </c>
      <c r="N43" s="259" t="str">
        <f t="shared" si="1"/>
        <v>-</v>
      </c>
      <c r="O43" s="60"/>
      <c r="P43" s="61"/>
      <c r="Q43" s="62">
        <f t="shared" si="2"/>
        <v>0</v>
      </c>
      <c r="R43" s="62">
        <f t="shared" si="3"/>
        <v>0</v>
      </c>
      <c r="S43" s="78">
        <f t="shared" si="5"/>
        <v>0</v>
      </c>
      <c r="T43" s="60"/>
      <c r="U43" s="60"/>
      <c r="V43" s="60"/>
    </row>
    <row r="44" spans="1:22" ht="16.5" customHeight="1">
      <c r="A44" s="50">
        <v>32</v>
      </c>
      <c r="B44" s="252"/>
      <c r="C44" s="253"/>
      <c r="D44" s="253"/>
      <c r="E44" s="254">
        <f t="shared" si="4"/>
        <v>0</v>
      </c>
      <c r="F44" s="153"/>
      <c r="G44" s="153"/>
      <c r="H44" s="153"/>
      <c r="I44" s="154"/>
      <c r="J44" s="154"/>
      <c r="K44" s="155"/>
      <c r="L44" s="155"/>
      <c r="M44" s="91" t="str">
        <f t="shared" si="0"/>
        <v>×</v>
      </c>
      <c r="N44" s="259" t="str">
        <f t="shared" si="1"/>
        <v>-</v>
      </c>
      <c r="O44" s="60"/>
      <c r="P44" s="61"/>
      <c r="Q44" s="62">
        <f t="shared" si="2"/>
        <v>0</v>
      </c>
      <c r="R44" s="62">
        <f t="shared" si="3"/>
        <v>0</v>
      </c>
      <c r="S44" s="78">
        <f t="shared" si="5"/>
        <v>0</v>
      </c>
      <c r="T44" s="60"/>
      <c r="U44" s="60"/>
      <c r="V44" s="60"/>
    </row>
    <row r="45" spans="1:22" ht="16.5" customHeight="1">
      <c r="A45" s="50">
        <v>33</v>
      </c>
      <c r="B45" s="252"/>
      <c r="C45" s="253"/>
      <c r="D45" s="253"/>
      <c r="E45" s="254">
        <f t="shared" si="4"/>
        <v>0</v>
      </c>
      <c r="F45" s="153"/>
      <c r="G45" s="153"/>
      <c r="H45" s="153"/>
      <c r="I45" s="154"/>
      <c r="J45" s="154"/>
      <c r="K45" s="155"/>
      <c r="L45" s="155"/>
      <c r="M45" s="91" t="str">
        <f t="shared" si="0"/>
        <v>×</v>
      </c>
      <c r="N45" s="259" t="str">
        <f t="shared" si="1"/>
        <v>-</v>
      </c>
      <c r="O45" s="60"/>
      <c r="P45" s="61"/>
      <c r="Q45" s="62">
        <f t="shared" si="2"/>
        <v>0</v>
      </c>
      <c r="R45" s="62">
        <f t="shared" si="3"/>
        <v>0</v>
      </c>
      <c r="S45" s="78">
        <f t="shared" si="5"/>
        <v>0</v>
      </c>
      <c r="T45" s="60"/>
      <c r="U45" s="60"/>
      <c r="V45" s="60"/>
    </row>
    <row r="46" spans="1:22" ht="16.5" customHeight="1">
      <c r="A46" s="50">
        <v>34</v>
      </c>
      <c r="B46" s="252"/>
      <c r="C46" s="253"/>
      <c r="D46" s="253"/>
      <c r="E46" s="254">
        <f t="shared" si="4"/>
        <v>0</v>
      </c>
      <c r="F46" s="153"/>
      <c r="G46" s="153"/>
      <c r="H46" s="153"/>
      <c r="I46" s="154"/>
      <c r="J46" s="154"/>
      <c r="K46" s="155"/>
      <c r="L46" s="155"/>
      <c r="M46" s="91" t="str">
        <f t="shared" si="0"/>
        <v>×</v>
      </c>
      <c r="N46" s="259" t="str">
        <f t="shared" si="1"/>
        <v>-</v>
      </c>
      <c r="O46" s="60"/>
      <c r="P46" s="61"/>
      <c r="Q46" s="62">
        <f t="shared" si="2"/>
        <v>0</v>
      </c>
      <c r="R46" s="62">
        <f t="shared" si="3"/>
        <v>0</v>
      </c>
      <c r="S46" s="78">
        <f t="shared" si="5"/>
        <v>0</v>
      </c>
      <c r="T46" s="60"/>
      <c r="U46" s="60"/>
      <c r="V46" s="60"/>
    </row>
    <row r="47" spans="1:22" ht="16.5" customHeight="1">
      <c r="A47" s="50">
        <v>35</v>
      </c>
      <c r="B47" s="252"/>
      <c r="C47" s="253"/>
      <c r="D47" s="253"/>
      <c r="E47" s="254">
        <f t="shared" si="4"/>
        <v>0</v>
      </c>
      <c r="F47" s="153"/>
      <c r="G47" s="153"/>
      <c r="H47" s="153"/>
      <c r="I47" s="154"/>
      <c r="J47" s="154"/>
      <c r="K47" s="155"/>
      <c r="L47" s="155"/>
      <c r="M47" s="91" t="str">
        <f t="shared" si="0"/>
        <v>×</v>
      </c>
      <c r="N47" s="259" t="str">
        <f t="shared" si="1"/>
        <v>-</v>
      </c>
      <c r="O47" s="60"/>
      <c r="P47" s="61"/>
      <c r="Q47" s="62">
        <f t="shared" si="2"/>
        <v>0</v>
      </c>
      <c r="R47" s="62">
        <f t="shared" si="3"/>
        <v>0</v>
      </c>
      <c r="S47" s="78">
        <f t="shared" si="5"/>
        <v>0</v>
      </c>
      <c r="T47" s="60"/>
      <c r="U47" s="60"/>
      <c r="V47" s="60"/>
    </row>
    <row r="48" spans="1:22" ht="16.5" customHeight="1">
      <c r="A48" s="50">
        <v>36</v>
      </c>
      <c r="B48" s="252"/>
      <c r="C48" s="253"/>
      <c r="D48" s="253"/>
      <c r="E48" s="254">
        <f t="shared" si="4"/>
        <v>0</v>
      </c>
      <c r="F48" s="153"/>
      <c r="G48" s="153"/>
      <c r="H48" s="153"/>
      <c r="I48" s="154"/>
      <c r="J48" s="154"/>
      <c r="K48" s="155"/>
      <c r="L48" s="155"/>
      <c r="M48" s="91" t="str">
        <f t="shared" si="0"/>
        <v>×</v>
      </c>
      <c r="N48" s="259" t="str">
        <f t="shared" si="1"/>
        <v>-</v>
      </c>
      <c r="O48" s="60"/>
      <c r="P48" s="61"/>
      <c r="Q48" s="62">
        <f t="shared" si="2"/>
        <v>0</v>
      </c>
      <c r="R48" s="62">
        <f t="shared" si="3"/>
        <v>0</v>
      </c>
      <c r="S48" s="78">
        <f t="shared" si="5"/>
        <v>0</v>
      </c>
      <c r="T48" s="60"/>
      <c r="U48" s="60"/>
      <c r="V48" s="60"/>
    </row>
    <row r="49" spans="1:22" ht="16.5" customHeight="1">
      <c r="A49" s="50">
        <v>37</v>
      </c>
      <c r="B49" s="252"/>
      <c r="C49" s="253"/>
      <c r="D49" s="253"/>
      <c r="E49" s="254">
        <f t="shared" si="4"/>
        <v>0</v>
      </c>
      <c r="F49" s="153"/>
      <c r="G49" s="153"/>
      <c r="H49" s="153"/>
      <c r="I49" s="154"/>
      <c r="J49" s="154"/>
      <c r="K49" s="155"/>
      <c r="L49" s="155"/>
      <c r="M49" s="91" t="str">
        <f t="shared" si="0"/>
        <v>×</v>
      </c>
      <c r="N49" s="259" t="str">
        <f t="shared" si="1"/>
        <v>-</v>
      </c>
      <c r="O49" s="60"/>
      <c r="P49" s="61"/>
      <c r="Q49" s="62">
        <f t="shared" si="2"/>
        <v>0</v>
      </c>
      <c r="R49" s="62">
        <f t="shared" si="3"/>
        <v>0</v>
      </c>
      <c r="S49" s="78">
        <f t="shared" si="5"/>
        <v>0</v>
      </c>
      <c r="T49" s="60"/>
      <c r="U49" s="60"/>
      <c r="V49" s="60"/>
    </row>
    <row r="50" spans="1:22" ht="16.5" customHeight="1">
      <c r="A50" s="50">
        <v>38</v>
      </c>
      <c r="B50" s="252"/>
      <c r="C50" s="253"/>
      <c r="D50" s="253"/>
      <c r="E50" s="254">
        <f t="shared" si="4"/>
        <v>0</v>
      </c>
      <c r="F50" s="153"/>
      <c r="G50" s="153"/>
      <c r="H50" s="153"/>
      <c r="I50" s="154"/>
      <c r="J50" s="154"/>
      <c r="K50" s="155"/>
      <c r="L50" s="155"/>
      <c r="M50" s="91" t="str">
        <f t="shared" si="0"/>
        <v>×</v>
      </c>
      <c r="N50" s="259" t="str">
        <f t="shared" si="1"/>
        <v>-</v>
      </c>
      <c r="O50" s="60"/>
      <c r="P50" s="61"/>
      <c r="Q50" s="62">
        <f t="shared" si="2"/>
        <v>0</v>
      </c>
      <c r="R50" s="62">
        <f t="shared" si="3"/>
        <v>0</v>
      </c>
      <c r="S50" s="78">
        <f t="shared" si="5"/>
        <v>0</v>
      </c>
      <c r="T50" s="60"/>
      <c r="U50" s="60"/>
      <c r="V50" s="60"/>
    </row>
    <row r="51" spans="1:22" ht="16.5" customHeight="1">
      <c r="A51" s="50">
        <v>39</v>
      </c>
      <c r="B51" s="252"/>
      <c r="C51" s="253"/>
      <c r="D51" s="253"/>
      <c r="E51" s="254">
        <f t="shared" si="4"/>
        <v>0</v>
      </c>
      <c r="F51" s="153"/>
      <c r="G51" s="153"/>
      <c r="H51" s="153"/>
      <c r="I51" s="154"/>
      <c r="J51" s="154"/>
      <c r="K51" s="155"/>
      <c r="L51" s="155"/>
      <c r="M51" s="91" t="str">
        <f t="shared" si="0"/>
        <v>×</v>
      </c>
      <c r="N51" s="259" t="str">
        <f t="shared" si="1"/>
        <v>-</v>
      </c>
      <c r="O51" s="60"/>
      <c r="P51" s="61"/>
      <c r="Q51" s="62">
        <f t="shared" si="2"/>
        <v>0</v>
      </c>
      <c r="R51" s="62">
        <f t="shared" si="3"/>
        <v>0</v>
      </c>
      <c r="S51" s="78">
        <f t="shared" si="5"/>
        <v>0</v>
      </c>
      <c r="T51" s="60"/>
      <c r="U51" s="60"/>
      <c r="V51" s="60"/>
    </row>
    <row r="52" spans="1:22" ht="16.5" customHeight="1">
      <c r="A52" s="50">
        <v>40</v>
      </c>
      <c r="B52" s="252"/>
      <c r="C52" s="253"/>
      <c r="D52" s="253"/>
      <c r="E52" s="254">
        <f t="shared" si="4"/>
        <v>0</v>
      </c>
      <c r="F52" s="153"/>
      <c r="G52" s="153"/>
      <c r="H52" s="153"/>
      <c r="I52" s="154"/>
      <c r="J52" s="154"/>
      <c r="K52" s="155"/>
      <c r="L52" s="155"/>
      <c r="M52" s="91" t="str">
        <f t="shared" si="0"/>
        <v>×</v>
      </c>
      <c r="N52" s="259" t="str">
        <f t="shared" si="1"/>
        <v>-</v>
      </c>
      <c r="O52" s="60"/>
      <c r="P52" s="61"/>
      <c r="Q52" s="62">
        <f t="shared" si="2"/>
        <v>0</v>
      </c>
      <c r="R52" s="62">
        <f t="shared" si="3"/>
        <v>0</v>
      </c>
      <c r="S52" s="78">
        <f t="shared" si="5"/>
        <v>0</v>
      </c>
      <c r="T52" s="60"/>
      <c r="U52" s="60"/>
      <c r="V52" s="60"/>
    </row>
    <row r="53" spans="1:22" ht="16.5" customHeight="1">
      <c r="A53" s="50">
        <v>41</v>
      </c>
      <c r="B53" s="252"/>
      <c r="C53" s="253"/>
      <c r="D53" s="253"/>
      <c r="E53" s="254">
        <f t="shared" si="4"/>
        <v>0</v>
      </c>
      <c r="F53" s="153"/>
      <c r="G53" s="153"/>
      <c r="H53" s="153"/>
      <c r="I53" s="154"/>
      <c r="J53" s="154"/>
      <c r="K53" s="155"/>
      <c r="L53" s="155"/>
      <c r="M53" s="91" t="str">
        <f t="shared" si="0"/>
        <v>×</v>
      </c>
      <c r="N53" s="259" t="str">
        <f t="shared" si="1"/>
        <v>-</v>
      </c>
      <c r="O53" s="60"/>
      <c r="P53" s="61"/>
      <c r="Q53" s="62">
        <f t="shared" si="2"/>
        <v>0</v>
      </c>
      <c r="R53" s="62">
        <f t="shared" si="3"/>
        <v>0</v>
      </c>
      <c r="S53" s="78">
        <f t="shared" si="5"/>
        <v>0</v>
      </c>
      <c r="T53" s="60"/>
      <c r="U53" s="60"/>
      <c r="V53" s="60"/>
    </row>
    <row r="54" spans="1:22" ht="16.5" customHeight="1">
      <c r="A54" s="50">
        <v>42</v>
      </c>
      <c r="B54" s="252"/>
      <c r="C54" s="253"/>
      <c r="D54" s="253"/>
      <c r="E54" s="254">
        <f t="shared" si="4"/>
        <v>0</v>
      </c>
      <c r="F54" s="153"/>
      <c r="G54" s="153"/>
      <c r="H54" s="153"/>
      <c r="I54" s="154"/>
      <c r="J54" s="154"/>
      <c r="K54" s="155"/>
      <c r="L54" s="155"/>
      <c r="M54" s="91" t="str">
        <f t="shared" si="0"/>
        <v>×</v>
      </c>
      <c r="N54" s="259" t="str">
        <f t="shared" si="1"/>
        <v>-</v>
      </c>
      <c r="O54" s="60"/>
      <c r="P54" s="61"/>
      <c r="Q54" s="62">
        <f t="shared" si="2"/>
        <v>0</v>
      </c>
      <c r="R54" s="62">
        <f t="shared" si="3"/>
        <v>0</v>
      </c>
      <c r="S54" s="78">
        <f t="shared" si="5"/>
        <v>0</v>
      </c>
      <c r="T54" s="60"/>
      <c r="U54" s="60"/>
      <c r="V54" s="60"/>
    </row>
    <row r="55" spans="1:22" ht="16.5" customHeight="1">
      <c r="A55" s="50">
        <v>43</v>
      </c>
      <c r="B55" s="252"/>
      <c r="C55" s="253"/>
      <c r="D55" s="253"/>
      <c r="E55" s="254">
        <f t="shared" si="4"/>
        <v>0</v>
      </c>
      <c r="F55" s="153"/>
      <c r="G55" s="153"/>
      <c r="H55" s="153"/>
      <c r="I55" s="154"/>
      <c r="J55" s="154"/>
      <c r="K55" s="155"/>
      <c r="L55" s="155"/>
      <c r="M55" s="91" t="str">
        <f t="shared" si="0"/>
        <v>×</v>
      </c>
      <c r="N55" s="259" t="str">
        <f t="shared" si="1"/>
        <v>-</v>
      </c>
      <c r="O55" s="60"/>
      <c r="P55" s="61"/>
      <c r="Q55" s="62">
        <f t="shared" si="2"/>
        <v>0</v>
      </c>
      <c r="R55" s="62">
        <f t="shared" si="3"/>
        <v>0</v>
      </c>
      <c r="S55" s="78">
        <f t="shared" si="5"/>
        <v>0</v>
      </c>
      <c r="T55" s="60"/>
      <c r="U55" s="60"/>
      <c r="V55" s="60"/>
    </row>
    <row r="56" spans="1:22" ht="16.5" customHeight="1">
      <c r="A56" s="50">
        <v>44</v>
      </c>
      <c r="B56" s="252"/>
      <c r="C56" s="253"/>
      <c r="D56" s="253"/>
      <c r="E56" s="254">
        <f t="shared" si="4"/>
        <v>0</v>
      </c>
      <c r="F56" s="153"/>
      <c r="G56" s="153"/>
      <c r="H56" s="153"/>
      <c r="I56" s="154"/>
      <c r="J56" s="154"/>
      <c r="K56" s="155"/>
      <c r="L56" s="155"/>
      <c r="M56" s="91" t="str">
        <f t="shared" si="0"/>
        <v>×</v>
      </c>
      <c r="N56" s="259" t="str">
        <f t="shared" si="1"/>
        <v>-</v>
      </c>
      <c r="O56" s="60"/>
      <c r="P56" s="61"/>
      <c r="Q56" s="62">
        <f t="shared" si="2"/>
        <v>0</v>
      </c>
      <c r="R56" s="62">
        <f t="shared" si="3"/>
        <v>0</v>
      </c>
      <c r="S56" s="78">
        <f t="shared" si="5"/>
        <v>0</v>
      </c>
      <c r="T56" s="60"/>
      <c r="U56" s="60"/>
      <c r="V56" s="60"/>
    </row>
    <row r="57" spans="1:22" ht="16.5" customHeight="1">
      <c r="A57" s="50">
        <v>45</v>
      </c>
      <c r="B57" s="252"/>
      <c r="C57" s="253"/>
      <c r="D57" s="253"/>
      <c r="E57" s="254">
        <f t="shared" si="4"/>
        <v>0</v>
      </c>
      <c r="F57" s="153"/>
      <c r="G57" s="153"/>
      <c r="H57" s="153"/>
      <c r="I57" s="154"/>
      <c r="J57" s="154"/>
      <c r="K57" s="155"/>
      <c r="L57" s="155"/>
      <c r="M57" s="91" t="str">
        <f t="shared" si="0"/>
        <v>×</v>
      </c>
      <c r="N57" s="259" t="str">
        <f t="shared" si="1"/>
        <v>-</v>
      </c>
      <c r="O57" s="60"/>
      <c r="P57" s="61"/>
      <c r="Q57" s="62">
        <f t="shared" si="2"/>
        <v>0</v>
      </c>
      <c r="R57" s="62">
        <f t="shared" si="3"/>
        <v>0</v>
      </c>
      <c r="S57" s="78">
        <f t="shared" si="5"/>
        <v>0</v>
      </c>
      <c r="T57" s="60"/>
      <c r="U57" s="60"/>
      <c r="V57" s="60"/>
    </row>
    <row r="58" spans="1:22" ht="16.5" customHeight="1">
      <c r="A58" s="50">
        <v>46</v>
      </c>
      <c r="B58" s="252"/>
      <c r="C58" s="253"/>
      <c r="D58" s="253"/>
      <c r="E58" s="254">
        <f t="shared" si="4"/>
        <v>0</v>
      </c>
      <c r="F58" s="153"/>
      <c r="G58" s="153"/>
      <c r="H58" s="153"/>
      <c r="I58" s="154"/>
      <c r="J58" s="154"/>
      <c r="K58" s="155"/>
      <c r="L58" s="155"/>
      <c r="M58" s="91" t="str">
        <f t="shared" si="0"/>
        <v>×</v>
      </c>
      <c r="N58" s="259" t="str">
        <f t="shared" si="1"/>
        <v>-</v>
      </c>
      <c r="O58" s="60"/>
      <c r="P58" s="61"/>
      <c r="Q58" s="62">
        <f t="shared" si="2"/>
        <v>0</v>
      </c>
      <c r="R58" s="62">
        <f t="shared" si="3"/>
        <v>0</v>
      </c>
      <c r="S58" s="78">
        <f t="shared" si="5"/>
        <v>0</v>
      </c>
      <c r="T58" s="60"/>
      <c r="U58" s="60"/>
      <c r="V58" s="60"/>
    </row>
    <row r="59" spans="1:22" ht="16.5" customHeight="1">
      <c r="A59" s="50">
        <v>47</v>
      </c>
      <c r="B59" s="252"/>
      <c r="C59" s="253"/>
      <c r="D59" s="253"/>
      <c r="E59" s="254">
        <f t="shared" si="4"/>
        <v>0</v>
      </c>
      <c r="F59" s="153"/>
      <c r="G59" s="153"/>
      <c r="H59" s="153"/>
      <c r="I59" s="154"/>
      <c r="J59" s="154"/>
      <c r="K59" s="155"/>
      <c r="L59" s="155"/>
      <c r="M59" s="91" t="str">
        <f t="shared" si="0"/>
        <v>×</v>
      </c>
      <c r="N59" s="259" t="str">
        <f t="shared" si="1"/>
        <v>-</v>
      </c>
      <c r="O59" s="60"/>
      <c r="P59" s="61"/>
      <c r="Q59" s="62">
        <f t="shared" si="2"/>
        <v>0</v>
      </c>
      <c r="R59" s="62">
        <f t="shared" si="3"/>
        <v>0</v>
      </c>
      <c r="S59" s="78">
        <f t="shared" si="5"/>
        <v>0</v>
      </c>
      <c r="T59" s="60"/>
      <c r="U59" s="60"/>
      <c r="V59" s="60"/>
    </row>
    <row r="60" spans="1:22" ht="16.5" customHeight="1">
      <c r="A60" s="50">
        <v>48</v>
      </c>
      <c r="B60" s="252"/>
      <c r="C60" s="253"/>
      <c r="D60" s="253"/>
      <c r="E60" s="254">
        <f t="shared" si="4"/>
        <v>0</v>
      </c>
      <c r="F60" s="153"/>
      <c r="G60" s="153"/>
      <c r="H60" s="153"/>
      <c r="I60" s="154"/>
      <c r="J60" s="154"/>
      <c r="K60" s="155"/>
      <c r="L60" s="155"/>
      <c r="M60" s="91" t="str">
        <f t="shared" si="0"/>
        <v>×</v>
      </c>
      <c r="N60" s="259" t="str">
        <f t="shared" si="1"/>
        <v>-</v>
      </c>
      <c r="O60" s="60"/>
      <c r="P60" s="61"/>
      <c r="Q60" s="62">
        <f t="shared" si="2"/>
        <v>0</v>
      </c>
      <c r="R60" s="62">
        <f t="shared" si="3"/>
        <v>0</v>
      </c>
      <c r="S60" s="78">
        <f t="shared" si="5"/>
        <v>0</v>
      </c>
      <c r="T60" s="60"/>
      <c r="U60" s="60"/>
      <c r="V60" s="60"/>
    </row>
    <row r="61" spans="1:22" ht="16.5" customHeight="1">
      <c r="A61" s="50">
        <v>49</v>
      </c>
      <c r="B61" s="252"/>
      <c r="C61" s="253"/>
      <c r="D61" s="253"/>
      <c r="E61" s="254">
        <f t="shared" si="4"/>
        <v>0</v>
      </c>
      <c r="F61" s="153"/>
      <c r="G61" s="153"/>
      <c r="H61" s="153"/>
      <c r="I61" s="154"/>
      <c r="J61" s="154"/>
      <c r="K61" s="155"/>
      <c r="L61" s="155"/>
      <c r="M61" s="91" t="str">
        <f t="shared" si="0"/>
        <v>×</v>
      </c>
      <c r="N61" s="259" t="str">
        <f t="shared" si="1"/>
        <v>-</v>
      </c>
      <c r="O61" s="60"/>
      <c r="P61" s="61"/>
      <c r="Q61" s="62">
        <f t="shared" si="2"/>
        <v>0</v>
      </c>
      <c r="R61" s="62">
        <f t="shared" si="3"/>
        <v>0</v>
      </c>
      <c r="S61" s="78">
        <f t="shared" si="5"/>
        <v>0</v>
      </c>
      <c r="T61" s="60"/>
      <c r="U61" s="60"/>
      <c r="V61" s="60"/>
    </row>
    <row r="62" spans="1:22" ht="16.5" customHeight="1">
      <c r="A62" s="50">
        <v>50</v>
      </c>
      <c r="B62" s="252"/>
      <c r="C62" s="253"/>
      <c r="D62" s="253"/>
      <c r="E62" s="254">
        <f t="shared" si="4"/>
        <v>0</v>
      </c>
      <c r="F62" s="153"/>
      <c r="G62" s="153"/>
      <c r="H62" s="153"/>
      <c r="I62" s="154"/>
      <c r="J62" s="154"/>
      <c r="K62" s="155"/>
      <c r="L62" s="155"/>
      <c r="M62" s="91" t="str">
        <f t="shared" si="0"/>
        <v>×</v>
      </c>
      <c r="N62" s="259" t="str">
        <f t="shared" si="1"/>
        <v>-</v>
      </c>
      <c r="O62" s="60"/>
      <c r="P62" s="61"/>
      <c r="Q62" s="62">
        <f t="shared" si="2"/>
        <v>0</v>
      </c>
      <c r="R62" s="62">
        <f t="shared" si="3"/>
        <v>0</v>
      </c>
      <c r="S62" s="78">
        <f t="shared" si="5"/>
        <v>0</v>
      </c>
      <c r="T62" s="60"/>
      <c r="U62" s="60"/>
      <c r="V62" s="60"/>
    </row>
    <row r="63" spans="1:22" ht="16.5" customHeight="1">
      <c r="A63" s="50">
        <v>51</v>
      </c>
      <c r="B63" s="252"/>
      <c r="C63" s="253"/>
      <c r="D63" s="253"/>
      <c r="E63" s="254">
        <f t="shared" si="4"/>
        <v>0</v>
      </c>
      <c r="F63" s="153"/>
      <c r="G63" s="153"/>
      <c r="H63" s="153"/>
      <c r="I63" s="154"/>
      <c r="J63" s="154"/>
      <c r="K63" s="155"/>
      <c r="L63" s="155"/>
      <c r="M63" s="91" t="str">
        <f t="shared" si="0"/>
        <v>×</v>
      </c>
      <c r="N63" s="259" t="str">
        <f t="shared" si="1"/>
        <v>-</v>
      </c>
      <c r="O63" s="60"/>
      <c r="P63" s="61"/>
      <c r="Q63" s="62">
        <f t="shared" si="2"/>
        <v>0</v>
      </c>
      <c r="R63" s="62">
        <f t="shared" si="3"/>
        <v>0</v>
      </c>
      <c r="S63" s="78">
        <f t="shared" si="5"/>
        <v>0</v>
      </c>
      <c r="T63" s="60"/>
      <c r="U63" s="60"/>
      <c r="V63" s="60"/>
    </row>
    <row r="64" spans="1:22" ht="16.5" customHeight="1">
      <c r="A64" s="50">
        <v>52</v>
      </c>
      <c r="B64" s="252"/>
      <c r="C64" s="253"/>
      <c r="D64" s="253"/>
      <c r="E64" s="254">
        <f t="shared" si="4"/>
        <v>0</v>
      </c>
      <c r="F64" s="153"/>
      <c r="G64" s="153"/>
      <c r="H64" s="153"/>
      <c r="I64" s="154"/>
      <c r="J64" s="154"/>
      <c r="K64" s="155"/>
      <c r="L64" s="155"/>
      <c r="M64" s="91" t="str">
        <f t="shared" si="0"/>
        <v>×</v>
      </c>
      <c r="N64" s="259" t="str">
        <f t="shared" si="1"/>
        <v>-</v>
      </c>
      <c r="O64" s="60"/>
      <c r="P64" s="61"/>
      <c r="Q64" s="62">
        <f t="shared" si="2"/>
        <v>0</v>
      </c>
      <c r="R64" s="62">
        <f t="shared" si="3"/>
        <v>0</v>
      </c>
      <c r="S64" s="78">
        <f t="shared" si="5"/>
        <v>0</v>
      </c>
      <c r="T64" s="60"/>
      <c r="U64" s="60"/>
      <c r="V64" s="60"/>
    </row>
    <row r="65" spans="1:22" ht="16.5" customHeight="1">
      <c r="A65" s="50">
        <v>53</v>
      </c>
      <c r="B65" s="252"/>
      <c r="C65" s="253"/>
      <c r="D65" s="253"/>
      <c r="E65" s="254">
        <f t="shared" si="4"/>
        <v>0</v>
      </c>
      <c r="F65" s="153"/>
      <c r="G65" s="153"/>
      <c r="H65" s="153"/>
      <c r="I65" s="154"/>
      <c r="J65" s="154"/>
      <c r="K65" s="155"/>
      <c r="L65" s="155"/>
      <c r="M65" s="91" t="str">
        <f t="shared" si="0"/>
        <v>×</v>
      </c>
      <c r="N65" s="259" t="str">
        <f t="shared" si="1"/>
        <v>-</v>
      </c>
      <c r="O65" s="60"/>
      <c r="P65" s="61"/>
      <c r="Q65" s="62">
        <f t="shared" si="2"/>
        <v>0</v>
      </c>
      <c r="R65" s="62">
        <f t="shared" si="3"/>
        <v>0</v>
      </c>
      <c r="S65" s="78">
        <f t="shared" si="5"/>
        <v>0</v>
      </c>
      <c r="T65" s="60"/>
      <c r="U65" s="60"/>
      <c r="V65" s="60"/>
    </row>
    <row r="66" spans="1:22" ht="16.5" customHeight="1">
      <c r="A66" s="50">
        <v>54</v>
      </c>
      <c r="B66" s="252"/>
      <c r="C66" s="253"/>
      <c r="D66" s="253"/>
      <c r="E66" s="254">
        <f t="shared" si="4"/>
        <v>0</v>
      </c>
      <c r="F66" s="153"/>
      <c r="G66" s="153"/>
      <c r="H66" s="153"/>
      <c r="I66" s="154"/>
      <c r="J66" s="154"/>
      <c r="K66" s="155"/>
      <c r="L66" s="155"/>
      <c r="M66" s="91" t="str">
        <f t="shared" si="0"/>
        <v>×</v>
      </c>
      <c r="N66" s="259" t="str">
        <f t="shared" si="1"/>
        <v>-</v>
      </c>
      <c r="O66" s="60"/>
      <c r="P66" s="61"/>
      <c r="Q66" s="62">
        <f t="shared" si="2"/>
        <v>0</v>
      </c>
      <c r="R66" s="62">
        <f t="shared" si="3"/>
        <v>0</v>
      </c>
      <c r="S66" s="78">
        <f t="shared" si="5"/>
        <v>0</v>
      </c>
      <c r="T66" s="60"/>
      <c r="U66" s="60"/>
      <c r="V66" s="60"/>
    </row>
    <row r="67" spans="1:22" ht="16.5" customHeight="1">
      <c r="A67" s="50">
        <v>55</v>
      </c>
      <c r="B67" s="252"/>
      <c r="C67" s="253"/>
      <c r="D67" s="253"/>
      <c r="E67" s="254">
        <f t="shared" si="4"/>
        <v>0</v>
      </c>
      <c r="F67" s="153"/>
      <c r="G67" s="153"/>
      <c r="H67" s="153"/>
      <c r="I67" s="154"/>
      <c r="J67" s="154"/>
      <c r="K67" s="155"/>
      <c r="L67" s="155"/>
      <c r="M67" s="91" t="str">
        <f t="shared" si="0"/>
        <v>×</v>
      </c>
      <c r="N67" s="259" t="str">
        <f t="shared" si="1"/>
        <v>-</v>
      </c>
      <c r="O67" s="60"/>
      <c r="P67" s="61"/>
      <c r="Q67" s="62">
        <f t="shared" si="2"/>
        <v>0</v>
      </c>
      <c r="R67" s="62">
        <f t="shared" si="3"/>
        <v>0</v>
      </c>
      <c r="S67" s="78">
        <f t="shared" si="5"/>
        <v>0</v>
      </c>
      <c r="T67" s="60"/>
      <c r="U67" s="60"/>
      <c r="V67" s="60"/>
    </row>
    <row r="68" spans="1:22" ht="16.5" customHeight="1">
      <c r="A68" s="50">
        <v>56</v>
      </c>
      <c r="B68" s="252"/>
      <c r="C68" s="253"/>
      <c r="D68" s="253"/>
      <c r="E68" s="254">
        <f t="shared" si="4"/>
        <v>0</v>
      </c>
      <c r="F68" s="153"/>
      <c r="G68" s="153"/>
      <c r="H68" s="153"/>
      <c r="I68" s="154"/>
      <c r="J68" s="154"/>
      <c r="K68" s="155"/>
      <c r="L68" s="155"/>
      <c r="M68" s="91" t="str">
        <f t="shared" si="0"/>
        <v>×</v>
      </c>
      <c r="N68" s="259" t="str">
        <f t="shared" si="1"/>
        <v>-</v>
      </c>
      <c r="O68" s="60"/>
      <c r="P68" s="61"/>
      <c r="Q68" s="62">
        <f t="shared" si="2"/>
        <v>0</v>
      </c>
      <c r="R68" s="62">
        <f t="shared" si="3"/>
        <v>0</v>
      </c>
      <c r="S68" s="78">
        <f t="shared" si="5"/>
        <v>0</v>
      </c>
      <c r="T68" s="60"/>
      <c r="U68" s="60"/>
      <c r="V68" s="60"/>
    </row>
    <row r="69" spans="1:22" ht="16.5" customHeight="1">
      <c r="A69" s="50">
        <v>57</v>
      </c>
      <c r="B69" s="252"/>
      <c r="C69" s="253"/>
      <c r="D69" s="253"/>
      <c r="E69" s="254">
        <f t="shared" si="4"/>
        <v>0</v>
      </c>
      <c r="F69" s="153"/>
      <c r="G69" s="153"/>
      <c r="H69" s="153"/>
      <c r="I69" s="154"/>
      <c r="J69" s="154"/>
      <c r="K69" s="155"/>
      <c r="L69" s="155"/>
      <c r="M69" s="91" t="str">
        <f t="shared" si="0"/>
        <v>×</v>
      </c>
      <c r="N69" s="259" t="str">
        <f t="shared" si="1"/>
        <v>-</v>
      </c>
      <c r="O69" s="60"/>
      <c r="P69" s="61"/>
      <c r="Q69" s="62">
        <f t="shared" si="2"/>
        <v>0</v>
      </c>
      <c r="R69" s="62">
        <f t="shared" si="3"/>
        <v>0</v>
      </c>
      <c r="S69" s="78">
        <f t="shared" si="5"/>
        <v>0</v>
      </c>
      <c r="T69" s="60"/>
      <c r="U69" s="60"/>
      <c r="V69" s="60"/>
    </row>
    <row r="70" spans="1:22" ht="16.5" customHeight="1">
      <c r="A70" s="50">
        <v>58</v>
      </c>
      <c r="B70" s="252"/>
      <c r="C70" s="253"/>
      <c r="D70" s="253"/>
      <c r="E70" s="254">
        <f t="shared" si="4"/>
        <v>0</v>
      </c>
      <c r="F70" s="153"/>
      <c r="G70" s="153"/>
      <c r="H70" s="153"/>
      <c r="I70" s="154"/>
      <c r="J70" s="154"/>
      <c r="K70" s="155"/>
      <c r="L70" s="155"/>
      <c r="M70" s="91" t="str">
        <f t="shared" si="0"/>
        <v>×</v>
      </c>
      <c r="N70" s="259" t="str">
        <f t="shared" si="1"/>
        <v>-</v>
      </c>
      <c r="O70" s="60"/>
      <c r="P70" s="61"/>
      <c r="Q70" s="62">
        <f t="shared" si="2"/>
        <v>0</v>
      </c>
      <c r="R70" s="62">
        <f t="shared" si="3"/>
        <v>0</v>
      </c>
      <c r="S70" s="78">
        <f t="shared" si="5"/>
        <v>0</v>
      </c>
      <c r="T70" s="60"/>
      <c r="U70" s="60"/>
      <c r="V70" s="60"/>
    </row>
    <row r="71" spans="1:22" ht="16.5" customHeight="1">
      <c r="A71" s="50">
        <v>59</v>
      </c>
      <c r="B71" s="252"/>
      <c r="C71" s="253"/>
      <c r="D71" s="253"/>
      <c r="E71" s="254">
        <f t="shared" si="4"/>
        <v>0</v>
      </c>
      <c r="F71" s="153"/>
      <c r="G71" s="153"/>
      <c r="H71" s="153"/>
      <c r="I71" s="154"/>
      <c r="J71" s="154"/>
      <c r="K71" s="155"/>
      <c r="L71" s="155"/>
      <c r="M71" s="91" t="str">
        <f t="shared" si="0"/>
        <v>×</v>
      </c>
      <c r="N71" s="259" t="str">
        <f t="shared" si="1"/>
        <v>-</v>
      </c>
      <c r="O71" s="60"/>
      <c r="P71" s="61"/>
      <c r="Q71" s="62">
        <f t="shared" si="2"/>
        <v>0</v>
      </c>
      <c r="R71" s="62">
        <f t="shared" si="3"/>
        <v>0</v>
      </c>
      <c r="S71" s="78">
        <f t="shared" si="5"/>
        <v>0</v>
      </c>
      <c r="T71" s="60"/>
      <c r="U71" s="60"/>
      <c r="V71" s="60"/>
    </row>
    <row r="72" spans="1:22" ht="16.5" customHeight="1">
      <c r="A72" s="50">
        <v>60</v>
      </c>
      <c r="B72" s="252"/>
      <c r="C72" s="253"/>
      <c r="D72" s="253"/>
      <c r="E72" s="254">
        <f t="shared" si="4"/>
        <v>0</v>
      </c>
      <c r="F72" s="153"/>
      <c r="G72" s="153"/>
      <c r="H72" s="153"/>
      <c r="I72" s="154"/>
      <c r="J72" s="154"/>
      <c r="K72" s="155"/>
      <c r="L72" s="155"/>
      <c r="M72" s="91" t="str">
        <f t="shared" si="0"/>
        <v>×</v>
      </c>
      <c r="N72" s="259" t="str">
        <f t="shared" si="1"/>
        <v>-</v>
      </c>
      <c r="O72" s="60"/>
      <c r="P72" s="61"/>
      <c r="Q72" s="62">
        <f t="shared" si="2"/>
        <v>0</v>
      </c>
      <c r="R72" s="62">
        <f t="shared" si="3"/>
        <v>0</v>
      </c>
      <c r="S72" s="78">
        <f t="shared" si="5"/>
        <v>0</v>
      </c>
      <c r="T72" s="60"/>
      <c r="U72" s="60"/>
      <c r="V72" s="60"/>
    </row>
    <row r="73" spans="1:22" ht="16.5" customHeight="1">
      <c r="A73" s="50">
        <v>61</v>
      </c>
      <c r="B73" s="252"/>
      <c r="C73" s="253"/>
      <c r="D73" s="253"/>
      <c r="E73" s="254">
        <f t="shared" si="4"/>
        <v>0</v>
      </c>
      <c r="F73" s="153"/>
      <c r="G73" s="153"/>
      <c r="H73" s="153"/>
      <c r="I73" s="154"/>
      <c r="J73" s="154"/>
      <c r="K73" s="155"/>
      <c r="L73" s="155"/>
      <c r="M73" s="91" t="str">
        <f t="shared" si="0"/>
        <v>×</v>
      </c>
      <c r="N73" s="259" t="str">
        <f t="shared" si="1"/>
        <v>-</v>
      </c>
      <c r="O73" s="60"/>
      <c r="P73" s="61"/>
      <c r="Q73" s="62">
        <f t="shared" si="2"/>
        <v>0</v>
      </c>
      <c r="R73" s="62">
        <f t="shared" si="3"/>
        <v>0</v>
      </c>
      <c r="S73" s="78">
        <f t="shared" si="5"/>
        <v>0</v>
      </c>
      <c r="T73" s="60"/>
      <c r="U73" s="60"/>
      <c r="V73" s="60"/>
    </row>
    <row r="74" spans="1:22" ht="16.5" customHeight="1">
      <c r="A74" s="50">
        <v>62</v>
      </c>
      <c r="B74" s="252"/>
      <c r="C74" s="253"/>
      <c r="D74" s="253"/>
      <c r="E74" s="254">
        <f t="shared" si="4"/>
        <v>0</v>
      </c>
      <c r="F74" s="153"/>
      <c r="G74" s="153"/>
      <c r="H74" s="153"/>
      <c r="I74" s="154"/>
      <c r="J74" s="154"/>
      <c r="K74" s="155"/>
      <c r="L74" s="155"/>
      <c r="M74" s="91" t="str">
        <f t="shared" si="0"/>
        <v>×</v>
      </c>
      <c r="N74" s="259" t="str">
        <f t="shared" si="1"/>
        <v>-</v>
      </c>
      <c r="O74" s="60"/>
      <c r="P74" s="61"/>
      <c r="Q74" s="62">
        <f t="shared" si="2"/>
        <v>0</v>
      </c>
      <c r="R74" s="62">
        <f t="shared" si="3"/>
        <v>0</v>
      </c>
      <c r="S74" s="78">
        <f t="shared" si="5"/>
        <v>0</v>
      </c>
      <c r="T74" s="60"/>
      <c r="U74" s="60"/>
      <c r="V74" s="60"/>
    </row>
    <row r="75" spans="1:22" ht="16.5" customHeight="1">
      <c r="A75" s="50">
        <v>63</v>
      </c>
      <c r="B75" s="252"/>
      <c r="C75" s="253"/>
      <c r="D75" s="253"/>
      <c r="E75" s="254">
        <f t="shared" si="4"/>
        <v>0</v>
      </c>
      <c r="F75" s="153"/>
      <c r="G75" s="153"/>
      <c r="H75" s="153"/>
      <c r="I75" s="154"/>
      <c r="J75" s="154"/>
      <c r="K75" s="155"/>
      <c r="L75" s="155"/>
      <c r="M75" s="91" t="str">
        <f t="shared" si="0"/>
        <v>×</v>
      </c>
      <c r="N75" s="259" t="str">
        <f t="shared" si="1"/>
        <v>-</v>
      </c>
      <c r="O75" s="60"/>
      <c r="P75" s="61"/>
      <c r="Q75" s="62">
        <f t="shared" si="2"/>
        <v>0</v>
      </c>
      <c r="R75" s="62">
        <f t="shared" si="3"/>
        <v>0</v>
      </c>
      <c r="S75" s="78">
        <f t="shared" si="5"/>
        <v>0</v>
      </c>
      <c r="T75" s="60"/>
      <c r="U75" s="60"/>
      <c r="V75" s="60"/>
    </row>
    <row r="76" spans="1:22" ht="16.5" customHeight="1">
      <c r="A76" s="50">
        <v>64</v>
      </c>
      <c r="B76" s="252"/>
      <c r="C76" s="253"/>
      <c r="D76" s="253"/>
      <c r="E76" s="254">
        <f t="shared" si="4"/>
        <v>0</v>
      </c>
      <c r="F76" s="153"/>
      <c r="G76" s="153"/>
      <c r="H76" s="153"/>
      <c r="I76" s="154"/>
      <c r="J76" s="154"/>
      <c r="K76" s="155"/>
      <c r="L76" s="155"/>
      <c r="M76" s="91" t="str">
        <f t="shared" si="0"/>
        <v>×</v>
      </c>
      <c r="N76" s="259" t="str">
        <f t="shared" si="1"/>
        <v>-</v>
      </c>
      <c r="O76" s="60"/>
      <c r="P76" s="61"/>
      <c r="Q76" s="62">
        <f t="shared" si="2"/>
        <v>0</v>
      </c>
      <c r="R76" s="62">
        <f t="shared" si="3"/>
        <v>0</v>
      </c>
      <c r="S76" s="78">
        <f t="shared" si="5"/>
        <v>0</v>
      </c>
      <c r="T76" s="60"/>
      <c r="U76" s="60"/>
      <c r="V76" s="60"/>
    </row>
    <row r="77" spans="1:22" ht="16.5" customHeight="1">
      <c r="A77" s="50">
        <v>65</v>
      </c>
      <c r="B77" s="252"/>
      <c r="C77" s="253"/>
      <c r="D77" s="253"/>
      <c r="E77" s="254">
        <f t="shared" si="4"/>
        <v>0</v>
      </c>
      <c r="F77" s="153"/>
      <c r="G77" s="153"/>
      <c r="H77" s="153"/>
      <c r="I77" s="154"/>
      <c r="J77" s="154"/>
      <c r="K77" s="155"/>
      <c r="L77" s="155"/>
      <c r="M77" s="91" t="str">
        <f t="shared" si="0"/>
        <v>×</v>
      </c>
      <c r="N77" s="259" t="str">
        <f t="shared" si="1"/>
        <v>-</v>
      </c>
      <c r="O77" s="60"/>
      <c r="P77" s="61"/>
      <c r="Q77" s="62">
        <f t="shared" si="2"/>
        <v>0</v>
      </c>
      <c r="R77" s="62">
        <f t="shared" si="3"/>
        <v>0</v>
      </c>
      <c r="S77" s="78">
        <f t="shared" si="5"/>
        <v>0</v>
      </c>
      <c r="T77" s="60"/>
      <c r="U77" s="60"/>
      <c r="V77" s="60"/>
    </row>
    <row r="78" spans="1:22" ht="16.5" customHeight="1">
      <c r="A78" s="50">
        <v>66</v>
      </c>
      <c r="B78" s="252"/>
      <c r="C78" s="253"/>
      <c r="D78" s="253"/>
      <c r="E78" s="254">
        <f t="shared" si="4"/>
        <v>0</v>
      </c>
      <c r="F78" s="153"/>
      <c r="G78" s="153"/>
      <c r="H78" s="153"/>
      <c r="I78" s="154"/>
      <c r="J78" s="154"/>
      <c r="K78" s="155"/>
      <c r="L78" s="155"/>
      <c r="M78" s="91" t="str">
        <f aca="true" t="shared" si="6" ref="M78:M92">IF(OR(E78=0,F78=0,I78="有",J78="有",K78="有",L78="有"),"×","○")</f>
        <v>×</v>
      </c>
      <c r="N78" s="259" t="str">
        <f aca="true" t="shared" si="7" ref="N78:N92">IF(M78="×","-",(F78-E78)/E78)</f>
        <v>-</v>
      </c>
      <c r="O78" s="60"/>
      <c r="P78" s="61"/>
      <c r="Q78" s="62">
        <f aca="true" t="shared" si="8" ref="Q78:Q92">IF(OR(E78=0,F78=0,I78="有",J78="有",K78="有",L78="有"),0,E78)</f>
        <v>0</v>
      </c>
      <c r="R78" s="62">
        <f aca="true" t="shared" si="9" ref="R78:R92">IF(OR(E78=0,F78=0,I78="有",J78="有",K78="有",L78="有"),0,F78)</f>
        <v>0</v>
      </c>
      <c r="S78" s="78">
        <f t="shared" si="5"/>
        <v>0</v>
      </c>
      <c r="T78" s="60"/>
      <c r="U78" s="60"/>
      <c r="V78" s="60"/>
    </row>
    <row r="79" spans="1:22" ht="16.5" customHeight="1">
      <c r="A79" s="50">
        <v>67</v>
      </c>
      <c r="B79" s="252"/>
      <c r="C79" s="253"/>
      <c r="D79" s="253"/>
      <c r="E79" s="254">
        <f aca="true" t="shared" si="10" ref="E79:E92">D79-C79</f>
        <v>0</v>
      </c>
      <c r="F79" s="153"/>
      <c r="G79" s="153"/>
      <c r="H79" s="153"/>
      <c r="I79" s="154"/>
      <c r="J79" s="154"/>
      <c r="K79" s="155"/>
      <c r="L79" s="155"/>
      <c r="M79" s="91" t="str">
        <f t="shared" si="6"/>
        <v>×</v>
      </c>
      <c r="N79" s="259" t="str">
        <f t="shared" si="7"/>
        <v>-</v>
      </c>
      <c r="O79" s="60"/>
      <c r="P79" s="61"/>
      <c r="Q79" s="62">
        <f t="shared" si="8"/>
        <v>0</v>
      </c>
      <c r="R79" s="62">
        <f t="shared" si="9"/>
        <v>0</v>
      </c>
      <c r="S79" s="78">
        <f t="shared" si="5"/>
        <v>0</v>
      </c>
      <c r="T79" s="60"/>
      <c r="U79" s="60"/>
      <c r="V79" s="60"/>
    </row>
    <row r="80" spans="1:22" ht="16.5" customHeight="1">
      <c r="A80" s="50">
        <v>68</v>
      </c>
      <c r="B80" s="252"/>
      <c r="C80" s="253"/>
      <c r="D80" s="253"/>
      <c r="E80" s="254">
        <f t="shared" si="10"/>
        <v>0</v>
      </c>
      <c r="F80" s="153"/>
      <c r="G80" s="153"/>
      <c r="H80" s="153"/>
      <c r="I80" s="154"/>
      <c r="J80" s="154"/>
      <c r="K80" s="155"/>
      <c r="L80" s="155"/>
      <c r="M80" s="91" t="str">
        <f t="shared" si="6"/>
        <v>×</v>
      </c>
      <c r="N80" s="259" t="str">
        <f t="shared" si="7"/>
        <v>-</v>
      </c>
      <c r="O80" s="60"/>
      <c r="P80" s="61"/>
      <c r="Q80" s="62">
        <f t="shared" si="8"/>
        <v>0</v>
      </c>
      <c r="R80" s="62">
        <f t="shared" si="9"/>
        <v>0</v>
      </c>
      <c r="S80" s="78">
        <f t="shared" si="5"/>
        <v>0</v>
      </c>
      <c r="T80" s="60"/>
      <c r="U80" s="60"/>
      <c r="V80" s="60"/>
    </row>
    <row r="81" spans="1:22" ht="16.5" customHeight="1">
      <c r="A81" s="50">
        <v>69</v>
      </c>
      <c r="B81" s="252"/>
      <c r="C81" s="253"/>
      <c r="D81" s="253"/>
      <c r="E81" s="254">
        <f t="shared" si="10"/>
        <v>0</v>
      </c>
      <c r="F81" s="153"/>
      <c r="G81" s="153"/>
      <c r="H81" s="153"/>
      <c r="I81" s="154"/>
      <c r="J81" s="154"/>
      <c r="K81" s="155"/>
      <c r="L81" s="155"/>
      <c r="M81" s="91" t="str">
        <f t="shared" si="6"/>
        <v>×</v>
      </c>
      <c r="N81" s="259" t="str">
        <f t="shared" si="7"/>
        <v>-</v>
      </c>
      <c r="O81" s="60"/>
      <c r="P81" s="61"/>
      <c r="Q81" s="62">
        <f t="shared" si="8"/>
        <v>0</v>
      </c>
      <c r="R81" s="62">
        <f t="shared" si="9"/>
        <v>0</v>
      </c>
      <c r="S81" s="78">
        <f t="shared" si="5"/>
        <v>0</v>
      </c>
      <c r="T81" s="60"/>
      <c r="U81" s="60"/>
      <c r="V81" s="60"/>
    </row>
    <row r="82" spans="1:22" ht="16.5" customHeight="1">
      <c r="A82" s="50">
        <v>70</v>
      </c>
      <c r="B82" s="252"/>
      <c r="C82" s="253"/>
      <c r="D82" s="253"/>
      <c r="E82" s="254">
        <f t="shared" si="10"/>
        <v>0</v>
      </c>
      <c r="F82" s="153"/>
      <c r="G82" s="153"/>
      <c r="H82" s="153"/>
      <c r="I82" s="154"/>
      <c r="J82" s="154"/>
      <c r="K82" s="155"/>
      <c r="L82" s="155"/>
      <c r="M82" s="91" t="str">
        <f t="shared" si="6"/>
        <v>×</v>
      </c>
      <c r="N82" s="259" t="str">
        <f t="shared" si="7"/>
        <v>-</v>
      </c>
      <c r="O82" s="60"/>
      <c r="P82" s="61"/>
      <c r="Q82" s="62">
        <f t="shared" si="8"/>
        <v>0</v>
      </c>
      <c r="R82" s="62">
        <f t="shared" si="9"/>
        <v>0</v>
      </c>
      <c r="S82" s="78">
        <f t="shared" si="5"/>
        <v>0</v>
      </c>
      <c r="T82" s="60"/>
      <c r="U82" s="60"/>
      <c r="V82" s="60"/>
    </row>
    <row r="83" spans="1:22" ht="16.5" customHeight="1">
      <c r="A83" s="50">
        <v>71</v>
      </c>
      <c r="B83" s="252"/>
      <c r="C83" s="253"/>
      <c r="D83" s="253"/>
      <c r="E83" s="254">
        <f t="shared" si="10"/>
        <v>0</v>
      </c>
      <c r="F83" s="153"/>
      <c r="G83" s="153"/>
      <c r="H83" s="153"/>
      <c r="I83" s="154"/>
      <c r="J83" s="154"/>
      <c r="K83" s="155"/>
      <c r="L83" s="155"/>
      <c r="M83" s="91" t="str">
        <f t="shared" si="6"/>
        <v>×</v>
      </c>
      <c r="N83" s="259" t="str">
        <f t="shared" si="7"/>
        <v>-</v>
      </c>
      <c r="O83" s="60"/>
      <c r="P83" s="61"/>
      <c r="Q83" s="62">
        <f t="shared" si="8"/>
        <v>0</v>
      </c>
      <c r="R83" s="62">
        <f t="shared" si="9"/>
        <v>0</v>
      </c>
      <c r="S83" s="78">
        <f t="shared" si="5"/>
        <v>0</v>
      </c>
      <c r="T83" s="60"/>
      <c r="U83" s="60"/>
      <c r="V83" s="60"/>
    </row>
    <row r="84" spans="1:22" ht="16.5" customHeight="1">
      <c r="A84" s="50">
        <v>72</v>
      </c>
      <c r="B84" s="252"/>
      <c r="C84" s="253"/>
      <c r="D84" s="253"/>
      <c r="E84" s="254">
        <f t="shared" si="10"/>
        <v>0</v>
      </c>
      <c r="F84" s="153"/>
      <c r="G84" s="153"/>
      <c r="H84" s="153"/>
      <c r="I84" s="154"/>
      <c r="J84" s="154"/>
      <c r="K84" s="155"/>
      <c r="L84" s="155"/>
      <c r="M84" s="91" t="str">
        <f t="shared" si="6"/>
        <v>×</v>
      </c>
      <c r="N84" s="259" t="str">
        <f t="shared" si="7"/>
        <v>-</v>
      </c>
      <c r="O84" s="60"/>
      <c r="P84" s="61"/>
      <c r="Q84" s="62">
        <f t="shared" si="8"/>
        <v>0</v>
      </c>
      <c r="R84" s="62">
        <f t="shared" si="9"/>
        <v>0</v>
      </c>
      <c r="S84" s="78">
        <f t="shared" si="5"/>
        <v>0</v>
      </c>
      <c r="T84" s="60"/>
      <c r="U84" s="60"/>
      <c r="V84" s="60"/>
    </row>
    <row r="85" spans="1:22" ht="16.5" customHeight="1">
      <c r="A85" s="50">
        <v>73</v>
      </c>
      <c r="B85" s="252"/>
      <c r="C85" s="253"/>
      <c r="D85" s="253"/>
      <c r="E85" s="254">
        <f t="shared" si="10"/>
        <v>0</v>
      </c>
      <c r="F85" s="153"/>
      <c r="G85" s="153"/>
      <c r="H85" s="153"/>
      <c r="I85" s="154"/>
      <c r="J85" s="154"/>
      <c r="K85" s="155"/>
      <c r="L85" s="155"/>
      <c r="M85" s="91" t="str">
        <f t="shared" si="6"/>
        <v>×</v>
      </c>
      <c r="N85" s="259" t="str">
        <f t="shared" si="7"/>
        <v>-</v>
      </c>
      <c r="O85" s="60"/>
      <c r="P85" s="61"/>
      <c r="Q85" s="62">
        <f t="shared" si="8"/>
        <v>0</v>
      </c>
      <c r="R85" s="62">
        <f t="shared" si="9"/>
        <v>0</v>
      </c>
      <c r="S85" s="78">
        <f t="shared" si="5"/>
        <v>0</v>
      </c>
      <c r="T85" s="60"/>
      <c r="U85" s="60"/>
      <c r="V85" s="60"/>
    </row>
    <row r="86" spans="1:22" ht="16.5" customHeight="1">
      <c r="A86" s="50">
        <v>74</v>
      </c>
      <c r="B86" s="252"/>
      <c r="C86" s="253"/>
      <c r="D86" s="253"/>
      <c r="E86" s="254">
        <f t="shared" si="10"/>
        <v>0</v>
      </c>
      <c r="F86" s="153"/>
      <c r="G86" s="153"/>
      <c r="H86" s="153"/>
      <c r="I86" s="154"/>
      <c r="J86" s="154"/>
      <c r="K86" s="155"/>
      <c r="L86" s="155"/>
      <c r="M86" s="91" t="str">
        <f t="shared" si="6"/>
        <v>×</v>
      </c>
      <c r="N86" s="259" t="str">
        <f t="shared" si="7"/>
        <v>-</v>
      </c>
      <c r="O86" s="60"/>
      <c r="P86" s="61"/>
      <c r="Q86" s="62">
        <f t="shared" si="8"/>
        <v>0</v>
      </c>
      <c r="R86" s="62">
        <f t="shared" si="9"/>
        <v>0</v>
      </c>
      <c r="S86" s="78">
        <f t="shared" si="5"/>
        <v>0</v>
      </c>
      <c r="T86" s="60"/>
      <c r="U86" s="60"/>
      <c r="V86" s="60"/>
    </row>
    <row r="87" spans="1:22" ht="16.5" customHeight="1">
      <c r="A87" s="50">
        <v>75</v>
      </c>
      <c r="B87" s="252"/>
      <c r="C87" s="253"/>
      <c r="D87" s="253"/>
      <c r="E87" s="254">
        <f t="shared" si="10"/>
        <v>0</v>
      </c>
      <c r="F87" s="153"/>
      <c r="G87" s="153"/>
      <c r="H87" s="153"/>
      <c r="I87" s="154"/>
      <c r="J87" s="154"/>
      <c r="K87" s="155"/>
      <c r="L87" s="155"/>
      <c r="M87" s="91" t="str">
        <f t="shared" si="6"/>
        <v>×</v>
      </c>
      <c r="N87" s="259" t="str">
        <f t="shared" si="7"/>
        <v>-</v>
      </c>
      <c r="O87" s="60"/>
      <c r="P87" s="61"/>
      <c r="Q87" s="62">
        <f t="shared" si="8"/>
        <v>0</v>
      </c>
      <c r="R87" s="62">
        <f t="shared" si="9"/>
        <v>0</v>
      </c>
      <c r="S87" s="78">
        <f t="shared" si="5"/>
        <v>0</v>
      </c>
      <c r="T87" s="60"/>
      <c r="U87" s="60"/>
      <c r="V87" s="60"/>
    </row>
    <row r="88" spans="1:22" ht="16.5" customHeight="1">
      <c r="A88" s="50">
        <v>76</v>
      </c>
      <c r="B88" s="252"/>
      <c r="C88" s="253"/>
      <c r="D88" s="253"/>
      <c r="E88" s="254">
        <f t="shared" si="10"/>
        <v>0</v>
      </c>
      <c r="F88" s="153"/>
      <c r="G88" s="153"/>
      <c r="H88" s="153"/>
      <c r="I88" s="154"/>
      <c r="J88" s="154"/>
      <c r="K88" s="155"/>
      <c r="L88" s="155"/>
      <c r="M88" s="91" t="str">
        <f t="shared" si="6"/>
        <v>×</v>
      </c>
      <c r="N88" s="259" t="str">
        <f t="shared" si="7"/>
        <v>-</v>
      </c>
      <c r="O88" s="60"/>
      <c r="P88" s="61"/>
      <c r="Q88" s="62">
        <f t="shared" si="8"/>
        <v>0</v>
      </c>
      <c r="R88" s="62">
        <f t="shared" si="9"/>
        <v>0</v>
      </c>
      <c r="S88" s="78">
        <f t="shared" si="5"/>
        <v>0</v>
      </c>
      <c r="T88" s="60"/>
      <c r="U88" s="60"/>
      <c r="V88" s="60"/>
    </row>
    <row r="89" spans="1:22" ht="16.5" customHeight="1">
      <c r="A89" s="50">
        <v>77</v>
      </c>
      <c r="B89" s="252"/>
      <c r="C89" s="253"/>
      <c r="D89" s="253"/>
      <c r="E89" s="254">
        <f t="shared" si="10"/>
        <v>0</v>
      </c>
      <c r="F89" s="153"/>
      <c r="G89" s="153"/>
      <c r="H89" s="153"/>
      <c r="I89" s="154"/>
      <c r="J89" s="154"/>
      <c r="K89" s="155"/>
      <c r="L89" s="155"/>
      <c r="M89" s="91" t="str">
        <f t="shared" si="6"/>
        <v>×</v>
      </c>
      <c r="N89" s="259" t="str">
        <f t="shared" si="7"/>
        <v>-</v>
      </c>
      <c r="O89" s="60"/>
      <c r="P89" s="61"/>
      <c r="Q89" s="62">
        <f t="shared" si="8"/>
        <v>0</v>
      </c>
      <c r="R89" s="62">
        <f t="shared" si="9"/>
        <v>0</v>
      </c>
      <c r="S89" s="78">
        <f t="shared" si="5"/>
        <v>0</v>
      </c>
      <c r="T89" s="60"/>
      <c r="U89" s="60"/>
      <c r="V89" s="60"/>
    </row>
    <row r="90" spans="1:22" ht="16.5" customHeight="1">
      <c r="A90" s="50">
        <v>78</v>
      </c>
      <c r="B90" s="252"/>
      <c r="C90" s="253"/>
      <c r="D90" s="253"/>
      <c r="E90" s="254">
        <f>D90-C90</f>
        <v>0</v>
      </c>
      <c r="F90" s="153"/>
      <c r="G90" s="153"/>
      <c r="H90" s="153"/>
      <c r="I90" s="154"/>
      <c r="J90" s="154"/>
      <c r="K90" s="155"/>
      <c r="L90" s="155"/>
      <c r="M90" s="91" t="str">
        <f t="shared" si="6"/>
        <v>×</v>
      </c>
      <c r="N90" s="259" t="str">
        <f t="shared" si="7"/>
        <v>-</v>
      </c>
      <c r="O90" s="60"/>
      <c r="P90" s="61"/>
      <c r="Q90" s="62">
        <f t="shared" si="8"/>
        <v>0</v>
      </c>
      <c r="R90" s="62">
        <f t="shared" si="9"/>
        <v>0</v>
      </c>
      <c r="S90" s="78">
        <f t="shared" si="5"/>
        <v>0</v>
      </c>
      <c r="T90" s="60"/>
      <c r="U90" s="60"/>
      <c r="V90" s="60"/>
    </row>
    <row r="91" spans="1:22" ht="16.5" customHeight="1">
      <c r="A91" s="50">
        <v>79</v>
      </c>
      <c r="B91" s="252"/>
      <c r="C91" s="253"/>
      <c r="D91" s="253"/>
      <c r="E91" s="254">
        <f t="shared" si="10"/>
        <v>0</v>
      </c>
      <c r="F91" s="153"/>
      <c r="G91" s="153"/>
      <c r="H91" s="153"/>
      <c r="I91" s="154"/>
      <c r="J91" s="154"/>
      <c r="K91" s="155"/>
      <c r="L91" s="155"/>
      <c r="M91" s="91" t="str">
        <f t="shared" si="6"/>
        <v>×</v>
      </c>
      <c r="N91" s="259" t="str">
        <f t="shared" si="7"/>
        <v>-</v>
      </c>
      <c r="O91" s="60"/>
      <c r="P91" s="61"/>
      <c r="Q91" s="62">
        <f t="shared" si="8"/>
        <v>0</v>
      </c>
      <c r="R91" s="62">
        <f t="shared" si="9"/>
        <v>0</v>
      </c>
      <c r="S91" s="78">
        <f t="shared" si="5"/>
        <v>0</v>
      </c>
      <c r="T91" s="60"/>
      <c r="U91" s="60"/>
      <c r="V91" s="60"/>
    </row>
    <row r="92" spans="1:22" ht="16.5" customHeight="1" thickBot="1">
      <c r="A92" s="50">
        <v>80</v>
      </c>
      <c r="B92" s="255"/>
      <c r="C92" s="256"/>
      <c r="D92" s="256"/>
      <c r="E92" s="257">
        <f t="shared" si="10"/>
        <v>0</v>
      </c>
      <c r="F92" s="156"/>
      <c r="G92" s="156"/>
      <c r="H92" s="156"/>
      <c r="I92" s="157"/>
      <c r="J92" s="157"/>
      <c r="K92" s="158"/>
      <c r="L92" s="158"/>
      <c r="M92" s="92" t="str">
        <f t="shared" si="6"/>
        <v>×</v>
      </c>
      <c r="N92" s="260" t="str">
        <f t="shared" si="7"/>
        <v>-</v>
      </c>
      <c r="O92" s="60"/>
      <c r="P92" s="61"/>
      <c r="Q92" s="62">
        <f t="shared" si="8"/>
        <v>0</v>
      </c>
      <c r="R92" s="62">
        <f t="shared" si="9"/>
        <v>0</v>
      </c>
      <c r="S92" s="78">
        <f t="shared" si="5"/>
        <v>0</v>
      </c>
      <c r="T92" s="60"/>
      <c r="U92" s="60"/>
      <c r="V92" s="60"/>
    </row>
    <row r="93" spans="2:22" ht="13.5">
      <c r="B93" s="63"/>
      <c r="C93" s="63"/>
      <c r="D93" s="63"/>
      <c r="E93" s="64"/>
      <c r="F93" s="64"/>
      <c r="G93" s="64"/>
      <c r="H93" s="64"/>
      <c r="I93" s="60"/>
      <c r="J93" s="60"/>
      <c r="K93" s="60"/>
      <c r="L93" s="60"/>
      <c r="M93" s="60"/>
      <c r="N93" s="60"/>
      <c r="O93" s="60"/>
      <c r="P93" s="61"/>
      <c r="Q93" s="65">
        <f>SUM(Q13:Q92)</f>
        <v>0</v>
      </c>
      <c r="R93" s="66">
        <f>SUM(R13:R92)</f>
        <v>0</v>
      </c>
      <c r="S93" s="86" t="e">
        <f>_xlfn.AVERAGEIF(S13:S92,"&gt;0")</f>
        <v>#DIV/0!</v>
      </c>
      <c r="T93" s="60"/>
      <c r="U93" s="60"/>
      <c r="V93" s="60"/>
    </row>
    <row r="94" spans="2:22" ht="14.25" thickBot="1">
      <c r="B94" s="67"/>
      <c r="C94" s="67"/>
      <c r="D94" s="67"/>
      <c r="E94" s="68"/>
      <c r="F94" s="68"/>
      <c r="G94" s="68"/>
      <c r="H94" s="68"/>
      <c r="I94" s="69"/>
      <c r="J94" s="69"/>
      <c r="K94" s="69"/>
      <c r="L94" s="69"/>
      <c r="M94" s="69">
        <f>COUNTIF(M13:M92,"○")</f>
        <v>0</v>
      </c>
      <c r="N94" s="69">
        <f>COUNTIF(N13:N92,"&gt;0.025")</f>
        <v>0</v>
      </c>
      <c r="O94" s="69"/>
      <c r="P94" s="70"/>
      <c r="Q94" s="71" t="e">
        <f>_xlfn.AVERAGEIF(Q13:Q92,"&gt;0")</f>
        <v>#DIV/0!</v>
      </c>
      <c r="R94" s="72" t="e">
        <f>_xlfn.AVERAGEIF(R13:R92,"&gt;0")</f>
        <v>#DIV/0!</v>
      </c>
      <c r="S94" s="70"/>
      <c r="T94" s="69"/>
      <c r="U94" s="69"/>
      <c r="V94" s="69"/>
    </row>
    <row r="95" spans="2:19" ht="13.5" hidden="1">
      <c r="B95"/>
      <c r="C95"/>
      <c r="D95"/>
      <c r="E95"/>
      <c r="F95"/>
      <c r="G95"/>
      <c r="H95"/>
      <c r="I95"/>
      <c r="J95"/>
      <c r="K95"/>
      <c r="L95"/>
      <c r="P95" s="55"/>
      <c r="Q95" s="73" t="s">
        <v>48</v>
      </c>
      <c r="R95" s="74" t="e">
        <f>+R93/Q93-1</f>
        <v>#DIV/0!</v>
      </c>
      <c r="S95" s="75"/>
    </row>
    <row r="96" spans="2:19" ht="13.5" hidden="1">
      <c r="B96"/>
      <c r="C96"/>
      <c r="D96"/>
      <c r="E96"/>
      <c r="F96"/>
      <c r="G96"/>
      <c r="H96"/>
      <c r="I96"/>
      <c r="J96"/>
      <c r="K96"/>
      <c r="L96"/>
      <c r="P96" s="55"/>
      <c r="Q96" s="76" t="s">
        <v>49</v>
      </c>
      <c r="R96" s="77" t="e">
        <f>+R94/Q94-1</f>
        <v>#DIV/0!</v>
      </c>
      <c r="S96" s="75"/>
    </row>
    <row r="97" spans="5:19" ht="13.5">
      <c r="E97"/>
      <c r="F97"/>
      <c r="P97" s="55"/>
      <c r="Q97" s="55"/>
      <c r="R97" s="55"/>
      <c r="S97" s="55"/>
    </row>
    <row r="98" spans="16:19" ht="13.5">
      <c r="P98" s="55"/>
      <c r="Q98" s="55"/>
      <c r="R98" s="55"/>
      <c r="S98" s="55"/>
    </row>
    <row r="99" spans="16:19" ht="13.5">
      <c r="P99" s="55"/>
      <c r="Q99" s="55"/>
      <c r="R99" s="55"/>
      <c r="S99" s="55"/>
    </row>
    <row r="100" spans="16:19" ht="13.5">
      <c r="P100" s="55"/>
      <c r="Q100" s="55"/>
      <c r="R100" s="55"/>
      <c r="S100" s="55"/>
    </row>
  </sheetData>
  <sheetProtection password="CC77" sheet="1"/>
  <mergeCells count="15">
    <mergeCell ref="M10:M12"/>
    <mergeCell ref="N10:N12"/>
    <mergeCell ref="Q10:R10"/>
    <mergeCell ref="I10:L10"/>
    <mergeCell ref="I11:I12"/>
    <mergeCell ref="J11:J12"/>
    <mergeCell ref="K11:K12"/>
    <mergeCell ref="L11:L12"/>
    <mergeCell ref="C7:D7"/>
    <mergeCell ref="C6:D6"/>
    <mergeCell ref="C3:D3"/>
    <mergeCell ref="I6:K6"/>
    <mergeCell ref="I7:K7"/>
    <mergeCell ref="L6:M6"/>
    <mergeCell ref="L7:M7"/>
  </mergeCells>
  <dataValidations count="1">
    <dataValidation type="list" allowBlank="1" showInputMessage="1" showErrorMessage="1" sqref="I13:L92">
      <formula1>"有"</formula1>
    </dataValidation>
  </dataValidations>
  <printOptions/>
  <pageMargins left="0.5118110236220472" right="0.5118110236220472" top="0.7480314960629921" bottom="0.5511811023622047" header="0.31496062992125984" footer="0.31496062992125984"/>
  <pageSetup fitToHeight="0" fitToWidth="1" horizontalDpi="600" verticalDpi="600" orientation="portrait" paperSize="9" scale="76" r:id="rId1"/>
  <rowBreaks count="1" manualBreakCount="1">
    <brk id="57" max="13" man="1"/>
  </rowBreaks>
</worksheet>
</file>

<file path=xl/worksheets/sheet4.xml><?xml version="1.0" encoding="utf-8"?>
<worksheet xmlns="http://schemas.openxmlformats.org/spreadsheetml/2006/main" xmlns:r="http://schemas.openxmlformats.org/officeDocument/2006/relationships">
  <sheetPr>
    <pageSetUpPr fitToPage="1"/>
  </sheetPr>
  <dimension ref="A1:P73"/>
  <sheetViews>
    <sheetView workbookViewId="0" topLeftCell="A1">
      <selection activeCell="D5" sqref="D5"/>
    </sheetView>
  </sheetViews>
  <sheetFormatPr defaultColWidth="9.00390625" defaultRowHeight="13.5"/>
  <cols>
    <col min="1" max="1" width="11.25390625" style="1" customWidth="1"/>
    <col min="2" max="2" width="7.125" style="1" customWidth="1"/>
    <col min="3" max="3" width="25.625" style="1" customWidth="1"/>
    <col min="4" max="4" width="12.125" style="1" customWidth="1"/>
    <col min="5" max="6" width="14.125" style="1" customWidth="1"/>
    <col min="7" max="7" width="5.625" style="28" customWidth="1"/>
    <col min="8" max="8" width="9.00390625" style="1" customWidth="1"/>
    <col min="9" max="12" width="8.125" style="1" customWidth="1"/>
    <col min="13" max="16384" width="9.00390625" style="1" customWidth="1"/>
  </cols>
  <sheetData>
    <row r="1" s="8" customFormat="1" ht="18.75" customHeight="1">
      <c r="A1" s="36" t="s">
        <v>12</v>
      </c>
    </row>
    <row r="2" spans="1:7" s="8" customFormat="1" ht="13.5" customHeight="1">
      <c r="A2" s="20"/>
      <c r="G2" s="33"/>
    </row>
    <row r="3" spans="5:7" s="8" customFormat="1" ht="13.5" customHeight="1">
      <c r="E3" s="243" t="s">
        <v>13</v>
      </c>
      <c r="F3" s="243"/>
      <c r="G3" s="243"/>
    </row>
    <row r="4" spans="1:7" s="8" customFormat="1" ht="13.5" customHeight="1">
      <c r="A4" s="9"/>
      <c r="B4" s="9"/>
      <c r="C4" s="9"/>
      <c r="D4" s="9"/>
      <c r="E4" s="9"/>
      <c r="F4" s="9"/>
      <c r="G4" s="9"/>
    </row>
    <row r="5" spans="1:7" s="8" customFormat="1" ht="13.5" customHeight="1">
      <c r="A5" s="10" t="s">
        <v>11</v>
      </c>
      <c r="B5" s="10"/>
      <c r="C5" s="10"/>
      <c r="D5" s="11"/>
      <c r="E5" s="11"/>
      <c r="F5" s="11"/>
      <c r="G5" s="11"/>
    </row>
    <row r="6" spans="1:8" s="8" customFormat="1" ht="13.5" customHeight="1">
      <c r="A6" s="11"/>
      <c r="B6" s="11"/>
      <c r="C6" s="11"/>
      <c r="D6" s="12"/>
      <c r="E6" s="12"/>
      <c r="F6" s="12"/>
      <c r="G6" s="12"/>
      <c r="H6" s="13"/>
    </row>
    <row r="7" spans="1:8" s="8" customFormat="1" ht="13.5" customHeight="1">
      <c r="A7" s="11"/>
      <c r="B7" s="11"/>
      <c r="D7" s="14" t="s">
        <v>0</v>
      </c>
      <c r="E7" s="242"/>
      <c r="F7" s="242"/>
      <c r="G7" s="15"/>
      <c r="H7" s="13"/>
    </row>
    <row r="8" spans="1:8" s="8" customFormat="1" ht="13.5" customHeight="1">
      <c r="A8" s="9"/>
      <c r="B8" s="9"/>
      <c r="D8" s="14" t="s">
        <v>1</v>
      </c>
      <c r="E8" s="242"/>
      <c r="F8" s="242"/>
      <c r="G8" s="15"/>
      <c r="H8" s="13"/>
    </row>
    <row r="9" spans="1:8" s="8" customFormat="1" ht="13.5" customHeight="1">
      <c r="A9" s="9"/>
      <c r="B9" s="9"/>
      <c r="D9" s="35" t="s">
        <v>2</v>
      </c>
      <c r="E9" s="242"/>
      <c r="F9" s="242"/>
      <c r="G9" s="15"/>
      <c r="H9" s="13"/>
    </row>
    <row r="10" spans="1:8" s="8" customFormat="1" ht="13.5" customHeight="1">
      <c r="A10" s="9"/>
      <c r="B10" s="9"/>
      <c r="D10" s="35" t="s">
        <v>4</v>
      </c>
      <c r="E10" s="242"/>
      <c r="F10" s="242"/>
      <c r="G10" s="16" t="s">
        <v>7</v>
      </c>
      <c r="H10" s="13"/>
    </row>
    <row r="11" spans="1:8" s="8" customFormat="1" ht="13.5" customHeight="1">
      <c r="A11" s="9"/>
      <c r="B11" s="9"/>
      <c r="D11" s="14" t="s">
        <v>8</v>
      </c>
      <c r="E11" s="242"/>
      <c r="F11" s="242"/>
      <c r="G11" s="13"/>
      <c r="H11" s="13"/>
    </row>
    <row r="12" spans="1:8" s="8" customFormat="1" ht="13.5" customHeight="1">
      <c r="A12" s="9"/>
      <c r="B12" s="9"/>
      <c r="D12" s="14" t="s">
        <v>9</v>
      </c>
      <c r="E12" s="242"/>
      <c r="F12" s="242"/>
      <c r="G12" s="15"/>
      <c r="H12" s="13"/>
    </row>
    <row r="13" spans="1:16" s="22" customFormat="1" ht="13.5" customHeight="1">
      <c r="A13" s="6"/>
      <c r="B13" s="6"/>
      <c r="C13" s="6"/>
      <c r="D13" s="6"/>
      <c r="E13" s="6"/>
      <c r="F13" s="6"/>
      <c r="G13" s="5"/>
      <c r="H13" s="21"/>
      <c r="I13" s="21"/>
      <c r="J13" s="21"/>
      <c r="K13" s="21"/>
      <c r="L13" s="21"/>
      <c r="M13" s="21"/>
      <c r="N13" s="21"/>
      <c r="O13" s="21"/>
      <c r="P13" s="21"/>
    </row>
    <row r="14" spans="1:16" s="22" customFormat="1" ht="13.5" customHeight="1">
      <c r="A14" s="6"/>
      <c r="B14" s="6"/>
      <c r="C14" s="6"/>
      <c r="D14" s="6"/>
      <c r="E14" s="6"/>
      <c r="F14" s="6"/>
      <c r="G14" s="5"/>
      <c r="H14" s="21"/>
      <c r="I14" s="21"/>
      <c r="J14" s="21"/>
      <c r="K14" s="21"/>
      <c r="L14" s="21"/>
      <c r="M14" s="21"/>
      <c r="N14" s="21"/>
      <c r="O14" s="21"/>
      <c r="P14" s="21"/>
    </row>
    <row r="15" spans="2:8" ht="18.75" customHeight="1">
      <c r="B15" s="211" t="s">
        <v>14</v>
      </c>
      <c r="C15" s="211"/>
      <c r="D15" s="211"/>
      <c r="E15" s="211"/>
      <c r="F15" s="211"/>
      <c r="G15" s="23"/>
      <c r="H15" s="23"/>
    </row>
    <row r="16" spans="1:8" ht="18.75" customHeight="1">
      <c r="A16" s="23"/>
      <c r="B16" s="211"/>
      <c r="C16" s="211"/>
      <c r="D16" s="211"/>
      <c r="E16" s="211"/>
      <c r="F16" s="211"/>
      <c r="G16" s="23"/>
      <c r="H16" s="23"/>
    </row>
    <row r="17" spans="1:7" ht="13.5" customHeight="1">
      <c r="A17" s="4"/>
      <c r="B17" s="4"/>
      <c r="C17" s="4"/>
      <c r="D17" s="4"/>
      <c r="E17" s="4"/>
      <c r="F17" s="4"/>
      <c r="G17" s="5"/>
    </row>
    <row r="18" spans="1:7" ht="13.5" customHeight="1">
      <c r="A18" s="6"/>
      <c r="B18" s="6"/>
      <c r="C18" s="6"/>
      <c r="D18" s="6"/>
      <c r="E18" s="6"/>
      <c r="F18" s="6"/>
      <c r="G18" s="6"/>
    </row>
    <row r="19" spans="1:8" ht="13.5" customHeight="1">
      <c r="A19" s="210" t="s">
        <v>15</v>
      </c>
      <c r="B19" s="210"/>
      <c r="C19" s="210"/>
      <c r="D19" s="210"/>
      <c r="E19" s="210"/>
      <c r="F19" s="210"/>
      <c r="G19" s="210"/>
      <c r="H19" s="19"/>
    </row>
    <row r="20" spans="1:8" ht="13.5" customHeight="1">
      <c r="A20" s="210"/>
      <c r="B20" s="210"/>
      <c r="C20" s="210"/>
      <c r="D20" s="210"/>
      <c r="E20" s="210"/>
      <c r="F20" s="210"/>
      <c r="G20" s="210"/>
      <c r="H20" s="19"/>
    </row>
    <row r="21" spans="1:7" ht="13.5" customHeight="1">
      <c r="A21" s="7"/>
      <c r="B21" s="7"/>
      <c r="C21" s="24"/>
      <c r="D21" s="24"/>
      <c r="E21" s="24"/>
      <c r="F21" s="24"/>
      <c r="G21" s="25"/>
    </row>
    <row r="22" spans="1:8" ht="13.5" customHeight="1">
      <c r="A22" s="209" t="s">
        <v>3</v>
      </c>
      <c r="B22" s="209"/>
      <c r="C22" s="209"/>
      <c r="D22" s="209"/>
      <c r="E22" s="209"/>
      <c r="F22" s="209"/>
      <c r="G22" s="209"/>
      <c r="H22" s="3"/>
    </row>
    <row r="23" spans="1:7" ht="13.5" customHeight="1">
      <c r="A23" s="3"/>
      <c r="B23" s="34"/>
      <c r="C23" s="34"/>
      <c r="D23" s="34"/>
      <c r="E23" s="34"/>
      <c r="F23" s="34"/>
      <c r="G23" s="34"/>
    </row>
    <row r="24" spans="1:7" ht="18.75" customHeight="1">
      <c r="A24" s="18" t="s">
        <v>16</v>
      </c>
      <c r="B24" s="26"/>
      <c r="C24" s="26"/>
      <c r="D24" s="26"/>
      <c r="E24" s="26"/>
      <c r="F24" s="26"/>
      <c r="G24" s="27"/>
    </row>
    <row r="25" spans="1:7" ht="9.75" customHeight="1" thickBot="1">
      <c r="A25" s="18"/>
      <c r="B25" s="26"/>
      <c r="C25" s="26"/>
      <c r="D25" s="26"/>
      <c r="E25" s="43"/>
      <c r="F25" s="43"/>
      <c r="G25" s="27"/>
    </row>
    <row r="26" spans="1:11" ht="32.25" customHeight="1" thickBot="1">
      <c r="A26" s="37"/>
      <c r="B26" s="44">
        <v>1</v>
      </c>
      <c r="C26" s="45" t="s">
        <v>20</v>
      </c>
      <c r="D26" s="182">
        <f>'【記入例】給与改善計画詳細'!G7</f>
        <v>1051500</v>
      </c>
      <c r="E26" s="183"/>
      <c r="F26" s="184"/>
      <c r="G26" s="38"/>
      <c r="K26" s="39"/>
    </row>
    <row r="27" spans="1:11" ht="32.25" customHeight="1" thickBot="1">
      <c r="A27" s="37"/>
      <c r="B27" s="126">
        <v>2</v>
      </c>
      <c r="C27" s="142" t="s">
        <v>118</v>
      </c>
      <c r="D27" s="176">
        <f>'【記入例】給与改善計画詳細'!H7</f>
        <v>0.03074561403508772</v>
      </c>
      <c r="E27" s="177"/>
      <c r="F27" s="178"/>
      <c r="G27" s="38"/>
      <c r="K27" s="39"/>
    </row>
    <row r="28" spans="1:11" ht="24.75" customHeight="1">
      <c r="A28" s="37"/>
      <c r="B28" s="200">
        <v>3</v>
      </c>
      <c r="C28" s="197" t="s">
        <v>22</v>
      </c>
      <c r="D28" s="180" t="s">
        <v>17</v>
      </c>
      <c r="E28" s="181"/>
      <c r="F28" s="98" t="s">
        <v>60</v>
      </c>
      <c r="G28" s="38"/>
      <c r="K28" s="40"/>
    </row>
    <row r="29" spans="1:11" ht="24.75" customHeight="1">
      <c r="A29" s="37"/>
      <c r="B29" s="201"/>
      <c r="C29" s="198"/>
      <c r="D29" s="193" t="s">
        <v>61</v>
      </c>
      <c r="E29" s="194"/>
      <c r="F29" s="99" t="s">
        <v>60</v>
      </c>
      <c r="G29" s="38"/>
      <c r="K29" s="40"/>
    </row>
    <row r="30" spans="1:11" ht="24.75" customHeight="1">
      <c r="A30" s="37"/>
      <c r="B30" s="201"/>
      <c r="C30" s="198"/>
      <c r="D30" s="193" t="s">
        <v>18</v>
      </c>
      <c r="E30" s="194"/>
      <c r="F30" s="99"/>
      <c r="G30" s="38"/>
      <c r="K30" s="40"/>
    </row>
    <row r="31" spans="1:11" ht="24.75" customHeight="1" thickBot="1">
      <c r="A31" s="37"/>
      <c r="B31" s="202"/>
      <c r="C31" s="199"/>
      <c r="D31" s="195" t="s">
        <v>19</v>
      </c>
      <c r="E31" s="196"/>
      <c r="F31" s="100" t="s">
        <v>60</v>
      </c>
      <c r="G31" s="38"/>
      <c r="K31" s="40"/>
    </row>
    <row r="32" spans="1:11" ht="57" customHeight="1" thickBot="1">
      <c r="A32" s="37"/>
      <c r="B32" s="42">
        <v>4</v>
      </c>
      <c r="C32" s="46" t="s">
        <v>21</v>
      </c>
      <c r="D32" s="244" t="s">
        <v>62</v>
      </c>
      <c r="E32" s="245"/>
      <c r="F32" s="246"/>
      <c r="G32" s="38"/>
      <c r="K32" s="40"/>
    </row>
    <row r="33" spans="1:7" ht="15" customHeight="1">
      <c r="A33" s="18"/>
      <c r="B33" s="48" t="s">
        <v>30</v>
      </c>
      <c r="C33" s="26"/>
      <c r="D33" s="26"/>
      <c r="E33" s="26"/>
      <c r="F33" s="26"/>
      <c r="G33" s="27"/>
    </row>
    <row r="34" spans="1:7" ht="15" customHeight="1">
      <c r="A34" s="18"/>
      <c r="B34" s="48" t="s">
        <v>31</v>
      </c>
      <c r="C34" s="26"/>
      <c r="D34" s="26"/>
      <c r="E34" s="26"/>
      <c r="F34" s="26"/>
      <c r="G34" s="27"/>
    </row>
    <row r="35" spans="1:7" ht="15" customHeight="1">
      <c r="A35" s="37"/>
      <c r="B35" s="49" t="s">
        <v>25</v>
      </c>
      <c r="C35" s="37"/>
      <c r="D35" s="37"/>
      <c r="E35" s="37"/>
      <c r="F35" s="37"/>
      <c r="G35" s="38"/>
    </row>
    <row r="36" ht="13.5" customHeight="1"/>
    <row r="37" spans="1:8" ht="18.75" customHeight="1">
      <c r="A37" s="2" t="s">
        <v>10</v>
      </c>
      <c r="B37" s="29"/>
      <c r="C37" s="29"/>
      <c r="D37" s="29"/>
      <c r="E37" s="29"/>
      <c r="F37" s="29"/>
      <c r="G37" s="29"/>
      <c r="H37" s="29"/>
    </row>
    <row r="38" spans="1:8" ht="13.5" customHeight="1">
      <c r="A38" s="47" t="s">
        <v>28</v>
      </c>
      <c r="B38" s="17"/>
      <c r="C38" s="17"/>
      <c r="D38" s="17"/>
      <c r="E38" s="17"/>
      <c r="F38" s="17"/>
      <c r="G38" s="17"/>
      <c r="H38" s="17"/>
    </row>
    <row r="39" spans="1:8" ht="13.5" customHeight="1">
      <c r="A39" s="47" t="s">
        <v>27</v>
      </c>
      <c r="B39" s="17"/>
      <c r="C39" s="17"/>
      <c r="D39" s="17"/>
      <c r="E39" s="17"/>
      <c r="F39" s="17"/>
      <c r="G39" s="17"/>
      <c r="H39" s="17"/>
    </row>
    <row r="40" spans="1:8" ht="13.5" customHeight="1" thickBot="1">
      <c r="A40" s="47"/>
      <c r="B40" s="17"/>
      <c r="C40" s="17"/>
      <c r="D40" s="17"/>
      <c r="E40" s="17"/>
      <c r="F40" s="17"/>
      <c r="G40" s="17"/>
      <c r="H40" s="17"/>
    </row>
    <row r="41" spans="1:6" ht="45.75" customHeight="1">
      <c r="A41" s="41"/>
      <c r="B41" s="185" t="s">
        <v>23</v>
      </c>
      <c r="C41" s="186"/>
      <c r="D41" s="186"/>
      <c r="E41" s="186"/>
      <c r="F41" s="101" t="s">
        <v>63</v>
      </c>
    </row>
    <row r="42" spans="2:6" ht="57.75" customHeight="1">
      <c r="B42" s="190" t="s">
        <v>24</v>
      </c>
      <c r="C42" s="191"/>
      <c r="D42" s="191"/>
      <c r="E42" s="192"/>
      <c r="F42" s="102" t="s">
        <v>63</v>
      </c>
    </row>
    <row r="43" spans="2:6" ht="57.75" customHeight="1" thickBot="1">
      <c r="B43" s="187" t="s">
        <v>26</v>
      </c>
      <c r="C43" s="188"/>
      <c r="D43" s="188"/>
      <c r="E43" s="189"/>
      <c r="F43" s="103" t="s">
        <v>63</v>
      </c>
    </row>
    <row r="72" spans="1:7" s="31" customFormat="1" ht="12">
      <c r="A72" s="30" t="s">
        <v>5</v>
      </c>
      <c r="G72" s="32"/>
    </row>
    <row r="73" spans="1:7" s="31" customFormat="1" ht="12">
      <c r="A73" s="30" t="s">
        <v>6</v>
      </c>
      <c r="G73" s="32"/>
    </row>
  </sheetData>
  <sheetProtection password="CC77" sheet="1"/>
  <protectedRanges>
    <protectedRange sqref="E8:G8 E10:G10 E12:G12 H3 B3:F3" name="範囲1"/>
  </protectedRanges>
  <mergeCells count="22">
    <mergeCell ref="B42:E42"/>
    <mergeCell ref="D27:F27"/>
    <mergeCell ref="D31:E31"/>
    <mergeCell ref="E11:F11"/>
    <mergeCell ref="D32:F32"/>
    <mergeCell ref="D29:E29"/>
    <mergeCell ref="D26:F26"/>
    <mergeCell ref="E3:G3"/>
    <mergeCell ref="E7:F7"/>
    <mergeCell ref="E8:F8"/>
    <mergeCell ref="E9:F9"/>
    <mergeCell ref="E10:F10"/>
    <mergeCell ref="B41:E41"/>
    <mergeCell ref="D30:E30"/>
    <mergeCell ref="B43:E43"/>
    <mergeCell ref="E12:F12"/>
    <mergeCell ref="B15:F16"/>
    <mergeCell ref="A19:G20"/>
    <mergeCell ref="A22:G22"/>
    <mergeCell ref="B28:B31"/>
    <mergeCell ref="C28:C31"/>
    <mergeCell ref="D28:E28"/>
  </mergeCells>
  <dataValidations count="2">
    <dataValidation type="list" allowBlank="1" showInputMessage="1" showErrorMessage="1" sqref="F41:F43">
      <formula1>"確認済"</formula1>
    </dataValidation>
    <dataValidation type="list" allowBlank="1" showInputMessage="1" showErrorMessage="1" sqref="F28:F31">
      <formula1>"○,×"</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V100"/>
  <sheetViews>
    <sheetView view="pageBreakPreview" zoomScaleSheetLayoutView="100" zoomScalePageLayoutView="0" workbookViewId="0" topLeftCell="A22">
      <selection activeCell="C32" sqref="C32"/>
    </sheetView>
  </sheetViews>
  <sheetFormatPr defaultColWidth="9.00390625" defaultRowHeight="13.5"/>
  <cols>
    <col min="1" max="1" width="2.875" style="50" customWidth="1"/>
    <col min="2" max="2" width="15.625" style="50" customWidth="1"/>
    <col min="3" max="4" width="10.625" style="50" customWidth="1"/>
    <col min="5" max="7" width="11.625" style="50" customWidth="1"/>
    <col min="8" max="8" width="11.375" style="50" customWidth="1"/>
    <col min="9" max="12" width="5.75390625" style="50" customWidth="1"/>
    <col min="13" max="13" width="5.125" style="50" customWidth="1"/>
    <col min="14" max="14" width="7.875" style="50" customWidth="1"/>
    <col min="15" max="15" width="1.625" style="50" customWidth="1"/>
    <col min="16" max="16" width="6.625" style="50" customWidth="1"/>
    <col min="17" max="18" width="8.625" style="50" customWidth="1"/>
    <col min="19" max="19" width="7.375" style="50" customWidth="1"/>
    <col min="20" max="22" width="8.625" style="50" customWidth="1"/>
    <col min="23" max="23" width="2.625" style="50" customWidth="1"/>
    <col min="24" max="24" width="5.875" style="50" bestFit="1" customWidth="1"/>
    <col min="25" max="16384" width="9.00390625" style="50" customWidth="1"/>
  </cols>
  <sheetData>
    <row r="1" s="8" customFormat="1" ht="18.75" customHeight="1">
      <c r="A1" s="82" t="s">
        <v>50</v>
      </c>
    </row>
    <row r="2" ht="14.25" thickBot="1"/>
    <row r="3" spans="3:21" ht="27.75" thickBot="1">
      <c r="C3" s="216" t="s">
        <v>32</v>
      </c>
      <c r="D3" s="217"/>
      <c r="E3" s="80">
        <v>0.005</v>
      </c>
      <c r="G3" s="79" t="s">
        <v>33</v>
      </c>
      <c r="H3" s="81">
        <v>0.02</v>
      </c>
      <c r="I3" s="51"/>
      <c r="J3" s="51"/>
      <c r="K3" s="51"/>
      <c r="L3" s="51"/>
      <c r="M3" s="51"/>
      <c r="N3" s="51"/>
      <c r="O3" s="51"/>
      <c r="P3" s="52"/>
      <c r="Q3" s="52"/>
      <c r="R3" s="52"/>
      <c r="S3" s="52"/>
      <c r="T3" s="51"/>
      <c r="U3" s="51"/>
    </row>
    <row r="4" spans="2:21" ht="14.25">
      <c r="B4" s="85"/>
      <c r="C4" s="85"/>
      <c r="D4" s="85"/>
      <c r="E4" s="84"/>
      <c r="G4" s="85"/>
      <c r="H4" s="84"/>
      <c r="I4" s="51"/>
      <c r="J4" s="51"/>
      <c r="K4" s="51"/>
      <c r="L4" s="51"/>
      <c r="M4" s="51"/>
      <c r="N4" s="51"/>
      <c r="O4" s="51"/>
      <c r="P4" s="52"/>
      <c r="Q4" s="52"/>
      <c r="R4" s="52"/>
      <c r="S4" s="52"/>
      <c r="T4" s="51"/>
      <c r="U4" s="51"/>
    </row>
    <row r="5" spans="3:21" ht="15" thickBot="1">
      <c r="C5" s="104" t="s">
        <v>64</v>
      </c>
      <c r="D5" s="104"/>
      <c r="E5" s="84"/>
      <c r="G5" s="85"/>
      <c r="H5" s="84"/>
      <c r="I5" s="51"/>
      <c r="J5" s="51"/>
      <c r="K5" s="51"/>
      <c r="L5" s="51"/>
      <c r="M5" s="51"/>
      <c r="N5" s="51"/>
      <c r="O5" s="51"/>
      <c r="P5" s="52"/>
      <c r="Q5" s="52"/>
      <c r="R5" s="52"/>
      <c r="S5" s="52"/>
      <c r="T5" s="51"/>
      <c r="U5" s="51"/>
    </row>
    <row r="6" spans="3:21" ht="42.75" customHeight="1" thickTop="1">
      <c r="C6" s="214"/>
      <c r="D6" s="215"/>
      <c r="E6" s="93" t="s">
        <v>52</v>
      </c>
      <c r="F6" s="94" t="s">
        <v>53</v>
      </c>
      <c r="G6" s="95" t="s">
        <v>54</v>
      </c>
      <c r="H6" s="97" t="s">
        <v>55</v>
      </c>
      <c r="I6" s="218" t="s">
        <v>56</v>
      </c>
      <c r="J6" s="219"/>
      <c r="K6" s="219"/>
      <c r="L6" s="218" t="s">
        <v>119</v>
      </c>
      <c r="M6" s="224"/>
      <c r="N6" s="51"/>
      <c r="O6" s="51"/>
      <c r="P6" s="52"/>
      <c r="Q6" s="52"/>
      <c r="R6" s="52"/>
      <c r="S6" s="52"/>
      <c r="T6" s="51"/>
      <c r="U6" s="51"/>
    </row>
    <row r="7" spans="3:21" ht="42.75" customHeight="1" thickBot="1">
      <c r="C7" s="212" t="s">
        <v>51</v>
      </c>
      <c r="D7" s="213"/>
      <c r="E7" s="124">
        <f>Q93</f>
        <v>34200000</v>
      </c>
      <c r="F7" s="124">
        <f>R93</f>
        <v>35251500</v>
      </c>
      <c r="G7" s="96">
        <f>F7-E7</f>
        <v>1051500</v>
      </c>
      <c r="H7" s="83">
        <f>G7/E7</f>
        <v>0.03074561403508772</v>
      </c>
      <c r="I7" s="221" t="str">
        <f>IF(H7&gt;(E3+H3),"○","×")</f>
        <v>○</v>
      </c>
      <c r="J7" s="222"/>
      <c r="K7" s="222"/>
      <c r="L7" s="221" t="str">
        <f>IF(N94&gt;M94/2,"○","×")</f>
        <v>○</v>
      </c>
      <c r="M7" s="223"/>
      <c r="N7" s="51"/>
      <c r="O7" s="51"/>
      <c r="P7" s="52"/>
      <c r="Q7" s="52"/>
      <c r="R7" s="52"/>
      <c r="S7" s="52"/>
      <c r="T7" s="51"/>
      <c r="U7" s="51"/>
    </row>
    <row r="8" spans="2:21" ht="14.25">
      <c r="B8" s="85"/>
      <c r="C8" s="85"/>
      <c r="D8" s="85"/>
      <c r="E8" s="84"/>
      <c r="G8" s="85"/>
      <c r="H8" s="84"/>
      <c r="I8" s="51"/>
      <c r="J8" s="51"/>
      <c r="K8" s="51"/>
      <c r="L8" s="51"/>
      <c r="M8" s="51"/>
      <c r="N8" s="51"/>
      <c r="O8" s="51"/>
      <c r="P8" s="52"/>
      <c r="Q8" s="52"/>
      <c r="R8" s="52"/>
      <c r="S8" s="52"/>
      <c r="T8" s="51"/>
      <c r="U8" s="51"/>
    </row>
    <row r="9" spans="2:19" ht="14.25" thickBot="1">
      <c r="B9" s="104" t="s">
        <v>65</v>
      </c>
      <c r="C9" s="104"/>
      <c r="D9" s="104"/>
      <c r="E9" s="53"/>
      <c r="F9" s="54"/>
      <c r="P9" s="55"/>
      <c r="Q9" s="55"/>
      <c r="R9" s="55"/>
      <c r="S9" s="55"/>
    </row>
    <row r="10" spans="2:22" ht="19.5" customHeight="1">
      <c r="B10" s="117"/>
      <c r="C10" s="135" t="s">
        <v>97</v>
      </c>
      <c r="D10" s="134" t="s">
        <v>99</v>
      </c>
      <c r="E10" s="118" t="s">
        <v>34</v>
      </c>
      <c r="F10" s="118" t="s">
        <v>35</v>
      </c>
      <c r="G10" s="118" t="s">
        <v>102</v>
      </c>
      <c r="H10" s="119"/>
      <c r="I10" s="233" t="s">
        <v>68</v>
      </c>
      <c r="J10" s="234"/>
      <c r="K10" s="234"/>
      <c r="L10" s="235"/>
      <c r="M10" s="225" t="s">
        <v>104</v>
      </c>
      <c r="N10" s="228" t="s">
        <v>121</v>
      </c>
      <c r="O10" s="56"/>
      <c r="P10" s="57"/>
      <c r="Q10" s="231" t="s">
        <v>37</v>
      </c>
      <c r="R10" s="232"/>
      <c r="S10" s="57"/>
      <c r="T10" s="56"/>
      <c r="U10" s="56"/>
      <c r="V10" s="56"/>
    </row>
    <row r="11" spans="2:20" ht="24.75" customHeight="1">
      <c r="B11" s="120" t="s">
        <v>38</v>
      </c>
      <c r="C11" s="132" t="s">
        <v>98</v>
      </c>
      <c r="D11" s="143" t="s">
        <v>100</v>
      </c>
      <c r="E11" s="130" t="s">
        <v>95</v>
      </c>
      <c r="F11" s="130" t="s">
        <v>117</v>
      </c>
      <c r="G11" s="130" t="s">
        <v>103</v>
      </c>
      <c r="H11" s="121" t="s">
        <v>39</v>
      </c>
      <c r="I11" s="236" t="s">
        <v>36</v>
      </c>
      <c r="J11" s="238" t="s">
        <v>69</v>
      </c>
      <c r="K11" s="238" t="s">
        <v>70</v>
      </c>
      <c r="L11" s="240" t="s">
        <v>71</v>
      </c>
      <c r="M11" s="226"/>
      <c r="N11" s="229"/>
      <c r="O11" s="56"/>
      <c r="P11" s="57"/>
      <c r="Q11" s="58" t="s">
        <v>40</v>
      </c>
      <c r="R11" s="58" t="s">
        <v>41</v>
      </c>
      <c r="S11" s="57"/>
      <c r="T11" s="56"/>
    </row>
    <row r="12" spans="2:20" ht="24.75" customHeight="1" thickBot="1">
      <c r="B12" s="122" t="s">
        <v>42</v>
      </c>
      <c r="C12" s="133"/>
      <c r="D12" s="133" t="s">
        <v>101</v>
      </c>
      <c r="E12" s="131" t="s">
        <v>96</v>
      </c>
      <c r="F12" s="131" t="s">
        <v>96</v>
      </c>
      <c r="G12" s="131" t="s">
        <v>94</v>
      </c>
      <c r="H12" s="123"/>
      <c r="I12" s="237"/>
      <c r="J12" s="239"/>
      <c r="K12" s="239"/>
      <c r="L12" s="241"/>
      <c r="M12" s="227"/>
      <c r="N12" s="230"/>
      <c r="O12" s="56"/>
      <c r="P12" s="57"/>
      <c r="Q12" s="59" t="s">
        <v>43</v>
      </c>
      <c r="R12" s="59" t="s">
        <v>43</v>
      </c>
      <c r="S12" s="57"/>
      <c r="T12" s="56"/>
    </row>
    <row r="13" spans="1:22" ht="16.5" customHeight="1">
      <c r="A13" s="50">
        <v>1</v>
      </c>
      <c r="B13" s="105" t="s">
        <v>44</v>
      </c>
      <c r="C13" s="139">
        <v>60000</v>
      </c>
      <c r="D13" s="139">
        <v>5060000</v>
      </c>
      <c r="E13" s="136">
        <f>D13-C13</f>
        <v>5000000</v>
      </c>
      <c r="F13" s="106">
        <v>5200000</v>
      </c>
      <c r="G13" s="106">
        <v>0</v>
      </c>
      <c r="H13" s="127"/>
      <c r="I13" s="111" t="s">
        <v>45</v>
      </c>
      <c r="J13" s="111"/>
      <c r="K13" s="112"/>
      <c r="L13" s="112"/>
      <c r="M13" s="90" t="str">
        <f>IF(OR(E13=0,F13=0,I13="有",J13="有",K13="有",L13="有"),"×","○")</f>
        <v>×</v>
      </c>
      <c r="N13" s="87" t="str">
        <f>IF(M13="×","-",(F13-E13)/E13)</f>
        <v>-</v>
      </c>
      <c r="O13" s="60"/>
      <c r="P13" s="61"/>
      <c r="Q13" s="62">
        <f>IF(OR(E13=0,F13=0,I13="有",J13="有",K13="有",L13="有"),0,E13)</f>
        <v>0</v>
      </c>
      <c r="R13" s="62">
        <f>IF(OR(E13=0,F13=0,I13="有",J13="有",K13="有",L13="有"),0,F13)</f>
        <v>0</v>
      </c>
      <c r="S13" s="78">
        <f>_xlfn.IFERROR(+R13/Q13-1,0)</f>
        <v>0</v>
      </c>
      <c r="T13" s="60"/>
      <c r="U13" s="60"/>
      <c r="V13" s="60"/>
    </row>
    <row r="14" spans="1:22" ht="16.5" customHeight="1">
      <c r="A14" s="50">
        <v>2</v>
      </c>
      <c r="B14" s="107" t="s">
        <v>44</v>
      </c>
      <c r="C14" s="140">
        <v>120000</v>
      </c>
      <c r="D14" s="140">
        <v>4720000</v>
      </c>
      <c r="E14" s="137">
        <f>D14-C14</f>
        <v>4600000</v>
      </c>
      <c r="F14" s="108">
        <v>4800000</v>
      </c>
      <c r="G14" s="108">
        <v>200000</v>
      </c>
      <c r="H14" s="128"/>
      <c r="I14" s="113"/>
      <c r="J14" s="113" t="s">
        <v>45</v>
      </c>
      <c r="K14" s="114"/>
      <c r="L14" s="114"/>
      <c r="M14" s="91" t="str">
        <f aca="true" t="shared" si="0" ref="M14:M26">IF(OR(E14=0,F14=0,I14="有",J14="有",K14="有",L14="有"),"×","○")</f>
        <v>×</v>
      </c>
      <c r="N14" s="88" t="str">
        <f aca="true" t="shared" si="1" ref="N14:N26">IF(M14="×","-",(F14-E14)/E14)</f>
        <v>-</v>
      </c>
      <c r="O14" s="60"/>
      <c r="P14" s="61"/>
      <c r="Q14" s="62">
        <f aca="true" t="shared" si="2" ref="Q14:Q77">IF(OR(E14=0,F14=0,I14="有",J14="有",K14="有",L14="有"),0,E14)</f>
        <v>0</v>
      </c>
      <c r="R14" s="62">
        <f aca="true" t="shared" si="3" ref="R14:R77">IF(OR(E14=0,F14=0,I14="有",J14="有",K14="有",L14="有"),0,F14)</f>
        <v>0</v>
      </c>
      <c r="S14" s="78">
        <f>_xlfn.IFERROR(+R14/Q14-1,0)</f>
        <v>0</v>
      </c>
      <c r="T14" s="60"/>
      <c r="U14" s="60"/>
      <c r="V14" s="60"/>
    </row>
    <row r="15" spans="1:22" ht="16.5" customHeight="1">
      <c r="A15" s="50">
        <v>3</v>
      </c>
      <c r="B15" s="107" t="s">
        <v>44</v>
      </c>
      <c r="C15" s="140">
        <v>0</v>
      </c>
      <c r="D15" s="140">
        <v>3900000</v>
      </c>
      <c r="E15" s="137">
        <f aca="true" t="shared" si="4" ref="E15:E78">D15-C15</f>
        <v>3900000</v>
      </c>
      <c r="F15" s="108">
        <v>4020500</v>
      </c>
      <c r="G15" s="108">
        <v>120500</v>
      </c>
      <c r="H15" s="128"/>
      <c r="I15" s="113"/>
      <c r="J15" s="113"/>
      <c r="K15" s="114"/>
      <c r="L15" s="114"/>
      <c r="M15" s="91" t="str">
        <f t="shared" si="0"/>
        <v>○</v>
      </c>
      <c r="N15" s="88">
        <f t="shared" si="1"/>
        <v>0.030897435897435897</v>
      </c>
      <c r="O15" s="60"/>
      <c r="P15" s="61"/>
      <c r="Q15" s="62">
        <f t="shared" si="2"/>
        <v>3900000</v>
      </c>
      <c r="R15" s="62">
        <f t="shared" si="3"/>
        <v>4020500</v>
      </c>
      <c r="S15" s="78">
        <f aca="true" t="shared" si="5" ref="S15:S92">_xlfn.IFERROR(+R15/Q15-1,0)</f>
        <v>0.030897435897435876</v>
      </c>
      <c r="T15" s="60"/>
      <c r="U15" s="60"/>
      <c r="V15" s="60"/>
    </row>
    <row r="16" spans="1:22" ht="16.5" customHeight="1">
      <c r="A16" s="50">
        <v>4</v>
      </c>
      <c r="B16" s="107" t="s">
        <v>44</v>
      </c>
      <c r="C16" s="140">
        <v>0</v>
      </c>
      <c r="D16" s="140">
        <v>3900000</v>
      </c>
      <c r="E16" s="137">
        <f t="shared" si="4"/>
        <v>3900000</v>
      </c>
      <c r="F16" s="108">
        <v>4010000</v>
      </c>
      <c r="G16" s="108">
        <v>110000</v>
      </c>
      <c r="H16" s="128"/>
      <c r="I16" s="113"/>
      <c r="J16" s="113"/>
      <c r="K16" s="114"/>
      <c r="L16" s="114"/>
      <c r="M16" s="91" t="str">
        <f t="shared" si="0"/>
        <v>○</v>
      </c>
      <c r="N16" s="88">
        <f t="shared" si="1"/>
        <v>0.028205128205128206</v>
      </c>
      <c r="O16" s="60"/>
      <c r="P16" s="61"/>
      <c r="Q16" s="62">
        <f t="shared" si="2"/>
        <v>3900000</v>
      </c>
      <c r="R16" s="62">
        <f t="shared" si="3"/>
        <v>4010000</v>
      </c>
      <c r="S16" s="78">
        <f t="shared" si="5"/>
        <v>0.028205128205128105</v>
      </c>
      <c r="T16" s="60"/>
      <c r="U16" s="60"/>
      <c r="V16" s="60"/>
    </row>
    <row r="17" spans="1:22" ht="16.5" customHeight="1">
      <c r="A17" s="50">
        <v>5</v>
      </c>
      <c r="B17" s="107" t="s">
        <v>44</v>
      </c>
      <c r="C17" s="140">
        <v>180000</v>
      </c>
      <c r="D17" s="140">
        <v>3380000</v>
      </c>
      <c r="E17" s="137">
        <f t="shared" si="4"/>
        <v>3200000</v>
      </c>
      <c r="F17" s="108">
        <v>3305000</v>
      </c>
      <c r="G17" s="108">
        <v>50000</v>
      </c>
      <c r="H17" s="128"/>
      <c r="I17" s="113"/>
      <c r="J17" s="113"/>
      <c r="K17" s="114"/>
      <c r="L17" s="114"/>
      <c r="M17" s="91" t="str">
        <f t="shared" si="0"/>
        <v>○</v>
      </c>
      <c r="N17" s="88">
        <f t="shared" si="1"/>
        <v>0.0328125</v>
      </c>
      <c r="O17" s="60"/>
      <c r="P17" s="61"/>
      <c r="Q17" s="62">
        <f t="shared" si="2"/>
        <v>3200000</v>
      </c>
      <c r="R17" s="62">
        <f t="shared" si="3"/>
        <v>3305000</v>
      </c>
      <c r="S17" s="78">
        <f t="shared" si="5"/>
        <v>0.03281249999999991</v>
      </c>
      <c r="T17" s="60"/>
      <c r="U17" s="60"/>
      <c r="V17" s="60"/>
    </row>
    <row r="18" spans="1:22" ht="16.5" customHeight="1">
      <c r="A18" s="50">
        <v>6</v>
      </c>
      <c r="B18" s="107" t="s">
        <v>44</v>
      </c>
      <c r="C18" s="140">
        <v>240000</v>
      </c>
      <c r="D18" s="140">
        <v>3440000</v>
      </c>
      <c r="E18" s="137">
        <f t="shared" si="4"/>
        <v>3200000</v>
      </c>
      <c r="F18" s="108">
        <v>3305000</v>
      </c>
      <c r="G18" s="108">
        <v>50000</v>
      </c>
      <c r="H18" s="128"/>
      <c r="I18" s="113"/>
      <c r="J18" s="113"/>
      <c r="K18" s="114"/>
      <c r="L18" s="114"/>
      <c r="M18" s="91" t="str">
        <f t="shared" si="0"/>
        <v>○</v>
      </c>
      <c r="N18" s="88">
        <f t="shared" si="1"/>
        <v>0.0328125</v>
      </c>
      <c r="O18" s="60"/>
      <c r="P18" s="61"/>
      <c r="Q18" s="62">
        <f t="shared" si="2"/>
        <v>3200000</v>
      </c>
      <c r="R18" s="62">
        <f t="shared" si="3"/>
        <v>3305000</v>
      </c>
      <c r="S18" s="78">
        <f t="shared" si="5"/>
        <v>0.03281249999999991</v>
      </c>
      <c r="T18" s="60"/>
      <c r="U18" s="60"/>
      <c r="V18" s="60"/>
    </row>
    <row r="19" spans="1:22" ht="16.5" customHeight="1">
      <c r="A19" s="50">
        <v>7</v>
      </c>
      <c r="B19" s="107" t="s">
        <v>44</v>
      </c>
      <c r="C19" s="140">
        <v>0</v>
      </c>
      <c r="D19" s="140">
        <v>3200000</v>
      </c>
      <c r="E19" s="137">
        <f t="shared" si="4"/>
        <v>3200000</v>
      </c>
      <c r="F19" s="108">
        <v>0</v>
      </c>
      <c r="G19" s="108">
        <v>0</v>
      </c>
      <c r="H19" s="128" t="s">
        <v>46</v>
      </c>
      <c r="I19" s="113"/>
      <c r="J19" s="113"/>
      <c r="K19" s="114"/>
      <c r="L19" s="114" t="s">
        <v>45</v>
      </c>
      <c r="M19" s="91" t="str">
        <f t="shared" si="0"/>
        <v>×</v>
      </c>
      <c r="N19" s="88" t="str">
        <f t="shared" si="1"/>
        <v>-</v>
      </c>
      <c r="O19" s="60"/>
      <c r="P19" s="61"/>
      <c r="Q19" s="62">
        <f t="shared" si="2"/>
        <v>0</v>
      </c>
      <c r="R19" s="62">
        <f t="shared" si="3"/>
        <v>0</v>
      </c>
      <c r="S19" s="78">
        <f t="shared" si="5"/>
        <v>0</v>
      </c>
      <c r="T19" s="60"/>
      <c r="U19" s="60"/>
      <c r="V19" s="60"/>
    </row>
    <row r="20" spans="1:22" ht="16.5" customHeight="1">
      <c r="A20" s="50">
        <v>8</v>
      </c>
      <c r="B20" s="107" t="s">
        <v>44</v>
      </c>
      <c r="C20" s="140">
        <v>0</v>
      </c>
      <c r="D20" s="140">
        <v>3000000</v>
      </c>
      <c r="E20" s="137">
        <f t="shared" si="4"/>
        <v>3000000</v>
      </c>
      <c r="F20" s="108">
        <v>3100000</v>
      </c>
      <c r="G20" s="108">
        <v>50000</v>
      </c>
      <c r="H20" s="128"/>
      <c r="I20" s="113"/>
      <c r="J20" s="113"/>
      <c r="K20" s="114"/>
      <c r="L20" s="114"/>
      <c r="M20" s="91" t="str">
        <f t="shared" si="0"/>
        <v>○</v>
      </c>
      <c r="N20" s="88">
        <f t="shared" si="1"/>
        <v>0.03333333333333333</v>
      </c>
      <c r="O20" s="60"/>
      <c r="P20" s="61"/>
      <c r="Q20" s="62">
        <f t="shared" si="2"/>
        <v>3000000</v>
      </c>
      <c r="R20" s="62">
        <f t="shared" si="3"/>
        <v>3100000</v>
      </c>
      <c r="S20" s="78">
        <f t="shared" si="5"/>
        <v>0.03333333333333344</v>
      </c>
      <c r="T20" s="60"/>
      <c r="U20" s="60"/>
      <c r="V20" s="60"/>
    </row>
    <row r="21" spans="1:22" ht="16.5" customHeight="1">
      <c r="A21" s="50">
        <v>9</v>
      </c>
      <c r="B21" s="107" t="s">
        <v>44</v>
      </c>
      <c r="C21" s="140">
        <v>60000</v>
      </c>
      <c r="D21" s="140">
        <v>3060000</v>
      </c>
      <c r="E21" s="137">
        <f t="shared" si="4"/>
        <v>3000000</v>
      </c>
      <c r="F21" s="108">
        <v>3100000</v>
      </c>
      <c r="G21" s="108">
        <v>50000</v>
      </c>
      <c r="H21" s="128"/>
      <c r="I21" s="113"/>
      <c r="J21" s="113"/>
      <c r="K21" s="114"/>
      <c r="L21" s="114"/>
      <c r="M21" s="91" t="str">
        <f t="shared" si="0"/>
        <v>○</v>
      </c>
      <c r="N21" s="88">
        <f t="shared" si="1"/>
        <v>0.03333333333333333</v>
      </c>
      <c r="O21" s="60"/>
      <c r="P21" s="61"/>
      <c r="Q21" s="62">
        <f t="shared" si="2"/>
        <v>3000000</v>
      </c>
      <c r="R21" s="62">
        <f t="shared" si="3"/>
        <v>3100000</v>
      </c>
      <c r="S21" s="78">
        <f t="shared" si="5"/>
        <v>0.03333333333333344</v>
      </c>
      <c r="T21" s="60"/>
      <c r="U21" s="60"/>
      <c r="V21" s="60"/>
    </row>
    <row r="22" spans="1:22" ht="16.5" customHeight="1">
      <c r="A22" s="50">
        <v>10</v>
      </c>
      <c r="B22" s="107" t="s">
        <v>44</v>
      </c>
      <c r="C22" s="140">
        <v>0</v>
      </c>
      <c r="D22" s="140">
        <v>3000000</v>
      </c>
      <c r="E22" s="137">
        <f t="shared" si="4"/>
        <v>3000000</v>
      </c>
      <c r="F22" s="108">
        <v>3100000</v>
      </c>
      <c r="G22" s="108">
        <v>50000</v>
      </c>
      <c r="H22" s="128"/>
      <c r="I22" s="113"/>
      <c r="J22" s="113"/>
      <c r="K22" s="114"/>
      <c r="L22" s="114"/>
      <c r="M22" s="91" t="str">
        <f t="shared" si="0"/>
        <v>○</v>
      </c>
      <c r="N22" s="88">
        <f t="shared" si="1"/>
        <v>0.03333333333333333</v>
      </c>
      <c r="O22" s="60"/>
      <c r="P22" s="61"/>
      <c r="Q22" s="62">
        <f t="shared" si="2"/>
        <v>3000000</v>
      </c>
      <c r="R22" s="62">
        <f t="shared" si="3"/>
        <v>3100000</v>
      </c>
      <c r="S22" s="78">
        <f t="shared" si="5"/>
        <v>0.03333333333333344</v>
      </c>
      <c r="T22" s="60"/>
      <c r="U22" s="60"/>
      <c r="V22" s="60"/>
    </row>
    <row r="23" spans="1:22" ht="16.5" customHeight="1">
      <c r="A23" s="50">
        <v>11</v>
      </c>
      <c r="B23" s="107" t="s">
        <v>44</v>
      </c>
      <c r="C23" s="140">
        <v>120000</v>
      </c>
      <c r="D23" s="140">
        <v>3120000</v>
      </c>
      <c r="E23" s="137">
        <f t="shared" si="4"/>
        <v>3000000</v>
      </c>
      <c r="F23" s="108">
        <v>3100000</v>
      </c>
      <c r="G23" s="108">
        <v>50000</v>
      </c>
      <c r="H23" s="128"/>
      <c r="I23" s="113"/>
      <c r="J23" s="113"/>
      <c r="K23" s="114"/>
      <c r="L23" s="114"/>
      <c r="M23" s="91" t="str">
        <f t="shared" si="0"/>
        <v>○</v>
      </c>
      <c r="N23" s="88">
        <f t="shared" si="1"/>
        <v>0.03333333333333333</v>
      </c>
      <c r="O23" s="60"/>
      <c r="P23" s="61"/>
      <c r="Q23" s="62">
        <f t="shared" si="2"/>
        <v>3000000</v>
      </c>
      <c r="R23" s="62">
        <f t="shared" si="3"/>
        <v>3100000</v>
      </c>
      <c r="S23" s="78">
        <f t="shared" si="5"/>
        <v>0.03333333333333344</v>
      </c>
      <c r="T23" s="60"/>
      <c r="U23" s="60"/>
      <c r="V23" s="60"/>
    </row>
    <row r="24" spans="1:22" ht="16.5" customHeight="1">
      <c r="A24" s="50">
        <v>12</v>
      </c>
      <c r="B24" s="107" t="s">
        <v>44</v>
      </c>
      <c r="C24" s="140">
        <v>0</v>
      </c>
      <c r="D24" s="140">
        <v>3000000</v>
      </c>
      <c r="E24" s="137">
        <f t="shared" si="4"/>
        <v>3000000</v>
      </c>
      <c r="F24" s="108">
        <v>1000000</v>
      </c>
      <c r="G24" s="108">
        <v>0</v>
      </c>
      <c r="H24" s="128" t="s">
        <v>57</v>
      </c>
      <c r="I24" s="113"/>
      <c r="J24" s="113"/>
      <c r="K24" s="114"/>
      <c r="L24" s="114" t="s">
        <v>58</v>
      </c>
      <c r="M24" s="91" t="str">
        <f t="shared" si="0"/>
        <v>×</v>
      </c>
      <c r="N24" s="88" t="str">
        <f t="shared" si="1"/>
        <v>-</v>
      </c>
      <c r="O24" s="60"/>
      <c r="P24" s="61"/>
      <c r="Q24" s="62">
        <f t="shared" si="2"/>
        <v>0</v>
      </c>
      <c r="R24" s="62">
        <f t="shared" si="3"/>
        <v>0</v>
      </c>
      <c r="S24" s="78">
        <f t="shared" si="5"/>
        <v>0</v>
      </c>
      <c r="T24" s="60"/>
      <c r="U24" s="60"/>
      <c r="V24" s="60"/>
    </row>
    <row r="25" spans="1:22" ht="16.5" customHeight="1">
      <c r="A25" s="50">
        <v>13</v>
      </c>
      <c r="B25" s="107" t="s">
        <v>44</v>
      </c>
      <c r="C25" s="140">
        <v>0</v>
      </c>
      <c r="D25" s="140">
        <v>4000000</v>
      </c>
      <c r="E25" s="137">
        <f t="shared" si="4"/>
        <v>4000000</v>
      </c>
      <c r="F25" s="108">
        <v>4105500</v>
      </c>
      <c r="G25" s="108">
        <v>105500</v>
      </c>
      <c r="H25" s="128"/>
      <c r="I25" s="113"/>
      <c r="J25" s="113"/>
      <c r="K25" s="114"/>
      <c r="L25" s="114"/>
      <c r="M25" s="91" t="str">
        <f t="shared" si="0"/>
        <v>○</v>
      </c>
      <c r="N25" s="88">
        <f t="shared" si="1"/>
        <v>0.026375</v>
      </c>
      <c r="O25" s="60"/>
      <c r="P25" s="61"/>
      <c r="Q25" s="62">
        <f t="shared" si="2"/>
        <v>4000000</v>
      </c>
      <c r="R25" s="62">
        <f t="shared" si="3"/>
        <v>4105500</v>
      </c>
      <c r="S25" s="78">
        <f t="shared" si="5"/>
        <v>0.026375000000000037</v>
      </c>
      <c r="T25" s="60"/>
      <c r="U25" s="60"/>
      <c r="V25" s="60"/>
    </row>
    <row r="26" spans="1:22" ht="16.5" customHeight="1">
      <c r="A26" s="50">
        <v>14</v>
      </c>
      <c r="B26" s="107" t="s">
        <v>44</v>
      </c>
      <c r="C26" s="140">
        <v>0</v>
      </c>
      <c r="D26" s="140">
        <v>4000000</v>
      </c>
      <c r="E26" s="137">
        <f t="shared" si="4"/>
        <v>4000000</v>
      </c>
      <c r="F26" s="108">
        <v>4105500</v>
      </c>
      <c r="G26" s="108">
        <v>105500</v>
      </c>
      <c r="H26" s="128"/>
      <c r="I26" s="113"/>
      <c r="J26" s="113"/>
      <c r="K26" s="114"/>
      <c r="L26" s="114"/>
      <c r="M26" s="91" t="str">
        <f t="shared" si="0"/>
        <v>○</v>
      </c>
      <c r="N26" s="88">
        <f t="shared" si="1"/>
        <v>0.026375</v>
      </c>
      <c r="O26" s="60"/>
      <c r="P26" s="61"/>
      <c r="Q26" s="62">
        <f t="shared" si="2"/>
        <v>4000000</v>
      </c>
      <c r="R26" s="62">
        <f t="shared" si="3"/>
        <v>4105500</v>
      </c>
      <c r="S26" s="78">
        <f t="shared" si="5"/>
        <v>0.026375000000000037</v>
      </c>
      <c r="T26" s="60"/>
      <c r="U26" s="60"/>
      <c r="V26" s="60"/>
    </row>
    <row r="27" spans="1:22" ht="16.5" customHeight="1">
      <c r="A27" s="50">
        <v>15</v>
      </c>
      <c r="B27" s="107" t="s">
        <v>44</v>
      </c>
      <c r="C27" s="140">
        <v>0</v>
      </c>
      <c r="D27" s="140">
        <v>4000000</v>
      </c>
      <c r="E27" s="137">
        <f t="shared" si="4"/>
        <v>4000000</v>
      </c>
      <c r="F27" s="108">
        <v>0</v>
      </c>
      <c r="G27" s="108">
        <v>0</v>
      </c>
      <c r="H27" s="128" t="s">
        <v>46</v>
      </c>
      <c r="I27" s="113"/>
      <c r="J27" s="113"/>
      <c r="K27" s="114"/>
      <c r="L27" s="114" t="s">
        <v>45</v>
      </c>
      <c r="M27" s="91" t="str">
        <f>IF(OR(E27=0,F27=0,I27="有",J27="有",K27="有",L27="有"),"×","○")</f>
        <v>×</v>
      </c>
      <c r="N27" s="88" t="str">
        <f>IF(M27="×","-",(F27-E27)/E27)</f>
        <v>-</v>
      </c>
      <c r="O27" s="60"/>
      <c r="P27" s="61"/>
      <c r="Q27" s="62">
        <f t="shared" si="2"/>
        <v>0</v>
      </c>
      <c r="R27" s="62">
        <f t="shared" si="3"/>
        <v>0</v>
      </c>
      <c r="S27" s="78">
        <f t="shared" si="5"/>
        <v>0</v>
      </c>
      <c r="T27" s="60"/>
      <c r="U27" s="60"/>
      <c r="V27" s="60"/>
    </row>
    <row r="28" spans="1:22" ht="16.5" customHeight="1">
      <c r="A28" s="50">
        <v>16</v>
      </c>
      <c r="B28" s="107" t="s">
        <v>44</v>
      </c>
      <c r="C28" s="140">
        <v>0</v>
      </c>
      <c r="D28" s="140">
        <v>1550000</v>
      </c>
      <c r="E28" s="137">
        <f t="shared" si="4"/>
        <v>1550000</v>
      </c>
      <c r="F28" s="108">
        <v>3500000</v>
      </c>
      <c r="G28" s="108">
        <v>70000</v>
      </c>
      <c r="H28" s="128" t="s">
        <v>67</v>
      </c>
      <c r="I28" s="113"/>
      <c r="J28" s="113"/>
      <c r="K28" s="114"/>
      <c r="L28" s="114" t="s">
        <v>45</v>
      </c>
      <c r="M28" s="91" t="str">
        <f aca="true" t="shared" si="6" ref="M28:M92">IF(OR(E28=0,F28=0,I28="有",J28="有",K28="有",L28="有"),"×","○")</f>
        <v>×</v>
      </c>
      <c r="N28" s="88" t="str">
        <f aca="true" t="shared" si="7" ref="N28:N92">IF(M28="×","-",(F28-E28)/E28)</f>
        <v>-</v>
      </c>
      <c r="O28" s="60"/>
      <c r="P28" s="61"/>
      <c r="Q28" s="62">
        <f t="shared" si="2"/>
        <v>0</v>
      </c>
      <c r="R28" s="62">
        <f t="shared" si="3"/>
        <v>0</v>
      </c>
      <c r="S28" s="78">
        <f t="shared" si="5"/>
        <v>0</v>
      </c>
      <c r="T28" s="60"/>
      <c r="U28" s="60"/>
      <c r="V28" s="60"/>
    </row>
    <row r="29" spans="1:22" ht="16.5" customHeight="1">
      <c r="A29" s="50">
        <v>17</v>
      </c>
      <c r="B29" s="107" t="s">
        <v>44</v>
      </c>
      <c r="C29" s="140">
        <v>0</v>
      </c>
      <c r="D29" s="140">
        <v>4000000</v>
      </c>
      <c r="E29" s="137">
        <f t="shared" si="4"/>
        <v>4000000</v>
      </c>
      <c r="F29" s="108">
        <v>1100000</v>
      </c>
      <c r="G29" s="108">
        <v>0</v>
      </c>
      <c r="H29" s="128" t="s">
        <v>72</v>
      </c>
      <c r="I29" s="113"/>
      <c r="J29" s="113"/>
      <c r="K29" s="114"/>
      <c r="L29" s="114" t="s">
        <v>45</v>
      </c>
      <c r="M29" s="91" t="str">
        <f t="shared" si="6"/>
        <v>×</v>
      </c>
      <c r="N29" s="88" t="str">
        <f t="shared" si="7"/>
        <v>-</v>
      </c>
      <c r="O29" s="60"/>
      <c r="P29" s="61"/>
      <c r="Q29" s="62">
        <f t="shared" si="2"/>
        <v>0</v>
      </c>
      <c r="R29" s="62">
        <f t="shared" si="3"/>
        <v>0</v>
      </c>
      <c r="S29" s="78">
        <f t="shared" si="5"/>
        <v>0</v>
      </c>
      <c r="T29" s="60"/>
      <c r="U29" s="60"/>
      <c r="V29" s="60"/>
    </row>
    <row r="30" spans="1:22" ht="16.5" customHeight="1">
      <c r="A30" s="50">
        <v>18</v>
      </c>
      <c r="B30" s="107" t="s">
        <v>44</v>
      </c>
      <c r="C30" s="140">
        <v>0</v>
      </c>
      <c r="D30" s="140">
        <v>3000000</v>
      </c>
      <c r="E30" s="137">
        <f t="shared" si="4"/>
        <v>3000000</v>
      </c>
      <c r="F30" s="108">
        <v>2000000</v>
      </c>
      <c r="G30" s="108">
        <v>30000</v>
      </c>
      <c r="H30" s="128" t="s">
        <v>66</v>
      </c>
      <c r="I30" s="113"/>
      <c r="J30" s="113"/>
      <c r="K30" s="114" t="s">
        <v>59</v>
      </c>
      <c r="L30" s="114"/>
      <c r="M30" s="91" t="str">
        <f t="shared" si="6"/>
        <v>×</v>
      </c>
      <c r="N30" s="88" t="str">
        <f t="shared" si="7"/>
        <v>-</v>
      </c>
      <c r="O30" s="60"/>
      <c r="P30" s="61"/>
      <c r="Q30" s="62">
        <f t="shared" si="2"/>
        <v>0</v>
      </c>
      <c r="R30" s="62">
        <f t="shared" si="3"/>
        <v>0</v>
      </c>
      <c r="S30" s="78">
        <f t="shared" si="5"/>
        <v>0</v>
      </c>
      <c r="T30" s="60"/>
      <c r="U30" s="60"/>
      <c r="V30" s="60"/>
    </row>
    <row r="31" spans="1:22" ht="16.5" customHeight="1">
      <c r="A31" s="50">
        <v>19</v>
      </c>
      <c r="B31" s="107" t="s">
        <v>44</v>
      </c>
      <c r="C31" s="140">
        <v>0</v>
      </c>
      <c r="D31" s="140">
        <v>0</v>
      </c>
      <c r="E31" s="137">
        <f t="shared" si="4"/>
        <v>0</v>
      </c>
      <c r="F31" s="108">
        <v>3080000</v>
      </c>
      <c r="G31" s="108">
        <v>80000</v>
      </c>
      <c r="H31" s="128" t="s">
        <v>47</v>
      </c>
      <c r="I31" s="113"/>
      <c r="J31" s="113"/>
      <c r="K31" s="114"/>
      <c r="L31" s="114" t="s">
        <v>45</v>
      </c>
      <c r="M31" s="91" t="str">
        <f t="shared" si="6"/>
        <v>×</v>
      </c>
      <c r="N31" s="88" t="str">
        <f t="shared" si="7"/>
        <v>-</v>
      </c>
      <c r="O31" s="60"/>
      <c r="P31" s="61"/>
      <c r="Q31" s="62">
        <f t="shared" si="2"/>
        <v>0</v>
      </c>
      <c r="R31" s="62">
        <f t="shared" si="3"/>
        <v>0</v>
      </c>
      <c r="S31" s="78">
        <f t="shared" si="5"/>
        <v>0</v>
      </c>
      <c r="T31" s="60"/>
      <c r="U31" s="60"/>
      <c r="V31" s="60"/>
    </row>
    <row r="32" spans="1:22" ht="16.5" customHeight="1">
      <c r="A32" s="50">
        <v>20</v>
      </c>
      <c r="B32" s="107" t="s">
        <v>44</v>
      </c>
      <c r="C32" s="140">
        <v>0</v>
      </c>
      <c r="D32" s="140">
        <v>0</v>
      </c>
      <c r="E32" s="137">
        <f t="shared" si="4"/>
        <v>0</v>
      </c>
      <c r="F32" s="108">
        <v>3080000</v>
      </c>
      <c r="G32" s="108">
        <v>80000</v>
      </c>
      <c r="H32" s="128" t="s">
        <v>47</v>
      </c>
      <c r="I32" s="113"/>
      <c r="J32" s="113"/>
      <c r="K32" s="114"/>
      <c r="L32" s="114" t="s">
        <v>45</v>
      </c>
      <c r="M32" s="91" t="str">
        <f t="shared" si="6"/>
        <v>×</v>
      </c>
      <c r="N32" s="88" t="str">
        <f t="shared" si="7"/>
        <v>-</v>
      </c>
      <c r="O32" s="60"/>
      <c r="P32" s="61"/>
      <c r="Q32" s="62">
        <f t="shared" si="2"/>
        <v>0</v>
      </c>
      <c r="R32" s="62">
        <f t="shared" si="3"/>
        <v>0</v>
      </c>
      <c r="S32" s="78">
        <f t="shared" si="5"/>
        <v>0</v>
      </c>
      <c r="T32" s="60"/>
      <c r="U32" s="60"/>
      <c r="V32" s="60"/>
    </row>
    <row r="33" spans="1:22" ht="16.5" customHeight="1">
      <c r="A33" s="50">
        <v>21</v>
      </c>
      <c r="B33" s="107"/>
      <c r="C33" s="140"/>
      <c r="D33" s="140"/>
      <c r="E33" s="137">
        <f t="shared" si="4"/>
        <v>0</v>
      </c>
      <c r="F33" s="108"/>
      <c r="G33" s="108"/>
      <c r="H33" s="128"/>
      <c r="I33" s="113"/>
      <c r="J33" s="113"/>
      <c r="K33" s="114"/>
      <c r="L33" s="114"/>
      <c r="M33" s="91" t="str">
        <f t="shared" si="6"/>
        <v>×</v>
      </c>
      <c r="N33" s="88" t="str">
        <f t="shared" si="7"/>
        <v>-</v>
      </c>
      <c r="O33" s="60"/>
      <c r="P33" s="61"/>
      <c r="Q33" s="62">
        <f t="shared" si="2"/>
        <v>0</v>
      </c>
      <c r="R33" s="62">
        <f t="shared" si="3"/>
        <v>0</v>
      </c>
      <c r="S33" s="78">
        <f t="shared" si="5"/>
        <v>0</v>
      </c>
      <c r="T33" s="60"/>
      <c r="U33" s="60"/>
      <c r="V33" s="60"/>
    </row>
    <row r="34" spans="1:22" ht="16.5" customHeight="1">
      <c r="A34" s="50">
        <v>22</v>
      </c>
      <c r="B34" s="107"/>
      <c r="C34" s="140"/>
      <c r="D34" s="140"/>
      <c r="E34" s="137">
        <f t="shared" si="4"/>
        <v>0</v>
      </c>
      <c r="F34" s="108"/>
      <c r="G34" s="108"/>
      <c r="H34" s="128"/>
      <c r="I34" s="113"/>
      <c r="J34" s="113"/>
      <c r="K34" s="114"/>
      <c r="L34" s="114"/>
      <c r="M34" s="91" t="str">
        <f t="shared" si="6"/>
        <v>×</v>
      </c>
      <c r="N34" s="88" t="str">
        <f t="shared" si="7"/>
        <v>-</v>
      </c>
      <c r="O34" s="60"/>
      <c r="P34" s="61"/>
      <c r="Q34" s="62">
        <f t="shared" si="2"/>
        <v>0</v>
      </c>
      <c r="R34" s="62">
        <f t="shared" si="3"/>
        <v>0</v>
      </c>
      <c r="S34" s="78">
        <f t="shared" si="5"/>
        <v>0</v>
      </c>
      <c r="T34" s="60"/>
      <c r="U34" s="60"/>
      <c r="V34" s="60"/>
    </row>
    <row r="35" spans="1:22" ht="16.5" customHeight="1">
      <c r="A35" s="50">
        <v>23</v>
      </c>
      <c r="B35" s="107"/>
      <c r="C35" s="140"/>
      <c r="D35" s="140"/>
      <c r="E35" s="137">
        <f t="shared" si="4"/>
        <v>0</v>
      </c>
      <c r="F35" s="108"/>
      <c r="G35" s="108"/>
      <c r="H35" s="128"/>
      <c r="I35" s="113"/>
      <c r="J35" s="113"/>
      <c r="K35" s="114"/>
      <c r="L35" s="114"/>
      <c r="M35" s="91" t="str">
        <f t="shared" si="6"/>
        <v>×</v>
      </c>
      <c r="N35" s="88" t="str">
        <f t="shared" si="7"/>
        <v>-</v>
      </c>
      <c r="O35" s="60"/>
      <c r="P35" s="61"/>
      <c r="Q35" s="62">
        <f t="shared" si="2"/>
        <v>0</v>
      </c>
      <c r="R35" s="62">
        <f t="shared" si="3"/>
        <v>0</v>
      </c>
      <c r="S35" s="78">
        <f t="shared" si="5"/>
        <v>0</v>
      </c>
      <c r="T35" s="60"/>
      <c r="U35" s="60"/>
      <c r="V35" s="60"/>
    </row>
    <row r="36" spans="1:22" ht="16.5" customHeight="1">
      <c r="A36" s="50">
        <v>24</v>
      </c>
      <c r="B36" s="107"/>
      <c r="C36" s="140"/>
      <c r="D36" s="140"/>
      <c r="E36" s="137">
        <f t="shared" si="4"/>
        <v>0</v>
      </c>
      <c r="F36" s="108"/>
      <c r="G36" s="108"/>
      <c r="H36" s="128"/>
      <c r="I36" s="113"/>
      <c r="J36" s="113"/>
      <c r="K36" s="114"/>
      <c r="L36" s="114"/>
      <c r="M36" s="91" t="str">
        <f t="shared" si="6"/>
        <v>×</v>
      </c>
      <c r="N36" s="88" t="str">
        <f t="shared" si="7"/>
        <v>-</v>
      </c>
      <c r="O36" s="60"/>
      <c r="P36" s="61"/>
      <c r="Q36" s="62">
        <f t="shared" si="2"/>
        <v>0</v>
      </c>
      <c r="R36" s="62">
        <f t="shared" si="3"/>
        <v>0</v>
      </c>
      <c r="S36" s="78">
        <f t="shared" si="5"/>
        <v>0</v>
      </c>
      <c r="T36" s="60"/>
      <c r="U36" s="60"/>
      <c r="V36" s="60"/>
    </row>
    <row r="37" spans="1:22" ht="16.5" customHeight="1">
      <c r="A37" s="50">
        <v>25</v>
      </c>
      <c r="B37" s="107"/>
      <c r="C37" s="140"/>
      <c r="D37" s="140"/>
      <c r="E37" s="137">
        <f t="shared" si="4"/>
        <v>0</v>
      </c>
      <c r="F37" s="108"/>
      <c r="G37" s="108"/>
      <c r="H37" s="128"/>
      <c r="I37" s="113"/>
      <c r="J37" s="113"/>
      <c r="K37" s="114"/>
      <c r="L37" s="114"/>
      <c r="M37" s="91" t="str">
        <f t="shared" si="6"/>
        <v>×</v>
      </c>
      <c r="N37" s="88" t="str">
        <f t="shared" si="7"/>
        <v>-</v>
      </c>
      <c r="O37" s="60"/>
      <c r="P37" s="61"/>
      <c r="Q37" s="62">
        <f t="shared" si="2"/>
        <v>0</v>
      </c>
      <c r="R37" s="62">
        <f t="shared" si="3"/>
        <v>0</v>
      </c>
      <c r="S37" s="78">
        <f t="shared" si="5"/>
        <v>0</v>
      </c>
      <c r="T37" s="60"/>
      <c r="U37" s="60"/>
      <c r="V37" s="60"/>
    </row>
    <row r="38" spans="1:22" ht="16.5" customHeight="1">
      <c r="A38" s="50">
        <v>26</v>
      </c>
      <c r="B38" s="107"/>
      <c r="C38" s="140"/>
      <c r="D38" s="140"/>
      <c r="E38" s="137">
        <f t="shared" si="4"/>
        <v>0</v>
      </c>
      <c r="F38" s="108"/>
      <c r="G38" s="108"/>
      <c r="H38" s="128"/>
      <c r="I38" s="113"/>
      <c r="J38" s="113"/>
      <c r="K38" s="114"/>
      <c r="L38" s="114"/>
      <c r="M38" s="91" t="str">
        <f t="shared" si="6"/>
        <v>×</v>
      </c>
      <c r="N38" s="88" t="str">
        <f t="shared" si="7"/>
        <v>-</v>
      </c>
      <c r="O38" s="60"/>
      <c r="P38" s="61"/>
      <c r="Q38" s="62">
        <f t="shared" si="2"/>
        <v>0</v>
      </c>
      <c r="R38" s="62">
        <f t="shared" si="3"/>
        <v>0</v>
      </c>
      <c r="S38" s="78">
        <f t="shared" si="5"/>
        <v>0</v>
      </c>
      <c r="T38" s="60"/>
      <c r="U38" s="60"/>
      <c r="V38" s="60"/>
    </row>
    <row r="39" spans="1:22" ht="16.5" customHeight="1">
      <c r="A39" s="50">
        <v>27</v>
      </c>
      <c r="B39" s="107"/>
      <c r="C39" s="140"/>
      <c r="D39" s="140"/>
      <c r="E39" s="137">
        <f t="shared" si="4"/>
        <v>0</v>
      </c>
      <c r="F39" s="108"/>
      <c r="G39" s="108"/>
      <c r="H39" s="128"/>
      <c r="I39" s="113"/>
      <c r="J39" s="113"/>
      <c r="K39" s="114"/>
      <c r="L39" s="114"/>
      <c r="M39" s="91" t="str">
        <f t="shared" si="6"/>
        <v>×</v>
      </c>
      <c r="N39" s="88" t="str">
        <f t="shared" si="7"/>
        <v>-</v>
      </c>
      <c r="O39" s="60"/>
      <c r="P39" s="61"/>
      <c r="Q39" s="62">
        <f t="shared" si="2"/>
        <v>0</v>
      </c>
      <c r="R39" s="62">
        <f t="shared" si="3"/>
        <v>0</v>
      </c>
      <c r="S39" s="78">
        <f t="shared" si="5"/>
        <v>0</v>
      </c>
      <c r="T39" s="60"/>
      <c r="U39" s="60"/>
      <c r="V39" s="60"/>
    </row>
    <row r="40" spans="1:22" ht="16.5" customHeight="1">
      <c r="A40" s="50">
        <v>28</v>
      </c>
      <c r="B40" s="107"/>
      <c r="C40" s="140"/>
      <c r="D40" s="140"/>
      <c r="E40" s="137">
        <f t="shared" si="4"/>
        <v>0</v>
      </c>
      <c r="F40" s="108"/>
      <c r="G40" s="108"/>
      <c r="H40" s="128"/>
      <c r="I40" s="113"/>
      <c r="J40" s="113"/>
      <c r="K40" s="114"/>
      <c r="L40" s="114"/>
      <c r="M40" s="91" t="str">
        <f t="shared" si="6"/>
        <v>×</v>
      </c>
      <c r="N40" s="88" t="str">
        <f t="shared" si="7"/>
        <v>-</v>
      </c>
      <c r="O40" s="60"/>
      <c r="P40" s="61"/>
      <c r="Q40" s="62">
        <f t="shared" si="2"/>
        <v>0</v>
      </c>
      <c r="R40" s="62">
        <f t="shared" si="3"/>
        <v>0</v>
      </c>
      <c r="S40" s="78">
        <f t="shared" si="5"/>
        <v>0</v>
      </c>
      <c r="T40" s="60"/>
      <c r="U40" s="60"/>
      <c r="V40" s="60"/>
    </row>
    <row r="41" spans="1:22" ht="16.5" customHeight="1">
      <c r="A41" s="50">
        <v>29</v>
      </c>
      <c r="B41" s="107"/>
      <c r="C41" s="140"/>
      <c r="D41" s="140"/>
      <c r="E41" s="137">
        <f t="shared" si="4"/>
        <v>0</v>
      </c>
      <c r="F41" s="108"/>
      <c r="G41" s="108"/>
      <c r="H41" s="128"/>
      <c r="I41" s="113"/>
      <c r="J41" s="113"/>
      <c r="K41" s="114"/>
      <c r="L41" s="114"/>
      <c r="M41" s="91" t="str">
        <f t="shared" si="6"/>
        <v>×</v>
      </c>
      <c r="N41" s="88" t="str">
        <f t="shared" si="7"/>
        <v>-</v>
      </c>
      <c r="O41" s="60"/>
      <c r="P41" s="61"/>
      <c r="Q41" s="62">
        <f t="shared" si="2"/>
        <v>0</v>
      </c>
      <c r="R41" s="62">
        <f t="shared" si="3"/>
        <v>0</v>
      </c>
      <c r="S41" s="78">
        <f t="shared" si="5"/>
        <v>0</v>
      </c>
      <c r="T41" s="60"/>
      <c r="U41" s="60"/>
      <c r="V41" s="60"/>
    </row>
    <row r="42" spans="1:22" ht="16.5" customHeight="1">
      <c r="A42" s="50">
        <v>30</v>
      </c>
      <c r="B42" s="107"/>
      <c r="C42" s="140"/>
      <c r="D42" s="140"/>
      <c r="E42" s="137">
        <f t="shared" si="4"/>
        <v>0</v>
      </c>
      <c r="F42" s="108"/>
      <c r="G42" s="108"/>
      <c r="H42" s="128"/>
      <c r="I42" s="113"/>
      <c r="J42" s="113"/>
      <c r="K42" s="114"/>
      <c r="L42" s="114"/>
      <c r="M42" s="91" t="str">
        <f t="shared" si="6"/>
        <v>×</v>
      </c>
      <c r="N42" s="88" t="str">
        <f t="shared" si="7"/>
        <v>-</v>
      </c>
      <c r="O42" s="60"/>
      <c r="P42" s="61"/>
      <c r="Q42" s="62">
        <f t="shared" si="2"/>
        <v>0</v>
      </c>
      <c r="R42" s="62">
        <f t="shared" si="3"/>
        <v>0</v>
      </c>
      <c r="S42" s="78">
        <f t="shared" si="5"/>
        <v>0</v>
      </c>
      <c r="T42" s="60"/>
      <c r="U42" s="60"/>
      <c r="V42" s="60"/>
    </row>
    <row r="43" spans="1:22" ht="16.5" customHeight="1">
      <c r="A43" s="50">
        <v>31</v>
      </c>
      <c r="B43" s="107"/>
      <c r="C43" s="140"/>
      <c r="D43" s="140"/>
      <c r="E43" s="137">
        <f t="shared" si="4"/>
        <v>0</v>
      </c>
      <c r="F43" s="108"/>
      <c r="G43" s="108"/>
      <c r="H43" s="128"/>
      <c r="I43" s="113"/>
      <c r="J43" s="113"/>
      <c r="K43" s="114"/>
      <c r="L43" s="114"/>
      <c r="M43" s="91" t="str">
        <f t="shared" si="6"/>
        <v>×</v>
      </c>
      <c r="N43" s="88" t="str">
        <f t="shared" si="7"/>
        <v>-</v>
      </c>
      <c r="O43" s="60"/>
      <c r="P43" s="61"/>
      <c r="Q43" s="62">
        <f t="shared" si="2"/>
        <v>0</v>
      </c>
      <c r="R43" s="62">
        <f t="shared" si="3"/>
        <v>0</v>
      </c>
      <c r="S43" s="78">
        <f t="shared" si="5"/>
        <v>0</v>
      </c>
      <c r="T43" s="60"/>
      <c r="U43" s="60"/>
      <c r="V43" s="60"/>
    </row>
    <row r="44" spans="1:22" ht="16.5" customHeight="1">
      <c r="A44" s="50">
        <v>32</v>
      </c>
      <c r="B44" s="107"/>
      <c r="C44" s="140"/>
      <c r="D44" s="140"/>
      <c r="E44" s="137">
        <f t="shared" si="4"/>
        <v>0</v>
      </c>
      <c r="F44" s="108"/>
      <c r="G44" s="108"/>
      <c r="H44" s="128"/>
      <c r="I44" s="113"/>
      <c r="J44" s="113"/>
      <c r="K44" s="114"/>
      <c r="L44" s="114"/>
      <c r="M44" s="91" t="str">
        <f t="shared" si="6"/>
        <v>×</v>
      </c>
      <c r="N44" s="88" t="str">
        <f t="shared" si="7"/>
        <v>-</v>
      </c>
      <c r="O44" s="60"/>
      <c r="P44" s="61"/>
      <c r="Q44" s="62">
        <f t="shared" si="2"/>
        <v>0</v>
      </c>
      <c r="R44" s="62">
        <f t="shared" si="3"/>
        <v>0</v>
      </c>
      <c r="S44" s="78">
        <f t="shared" si="5"/>
        <v>0</v>
      </c>
      <c r="T44" s="60"/>
      <c r="U44" s="60"/>
      <c r="V44" s="60"/>
    </row>
    <row r="45" spans="1:22" ht="16.5" customHeight="1">
      <c r="A45" s="50">
        <v>33</v>
      </c>
      <c r="B45" s="107"/>
      <c r="C45" s="140"/>
      <c r="D45" s="140"/>
      <c r="E45" s="137">
        <f t="shared" si="4"/>
        <v>0</v>
      </c>
      <c r="F45" s="108"/>
      <c r="G45" s="108"/>
      <c r="H45" s="128"/>
      <c r="I45" s="113"/>
      <c r="J45" s="113"/>
      <c r="K45" s="114"/>
      <c r="L45" s="114"/>
      <c r="M45" s="91" t="str">
        <f t="shared" si="6"/>
        <v>×</v>
      </c>
      <c r="N45" s="88" t="str">
        <f t="shared" si="7"/>
        <v>-</v>
      </c>
      <c r="O45" s="60"/>
      <c r="P45" s="61"/>
      <c r="Q45" s="62">
        <f t="shared" si="2"/>
        <v>0</v>
      </c>
      <c r="R45" s="62">
        <f t="shared" si="3"/>
        <v>0</v>
      </c>
      <c r="S45" s="78">
        <f t="shared" si="5"/>
        <v>0</v>
      </c>
      <c r="T45" s="60"/>
      <c r="U45" s="60"/>
      <c r="V45" s="60"/>
    </row>
    <row r="46" spans="1:22" ht="16.5" customHeight="1">
      <c r="A46" s="50">
        <v>34</v>
      </c>
      <c r="B46" s="107"/>
      <c r="C46" s="140"/>
      <c r="D46" s="140"/>
      <c r="E46" s="137">
        <f t="shared" si="4"/>
        <v>0</v>
      </c>
      <c r="F46" s="108"/>
      <c r="G46" s="108"/>
      <c r="H46" s="128"/>
      <c r="I46" s="113"/>
      <c r="J46" s="113"/>
      <c r="K46" s="114"/>
      <c r="L46" s="114"/>
      <c r="M46" s="91" t="str">
        <f t="shared" si="6"/>
        <v>×</v>
      </c>
      <c r="N46" s="88" t="str">
        <f t="shared" si="7"/>
        <v>-</v>
      </c>
      <c r="O46" s="60"/>
      <c r="P46" s="61"/>
      <c r="Q46" s="62">
        <f t="shared" si="2"/>
        <v>0</v>
      </c>
      <c r="R46" s="62">
        <f t="shared" si="3"/>
        <v>0</v>
      </c>
      <c r="S46" s="78">
        <f t="shared" si="5"/>
        <v>0</v>
      </c>
      <c r="T46" s="60"/>
      <c r="U46" s="60"/>
      <c r="V46" s="60"/>
    </row>
    <row r="47" spans="1:22" ht="16.5" customHeight="1">
      <c r="A47" s="50">
        <v>35</v>
      </c>
      <c r="B47" s="107"/>
      <c r="C47" s="140"/>
      <c r="D47" s="140"/>
      <c r="E47" s="137">
        <f t="shared" si="4"/>
        <v>0</v>
      </c>
      <c r="F47" s="108"/>
      <c r="G47" s="108"/>
      <c r="H47" s="128"/>
      <c r="I47" s="113"/>
      <c r="J47" s="113"/>
      <c r="K47" s="114"/>
      <c r="L47" s="114"/>
      <c r="M47" s="91" t="str">
        <f t="shared" si="6"/>
        <v>×</v>
      </c>
      <c r="N47" s="88" t="str">
        <f t="shared" si="7"/>
        <v>-</v>
      </c>
      <c r="O47" s="60"/>
      <c r="P47" s="61"/>
      <c r="Q47" s="62">
        <f t="shared" si="2"/>
        <v>0</v>
      </c>
      <c r="R47" s="62">
        <f t="shared" si="3"/>
        <v>0</v>
      </c>
      <c r="S47" s="78">
        <f t="shared" si="5"/>
        <v>0</v>
      </c>
      <c r="T47" s="60"/>
      <c r="U47" s="60"/>
      <c r="V47" s="60"/>
    </row>
    <row r="48" spans="1:22" ht="16.5" customHeight="1">
      <c r="A48" s="50">
        <v>36</v>
      </c>
      <c r="B48" s="107"/>
      <c r="C48" s="140"/>
      <c r="D48" s="140"/>
      <c r="E48" s="137">
        <f t="shared" si="4"/>
        <v>0</v>
      </c>
      <c r="F48" s="108"/>
      <c r="G48" s="108"/>
      <c r="H48" s="128"/>
      <c r="I48" s="113"/>
      <c r="J48" s="113"/>
      <c r="K48" s="114"/>
      <c r="L48" s="114"/>
      <c r="M48" s="91" t="str">
        <f t="shared" si="6"/>
        <v>×</v>
      </c>
      <c r="N48" s="88" t="str">
        <f t="shared" si="7"/>
        <v>-</v>
      </c>
      <c r="O48" s="60"/>
      <c r="P48" s="61"/>
      <c r="Q48" s="62">
        <f t="shared" si="2"/>
        <v>0</v>
      </c>
      <c r="R48" s="62">
        <f t="shared" si="3"/>
        <v>0</v>
      </c>
      <c r="S48" s="78">
        <f t="shared" si="5"/>
        <v>0</v>
      </c>
      <c r="T48" s="60"/>
      <c r="U48" s="60"/>
      <c r="V48" s="60"/>
    </row>
    <row r="49" spans="1:22" ht="16.5" customHeight="1">
      <c r="A49" s="50">
        <v>37</v>
      </c>
      <c r="B49" s="107"/>
      <c r="C49" s="140"/>
      <c r="D49" s="140"/>
      <c r="E49" s="137">
        <f t="shared" si="4"/>
        <v>0</v>
      </c>
      <c r="F49" s="108"/>
      <c r="G49" s="108"/>
      <c r="H49" s="128"/>
      <c r="I49" s="113"/>
      <c r="J49" s="113"/>
      <c r="K49" s="114"/>
      <c r="L49" s="114"/>
      <c r="M49" s="91" t="str">
        <f t="shared" si="6"/>
        <v>×</v>
      </c>
      <c r="N49" s="88" t="str">
        <f t="shared" si="7"/>
        <v>-</v>
      </c>
      <c r="O49" s="60"/>
      <c r="P49" s="61"/>
      <c r="Q49" s="62">
        <f t="shared" si="2"/>
        <v>0</v>
      </c>
      <c r="R49" s="62">
        <f t="shared" si="3"/>
        <v>0</v>
      </c>
      <c r="S49" s="78">
        <f t="shared" si="5"/>
        <v>0</v>
      </c>
      <c r="T49" s="60"/>
      <c r="U49" s="60"/>
      <c r="V49" s="60"/>
    </row>
    <row r="50" spans="1:22" ht="16.5" customHeight="1">
      <c r="A50" s="50">
        <v>38</v>
      </c>
      <c r="B50" s="107"/>
      <c r="C50" s="140"/>
      <c r="D50" s="140"/>
      <c r="E50" s="137">
        <f t="shared" si="4"/>
        <v>0</v>
      </c>
      <c r="F50" s="108"/>
      <c r="G50" s="108"/>
      <c r="H50" s="128"/>
      <c r="I50" s="113"/>
      <c r="J50" s="113"/>
      <c r="K50" s="114"/>
      <c r="L50" s="114"/>
      <c r="M50" s="91" t="str">
        <f t="shared" si="6"/>
        <v>×</v>
      </c>
      <c r="N50" s="88" t="str">
        <f t="shared" si="7"/>
        <v>-</v>
      </c>
      <c r="O50" s="60"/>
      <c r="P50" s="61"/>
      <c r="Q50" s="62">
        <f t="shared" si="2"/>
        <v>0</v>
      </c>
      <c r="R50" s="62">
        <f t="shared" si="3"/>
        <v>0</v>
      </c>
      <c r="S50" s="78">
        <f t="shared" si="5"/>
        <v>0</v>
      </c>
      <c r="T50" s="60"/>
      <c r="U50" s="60"/>
      <c r="V50" s="60"/>
    </row>
    <row r="51" spans="1:22" ht="16.5" customHeight="1">
      <c r="A51" s="50">
        <v>39</v>
      </c>
      <c r="B51" s="107"/>
      <c r="C51" s="140"/>
      <c r="D51" s="140"/>
      <c r="E51" s="137">
        <f t="shared" si="4"/>
        <v>0</v>
      </c>
      <c r="F51" s="108"/>
      <c r="G51" s="108"/>
      <c r="H51" s="128"/>
      <c r="I51" s="113"/>
      <c r="J51" s="113"/>
      <c r="K51" s="114"/>
      <c r="L51" s="114"/>
      <c r="M51" s="91" t="str">
        <f t="shared" si="6"/>
        <v>×</v>
      </c>
      <c r="N51" s="88" t="str">
        <f t="shared" si="7"/>
        <v>-</v>
      </c>
      <c r="O51" s="60"/>
      <c r="P51" s="61"/>
      <c r="Q51" s="62">
        <f t="shared" si="2"/>
        <v>0</v>
      </c>
      <c r="R51" s="62">
        <f t="shared" si="3"/>
        <v>0</v>
      </c>
      <c r="S51" s="78">
        <f t="shared" si="5"/>
        <v>0</v>
      </c>
      <c r="T51" s="60"/>
      <c r="U51" s="60"/>
      <c r="V51" s="60"/>
    </row>
    <row r="52" spans="1:22" ht="16.5" customHeight="1">
      <c r="A52" s="50">
        <v>40</v>
      </c>
      <c r="B52" s="107"/>
      <c r="C52" s="140"/>
      <c r="D52" s="140"/>
      <c r="E52" s="137">
        <f t="shared" si="4"/>
        <v>0</v>
      </c>
      <c r="F52" s="108"/>
      <c r="G52" s="108"/>
      <c r="H52" s="128"/>
      <c r="I52" s="113"/>
      <c r="J52" s="113"/>
      <c r="K52" s="114"/>
      <c r="L52" s="114"/>
      <c r="M52" s="91" t="str">
        <f t="shared" si="6"/>
        <v>×</v>
      </c>
      <c r="N52" s="88" t="str">
        <f t="shared" si="7"/>
        <v>-</v>
      </c>
      <c r="O52" s="60"/>
      <c r="P52" s="61"/>
      <c r="Q52" s="62">
        <f t="shared" si="2"/>
        <v>0</v>
      </c>
      <c r="R52" s="62">
        <f t="shared" si="3"/>
        <v>0</v>
      </c>
      <c r="S52" s="78">
        <f t="shared" si="5"/>
        <v>0</v>
      </c>
      <c r="T52" s="60"/>
      <c r="U52" s="60"/>
      <c r="V52" s="60"/>
    </row>
    <row r="53" spans="1:22" ht="16.5" customHeight="1">
      <c r="A53" s="50">
        <v>41</v>
      </c>
      <c r="B53" s="107"/>
      <c r="C53" s="140"/>
      <c r="D53" s="140"/>
      <c r="E53" s="137">
        <f t="shared" si="4"/>
        <v>0</v>
      </c>
      <c r="F53" s="108"/>
      <c r="G53" s="108"/>
      <c r="H53" s="128"/>
      <c r="I53" s="113"/>
      <c r="J53" s="113"/>
      <c r="K53" s="114"/>
      <c r="L53" s="114"/>
      <c r="M53" s="91" t="str">
        <f t="shared" si="6"/>
        <v>×</v>
      </c>
      <c r="N53" s="88" t="str">
        <f t="shared" si="7"/>
        <v>-</v>
      </c>
      <c r="O53" s="60"/>
      <c r="P53" s="61"/>
      <c r="Q53" s="62">
        <f t="shared" si="2"/>
        <v>0</v>
      </c>
      <c r="R53" s="62">
        <f t="shared" si="3"/>
        <v>0</v>
      </c>
      <c r="S53" s="78">
        <f t="shared" si="5"/>
        <v>0</v>
      </c>
      <c r="T53" s="60"/>
      <c r="U53" s="60"/>
      <c r="V53" s="60"/>
    </row>
    <row r="54" spans="1:22" ht="16.5" customHeight="1">
      <c r="A54" s="50">
        <v>42</v>
      </c>
      <c r="B54" s="107"/>
      <c r="C54" s="140"/>
      <c r="D54" s="140"/>
      <c r="E54" s="137">
        <f t="shared" si="4"/>
        <v>0</v>
      </c>
      <c r="F54" s="108"/>
      <c r="G54" s="108"/>
      <c r="H54" s="128"/>
      <c r="I54" s="113"/>
      <c r="J54" s="113"/>
      <c r="K54" s="114"/>
      <c r="L54" s="114"/>
      <c r="M54" s="91" t="str">
        <f t="shared" si="6"/>
        <v>×</v>
      </c>
      <c r="N54" s="88" t="str">
        <f t="shared" si="7"/>
        <v>-</v>
      </c>
      <c r="O54" s="60"/>
      <c r="P54" s="61"/>
      <c r="Q54" s="62">
        <f t="shared" si="2"/>
        <v>0</v>
      </c>
      <c r="R54" s="62">
        <f t="shared" si="3"/>
        <v>0</v>
      </c>
      <c r="S54" s="78">
        <f t="shared" si="5"/>
        <v>0</v>
      </c>
      <c r="T54" s="60"/>
      <c r="U54" s="60"/>
      <c r="V54" s="60"/>
    </row>
    <row r="55" spans="1:22" ht="16.5" customHeight="1">
      <c r="A55" s="50">
        <v>43</v>
      </c>
      <c r="B55" s="107"/>
      <c r="C55" s="140"/>
      <c r="D55" s="140"/>
      <c r="E55" s="137">
        <f t="shared" si="4"/>
        <v>0</v>
      </c>
      <c r="F55" s="108"/>
      <c r="G55" s="108"/>
      <c r="H55" s="128"/>
      <c r="I55" s="113"/>
      <c r="J55" s="113"/>
      <c r="K55" s="114"/>
      <c r="L55" s="114"/>
      <c r="M55" s="91" t="str">
        <f t="shared" si="6"/>
        <v>×</v>
      </c>
      <c r="N55" s="88" t="str">
        <f t="shared" si="7"/>
        <v>-</v>
      </c>
      <c r="O55" s="60"/>
      <c r="P55" s="61"/>
      <c r="Q55" s="62">
        <f t="shared" si="2"/>
        <v>0</v>
      </c>
      <c r="R55" s="62">
        <f t="shared" si="3"/>
        <v>0</v>
      </c>
      <c r="S55" s="78">
        <f t="shared" si="5"/>
        <v>0</v>
      </c>
      <c r="T55" s="60"/>
      <c r="U55" s="60"/>
      <c r="V55" s="60"/>
    </row>
    <row r="56" spans="1:22" ht="16.5" customHeight="1">
      <c r="A56" s="50">
        <v>44</v>
      </c>
      <c r="B56" s="107"/>
      <c r="C56" s="140"/>
      <c r="D56" s="140"/>
      <c r="E56" s="137">
        <f t="shared" si="4"/>
        <v>0</v>
      </c>
      <c r="F56" s="108"/>
      <c r="G56" s="108"/>
      <c r="H56" s="128"/>
      <c r="I56" s="113"/>
      <c r="J56" s="113"/>
      <c r="K56" s="114"/>
      <c r="L56" s="114"/>
      <c r="M56" s="91" t="str">
        <f t="shared" si="6"/>
        <v>×</v>
      </c>
      <c r="N56" s="88" t="str">
        <f t="shared" si="7"/>
        <v>-</v>
      </c>
      <c r="O56" s="60"/>
      <c r="P56" s="61"/>
      <c r="Q56" s="62">
        <f t="shared" si="2"/>
        <v>0</v>
      </c>
      <c r="R56" s="62">
        <f t="shared" si="3"/>
        <v>0</v>
      </c>
      <c r="S56" s="78">
        <f t="shared" si="5"/>
        <v>0</v>
      </c>
      <c r="T56" s="60"/>
      <c r="U56" s="60"/>
      <c r="V56" s="60"/>
    </row>
    <row r="57" spans="1:22" ht="16.5" customHeight="1">
      <c r="A57" s="50">
        <v>45</v>
      </c>
      <c r="B57" s="107"/>
      <c r="C57" s="140"/>
      <c r="D57" s="140"/>
      <c r="E57" s="137">
        <f t="shared" si="4"/>
        <v>0</v>
      </c>
      <c r="F57" s="108"/>
      <c r="G57" s="108"/>
      <c r="H57" s="128"/>
      <c r="I57" s="113"/>
      <c r="J57" s="113"/>
      <c r="K57" s="114"/>
      <c r="L57" s="114"/>
      <c r="M57" s="91" t="str">
        <f t="shared" si="6"/>
        <v>×</v>
      </c>
      <c r="N57" s="88" t="str">
        <f t="shared" si="7"/>
        <v>-</v>
      </c>
      <c r="O57" s="60"/>
      <c r="P57" s="61"/>
      <c r="Q57" s="62">
        <f t="shared" si="2"/>
        <v>0</v>
      </c>
      <c r="R57" s="62">
        <f t="shared" si="3"/>
        <v>0</v>
      </c>
      <c r="S57" s="78">
        <f t="shared" si="5"/>
        <v>0</v>
      </c>
      <c r="T57" s="60"/>
      <c r="U57" s="60"/>
      <c r="V57" s="60"/>
    </row>
    <row r="58" spans="1:22" ht="16.5" customHeight="1">
      <c r="A58" s="50">
        <v>46</v>
      </c>
      <c r="B58" s="107"/>
      <c r="C58" s="140"/>
      <c r="D58" s="140"/>
      <c r="E58" s="137">
        <f t="shared" si="4"/>
        <v>0</v>
      </c>
      <c r="F58" s="108"/>
      <c r="G58" s="108"/>
      <c r="H58" s="128"/>
      <c r="I58" s="113"/>
      <c r="J58" s="113"/>
      <c r="K58" s="114"/>
      <c r="L58" s="114"/>
      <c r="M58" s="91" t="str">
        <f t="shared" si="6"/>
        <v>×</v>
      </c>
      <c r="N58" s="88" t="str">
        <f t="shared" si="7"/>
        <v>-</v>
      </c>
      <c r="O58" s="60"/>
      <c r="P58" s="61"/>
      <c r="Q58" s="62">
        <f t="shared" si="2"/>
        <v>0</v>
      </c>
      <c r="R58" s="62">
        <f t="shared" si="3"/>
        <v>0</v>
      </c>
      <c r="S58" s="78">
        <f t="shared" si="5"/>
        <v>0</v>
      </c>
      <c r="T58" s="60"/>
      <c r="U58" s="60"/>
      <c r="V58" s="60"/>
    </row>
    <row r="59" spans="1:22" ht="16.5" customHeight="1">
      <c r="A59" s="50">
        <v>47</v>
      </c>
      <c r="B59" s="107"/>
      <c r="C59" s="140"/>
      <c r="D59" s="140"/>
      <c r="E59" s="137">
        <f t="shared" si="4"/>
        <v>0</v>
      </c>
      <c r="F59" s="108"/>
      <c r="G59" s="108"/>
      <c r="H59" s="128"/>
      <c r="I59" s="113"/>
      <c r="J59" s="113"/>
      <c r="K59" s="114"/>
      <c r="L59" s="114"/>
      <c r="M59" s="91" t="str">
        <f t="shared" si="6"/>
        <v>×</v>
      </c>
      <c r="N59" s="88" t="str">
        <f t="shared" si="7"/>
        <v>-</v>
      </c>
      <c r="O59" s="60"/>
      <c r="P59" s="61"/>
      <c r="Q59" s="62">
        <f t="shared" si="2"/>
        <v>0</v>
      </c>
      <c r="R59" s="62">
        <f t="shared" si="3"/>
        <v>0</v>
      </c>
      <c r="S59" s="78">
        <f t="shared" si="5"/>
        <v>0</v>
      </c>
      <c r="T59" s="60"/>
      <c r="U59" s="60"/>
      <c r="V59" s="60"/>
    </row>
    <row r="60" spans="1:22" ht="16.5" customHeight="1">
      <c r="A60" s="50">
        <v>48</v>
      </c>
      <c r="B60" s="107"/>
      <c r="C60" s="140"/>
      <c r="D60" s="140"/>
      <c r="E60" s="137">
        <f t="shared" si="4"/>
        <v>0</v>
      </c>
      <c r="F60" s="108"/>
      <c r="G60" s="108"/>
      <c r="H60" s="128"/>
      <c r="I60" s="113"/>
      <c r="J60" s="113"/>
      <c r="K60" s="114"/>
      <c r="L60" s="114"/>
      <c r="M60" s="91" t="str">
        <f aca="true" t="shared" si="8" ref="M60:M84">IF(OR(E60=0,F60=0,I60="有",J60="有",K60="有",L60="有"),"×","○")</f>
        <v>×</v>
      </c>
      <c r="N60" s="88" t="str">
        <f aca="true" t="shared" si="9" ref="N60:N84">IF(M60="×","-",(F60-E60)/E60)</f>
        <v>-</v>
      </c>
      <c r="O60" s="60"/>
      <c r="P60" s="61"/>
      <c r="Q60" s="62">
        <f t="shared" si="2"/>
        <v>0</v>
      </c>
      <c r="R60" s="62">
        <f t="shared" si="3"/>
        <v>0</v>
      </c>
      <c r="S60" s="78">
        <f aca="true" t="shared" si="10" ref="S60:S84">_xlfn.IFERROR(+R60/Q60-1,0)</f>
        <v>0</v>
      </c>
      <c r="T60" s="60"/>
      <c r="U60" s="60"/>
      <c r="V60" s="60"/>
    </row>
    <row r="61" spans="1:22" ht="16.5" customHeight="1">
      <c r="A61" s="50">
        <v>49</v>
      </c>
      <c r="B61" s="107"/>
      <c r="C61" s="140"/>
      <c r="D61" s="140"/>
      <c r="E61" s="137">
        <f t="shared" si="4"/>
        <v>0</v>
      </c>
      <c r="F61" s="108"/>
      <c r="G61" s="108"/>
      <c r="H61" s="128"/>
      <c r="I61" s="113"/>
      <c r="J61" s="113"/>
      <c r="K61" s="114"/>
      <c r="L61" s="114"/>
      <c r="M61" s="91" t="str">
        <f t="shared" si="8"/>
        <v>×</v>
      </c>
      <c r="N61" s="88" t="str">
        <f t="shared" si="9"/>
        <v>-</v>
      </c>
      <c r="O61" s="60"/>
      <c r="P61" s="61"/>
      <c r="Q61" s="62">
        <f t="shared" si="2"/>
        <v>0</v>
      </c>
      <c r="R61" s="62">
        <f t="shared" si="3"/>
        <v>0</v>
      </c>
      <c r="S61" s="78">
        <f t="shared" si="10"/>
        <v>0</v>
      </c>
      <c r="T61" s="60"/>
      <c r="U61" s="60"/>
      <c r="V61" s="60"/>
    </row>
    <row r="62" spans="1:22" ht="16.5" customHeight="1">
      <c r="A62" s="50">
        <v>50</v>
      </c>
      <c r="B62" s="107"/>
      <c r="C62" s="140"/>
      <c r="D62" s="140"/>
      <c r="E62" s="137">
        <f t="shared" si="4"/>
        <v>0</v>
      </c>
      <c r="F62" s="108"/>
      <c r="G62" s="108"/>
      <c r="H62" s="128"/>
      <c r="I62" s="113"/>
      <c r="J62" s="113"/>
      <c r="K62" s="114"/>
      <c r="L62" s="114"/>
      <c r="M62" s="91" t="str">
        <f t="shared" si="8"/>
        <v>×</v>
      </c>
      <c r="N62" s="88" t="str">
        <f t="shared" si="9"/>
        <v>-</v>
      </c>
      <c r="O62" s="60"/>
      <c r="P62" s="61"/>
      <c r="Q62" s="62">
        <f t="shared" si="2"/>
        <v>0</v>
      </c>
      <c r="R62" s="62">
        <f t="shared" si="3"/>
        <v>0</v>
      </c>
      <c r="S62" s="78">
        <f t="shared" si="10"/>
        <v>0</v>
      </c>
      <c r="T62" s="60"/>
      <c r="U62" s="60"/>
      <c r="V62" s="60"/>
    </row>
    <row r="63" spans="1:22" ht="16.5" customHeight="1">
      <c r="A63" s="50">
        <v>51</v>
      </c>
      <c r="B63" s="107"/>
      <c r="C63" s="140"/>
      <c r="D63" s="140"/>
      <c r="E63" s="137">
        <f t="shared" si="4"/>
        <v>0</v>
      </c>
      <c r="F63" s="108"/>
      <c r="G63" s="108"/>
      <c r="H63" s="128"/>
      <c r="I63" s="113"/>
      <c r="J63" s="113"/>
      <c r="K63" s="114"/>
      <c r="L63" s="114"/>
      <c r="M63" s="91" t="str">
        <f t="shared" si="8"/>
        <v>×</v>
      </c>
      <c r="N63" s="88" t="str">
        <f t="shared" si="9"/>
        <v>-</v>
      </c>
      <c r="O63" s="60"/>
      <c r="P63" s="61"/>
      <c r="Q63" s="62">
        <f t="shared" si="2"/>
        <v>0</v>
      </c>
      <c r="R63" s="62">
        <f t="shared" si="3"/>
        <v>0</v>
      </c>
      <c r="S63" s="78">
        <f t="shared" si="10"/>
        <v>0</v>
      </c>
      <c r="T63" s="60"/>
      <c r="U63" s="60"/>
      <c r="V63" s="60"/>
    </row>
    <row r="64" spans="1:22" ht="16.5" customHeight="1">
      <c r="A64" s="50">
        <v>52</v>
      </c>
      <c r="B64" s="107"/>
      <c r="C64" s="140"/>
      <c r="D64" s="140"/>
      <c r="E64" s="137">
        <f t="shared" si="4"/>
        <v>0</v>
      </c>
      <c r="F64" s="108"/>
      <c r="G64" s="108"/>
      <c r="H64" s="128"/>
      <c r="I64" s="113"/>
      <c r="J64" s="113"/>
      <c r="K64" s="114"/>
      <c r="L64" s="114"/>
      <c r="M64" s="91" t="str">
        <f t="shared" si="8"/>
        <v>×</v>
      </c>
      <c r="N64" s="88" t="str">
        <f t="shared" si="9"/>
        <v>-</v>
      </c>
      <c r="O64" s="60"/>
      <c r="P64" s="61"/>
      <c r="Q64" s="62">
        <f t="shared" si="2"/>
        <v>0</v>
      </c>
      <c r="R64" s="62">
        <f t="shared" si="3"/>
        <v>0</v>
      </c>
      <c r="S64" s="78">
        <f t="shared" si="10"/>
        <v>0</v>
      </c>
      <c r="T64" s="60"/>
      <c r="U64" s="60"/>
      <c r="V64" s="60"/>
    </row>
    <row r="65" spans="1:22" ht="16.5" customHeight="1">
      <c r="A65" s="50">
        <v>53</v>
      </c>
      <c r="B65" s="107"/>
      <c r="C65" s="140"/>
      <c r="D65" s="140"/>
      <c r="E65" s="137">
        <f t="shared" si="4"/>
        <v>0</v>
      </c>
      <c r="F65" s="108"/>
      <c r="G65" s="108"/>
      <c r="H65" s="128"/>
      <c r="I65" s="113"/>
      <c r="J65" s="113"/>
      <c r="K65" s="114"/>
      <c r="L65" s="114"/>
      <c r="M65" s="91" t="str">
        <f t="shared" si="8"/>
        <v>×</v>
      </c>
      <c r="N65" s="88" t="str">
        <f t="shared" si="9"/>
        <v>-</v>
      </c>
      <c r="O65" s="60"/>
      <c r="P65" s="61"/>
      <c r="Q65" s="62">
        <f t="shared" si="2"/>
        <v>0</v>
      </c>
      <c r="R65" s="62">
        <f t="shared" si="3"/>
        <v>0</v>
      </c>
      <c r="S65" s="78">
        <f t="shared" si="10"/>
        <v>0</v>
      </c>
      <c r="T65" s="60"/>
      <c r="U65" s="60"/>
      <c r="V65" s="60"/>
    </row>
    <row r="66" spans="1:22" ht="16.5" customHeight="1">
      <c r="A66" s="50">
        <v>54</v>
      </c>
      <c r="B66" s="107"/>
      <c r="C66" s="140"/>
      <c r="D66" s="140"/>
      <c r="E66" s="137">
        <f t="shared" si="4"/>
        <v>0</v>
      </c>
      <c r="F66" s="108"/>
      <c r="G66" s="108"/>
      <c r="H66" s="128"/>
      <c r="I66" s="113"/>
      <c r="J66" s="113"/>
      <c r="K66" s="114"/>
      <c r="L66" s="114"/>
      <c r="M66" s="91" t="str">
        <f t="shared" si="8"/>
        <v>×</v>
      </c>
      <c r="N66" s="88" t="str">
        <f t="shared" si="9"/>
        <v>-</v>
      </c>
      <c r="O66" s="60"/>
      <c r="P66" s="61"/>
      <c r="Q66" s="62">
        <f t="shared" si="2"/>
        <v>0</v>
      </c>
      <c r="R66" s="62">
        <f t="shared" si="3"/>
        <v>0</v>
      </c>
      <c r="S66" s="78">
        <f t="shared" si="10"/>
        <v>0</v>
      </c>
      <c r="T66" s="60"/>
      <c r="U66" s="60"/>
      <c r="V66" s="60"/>
    </row>
    <row r="67" spans="1:22" ht="16.5" customHeight="1">
      <c r="A67" s="50">
        <v>55</v>
      </c>
      <c r="B67" s="107"/>
      <c r="C67" s="140"/>
      <c r="D67" s="140"/>
      <c r="E67" s="137">
        <f t="shared" si="4"/>
        <v>0</v>
      </c>
      <c r="F67" s="108"/>
      <c r="G67" s="108"/>
      <c r="H67" s="128"/>
      <c r="I67" s="113"/>
      <c r="J67" s="113"/>
      <c r="K67" s="114"/>
      <c r="L67" s="114"/>
      <c r="M67" s="91" t="str">
        <f t="shared" si="8"/>
        <v>×</v>
      </c>
      <c r="N67" s="88" t="str">
        <f t="shared" si="9"/>
        <v>-</v>
      </c>
      <c r="O67" s="60"/>
      <c r="P67" s="61"/>
      <c r="Q67" s="62">
        <f t="shared" si="2"/>
        <v>0</v>
      </c>
      <c r="R67" s="62">
        <f t="shared" si="3"/>
        <v>0</v>
      </c>
      <c r="S67" s="78">
        <f t="shared" si="10"/>
        <v>0</v>
      </c>
      <c r="T67" s="60"/>
      <c r="U67" s="60"/>
      <c r="V67" s="60"/>
    </row>
    <row r="68" spans="1:22" ht="16.5" customHeight="1">
      <c r="A68" s="50">
        <v>56</v>
      </c>
      <c r="B68" s="107"/>
      <c r="C68" s="140"/>
      <c r="D68" s="140"/>
      <c r="E68" s="137">
        <f t="shared" si="4"/>
        <v>0</v>
      </c>
      <c r="F68" s="108"/>
      <c r="G68" s="108"/>
      <c r="H68" s="128"/>
      <c r="I68" s="113"/>
      <c r="J68" s="113"/>
      <c r="K68" s="114"/>
      <c r="L68" s="114"/>
      <c r="M68" s="91" t="str">
        <f t="shared" si="8"/>
        <v>×</v>
      </c>
      <c r="N68" s="88" t="str">
        <f t="shared" si="9"/>
        <v>-</v>
      </c>
      <c r="O68" s="60"/>
      <c r="P68" s="61"/>
      <c r="Q68" s="62">
        <f t="shared" si="2"/>
        <v>0</v>
      </c>
      <c r="R68" s="62">
        <f t="shared" si="3"/>
        <v>0</v>
      </c>
      <c r="S68" s="78">
        <f t="shared" si="10"/>
        <v>0</v>
      </c>
      <c r="T68" s="60"/>
      <c r="U68" s="60"/>
      <c r="V68" s="60"/>
    </row>
    <row r="69" spans="1:22" ht="16.5" customHeight="1">
      <c r="A69" s="50">
        <v>57</v>
      </c>
      <c r="B69" s="107"/>
      <c r="C69" s="140"/>
      <c r="D69" s="140"/>
      <c r="E69" s="137">
        <f t="shared" si="4"/>
        <v>0</v>
      </c>
      <c r="F69" s="108"/>
      <c r="G69" s="108"/>
      <c r="H69" s="128"/>
      <c r="I69" s="113"/>
      <c r="J69" s="113"/>
      <c r="K69" s="114"/>
      <c r="L69" s="114"/>
      <c r="M69" s="91" t="str">
        <f t="shared" si="8"/>
        <v>×</v>
      </c>
      <c r="N69" s="88" t="str">
        <f t="shared" si="9"/>
        <v>-</v>
      </c>
      <c r="O69" s="60"/>
      <c r="P69" s="61"/>
      <c r="Q69" s="62">
        <f t="shared" si="2"/>
        <v>0</v>
      </c>
      <c r="R69" s="62">
        <f t="shared" si="3"/>
        <v>0</v>
      </c>
      <c r="S69" s="78">
        <f t="shared" si="10"/>
        <v>0</v>
      </c>
      <c r="T69" s="60"/>
      <c r="U69" s="60"/>
      <c r="V69" s="60"/>
    </row>
    <row r="70" spans="1:22" ht="16.5" customHeight="1">
      <c r="A70" s="50">
        <v>58</v>
      </c>
      <c r="B70" s="107"/>
      <c r="C70" s="140"/>
      <c r="D70" s="140"/>
      <c r="E70" s="137">
        <f t="shared" si="4"/>
        <v>0</v>
      </c>
      <c r="F70" s="108"/>
      <c r="G70" s="108"/>
      <c r="H70" s="128"/>
      <c r="I70" s="113"/>
      <c r="J70" s="113"/>
      <c r="K70" s="114"/>
      <c r="L70" s="114"/>
      <c r="M70" s="91" t="str">
        <f t="shared" si="8"/>
        <v>×</v>
      </c>
      <c r="N70" s="88" t="str">
        <f t="shared" si="9"/>
        <v>-</v>
      </c>
      <c r="O70" s="60"/>
      <c r="P70" s="61"/>
      <c r="Q70" s="62">
        <f t="shared" si="2"/>
        <v>0</v>
      </c>
      <c r="R70" s="62">
        <f t="shared" si="3"/>
        <v>0</v>
      </c>
      <c r="S70" s="78">
        <f t="shared" si="10"/>
        <v>0</v>
      </c>
      <c r="T70" s="60"/>
      <c r="U70" s="60"/>
      <c r="V70" s="60"/>
    </row>
    <row r="71" spans="1:22" ht="16.5" customHeight="1">
      <c r="A71" s="50">
        <v>59</v>
      </c>
      <c r="B71" s="107"/>
      <c r="C71" s="140"/>
      <c r="D71" s="140"/>
      <c r="E71" s="137">
        <f t="shared" si="4"/>
        <v>0</v>
      </c>
      <c r="F71" s="108"/>
      <c r="G71" s="108"/>
      <c r="H71" s="128"/>
      <c r="I71" s="113"/>
      <c r="J71" s="113"/>
      <c r="K71" s="114"/>
      <c r="L71" s="114"/>
      <c r="M71" s="91" t="str">
        <f t="shared" si="8"/>
        <v>×</v>
      </c>
      <c r="N71" s="88" t="str">
        <f t="shared" si="9"/>
        <v>-</v>
      </c>
      <c r="O71" s="60"/>
      <c r="P71" s="61"/>
      <c r="Q71" s="62">
        <f t="shared" si="2"/>
        <v>0</v>
      </c>
      <c r="R71" s="62">
        <f t="shared" si="3"/>
        <v>0</v>
      </c>
      <c r="S71" s="78">
        <f t="shared" si="10"/>
        <v>0</v>
      </c>
      <c r="T71" s="60"/>
      <c r="U71" s="60"/>
      <c r="V71" s="60"/>
    </row>
    <row r="72" spans="1:22" ht="16.5" customHeight="1">
      <c r="A72" s="50">
        <v>60</v>
      </c>
      <c r="B72" s="107"/>
      <c r="C72" s="140"/>
      <c r="D72" s="140"/>
      <c r="E72" s="137">
        <f t="shared" si="4"/>
        <v>0</v>
      </c>
      <c r="F72" s="108"/>
      <c r="G72" s="108"/>
      <c r="H72" s="128"/>
      <c r="I72" s="113"/>
      <c r="J72" s="113"/>
      <c r="K72" s="114"/>
      <c r="L72" s="114"/>
      <c r="M72" s="91" t="str">
        <f t="shared" si="8"/>
        <v>×</v>
      </c>
      <c r="N72" s="88" t="str">
        <f t="shared" si="9"/>
        <v>-</v>
      </c>
      <c r="O72" s="60"/>
      <c r="P72" s="61"/>
      <c r="Q72" s="62">
        <f t="shared" si="2"/>
        <v>0</v>
      </c>
      <c r="R72" s="62">
        <f t="shared" si="3"/>
        <v>0</v>
      </c>
      <c r="S72" s="78">
        <f t="shared" si="10"/>
        <v>0</v>
      </c>
      <c r="T72" s="60"/>
      <c r="U72" s="60"/>
      <c r="V72" s="60"/>
    </row>
    <row r="73" spans="1:22" ht="16.5" customHeight="1">
      <c r="A73" s="50">
        <v>61</v>
      </c>
      <c r="B73" s="107"/>
      <c r="C73" s="140"/>
      <c r="D73" s="140"/>
      <c r="E73" s="137">
        <f t="shared" si="4"/>
        <v>0</v>
      </c>
      <c r="F73" s="108"/>
      <c r="G73" s="108"/>
      <c r="H73" s="128"/>
      <c r="I73" s="113"/>
      <c r="J73" s="113"/>
      <c r="K73" s="114"/>
      <c r="L73" s="114"/>
      <c r="M73" s="91" t="str">
        <f t="shared" si="8"/>
        <v>×</v>
      </c>
      <c r="N73" s="88" t="str">
        <f t="shared" si="9"/>
        <v>-</v>
      </c>
      <c r="O73" s="60"/>
      <c r="P73" s="61"/>
      <c r="Q73" s="62">
        <f t="shared" si="2"/>
        <v>0</v>
      </c>
      <c r="R73" s="62">
        <f t="shared" si="3"/>
        <v>0</v>
      </c>
      <c r="S73" s="78">
        <f t="shared" si="10"/>
        <v>0</v>
      </c>
      <c r="T73" s="60"/>
      <c r="U73" s="60"/>
      <c r="V73" s="60"/>
    </row>
    <row r="74" spans="1:22" ht="16.5" customHeight="1">
      <c r="A74" s="50">
        <v>62</v>
      </c>
      <c r="B74" s="107"/>
      <c r="C74" s="140"/>
      <c r="D74" s="140"/>
      <c r="E74" s="137">
        <f t="shared" si="4"/>
        <v>0</v>
      </c>
      <c r="F74" s="108"/>
      <c r="G74" s="108"/>
      <c r="H74" s="128"/>
      <c r="I74" s="113"/>
      <c r="J74" s="113"/>
      <c r="K74" s="114"/>
      <c r="L74" s="114"/>
      <c r="M74" s="91" t="str">
        <f t="shared" si="8"/>
        <v>×</v>
      </c>
      <c r="N74" s="88" t="str">
        <f t="shared" si="9"/>
        <v>-</v>
      </c>
      <c r="O74" s="60"/>
      <c r="P74" s="61"/>
      <c r="Q74" s="62">
        <f t="shared" si="2"/>
        <v>0</v>
      </c>
      <c r="R74" s="62">
        <f t="shared" si="3"/>
        <v>0</v>
      </c>
      <c r="S74" s="78">
        <f t="shared" si="10"/>
        <v>0</v>
      </c>
      <c r="T74" s="60"/>
      <c r="U74" s="60"/>
      <c r="V74" s="60"/>
    </row>
    <row r="75" spans="1:22" ht="16.5" customHeight="1">
      <c r="A75" s="50">
        <v>63</v>
      </c>
      <c r="B75" s="107"/>
      <c r="C75" s="140"/>
      <c r="D75" s="140"/>
      <c r="E75" s="137">
        <f t="shared" si="4"/>
        <v>0</v>
      </c>
      <c r="F75" s="108"/>
      <c r="G75" s="108"/>
      <c r="H75" s="128"/>
      <c r="I75" s="113"/>
      <c r="J75" s="113"/>
      <c r="K75" s="114"/>
      <c r="L75" s="114"/>
      <c r="M75" s="91" t="str">
        <f t="shared" si="8"/>
        <v>×</v>
      </c>
      <c r="N75" s="88" t="str">
        <f t="shared" si="9"/>
        <v>-</v>
      </c>
      <c r="O75" s="60"/>
      <c r="P75" s="61"/>
      <c r="Q75" s="62">
        <f t="shared" si="2"/>
        <v>0</v>
      </c>
      <c r="R75" s="62">
        <f t="shared" si="3"/>
        <v>0</v>
      </c>
      <c r="S75" s="78">
        <f t="shared" si="10"/>
        <v>0</v>
      </c>
      <c r="T75" s="60"/>
      <c r="U75" s="60"/>
      <c r="V75" s="60"/>
    </row>
    <row r="76" spans="1:22" ht="16.5" customHeight="1">
      <c r="A76" s="50">
        <v>64</v>
      </c>
      <c r="B76" s="107"/>
      <c r="C76" s="140"/>
      <c r="D76" s="140"/>
      <c r="E76" s="137">
        <f t="shared" si="4"/>
        <v>0</v>
      </c>
      <c r="F76" s="108"/>
      <c r="G76" s="108"/>
      <c r="H76" s="128"/>
      <c r="I76" s="113"/>
      <c r="J76" s="113"/>
      <c r="K76" s="114"/>
      <c r="L76" s="114"/>
      <c r="M76" s="91" t="str">
        <f t="shared" si="8"/>
        <v>×</v>
      </c>
      <c r="N76" s="88" t="str">
        <f t="shared" si="9"/>
        <v>-</v>
      </c>
      <c r="O76" s="60"/>
      <c r="P76" s="61"/>
      <c r="Q76" s="62">
        <f t="shared" si="2"/>
        <v>0</v>
      </c>
      <c r="R76" s="62">
        <f t="shared" si="3"/>
        <v>0</v>
      </c>
      <c r="S76" s="78">
        <f t="shared" si="10"/>
        <v>0</v>
      </c>
      <c r="T76" s="60"/>
      <c r="U76" s="60"/>
      <c r="V76" s="60"/>
    </row>
    <row r="77" spans="1:22" ht="16.5" customHeight="1">
      <c r="A77" s="50">
        <v>65</v>
      </c>
      <c r="B77" s="107"/>
      <c r="C77" s="140"/>
      <c r="D77" s="140"/>
      <c r="E77" s="137">
        <f t="shared" si="4"/>
        <v>0</v>
      </c>
      <c r="F77" s="108"/>
      <c r="G77" s="108"/>
      <c r="H77" s="128"/>
      <c r="I77" s="113"/>
      <c r="J77" s="113"/>
      <c r="K77" s="114"/>
      <c r="L77" s="114"/>
      <c r="M77" s="91" t="str">
        <f t="shared" si="8"/>
        <v>×</v>
      </c>
      <c r="N77" s="88" t="str">
        <f t="shared" si="9"/>
        <v>-</v>
      </c>
      <c r="O77" s="60"/>
      <c r="P77" s="61"/>
      <c r="Q77" s="62">
        <f t="shared" si="2"/>
        <v>0</v>
      </c>
      <c r="R77" s="62">
        <f t="shared" si="3"/>
        <v>0</v>
      </c>
      <c r="S77" s="78">
        <f t="shared" si="10"/>
        <v>0</v>
      </c>
      <c r="T77" s="60"/>
      <c r="U77" s="60"/>
      <c r="V77" s="60"/>
    </row>
    <row r="78" spans="1:22" ht="16.5" customHeight="1">
      <c r="A78" s="50">
        <v>66</v>
      </c>
      <c r="B78" s="107"/>
      <c r="C78" s="140"/>
      <c r="D78" s="140"/>
      <c r="E78" s="137">
        <f t="shared" si="4"/>
        <v>0</v>
      </c>
      <c r="F78" s="108"/>
      <c r="G78" s="108"/>
      <c r="H78" s="128"/>
      <c r="I78" s="113"/>
      <c r="J78" s="113"/>
      <c r="K78" s="114"/>
      <c r="L78" s="114"/>
      <c r="M78" s="91" t="str">
        <f t="shared" si="8"/>
        <v>×</v>
      </c>
      <c r="N78" s="88" t="str">
        <f t="shared" si="9"/>
        <v>-</v>
      </c>
      <c r="O78" s="60"/>
      <c r="P78" s="61"/>
      <c r="Q78" s="62">
        <f aca="true" t="shared" si="11" ref="Q78:Q92">IF(OR(E78=0,F78=0,I78="有",J78="有",K78="有",L78="有"),0,E78)</f>
        <v>0</v>
      </c>
      <c r="R78" s="62">
        <f aca="true" t="shared" si="12" ref="R78:R92">IF(OR(E78=0,F78=0,I78="有",J78="有",K78="有",L78="有"),0,F78)</f>
        <v>0</v>
      </c>
      <c r="S78" s="78">
        <f t="shared" si="10"/>
        <v>0</v>
      </c>
      <c r="T78" s="60"/>
      <c r="U78" s="60"/>
      <c r="V78" s="60"/>
    </row>
    <row r="79" spans="1:22" ht="16.5" customHeight="1">
      <c r="A79" s="50">
        <v>67</v>
      </c>
      <c r="B79" s="107"/>
      <c r="C79" s="140"/>
      <c r="D79" s="140"/>
      <c r="E79" s="137">
        <f aca="true" t="shared" si="13" ref="E79:E92">D79-C79</f>
        <v>0</v>
      </c>
      <c r="F79" s="108"/>
      <c r="G79" s="108"/>
      <c r="H79" s="128"/>
      <c r="I79" s="113"/>
      <c r="J79" s="113"/>
      <c r="K79" s="114"/>
      <c r="L79" s="114"/>
      <c r="M79" s="91" t="str">
        <f t="shared" si="8"/>
        <v>×</v>
      </c>
      <c r="N79" s="88" t="str">
        <f t="shared" si="9"/>
        <v>-</v>
      </c>
      <c r="O79" s="60"/>
      <c r="P79" s="61"/>
      <c r="Q79" s="62">
        <f t="shared" si="11"/>
        <v>0</v>
      </c>
      <c r="R79" s="62">
        <f t="shared" si="12"/>
        <v>0</v>
      </c>
      <c r="S79" s="78">
        <f t="shared" si="10"/>
        <v>0</v>
      </c>
      <c r="T79" s="60"/>
      <c r="U79" s="60"/>
      <c r="V79" s="60"/>
    </row>
    <row r="80" spans="1:22" ht="16.5" customHeight="1">
      <c r="A80" s="50">
        <v>68</v>
      </c>
      <c r="B80" s="107"/>
      <c r="C80" s="140"/>
      <c r="D80" s="140"/>
      <c r="E80" s="137">
        <f t="shared" si="13"/>
        <v>0</v>
      </c>
      <c r="F80" s="108"/>
      <c r="G80" s="108"/>
      <c r="H80" s="128"/>
      <c r="I80" s="113"/>
      <c r="J80" s="113"/>
      <c r="K80" s="114"/>
      <c r="L80" s="114"/>
      <c r="M80" s="91" t="str">
        <f t="shared" si="8"/>
        <v>×</v>
      </c>
      <c r="N80" s="88" t="str">
        <f t="shared" si="9"/>
        <v>-</v>
      </c>
      <c r="O80" s="60"/>
      <c r="P80" s="61"/>
      <c r="Q80" s="62">
        <f t="shared" si="11"/>
        <v>0</v>
      </c>
      <c r="R80" s="62">
        <f t="shared" si="12"/>
        <v>0</v>
      </c>
      <c r="S80" s="78">
        <f t="shared" si="10"/>
        <v>0</v>
      </c>
      <c r="T80" s="60"/>
      <c r="U80" s="60"/>
      <c r="V80" s="60"/>
    </row>
    <row r="81" spans="1:22" ht="16.5" customHeight="1">
      <c r="A81" s="50">
        <v>69</v>
      </c>
      <c r="B81" s="107"/>
      <c r="C81" s="140"/>
      <c r="D81" s="140"/>
      <c r="E81" s="137">
        <f t="shared" si="13"/>
        <v>0</v>
      </c>
      <c r="F81" s="108"/>
      <c r="G81" s="108"/>
      <c r="H81" s="128"/>
      <c r="I81" s="113"/>
      <c r="J81" s="113"/>
      <c r="K81" s="114"/>
      <c r="L81" s="114"/>
      <c r="M81" s="91" t="str">
        <f t="shared" si="8"/>
        <v>×</v>
      </c>
      <c r="N81" s="88" t="str">
        <f t="shared" si="9"/>
        <v>-</v>
      </c>
      <c r="O81" s="60"/>
      <c r="P81" s="61"/>
      <c r="Q81" s="62">
        <f t="shared" si="11"/>
        <v>0</v>
      </c>
      <c r="R81" s="62">
        <f t="shared" si="12"/>
        <v>0</v>
      </c>
      <c r="S81" s="78">
        <f t="shared" si="10"/>
        <v>0</v>
      </c>
      <c r="T81" s="60"/>
      <c r="U81" s="60"/>
      <c r="V81" s="60"/>
    </row>
    <row r="82" spans="1:22" ht="16.5" customHeight="1">
      <c r="A82" s="50">
        <v>70</v>
      </c>
      <c r="B82" s="107"/>
      <c r="C82" s="140"/>
      <c r="D82" s="140"/>
      <c r="E82" s="137">
        <f t="shared" si="13"/>
        <v>0</v>
      </c>
      <c r="F82" s="108"/>
      <c r="G82" s="108"/>
      <c r="H82" s="128"/>
      <c r="I82" s="113"/>
      <c r="J82" s="113"/>
      <c r="K82" s="114"/>
      <c r="L82" s="114"/>
      <c r="M82" s="91" t="str">
        <f t="shared" si="8"/>
        <v>×</v>
      </c>
      <c r="N82" s="88" t="str">
        <f t="shared" si="9"/>
        <v>-</v>
      </c>
      <c r="O82" s="60"/>
      <c r="P82" s="61"/>
      <c r="Q82" s="62">
        <f t="shared" si="11"/>
        <v>0</v>
      </c>
      <c r="R82" s="62">
        <f t="shared" si="12"/>
        <v>0</v>
      </c>
      <c r="S82" s="78">
        <f t="shared" si="10"/>
        <v>0</v>
      </c>
      <c r="T82" s="60"/>
      <c r="U82" s="60"/>
      <c r="V82" s="60"/>
    </row>
    <row r="83" spans="1:22" ht="16.5" customHeight="1">
      <c r="A83" s="50">
        <v>71</v>
      </c>
      <c r="B83" s="107"/>
      <c r="C83" s="140"/>
      <c r="D83" s="140"/>
      <c r="E83" s="137">
        <f t="shared" si="13"/>
        <v>0</v>
      </c>
      <c r="F83" s="108"/>
      <c r="G83" s="108"/>
      <c r="H83" s="128"/>
      <c r="I83" s="113"/>
      <c r="J83" s="113"/>
      <c r="K83" s="114"/>
      <c r="L83" s="114"/>
      <c r="M83" s="91" t="str">
        <f t="shared" si="8"/>
        <v>×</v>
      </c>
      <c r="N83" s="88" t="str">
        <f t="shared" si="9"/>
        <v>-</v>
      </c>
      <c r="O83" s="60"/>
      <c r="P83" s="61"/>
      <c r="Q83" s="62">
        <f t="shared" si="11"/>
        <v>0</v>
      </c>
      <c r="R83" s="62">
        <f t="shared" si="12"/>
        <v>0</v>
      </c>
      <c r="S83" s="78">
        <f t="shared" si="10"/>
        <v>0</v>
      </c>
      <c r="T83" s="60"/>
      <c r="U83" s="60"/>
      <c r="V83" s="60"/>
    </row>
    <row r="84" spans="1:22" ht="16.5" customHeight="1">
      <c r="A84" s="50">
        <v>72</v>
      </c>
      <c r="B84" s="107"/>
      <c r="C84" s="140"/>
      <c r="D84" s="140"/>
      <c r="E84" s="137">
        <f t="shared" si="13"/>
        <v>0</v>
      </c>
      <c r="F84" s="108"/>
      <c r="G84" s="108"/>
      <c r="H84" s="128"/>
      <c r="I84" s="113"/>
      <c r="J84" s="113"/>
      <c r="K84" s="114"/>
      <c r="L84" s="114"/>
      <c r="M84" s="91" t="str">
        <f t="shared" si="8"/>
        <v>×</v>
      </c>
      <c r="N84" s="88" t="str">
        <f t="shared" si="9"/>
        <v>-</v>
      </c>
      <c r="O84" s="60"/>
      <c r="P84" s="61"/>
      <c r="Q84" s="62">
        <f t="shared" si="11"/>
        <v>0</v>
      </c>
      <c r="R84" s="62">
        <f t="shared" si="12"/>
        <v>0</v>
      </c>
      <c r="S84" s="78">
        <f t="shared" si="10"/>
        <v>0</v>
      </c>
      <c r="T84" s="60"/>
      <c r="U84" s="60"/>
      <c r="V84" s="60"/>
    </row>
    <row r="85" spans="1:22" ht="16.5" customHeight="1">
      <c r="A85" s="50">
        <v>73</v>
      </c>
      <c r="B85" s="107"/>
      <c r="C85" s="140"/>
      <c r="D85" s="140"/>
      <c r="E85" s="137">
        <f t="shared" si="13"/>
        <v>0</v>
      </c>
      <c r="F85" s="108"/>
      <c r="G85" s="108"/>
      <c r="H85" s="128"/>
      <c r="I85" s="113"/>
      <c r="J85" s="113"/>
      <c r="K85" s="114"/>
      <c r="L85" s="114"/>
      <c r="M85" s="91" t="str">
        <f t="shared" si="6"/>
        <v>×</v>
      </c>
      <c r="N85" s="88" t="str">
        <f t="shared" si="7"/>
        <v>-</v>
      </c>
      <c r="O85" s="60"/>
      <c r="P85" s="61"/>
      <c r="Q85" s="62">
        <f t="shared" si="11"/>
        <v>0</v>
      </c>
      <c r="R85" s="62">
        <f t="shared" si="12"/>
        <v>0</v>
      </c>
      <c r="S85" s="78">
        <f t="shared" si="5"/>
        <v>0</v>
      </c>
      <c r="T85" s="60"/>
      <c r="U85" s="60"/>
      <c r="V85" s="60"/>
    </row>
    <row r="86" spans="1:22" ht="16.5" customHeight="1">
      <c r="A86" s="50">
        <v>74</v>
      </c>
      <c r="B86" s="107"/>
      <c r="C86" s="140"/>
      <c r="D86" s="140"/>
      <c r="E86" s="137">
        <f t="shared" si="13"/>
        <v>0</v>
      </c>
      <c r="F86" s="108"/>
      <c r="G86" s="108"/>
      <c r="H86" s="128"/>
      <c r="I86" s="113"/>
      <c r="J86" s="113"/>
      <c r="K86" s="114"/>
      <c r="L86" s="114"/>
      <c r="M86" s="91" t="str">
        <f t="shared" si="6"/>
        <v>×</v>
      </c>
      <c r="N86" s="88" t="str">
        <f t="shared" si="7"/>
        <v>-</v>
      </c>
      <c r="O86" s="60"/>
      <c r="P86" s="61"/>
      <c r="Q86" s="62">
        <f t="shared" si="11"/>
        <v>0</v>
      </c>
      <c r="R86" s="62">
        <f t="shared" si="12"/>
        <v>0</v>
      </c>
      <c r="S86" s="78">
        <f t="shared" si="5"/>
        <v>0</v>
      </c>
      <c r="T86" s="60"/>
      <c r="U86" s="60"/>
      <c r="V86" s="60"/>
    </row>
    <row r="87" spans="1:22" ht="16.5" customHeight="1">
      <c r="A87" s="50">
        <v>75</v>
      </c>
      <c r="B87" s="107"/>
      <c r="C87" s="140"/>
      <c r="D87" s="140"/>
      <c r="E87" s="137">
        <f t="shared" si="13"/>
        <v>0</v>
      </c>
      <c r="F87" s="108"/>
      <c r="G87" s="108"/>
      <c r="H87" s="128"/>
      <c r="I87" s="113"/>
      <c r="J87" s="113"/>
      <c r="K87" s="114"/>
      <c r="L87" s="114"/>
      <c r="M87" s="91" t="str">
        <f t="shared" si="6"/>
        <v>×</v>
      </c>
      <c r="N87" s="88" t="str">
        <f t="shared" si="7"/>
        <v>-</v>
      </c>
      <c r="O87" s="60"/>
      <c r="P87" s="61"/>
      <c r="Q87" s="62">
        <f t="shared" si="11"/>
        <v>0</v>
      </c>
      <c r="R87" s="62">
        <f t="shared" si="12"/>
        <v>0</v>
      </c>
      <c r="S87" s="78">
        <f t="shared" si="5"/>
        <v>0</v>
      </c>
      <c r="T87" s="60"/>
      <c r="U87" s="60"/>
      <c r="V87" s="60"/>
    </row>
    <row r="88" spans="1:22" ht="16.5" customHeight="1">
      <c r="A88" s="50">
        <v>76</v>
      </c>
      <c r="B88" s="107"/>
      <c r="C88" s="140"/>
      <c r="D88" s="140"/>
      <c r="E88" s="137">
        <f t="shared" si="13"/>
        <v>0</v>
      </c>
      <c r="F88" s="108"/>
      <c r="G88" s="108"/>
      <c r="H88" s="128"/>
      <c r="I88" s="113"/>
      <c r="J88" s="113"/>
      <c r="K88" s="114"/>
      <c r="L88" s="114"/>
      <c r="M88" s="91" t="str">
        <f t="shared" si="6"/>
        <v>×</v>
      </c>
      <c r="N88" s="88" t="str">
        <f t="shared" si="7"/>
        <v>-</v>
      </c>
      <c r="O88" s="60"/>
      <c r="P88" s="61"/>
      <c r="Q88" s="62">
        <f t="shared" si="11"/>
        <v>0</v>
      </c>
      <c r="R88" s="62">
        <f t="shared" si="12"/>
        <v>0</v>
      </c>
      <c r="S88" s="78">
        <f t="shared" si="5"/>
        <v>0</v>
      </c>
      <c r="T88" s="60"/>
      <c r="U88" s="60"/>
      <c r="V88" s="60"/>
    </row>
    <row r="89" spans="1:22" ht="16.5" customHeight="1">
      <c r="A89" s="50">
        <v>77</v>
      </c>
      <c r="B89" s="107"/>
      <c r="C89" s="140"/>
      <c r="D89" s="140"/>
      <c r="E89" s="137">
        <f t="shared" si="13"/>
        <v>0</v>
      </c>
      <c r="F89" s="108"/>
      <c r="G89" s="108"/>
      <c r="H89" s="128"/>
      <c r="I89" s="113"/>
      <c r="J89" s="113"/>
      <c r="K89" s="114"/>
      <c r="L89" s="114"/>
      <c r="M89" s="91" t="str">
        <f t="shared" si="6"/>
        <v>×</v>
      </c>
      <c r="N89" s="88" t="str">
        <f t="shared" si="7"/>
        <v>-</v>
      </c>
      <c r="O89" s="60"/>
      <c r="P89" s="61"/>
      <c r="Q89" s="62">
        <f t="shared" si="11"/>
        <v>0</v>
      </c>
      <c r="R89" s="62">
        <f t="shared" si="12"/>
        <v>0</v>
      </c>
      <c r="S89" s="78">
        <f t="shared" si="5"/>
        <v>0</v>
      </c>
      <c r="T89" s="60"/>
      <c r="U89" s="60"/>
      <c r="V89" s="60"/>
    </row>
    <row r="90" spans="1:22" ht="16.5" customHeight="1">
      <c r="A90" s="50">
        <v>78</v>
      </c>
      <c r="B90" s="107"/>
      <c r="C90" s="140"/>
      <c r="D90" s="140"/>
      <c r="E90" s="137">
        <f t="shared" si="13"/>
        <v>0</v>
      </c>
      <c r="F90" s="108"/>
      <c r="G90" s="108"/>
      <c r="H90" s="128"/>
      <c r="I90" s="113"/>
      <c r="J90" s="113"/>
      <c r="K90" s="114"/>
      <c r="L90" s="114"/>
      <c r="M90" s="91" t="str">
        <f t="shared" si="6"/>
        <v>×</v>
      </c>
      <c r="N90" s="88" t="str">
        <f t="shared" si="7"/>
        <v>-</v>
      </c>
      <c r="O90" s="60"/>
      <c r="P90" s="61"/>
      <c r="Q90" s="62">
        <f t="shared" si="11"/>
        <v>0</v>
      </c>
      <c r="R90" s="62">
        <f t="shared" si="12"/>
        <v>0</v>
      </c>
      <c r="S90" s="78">
        <f t="shared" si="5"/>
        <v>0</v>
      </c>
      <c r="T90" s="60"/>
      <c r="U90" s="60"/>
      <c r="V90" s="60"/>
    </row>
    <row r="91" spans="1:22" ht="16.5" customHeight="1">
      <c r="A91" s="50">
        <v>79</v>
      </c>
      <c r="B91" s="107"/>
      <c r="C91" s="140"/>
      <c r="D91" s="140"/>
      <c r="E91" s="137">
        <f t="shared" si="13"/>
        <v>0</v>
      </c>
      <c r="F91" s="108"/>
      <c r="G91" s="108"/>
      <c r="H91" s="128"/>
      <c r="I91" s="113"/>
      <c r="J91" s="113"/>
      <c r="K91" s="114"/>
      <c r="L91" s="114"/>
      <c r="M91" s="91" t="str">
        <f t="shared" si="6"/>
        <v>×</v>
      </c>
      <c r="N91" s="88" t="str">
        <f t="shared" si="7"/>
        <v>-</v>
      </c>
      <c r="O91" s="60"/>
      <c r="P91" s="61"/>
      <c r="Q91" s="62">
        <f t="shared" si="11"/>
        <v>0</v>
      </c>
      <c r="R91" s="62">
        <f t="shared" si="12"/>
        <v>0</v>
      </c>
      <c r="S91" s="78">
        <f t="shared" si="5"/>
        <v>0</v>
      </c>
      <c r="T91" s="60"/>
      <c r="U91" s="60"/>
      <c r="V91" s="60"/>
    </row>
    <row r="92" spans="1:22" ht="16.5" customHeight="1" thickBot="1">
      <c r="A92" s="50">
        <v>80</v>
      </c>
      <c r="B92" s="109"/>
      <c r="C92" s="141"/>
      <c r="D92" s="141"/>
      <c r="E92" s="138">
        <f t="shared" si="13"/>
        <v>0</v>
      </c>
      <c r="F92" s="110"/>
      <c r="G92" s="110"/>
      <c r="H92" s="129"/>
      <c r="I92" s="115"/>
      <c r="J92" s="115"/>
      <c r="K92" s="116"/>
      <c r="L92" s="116"/>
      <c r="M92" s="92" t="str">
        <f t="shared" si="6"/>
        <v>×</v>
      </c>
      <c r="N92" s="89" t="str">
        <f t="shared" si="7"/>
        <v>-</v>
      </c>
      <c r="O92" s="60"/>
      <c r="P92" s="61"/>
      <c r="Q92" s="62">
        <f t="shared" si="11"/>
        <v>0</v>
      </c>
      <c r="R92" s="62">
        <f t="shared" si="12"/>
        <v>0</v>
      </c>
      <c r="S92" s="78">
        <f t="shared" si="5"/>
        <v>0</v>
      </c>
      <c r="T92" s="60"/>
      <c r="U92" s="60"/>
      <c r="V92" s="60"/>
    </row>
    <row r="93" spans="2:22" ht="13.5">
      <c r="B93" s="63"/>
      <c r="C93" s="63"/>
      <c r="D93" s="63"/>
      <c r="E93" s="64"/>
      <c r="F93" s="64"/>
      <c r="G93" s="64"/>
      <c r="H93" s="64"/>
      <c r="I93" s="60"/>
      <c r="J93" s="60"/>
      <c r="K93" s="60"/>
      <c r="L93" s="60"/>
      <c r="M93" s="60"/>
      <c r="N93" s="60"/>
      <c r="O93" s="60"/>
      <c r="P93" s="61"/>
      <c r="Q93" s="65">
        <f>SUM(Q13:Q92)</f>
        <v>34200000</v>
      </c>
      <c r="R93" s="66">
        <f>SUM(R13:R92)</f>
        <v>35251500</v>
      </c>
      <c r="S93" s="86">
        <f>_xlfn.AVERAGEIF(S13:S92,"&gt;0")</f>
        <v>0.031081089743589762</v>
      </c>
      <c r="T93" s="60"/>
      <c r="U93" s="60"/>
      <c r="V93" s="60"/>
    </row>
    <row r="94" spans="2:22" ht="14.25" thickBot="1">
      <c r="B94" s="67"/>
      <c r="C94" s="67"/>
      <c r="D94" s="67"/>
      <c r="E94" s="68"/>
      <c r="F94" s="68"/>
      <c r="G94" s="68"/>
      <c r="H94" s="68"/>
      <c r="I94" s="69"/>
      <c r="J94" s="69"/>
      <c r="K94" s="69"/>
      <c r="L94" s="69"/>
      <c r="M94" s="69">
        <f>COUNTIF(M13:M92,"○")</f>
        <v>10</v>
      </c>
      <c r="N94" s="69">
        <f>COUNTIF(N13:N92,"&gt;0.025")</f>
        <v>10</v>
      </c>
      <c r="O94" s="69"/>
      <c r="P94" s="70"/>
      <c r="Q94" s="71">
        <f>_xlfn.AVERAGEIF(Q13:Q92,"&gt;0")</f>
        <v>3420000</v>
      </c>
      <c r="R94" s="72">
        <f>_xlfn.AVERAGEIF(R13:R92,"&gt;0")</f>
        <v>3525150</v>
      </c>
      <c r="S94" s="70"/>
      <c r="T94" s="69"/>
      <c r="U94" s="69"/>
      <c r="V94" s="69"/>
    </row>
    <row r="95" spans="2:19" ht="13.5" hidden="1">
      <c r="B95"/>
      <c r="C95"/>
      <c r="D95"/>
      <c r="E95"/>
      <c r="F95"/>
      <c r="G95"/>
      <c r="H95"/>
      <c r="I95"/>
      <c r="J95"/>
      <c r="K95"/>
      <c r="L95"/>
      <c r="P95" s="55"/>
      <c r="Q95" s="73" t="s">
        <v>48</v>
      </c>
      <c r="R95" s="74">
        <f>+R93/Q93-1</f>
        <v>0.030745614035087687</v>
      </c>
      <c r="S95" s="75"/>
    </row>
    <row r="96" spans="2:19" ht="13.5" hidden="1">
      <c r="B96"/>
      <c r="C96"/>
      <c r="D96"/>
      <c r="E96"/>
      <c r="F96"/>
      <c r="G96"/>
      <c r="H96"/>
      <c r="I96"/>
      <c r="J96"/>
      <c r="K96"/>
      <c r="L96"/>
      <c r="P96" s="55"/>
      <c r="Q96" s="76" t="s">
        <v>49</v>
      </c>
      <c r="R96" s="77">
        <f>+R94/Q94-1</f>
        <v>0.030745614035087687</v>
      </c>
      <c r="S96" s="75"/>
    </row>
    <row r="97" spans="5:19" ht="13.5">
      <c r="E97"/>
      <c r="F97"/>
      <c r="P97" s="55"/>
      <c r="Q97" s="55"/>
      <c r="R97" s="55"/>
      <c r="S97" s="55"/>
    </row>
    <row r="98" spans="16:19" ht="13.5">
      <c r="P98" s="55"/>
      <c r="Q98" s="55"/>
      <c r="R98" s="55"/>
      <c r="S98" s="55"/>
    </row>
    <row r="99" spans="16:19" ht="13.5">
      <c r="P99" s="55"/>
      <c r="Q99" s="55"/>
      <c r="R99" s="55"/>
      <c r="S99" s="55"/>
    </row>
    <row r="100" spans="16:19" ht="13.5">
      <c r="P100" s="55"/>
      <c r="Q100" s="55"/>
      <c r="R100" s="55"/>
      <c r="S100" s="55"/>
    </row>
  </sheetData>
  <sheetProtection password="CC77" sheet="1"/>
  <mergeCells count="15">
    <mergeCell ref="M10:M12"/>
    <mergeCell ref="N10:N12"/>
    <mergeCell ref="Q10:R10"/>
    <mergeCell ref="I11:I12"/>
    <mergeCell ref="J11:J12"/>
    <mergeCell ref="K11:K12"/>
    <mergeCell ref="L11:L12"/>
    <mergeCell ref="I10:L10"/>
    <mergeCell ref="C3:D3"/>
    <mergeCell ref="C7:D7"/>
    <mergeCell ref="C6:D6"/>
    <mergeCell ref="I6:K6"/>
    <mergeCell ref="I7:K7"/>
    <mergeCell ref="L6:M6"/>
    <mergeCell ref="L7:M7"/>
  </mergeCells>
  <printOptions/>
  <pageMargins left="0.5118110236220472" right="0.5118110236220472" top="0.7480314960629921" bottom="0.5511811023622047" header="0.31496062992125984" footer="0.31496062992125984"/>
  <pageSetup cellComments="asDisplayed" horizontalDpi="600" verticalDpi="600" orientation="portrait" paperSize="9" scale="76" r:id="rId4"/>
  <rowBreaks count="1" manualBreakCount="1">
    <brk id="57" max="1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宇津木　俊之</cp:lastModifiedBy>
  <cp:lastPrinted>2017-09-06T06:49:58Z</cp:lastPrinted>
  <dcterms:created xsi:type="dcterms:W3CDTF">2005-11-06T04:17:51Z</dcterms:created>
  <dcterms:modified xsi:type="dcterms:W3CDTF">2017-09-08T10:14:03Z</dcterms:modified>
  <cp:category/>
  <cp:version/>
  <cp:contentType/>
  <cp:contentStatus/>
</cp:coreProperties>
</file>